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20\3Q 2020 REVISED\Excel Tables for 3Q2020 Press Release\"/>
    </mc:Choice>
  </mc:AlternateContent>
  <bookViews>
    <workbookView xWindow="0" yWindow="250" windowWidth="11400" windowHeight="7610"/>
  </bookViews>
  <sheets>
    <sheet name="Table 1" sheetId="7" r:id="rId1"/>
    <sheet name="Table 2" sheetId="5" r:id="rId2"/>
    <sheet name="Table 3" sheetId="6" r:id="rId3"/>
    <sheet name="Table 4" sheetId="3" r:id="rId4"/>
    <sheet name="Table 5" sheetId="2" r:id="rId5"/>
    <sheet name="Table 6 Airports Grouped" sheetId="4" r:id="rId6"/>
  </sheets>
  <calcPr calcId="171027"/>
</workbook>
</file>

<file path=xl/calcChain.xml><?xml version="1.0" encoding="utf-8"?>
<calcChain xmlns="http://schemas.openxmlformats.org/spreadsheetml/2006/main">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7" i="6"/>
  <c r="C8" i="6"/>
  <c r="C9" i="6"/>
  <c r="C10" i="6"/>
  <c r="C11" i="6"/>
  <c r="C12" i="6"/>
  <c r="C13" i="6"/>
  <c r="C14" i="6"/>
  <c r="C10" i="4"/>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14" i="2" l="1"/>
  <c r="C13" i="2" l="1"/>
  <c r="C12" i="2" l="1"/>
  <c r="C11" i="2" l="1"/>
  <c r="C10" i="2" l="1"/>
  <c r="C9" i="2" l="1"/>
  <c r="C7" i="2"/>
  <c r="C8" i="2"/>
</calcChain>
</file>

<file path=xl/sharedStrings.xml><?xml version="1.0" encoding="utf-8"?>
<sst xmlns="http://schemas.openxmlformats.org/spreadsheetml/2006/main" count="79" uniqueCount="53">
  <si>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</si>
  <si>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</si>
  <si>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</si>
  <si>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</si>
  <si>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</si>
  <si>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</si>
  <si>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</si>
  <si>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</si>
  <si>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</si>
  <si>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3Q 2018</t>
  </si>
  <si>
    <t>4Q 2018</t>
  </si>
  <si>
    <t>1Q 2019</t>
  </si>
  <si>
    <t>2Q 2019</t>
  </si>
  <si>
    <t>3Q 2019</t>
  </si>
  <si>
    <t>4Q 2019</t>
  </si>
  <si>
    <t>1Q 2020</t>
  </si>
  <si>
    <t>2Q 2020</t>
  </si>
  <si>
    <t>3Q 2020</t>
  </si>
  <si>
    <t>* Rate calculated using Bureau of Labor Statistics General Consumer Price Index</t>
  </si>
  <si>
    <t>N/A</t>
  </si>
  <si>
    <t>Inflation Rate from 1995 (Sep 1995 to Sep of each year)*</t>
  </si>
  <si>
    <t xml:space="preserve"> Cumulative Percent Change in Average Fare (3Q 1995 to 3Q of each year) (%)</t>
  </si>
  <si>
    <t>Year-to-Year Percent Change in Average Fare (3Q to 3Q) (%)</t>
  </si>
  <si>
    <t>Year</t>
  </si>
  <si>
    <t>Table 4. Unadjusted 3rd Quarter Average Fares, 1995-2020</t>
  </si>
  <si>
    <r>
      <t>** Remaining 10</t>
    </r>
    <r>
      <rPr>
        <sz val="10"/>
        <rFont val="Arial"/>
        <family val="2"/>
      </rPr>
      <t>% of passengers boarded fights at airports not included in the top 100 airports for this report.</t>
    </r>
  </si>
  <si>
    <t>* Not including Alaska, Hawaii or Puerto Rico</t>
  </si>
  <si>
    <t>100**</t>
  </si>
  <si>
    <t>Average Fare at All Airports</t>
  </si>
  <si>
    <t>Average Fare at Top 100 Airports</t>
  </si>
  <si>
    <t>38,000-49,999</t>
  </si>
  <si>
    <t>50,000-99,999</t>
  </si>
  <si>
    <t>100-499,000</t>
  </si>
  <si>
    <t>500-999,000</t>
  </si>
  <si>
    <t>1.0-1.49 million</t>
  </si>
  <si>
    <t>Standard Error</t>
  </si>
  <si>
    <t>Percent of Total Passengers</t>
  </si>
  <si>
    <t>Average Fare 3rd Quarter 2020 ($)</t>
  </si>
  <si>
    <t>Airport Groups based on 3Q 2020 Originating Passengers</t>
  </si>
  <si>
    <t xml:space="preserve">Top 100 Airports* Based on 3Q2020 U.S. Originating Domestic Passengers </t>
  </si>
  <si>
    <t>Table 6. Fares at Airports Grouped by Originating Passengers</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</si>
  <si>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</si>
  <si>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</si>
  <si>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</si>
  <si>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1990-2020</t>
  </si>
  <si>
    <t>Average Fare in constant 2020 dollars ($)</t>
  </si>
  <si>
    <t>Average Domestic Fare (2020$)</t>
  </si>
  <si>
    <t xml:space="preserve">Table 3. Inflation-Adjusted Average Domestic Airline Fares by Quarter </t>
  </si>
  <si>
    <t>Source: Bureau of Transportation Statistics, https://www.bts.gov/explore-topics-and-geography/topics/air-fares; and http://www.transtats.bts.gov/databases.asp?Mode_ID=1&amp;Mode_Desc=Aviation&amp;Subject_ID2=0</t>
  </si>
  <si>
    <t>Percent Change in Average Fare to 3rd Quarter 2020 (%)</t>
  </si>
  <si>
    <t>3Q Average Fare in constant 2020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</si>
  <si>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</si>
  <si>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3rd Quarter Average Fare 1995-2020,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</si>
</sst>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00000%"/>
    <numFmt numFmtId="168" formatCode="0.0%"/>
  </numFmts>
  <fonts count="8"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98">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1" fontId="0" fillId="0" borderId="0" xfId="0" applyNumberFormat="1" applyFill="1" applyBorder="1"/>
    <xf numFmtId="0" fontId="5" fillId="0" borderId="0" xfId="0" applyFont="1" applyBorder="1" applyAlignment="1">
      <alignment horizontal="center" wrapText="1"/>
    </xf>
    <xf numFmtId="0" fontId="2"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2" fillId="0" borderId="0" xfId="0" applyFont="1" applyBorder="1" applyAlignment="1">
      <alignment wrapText="1"/>
    </xf>
    <xf numFmtId="0" fontId="0" fillId="0" borderId="0" xfId="0"/>
    <xf numFmtId="0" fontId="2" fillId="0" borderId="0" xfId="0" applyFont="1" applyAlignment="1">
      <alignment horizontal="left"/>
    </xf>
    <xf numFmtId="1" fontId="0" fillId="0" borderId="0" xfId="0" applyNumberFormat="1" applyAlignment="1">
      <alignment horizontal="center"/>
    </xf>
    <xf numFmtId="164" fontId="0" fillId="0" borderId="1" xfId="0" applyNumberFormat="1" applyFont="1" applyFill="1" applyBorder="1" applyAlignment="1">
      <alignment horizontal="right"/>
    </xf>
    <xf numFmtId="164" fontId="0" fillId="0" borderId="1" xfId="0" applyNumberFormat="1" applyFont="1" applyBorder="1" applyAlignment="1">
      <alignment horizontal="right"/>
    </xf>
    <xf numFmtId="1" fontId="5" fillId="0" borderId="1" xfId="0" applyNumberFormat="1" applyFont="1" applyBorder="1" applyAlignment="1">
      <alignment horizontal="center"/>
    </xf>
    <xf numFmtId="164" fontId="0" fillId="0" borderId="0" xfId="0" applyNumberFormat="1" applyFont="1" applyFill="1" applyBorder="1" applyAlignment="1">
      <alignment horizontal="right"/>
    </xf>
    <xf numFmtId="164" fontId="0" fillId="0" borderId="0" xfId="0" applyNumberFormat="1" applyFont="1" applyAlignment="1">
      <alignment horizontal="right"/>
    </xf>
    <xf numFmtId="164" fontId="0" fillId="0" borderId="0" xfId="0" applyNumberFormat="1" applyFont="1" applyBorder="1" applyAlignment="1">
      <alignment horizontal="right"/>
    </xf>
    <xf numFmtId="1" fontId="0" fillId="0" borderId="0" xfId="0" applyNumberFormat="1" applyFont="1" applyBorder="1"/>
    <xf numFmtId="1" fontId="5" fillId="0" borderId="0" xfId="0" applyNumberFormat="1" applyFont="1" applyBorder="1" applyAlignment="1">
      <alignment horizontal="center"/>
    </xf>
    <xf numFmtId="164" fontId="0" fillId="0" borderId="0" xfId="0" applyNumberFormat="1" applyFont="1" applyFill="1" applyAlignment="1">
      <alignment horizontal="right"/>
    </xf>
    <xf numFmtId="1" fontId="0" fillId="0" borderId="0" xfId="0" applyNumberFormat="1" applyBorder="1" applyAlignment="1">
      <alignment horizontal="right"/>
    </xf>
    <xf numFmtId="1" fontId="0" fillId="0" borderId="0" xfId="0" applyNumberFormat="1" applyFont="1" applyBorder="1" applyAlignment="1">
      <alignment horizontal="right"/>
    </xf>
    <xf numFmtId="165"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1" fontId="5" fillId="0" borderId="0" xfId="0" applyNumberFormat="1" applyFont="1" applyAlignment="1">
      <alignment horizontal="center"/>
    </xf>
    <xf numFmtId="0" fontId="7" fillId="0" borderId="0" xfId="0" applyFont="1"/>
    <xf numFmtId="164" fontId="0" fillId="0" borderId="0" xfId="0" applyNumberFormat="1" applyAlignment="1">
      <alignment horizontal="right"/>
    </xf>
    <xf numFmtId="164" fontId="2" fillId="0" borderId="0" xfId="0" applyNumberFormat="1" applyFont="1" applyAlignment="1">
      <alignment horizontal="right"/>
    </xf>
    <xf numFmtId="166" fontId="5" fillId="0" borderId="1" xfId="0" applyNumberFormat="1" applyFont="1" applyBorder="1" applyAlignment="1">
      <alignment horizontal="center" wrapText="1"/>
    </xf>
    <xf numFmtId="0" fontId="5" fillId="0" borderId="1" xfId="0" applyFont="1" applyBorder="1" applyAlignment="1">
      <alignment horizontal="center" wrapText="1"/>
    </xf>
    <xf numFmtId="0" fontId="1" fillId="0" borderId="1" xfId="0" applyFont="1" applyBorder="1" applyAlignment="1">
      <alignment horizontal="center" wrapText="1"/>
    </xf>
    <xf numFmtId="166" fontId="5" fillId="0" borderId="0" xfId="0" applyNumberFormat="1" applyFont="1" applyBorder="1" applyAlignment="1">
      <alignment horizontal="center" wrapText="1"/>
    </xf>
    <xf numFmtId="0" fontId="1" fillId="0" borderId="0" xfId="0" applyFont="1" applyBorder="1" applyAlignment="1">
      <alignment horizontal="center" wrapText="1"/>
    </xf>
    <xf numFmtId="0" fontId="5" fillId="0" borderId="0" xfId="0" applyFont="1" applyAlignment="1">
      <alignment horizontal="center" wrapText="1"/>
    </xf>
    <xf numFmtId="0" fontId="0" fillId="0" borderId="0" xfId="0" applyAlignment="1"/>
    <xf numFmtId="0" fontId="5" fillId="0" borderId="0" xfId="0" applyFont="1" applyAlignment="1">
      <alignment wrapText="1"/>
    </xf>
    <xf numFmtId="4" fontId="0" fillId="0" borderId="0" xfId="0" applyNumberFormat="1" applyAlignment="1">
      <alignment horizontal="center"/>
    </xf>
    <xf numFmtId="0" fontId="0" fillId="0" borderId="0" xfId="0" applyAlignment="1">
      <alignment wrapText="1"/>
    </xf>
    <xf numFmtId="0" fontId="5" fillId="0" borderId="0" xfId="0" applyFont="1"/>
    <xf numFmtId="164" fontId="0" fillId="0" borderId="1" xfId="0" applyNumberFormat="1" applyBorder="1" applyAlignment="1">
      <alignment horizontal="right" indent="6"/>
    </xf>
    <xf numFmtId="1" fontId="2" fillId="0" borderId="1" xfId="0" applyNumberFormat="1"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1" fontId="0" fillId="0" borderId="0" xfId="0" applyNumberFormat="1" applyFill="1" applyAlignment="1">
      <alignment horizontal="center"/>
    </xf>
    <xf numFmtId="1" fontId="0" fillId="0" borderId="0" xfId="0" applyNumberFormat="1" applyBorder="1" applyAlignment="1">
      <alignment horizontal="center"/>
    </xf>
    <xf numFmtId="1" fontId="0" fillId="0" borderId="0" xfId="1" applyNumberFormat="1" applyFont="1" applyFill="1" applyAlignment="1">
      <alignment horizontal="center"/>
    </xf>
    <xf numFmtId="38" fontId="2" fillId="0" borderId="0" xfId="0" applyNumberFormat="1" applyFont="1" applyFill="1" applyAlignment="1">
      <alignment horizontal="right"/>
    </xf>
    <xf numFmtId="1" fontId="2" fillId="0" borderId="0" xfId="1" applyNumberFormat="1" applyFont="1" applyFill="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167" fontId="0" fillId="0" borderId="0" xfId="0" applyNumberFormat="1"/>
    <xf numFmtId="10" fontId="0" fillId="0" borderId="0" xfId="0" applyNumberFormat="1"/>
    <xf numFmtId="164" fontId="0" fillId="0" borderId="1" xfId="0" applyNumberFormat="1" applyBorder="1" applyAlignment="1">
      <alignment horizontal="center"/>
    </xf>
    <xf numFmtId="0" fontId="5" fillId="0" borderId="1" xfId="0" applyFont="1" applyFill="1" applyBorder="1" applyAlignment="1">
      <alignment horizontal="left"/>
    </xf>
    <xf numFmtId="164" fontId="0" fillId="0" borderId="0" xfId="0" applyNumberForma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164" fontId="2" fillId="0" borderId="0" xfId="0" applyNumberFormat="1" applyFont="1" applyBorder="1" applyAlignment="1">
      <alignment horizontal="center"/>
    </xf>
    <xf numFmtId="164" fontId="2" fillId="0" borderId="0" xfId="0" applyNumberFormat="1" applyFont="1" applyAlignment="1">
      <alignment horizontal="center"/>
    </xf>
    <xf numFmtId="0" fontId="5" fillId="0" borderId="0" xfId="0" applyFont="1" applyAlignment="1">
      <alignment horizontal="left"/>
    </xf>
    <xf numFmtId="2" fontId="6" fillId="0" borderId="0" xfId="0" applyNumberFormat="1" applyFont="1"/>
    <xf numFmtId="0" fontId="6" fillId="0" borderId="0" xfId="0" applyFont="1"/>
    <xf numFmtId="168" fontId="0" fillId="0" borderId="0" xfId="0" applyNumberFormat="1" applyBorder="1"/>
    <xf numFmtId="164" fontId="0" fillId="0" borderId="0" xfId="0" applyNumberFormat="1" applyFill="1"/>
    <xf numFmtId="164" fontId="0" fillId="0" borderId="1" xfId="0" applyNumberFormat="1" applyBorder="1" applyAlignment="1"/>
    <xf numFmtId="1" fontId="0" fillId="0" borderId="1" xfId="0" applyNumberFormat="1" applyFill="1" applyBorder="1"/>
    <xf numFmtId="0" fontId="2" fillId="0" borderId="1" xfId="0" applyFont="1" applyFill="1" applyBorder="1"/>
    <xf numFmtId="164" fontId="0" fillId="0" borderId="0" xfId="0" applyNumberFormat="1" applyBorder="1" applyAlignment="1"/>
    <xf numFmtId="1" fontId="0" fillId="0" borderId="0" xfId="0" applyNumberFormat="1" applyFill="1"/>
    <xf numFmtId="0" fontId="2" fillId="0" borderId="0" xfId="0" applyFont="1" applyFill="1" applyBorder="1"/>
    <xf numFmtId="0" fontId="0" fillId="0" borderId="0" xfId="0" applyBorder="1"/>
    <xf numFmtId="0" fontId="2" fillId="0" borderId="2" xfId="0" applyFont="1" applyBorder="1" applyAlignment="1">
      <alignment wrapText="1"/>
    </xf>
    <xf numFmtId="164" fontId="0" fillId="0" borderId="0" xfId="0" applyNumberFormat="1"/>
    <xf numFmtId="1" fontId="0" fillId="0" borderId="0" xfId="0" applyNumberFormat="1"/>
    <xf numFmtId="168" fontId="0" fillId="0" borderId="0" xfId="1" applyNumberFormat="1" applyFont="1"/>
    <xf numFmtId="164" fontId="6" fillId="0" borderId="0" xfId="2" applyNumberFormat="1" applyFont="1" applyBorder="1" applyAlignment="1"/>
    <xf numFmtId="1" fontId="0" fillId="0" borderId="0" xfId="0" applyNumberFormat="1" applyFont="1" applyBorder="1" applyAlignment="1">
      <alignment horizontal="center"/>
    </xf>
    <xf numFmtId="164" fontId="0" fillId="0" borderId="0" xfId="0" applyNumberFormat="1" applyAlignment="1"/>
    <xf numFmtId="164" fontId="6" fillId="0" borderId="0" xfId="2" applyNumberFormat="1" applyFont="1" applyAlignment="1"/>
    <xf numFmtId="1" fontId="0" fillId="0" borderId="0" xfId="0" applyNumberFormat="1" applyFont="1" applyAlignment="1">
      <alignment horizontal="center"/>
    </xf>
    <xf numFmtId="165" fontId="0" fillId="0" borderId="0" xfId="0" applyNumberFormat="1" applyFont="1" applyAlignment="1"/>
    <xf numFmtId="0" fontId="2" fillId="0" borderId="0" xfId="0" applyFont="1"/>
    <xf numFmtId="166" fontId="5" fillId="0" borderId="1" xfId="0" applyNumberFormat="1" applyFont="1" applyBorder="1" applyAlignment="1">
      <alignment horizontal="center" wrapText="1"/>
    </xf>
    <xf numFmtId="0" fontId="1" fillId="0" borderId="1" xfId="0" applyFont="1" applyBorder="1" applyAlignment="1">
      <alignment horizontal="center" wrapText="1"/>
    </xf>
  </cellXfs>
  <cellStyles count="3">
    <cellStyle name="Normal" xfId="0" builtinId="0"/>
    <cellStyle name="Normal 2" xfId="2"/>
    <cellStyle name="Percent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3" ht="12.75" customHeight="1" x14ac:dyDescent="0.3">
      <c r="A1" s="49" t="s">
        <v>52</v>
      </c>
      <c r="B1" s="49"/>
      <c r="C1" s="49"/>
      <c r="D1" s="49"/>
      <c r="E1" s="49"/>
    </row>
    <row r="2" spans="1:13" ht="101.15" customHeight="1" x14ac:dyDescent="0.25">
      <c r="A2" s="13" t="s">
        <v>51</v>
      </c>
      <c r="B2" s="13"/>
      <c r="C2" s="13"/>
      <c r="D2" s="13"/>
      <c r="E2" s="13"/>
    </row>
    <row r="3" spans="1:13" ht="75.650000000000006" customHeight="1" x14ac:dyDescent="0.3">
      <c r="A3" s="4" t="s">
        <v>23</v>
      </c>
      <c r="B3" s="97" t="s">
        <v>50</v>
      </c>
      <c r="C3" s="4" t="s">
        <v>22</v>
      </c>
      <c r="D3" s="4" t="s">
        <v>21</v>
      </c>
      <c r="E3" s="96" t="s">
        <v>49</v>
      </c>
      <c r="M3" s="95"/>
    </row>
    <row r="4" spans="1:13" ht="12.75" customHeight="1" x14ac:dyDescent="0.3">
      <c r="A4" s="38">
        <v>1995</v>
      </c>
      <c r="B4" s="93">
        <v>488.57397936110976</v>
      </c>
      <c r="C4" s="94"/>
      <c r="D4" s="1"/>
      <c r="E4" s="86">
        <f>(($B$29-B4)/B4)*100</f>
        <v>-49.897417145124436</v>
      </c>
      <c r="G4" s="87"/>
      <c r="I4" s="87"/>
      <c r="J4" s="87"/>
      <c r="K4" s="87"/>
    </row>
    <row r="5" spans="1:13" ht="12.75" customHeight="1" x14ac:dyDescent="0.3">
      <c r="A5" s="38">
        <v>1996</v>
      </c>
      <c r="B5" s="93">
        <v>444.84758203158759</v>
      </c>
      <c r="C5" s="92">
        <f>((B5-B4)/B4)*100</f>
        <v>-8.949800680482733</v>
      </c>
      <c r="D5" s="91">
        <f>((B5-$B$4)/$B$4)*100</f>
        <v>-8.949800680482733</v>
      </c>
      <c r="E5" s="86">
        <f>(($B$29-B5)/B5)*100</f>
        <v>-44.972572021447824</v>
      </c>
      <c r="G5" s="86"/>
      <c r="I5" s="87"/>
      <c r="J5" s="87"/>
      <c r="K5" s="87"/>
      <c r="L5" s="86"/>
    </row>
    <row r="6" spans="1:13" ht="12.75" customHeight="1" x14ac:dyDescent="0.3">
      <c r="A6" s="38">
        <v>1997</v>
      </c>
      <c r="B6" s="93">
        <v>455.90491475359016</v>
      </c>
      <c r="C6" s="92">
        <f>((B6-B5)/B5)*100</f>
        <v>2.4856452341506521</v>
      </c>
      <c r="D6" s="91">
        <f>((B6-$B$4)/$B$4)*100</f>
        <v>-6.6866157404124831</v>
      </c>
      <c r="E6" s="86">
        <f>(($B$29-B6)/B6)*100</f>
        <v>-46.307184920551464</v>
      </c>
      <c r="G6" s="86"/>
      <c r="I6" s="87"/>
      <c r="J6" s="87"/>
      <c r="K6" s="87"/>
      <c r="L6" s="86"/>
    </row>
    <row r="7" spans="1:13" ht="12.75" customHeight="1" x14ac:dyDescent="0.3">
      <c r="A7" s="38">
        <v>1998</v>
      </c>
      <c r="B7" s="93">
        <v>501.17757680063249</v>
      </c>
      <c r="C7" s="92">
        <f>((B7-B6)/B6)*100</f>
        <v>9.9302860271887035</v>
      </c>
      <c r="D7" s="91">
        <f>((B7-$B$4)/$B$4)*100</f>
        <v>2.5796702182142384</v>
      </c>
      <c r="E7" s="86">
        <f>(($B$29-B7)/B7)*100</f>
        <v>-51.157395273065262</v>
      </c>
      <c r="G7" s="86"/>
      <c r="I7" s="87"/>
      <c r="J7" s="87"/>
      <c r="K7" s="87"/>
      <c r="L7" s="86"/>
    </row>
    <row r="8" spans="1:13" ht="12.75" customHeight="1" x14ac:dyDescent="0.3">
      <c r="A8" s="38">
        <v>1999</v>
      </c>
      <c r="B8" s="93">
        <v>492.7469778609468</v>
      </c>
      <c r="C8" s="92">
        <f>((B8-B7)/B7)*100</f>
        <v>-1.6821580473540161</v>
      </c>
      <c r="D8" s="91">
        <f>((B8-$B$4)/$B$4)*100</f>
        <v>0.85411804068933683</v>
      </c>
      <c r="E8" s="86">
        <f>(($B$29-B8)/B8)*100</f>
        <v>-50.321728226643359</v>
      </c>
      <c r="G8" s="86"/>
      <c r="I8" s="87"/>
      <c r="J8" s="87"/>
      <c r="K8" s="87"/>
      <c r="L8" s="86"/>
    </row>
    <row r="9" spans="1:13" ht="12.75" customHeight="1" x14ac:dyDescent="0.3">
      <c r="A9" s="38">
        <v>2000</v>
      </c>
      <c r="B9" s="93">
        <v>505.22222146105275</v>
      </c>
      <c r="C9" s="92">
        <f>((B9-B8)/B8)*100</f>
        <v>2.531774756744722</v>
      </c>
      <c r="D9" s="91">
        <f>((B9-$B$4)/$B$4)*100</f>
        <v>3.4075171423810344</v>
      </c>
      <c r="E9" s="86">
        <f>(($B$29-B9)/B9)*100</f>
        <v>-51.548413268747481</v>
      </c>
      <c r="G9" s="86"/>
      <c r="I9" s="87"/>
      <c r="J9" s="87"/>
      <c r="K9" s="87"/>
      <c r="L9" s="86"/>
    </row>
    <row r="10" spans="1:13" ht="12.75" customHeight="1" x14ac:dyDescent="0.3">
      <c r="A10" s="38">
        <v>2001</v>
      </c>
      <c r="B10" s="93">
        <v>442.80006177988645</v>
      </c>
      <c r="C10" s="92">
        <f>((B10-B9)/B9)*100</f>
        <v>-12.355386803978572</v>
      </c>
      <c r="D10" s="91">
        <f>((B10-$B$4)/$B$4)*100</f>
        <v>-9.3688815849505911</v>
      </c>
      <c r="E10" s="86">
        <f>(($B$29-B10)/B10)*100</f>
        <v>-44.71812360802118</v>
      </c>
      <c r="G10" s="86"/>
      <c r="I10" s="87"/>
      <c r="J10" s="87"/>
      <c r="K10" s="87"/>
      <c r="L10" s="86"/>
    </row>
    <row r="11" spans="1:13" ht="12.75" customHeight="1" x14ac:dyDescent="0.3">
      <c r="A11" s="38">
        <v>2002</v>
      </c>
      <c r="B11" s="93">
        <v>436.25230892732048</v>
      </c>
      <c r="C11" s="92">
        <f>((B11-B10)/B10)*100</f>
        <v>-1.4787154333823957</v>
      </c>
      <c r="D11" s="91">
        <f>((B11-$B$4)/$B$4)*100</f>
        <v>-10.709057920401001</v>
      </c>
      <c r="E11" s="86">
        <f>(($B$29-B11)/B11)*100</f>
        <v>-43.888392609620709</v>
      </c>
      <c r="G11" s="86"/>
      <c r="I11" s="87"/>
      <c r="J11" s="87"/>
      <c r="K11" s="87"/>
      <c r="L11" s="86"/>
    </row>
    <row r="12" spans="1:13" ht="12.75" customHeight="1" x14ac:dyDescent="0.3">
      <c r="A12" s="38">
        <v>2003</v>
      </c>
      <c r="B12" s="93">
        <v>439.6706745391329</v>
      </c>
      <c r="C12" s="92">
        <f>((B12-B11)/B11)*100</f>
        <v>0.78357536266516759</v>
      </c>
      <c r="D12" s="91">
        <f>((B12-$B$4)/$B$4)*100</f>
        <v>-10.009396097173639</v>
      </c>
      <c r="E12" s="86">
        <f>(($B$29-B12)/B12)*100</f>
        <v>-44.324650928026522</v>
      </c>
      <c r="G12" s="86"/>
      <c r="I12" s="87"/>
      <c r="J12" s="87"/>
      <c r="K12" s="87"/>
      <c r="L12" s="86"/>
    </row>
    <row r="13" spans="1:13" ht="12.75" customHeight="1" x14ac:dyDescent="0.3">
      <c r="A13" s="38">
        <v>2004</v>
      </c>
      <c r="B13" s="93">
        <v>406.27794493813064</v>
      </c>
      <c r="C13" s="92">
        <f>((B13-B12)/B12)*100</f>
        <v>-7.5949412900928284</v>
      </c>
      <c r="D13" s="91">
        <f>((B13-$B$4)/$B$4)*100</f>
        <v>-16.844129630193287</v>
      </c>
      <c r="E13" s="86">
        <f>(($B$29-B13)/B13)*100</f>
        <v>-39.748591852791861</v>
      </c>
      <c r="G13" s="86"/>
      <c r="I13" s="87"/>
      <c r="J13" s="87"/>
      <c r="K13" s="87"/>
      <c r="L13" s="86"/>
    </row>
    <row r="14" spans="1:13" ht="12.75" customHeight="1" x14ac:dyDescent="0.3">
      <c r="A14" s="38">
        <v>2005</v>
      </c>
      <c r="B14" s="93">
        <v>403.64750760215952</v>
      </c>
      <c r="C14" s="92">
        <f>((B14-B13)/B13)*100</f>
        <v>-0.64744773097926722</v>
      </c>
      <c r="D14" s="91">
        <f>((B14-$B$4)/$B$4)*100</f>
        <v>-17.38252042607866</v>
      </c>
      <c r="E14" s="86">
        <f>(($B$29-B14)/B14)*100</f>
        <v>-39.355953348774491</v>
      </c>
      <c r="G14" s="86"/>
      <c r="I14" s="87"/>
      <c r="J14" s="87"/>
      <c r="K14" s="87"/>
      <c r="L14" s="86"/>
    </row>
    <row r="15" spans="1:13" ht="12.75" customHeight="1" x14ac:dyDescent="0.3">
      <c r="A15" s="38">
        <v>2006</v>
      </c>
      <c r="B15" s="93">
        <v>421.53789241225127</v>
      </c>
      <c r="C15" s="92">
        <f>((B15-B14)/B14)*100</f>
        <v>4.4321801753139409</v>
      </c>
      <c r="D15" s="91">
        <f>((B15-$B$4)/$B$4)*100</f>
        <v>-13.720764875059274</v>
      </c>
      <c r="E15" s="86">
        <f>(($B$29-B15)/B15)*100</f>
        <v>-41.929732244007326</v>
      </c>
      <c r="G15" s="86"/>
      <c r="I15" s="87"/>
      <c r="J15" s="87"/>
      <c r="K15" s="87"/>
      <c r="L15" s="86"/>
    </row>
    <row r="16" spans="1:13" ht="12.75" customHeight="1" x14ac:dyDescent="0.3">
      <c r="A16" s="38">
        <v>2007</v>
      </c>
      <c r="B16" s="93">
        <v>408.61848213816512</v>
      </c>
      <c r="C16" s="92">
        <f>((B16-B15)/B15)*100</f>
        <v>-3.0648277430422208</v>
      </c>
      <c r="D16" s="91">
        <f>((B16-$B$4)/$B$4)*100</f>
        <v>-16.365074809653084</v>
      </c>
      <c r="E16" s="86">
        <f>(($B$29-B16)/B16)*100</f>
        <v>-40.093707573904339</v>
      </c>
      <c r="G16" s="86"/>
      <c r="I16" s="87"/>
      <c r="J16" s="87"/>
      <c r="K16" s="87"/>
      <c r="L16" s="86"/>
    </row>
    <row r="17" spans="1:12" ht="12.75" customHeight="1" x14ac:dyDescent="0.3">
      <c r="A17" s="38">
        <v>2008</v>
      </c>
      <c r="B17" s="93">
        <v>425.200244947052</v>
      </c>
      <c r="C17" s="92">
        <f>((B17-B16)/B16)*100</f>
        <v>4.058006070141519</v>
      </c>
      <c r="D17" s="91">
        <f>((B17-$B$4)/$B$4)*100</f>
        <v>-12.971164468670491</v>
      </c>
      <c r="E17" s="86">
        <f>(($B$29-B17)/B17)*100</f>
        <v>-42.429905503171838</v>
      </c>
      <c r="G17" s="86"/>
      <c r="I17" s="87"/>
      <c r="J17" s="87"/>
      <c r="K17" s="87"/>
      <c r="L17" s="86"/>
    </row>
    <row r="18" spans="1:12" ht="12.75" customHeight="1" x14ac:dyDescent="0.3">
      <c r="A18" s="38">
        <v>2009</v>
      </c>
      <c r="B18" s="93">
        <v>369.62914049232035</v>
      </c>
      <c r="C18" s="92">
        <f>((B18-B17)/B17)*100</f>
        <v>-13.06939615278247</v>
      </c>
      <c r="D18" s="91">
        <f>((B18-$B$4)/$B$4)*100</f>
        <v>-24.345307751413454</v>
      </c>
      <c r="E18" s="86">
        <f>(($B$29-B18)/B18)*100</f>
        <v>-33.774652482560818</v>
      </c>
      <c r="G18" s="86"/>
      <c r="I18" s="87"/>
      <c r="J18" s="87"/>
      <c r="K18" s="87"/>
      <c r="L18" s="86"/>
    </row>
    <row r="19" spans="1:12" ht="12.75" customHeight="1" x14ac:dyDescent="0.3">
      <c r="A19" s="38">
        <v>2010</v>
      </c>
      <c r="B19" s="93">
        <v>404.32622383371933</v>
      </c>
      <c r="C19" s="92">
        <f>((B19-B18)/B18)*100</f>
        <v>9.3869988971066718</v>
      </c>
      <c r="D19" s="91">
        <f>((B19-$B$4)/$B$4)*100</f>
        <v>-17.243602624429187</v>
      </c>
      <c r="E19" s="86">
        <f>(($B$29-B19)/B19)*100</f>
        <v>-39.457752580146099</v>
      </c>
      <c r="G19" s="86"/>
      <c r="I19" s="87"/>
      <c r="J19" s="87"/>
      <c r="K19" s="87"/>
      <c r="L19" s="86"/>
    </row>
    <row r="20" spans="1:12" ht="12.75" customHeight="1" x14ac:dyDescent="0.3">
      <c r="A20" s="31">
        <v>2011</v>
      </c>
      <c r="B20" s="93">
        <v>413.81060068621184</v>
      </c>
      <c r="C20" s="92">
        <f>((B20-B19)/B19)*100</f>
        <v>2.3457238965516622</v>
      </c>
      <c r="D20" s="91">
        <f>((B20-$B$4)/$B$4)*100</f>
        <v>-15.30236603526517</v>
      </c>
      <c r="E20" s="86">
        <f>(($B$29-B20)/B20)*100</f>
        <v>-40.845357172862059</v>
      </c>
      <c r="G20" s="88"/>
      <c r="I20" s="87"/>
      <c r="J20" s="87"/>
      <c r="K20" s="87"/>
      <c r="L20" s="86"/>
    </row>
    <row r="21" spans="1:12" ht="12.75" customHeight="1" x14ac:dyDescent="0.3">
      <c r="A21" s="31">
        <v>2012</v>
      </c>
      <c r="B21" s="93">
        <v>413.92419696450764</v>
      </c>
      <c r="C21" s="92">
        <f>((B21-B20)/B20)*100</f>
        <v>2.7451273144628936E-2</v>
      </c>
      <c r="D21" s="91">
        <f>((B21-$B$4)/$B$4)*100</f>
        <v>-15.279115456418474</v>
      </c>
      <c r="E21" s="86">
        <f>(($B$29-B21)/B21)*100</f>
        <v>-40.861591418935028</v>
      </c>
      <c r="G21" s="86"/>
      <c r="I21" s="87"/>
      <c r="J21" s="87"/>
      <c r="K21" s="87"/>
      <c r="L21" s="86"/>
    </row>
    <row r="22" spans="1:12" ht="12.75" customHeight="1" x14ac:dyDescent="0.3">
      <c r="A22" s="31">
        <v>2013</v>
      </c>
      <c r="B22" s="93">
        <v>434.99680215982812</v>
      </c>
      <c r="C22" s="92">
        <f>((B22-B21)/B21)*100</f>
        <v>5.0909334003316005</v>
      </c>
      <c r="D22" s="91">
        <f>((B22-$B$4)/$B$4)*100</f>
        <v>-10.966031648132908</v>
      </c>
      <c r="E22" s="86">
        <f>(($B$29-B22)/B22)*100</f>
        <v>-43.72644083787501</v>
      </c>
      <c r="G22" s="86"/>
      <c r="I22" s="87"/>
      <c r="J22" s="87"/>
      <c r="K22" s="87"/>
      <c r="L22" s="86"/>
    </row>
    <row r="23" spans="1:12" ht="12.75" customHeight="1" x14ac:dyDescent="0.3">
      <c r="A23" s="31">
        <v>2014</v>
      </c>
      <c r="B23" s="93">
        <v>435.6785015686358</v>
      </c>
      <c r="C23" s="92">
        <f>((B23-B22)/B22)*100</f>
        <v>0.15671365982989491</v>
      </c>
      <c r="D23" s="91">
        <f>((B23-$B$4)/$B$4)*100</f>
        <v>-10.826503257836908</v>
      </c>
      <c r="E23" s="86">
        <f>(($B$29-B23)/B23)*100</f>
        <v>-43.814491205001701</v>
      </c>
      <c r="G23" s="86"/>
      <c r="I23" s="87"/>
      <c r="J23" s="87"/>
      <c r="K23" s="87"/>
      <c r="L23" s="86"/>
    </row>
    <row r="24" spans="1:12" ht="12.75" customHeight="1" x14ac:dyDescent="0.3">
      <c r="A24" s="31">
        <v>2015</v>
      </c>
      <c r="B24" s="90">
        <v>407.79709744851073</v>
      </c>
      <c r="C24" s="89">
        <f>((B24-B23)/B23)*100</f>
        <v>-6.3995363598937409</v>
      </c>
      <c r="D24" s="81">
        <f>((B24-$B$4)/$B$4)*100</f>
        <v>-16.533193605240296</v>
      </c>
      <c r="E24" s="86">
        <f>(($B$29-B24)/B24)*100</f>
        <v>-39.973044352609669</v>
      </c>
      <c r="G24" s="86"/>
      <c r="I24" s="87"/>
      <c r="J24" s="87"/>
      <c r="K24" s="87"/>
      <c r="L24" s="86"/>
    </row>
    <row r="25" spans="1:12" ht="12.75" customHeight="1" x14ac:dyDescent="0.3">
      <c r="A25" s="31">
        <v>2016</v>
      </c>
      <c r="B25" s="90">
        <v>371.76708567906513</v>
      </c>
      <c r="C25" s="89">
        <f>((B25-B24)/B24)*100</f>
        <v>-8.835279111812417</v>
      </c>
      <c r="D25" s="81">
        <f>((B25-$B$4)/$B$4)*100</f>
        <v>-23.907718915933408</v>
      </c>
      <c r="E25" s="86">
        <f>(($B$29-B25)/B25)*100</f>
        <v>-34.155498900706718</v>
      </c>
      <c r="G25" s="88"/>
      <c r="I25" s="87"/>
      <c r="J25" s="87"/>
      <c r="K25" s="87"/>
      <c r="L25" s="86"/>
    </row>
    <row r="26" spans="1:12" ht="12.75" customHeight="1" x14ac:dyDescent="0.3">
      <c r="A26" s="31">
        <v>2017</v>
      </c>
      <c r="B26" s="90">
        <v>355.0433401242642</v>
      </c>
      <c r="C26" s="89">
        <f>((B26-B25)/B25)*100</f>
        <v>-4.4984470651170056</v>
      </c>
      <c r="D26" s="81">
        <f>((B26-$B$4)/$B$4)*100</f>
        <v>-27.330689901140186</v>
      </c>
      <c r="E26" s="86">
        <f>(($B$29-B26)/B26)*100</f>
        <v>-31.053999567746445</v>
      </c>
      <c r="G26" s="88"/>
      <c r="I26" s="87"/>
      <c r="J26" s="87"/>
      <c r="K26" s="87"/>
      <c r="L26" s="86"/>
    </row>
    <row r="27" spans="1:12" ht="12.75" customHeight="1" x14ac:dyDescent="0.3">
      <c r="A27" s="31">
        <v>2018</v>
      </c>
      <c r="B27" s="90">
        <v>353.58805561575485</v>
      </c>
      <c r="C27" s="89">
        <f>((B27-B26)/B26)*100</f>
        <v>-0.40988925690029993</v>
      </c>
      <c r="D27" s="81">
        <f>((B27-$B$4)/$B$4)*100</f>
        <v>-27.628553596298978</v>
      </c>
      <c r="E27" s="86">
        <f>(($B$29-B27)/B27)*100</f>
        <v>-30.770234195135064</v>
      </c>
      <c r="G27" s="88"/>
      <c r="I27" s="87"/>
      <c r="J27" s="87"/>
      <c r="K27" s="87"/>
      <c r="L27" s="86"/>
    </row>
    <row r="28" spans="1:12" ht="12.75" customHeight="1" x14ac:dyDescent="0.3">
      <c r="A28" s="31">
        <v>2019</v>
      </c>
      <c r="B28" s="90">
        <v>349.31177587520932</v>
      </c>
      <c r="C28" s="89">
        <f>((B28-B27)/B27)*100</f>
        <v>-1.2093959828757843</v>
      </c>
      <c r="D28" s="81">
        <f>((B28-$B$4)/$B$4)*100</f>
        <v>-28.503810961854438</v>
      </c>
      <c r="E28" s="86">
        <f>(($B$29-B28)/B28)*100</f>
        <v>-29.922722415114748</v>
      </c>
      <c r="G28" s="88"/>
      <c r="I28" s="87"/>
      <c r="J28" s="87"/>
      <c r="K28" s="87"/>
      <c r="L28" s="86"/>
    </row>
    <row r="29" spans="1:12" ht="12.75" customHeight="1" x14ac:dyDescent="0.3">
      <c r="A29" s="31">
        <v>2020</v>
      </c>
      <c r="B29" s="90">
        <v>244.78818281676266</v>
      </c>
      <c r="C29" s="89">
        <f>((B29-B28)/B28)*100</f>
        <v>-29.922722415114748</v>
      </c>
      <c r="D29" s="81">
        <f>((B29-$B$4)/$B$4)*100</f>
        <v>-49.897417145124436</v>
      </c>
      <c r="E29" s="86">
        <f>(($B$29-B29)/B29)*100</f>
        <v>0</v>
      </c>
      <c r="G29" s="88"/>
      <c r="I29" s="87"/>
      <c r="J29" s="87"/>
      <c r="K29" s="87"/>
      <c r="L29" s="86"/>
    </row>
    <row r="30" spans="1:12" ht="51" customHeight="1" x14ac:dyDescent="0.25">
      <c r="A30" s="85" t="s">
        <v>48</v>
      </c>
      <c r="B30" s="85"/>
      <c r="C30" s="85"/>
      <c r="D30" s="85"/>
      <c r="E30" s="85"/>
    </row>
    <row r="31" spans="1:12" x14ac:dyDescent="0.25">
      <c r="A31" s="22" t="s">
        <v>0</v>
      </c>
      <c r="B31" s="22"/>
      <c r="C31" s="22"/>
      <c r="D31" s="22"/>
      <c r="E31" s="22"/>
    </row>
  </sheetData>
  <mergeCells count="4">
    <mergeCell ref="A1:E1"/>
    <mergeCell ref="A2:E2"/>
    <mergeCell ref="A30:E30"/>
    <mergeCell ref="A31:E31"/>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49" t="s">
        <v>44</v>
      </c>
      <c r="B1" s="49"/>
    </row>
    <row r="2" spans="1:2" ht="51" customHeight="1" x14ac:dyDescent="0.3">
      <c r="A2" s="62" t="s">
        <v>23</v>
      </c>
      <c r="B2" s="4" t="s">
        <v>43</v>
      </c>
    </row>
    <row r="3" spans="1:2" ht="13" x14ac:dyDescent="0.3">
      <c r="A3" s="73">
        <v>1990</v>
      </c>
      <c r="B3" s="72">
        <v>88.527547695603275</v>
      </c>
    </row>
    <row r="4" spans="1:2" ht="13" x14ac:dyDescent="0.3">
      <c r="A4" s="73">
        <v>1995</v>
      </c>
      <c r="B4" s="72">
        <v>87.552675874674037</v>
      </c>
    </row>
    <row r="5" spans="1:2" ht="13" x14ac:dyDescent="0.3">
      <c r="A5" s="73">
        <v>2000</v>
      </c>
      <c r="B5" s="72">
        <v>88.870422640625833</v>
      </c>
    </row>
    <row r="6" spans="1:2" ht="13" x14ac:dyDescent="0.3">
      <c r="A6" s="73">
        <v>2001</v>
      </c>
      <c r="B6" s="72">
        <v>87.782594490792789</v>
      </c>
    </row>
    <row r="7" spans="1:2" ht="13" x14ac:dyDescent="0.3">
      <c r="A7" s="73">
        <v>2002</v>
      </c>
      <c r="B7" s="72">
        <v>87.064759018572147</v>
      </c>
    </row>
    <row r="8" spans="1:2" ht="13" x14ac:dyDescent="0.3">
      <c r="A8" s="73">
        <v>2003</v>
      </c>
      <c r="B8" s="72">
        <v>84.944701490097657</v>
      </c>
    </row>
    <row r="9" spans="1:2" ht="13" x14ac:dyDescent="0.3">
      <c r="A9" s="73">
        <v>2004</v>
      </c>
      <c r="B9" s="72">
        <v>80.616387544965278</v>
      </c>
    </row>
    <row r="10" spans="1:2" ht="13" x14ac:dyDescent="0.3">
      <c r="A10" s="73">
        <v>2005</v>
      </c>
      <c r="B10" s="72">
        <v>78.437415407326455</v>
      </c>
    </row>
    <row r="11" spans="1:2" ht="13" x14ac:dyDescent="0.3">
      <c r="A11" s="73">
        <v>2006</v>
      </c>
      <c r="B11" s="72">
        <v>77.563577116362552</v>
      </c>
    </row>
    <row r="12" spans="1:2" ht="13" x14ac:dyDescent="0.3">
      <c r="A12" s="73">
        <v>2007</v>
      </c>
      <c r="B12" s="72">
        <v>77.692387037735031</v>
      </c>
    </row>
    <row r="13" spans="1:2" ht="13" x14ac:dyDescent="0.3">
      <c r="A13" s="73">
        <v>2008</v>
      </c>
      <c r="B13" s="72">
        <v>75.946809494986169</v>
      </c>
    </row>
    <row r="14" spans="1:2" ht="13" x14ac:dyDescent="0.3">
      <c r="A14" s="70">
        <v>2009</v>
      </c>
      <c r="B14" s="72">
        <v>73.704194575355075</v>
      </c>
    </row>
    <row r="15" spans="1:2" ht="13" x14ac:dyDescent="0.3">
      <c r="A15" s="70">
        <v>2010</v>
      </c>
      <c r="B15" s="71">
        <v>74.752715559742839</v>
      </c>
    </row>
    <row r="16" spans="1:2" ht="13" x14ac:dyDescent="0.3">
      <c r="A16" s="70">
        <v>2011</v>
      </c>
      <c r="B16" s="71">
        <v>74.586700470951669</v>
      </c>
    </row>
    <row r="17" spans="1:2" ht="13" x14ac:dyDescent="0.3">
      <c r="A17" s="70">
        <v>2012</v>
      </c>
      <c r="B17" s="71">
        <v>74.117882913991735</v>
      </c>
    </row>
    <row r="18" spans="1:2" ht="13" x14ac:dyDescent="0.3">
      <c r="A18" s="70">
        <v>2013</v>
      </c>
      <c r="B18" s="71">
        <v>74.642837654136059</v>
      </c>
    </row>
    <row r="19" spans="1:2" ht="13" x14ac:dyDescent="0.3">
      <c r="A19" s="70">
        <v>2014</v>
      </c>
      <c r="B19" s="71">
        <v>74.82772616521936</v>
      </c>
    </row>
    <row r="20" spans="1:2" ht="13" x14ac:dyDescent="0.3">
      <c r="A20" s="69">
        <v>2015</v>
      </c>
      <c r="B20" s="71">
        <v>74.712353132952273</v>
      </c>
    </row>
    <row r="21" spans="1:2" ht="13" x14ac:dyDescent="0.3">
      <c r="A21" s="70">
        <v>2016</v>
      </c>
      <c r="B21" s="68">
        <v>74.089651565922878</v>
      </c>
    </row>
    <row r="22" spans="1:2" ht="13" x14ac:dyDescent="0.3">
      <c r="A22" s="70">
        <v>2017</v>
      </c>
      <c r="B22" s="68">
        <v>73.7</v>
      </c>
    </row>
    <row r="23" spans="1:2" ht="12.75" customHeight="1" x14ac:dyDescent="0.3">
      <c r="A23" s="69">
        <v>2018</v>
      </c>
      <c r="B23" s="68">
        <v>73.97</v>
      </c>
    </row>
    <row r="24" spans="1:2" ht="12.75" customHeight="1" x14ac:dyDescent="0.3">
      <c r="A24" s="69">
        <v>2019</v>
      </c>
      <c r="B24" s="68">
        <v>73.77</v>
      </c>
    </row>
    <row r="25" spans="1:2" ht="12.75" customHeight="1" x14ac:dyDescent="0.3">
      <c r="A25" s="67">
        <v>2020</v>
      </c>
      <c r="B25" s="66">
        <v>65.13</v>
      </c>
    </row>
    <row r="26" spans="1:2" ht="30" customHeight="1" x14ac:dyDescent="0.25">
      <c r="A26" s="13" t="s">
        <v>42</v>
      </c>
      <c r="B26" s="13"/>
    </row>
    <row r="27" spans="1:2" ht="31.5" customHeight="1" x14ac:dyDescent="0.25">
      <c r="A27" s="13" t="s">
        <v>41</v>
      </c>
      <c r="B27" s="13"/>
    </row>
    <row r="28" spans="1:2" x14ac:dyDescent="0.25">
      <c r="B28" s="65"/>
    </row>
    <row r="29" spans="1:2" x14ac:dyDescent="0.25">
      <c r="B29" s="64"/>
    </row>
  </sheetData>
  <mergeCells count="3">
    <mergeCell ref="A1:B1"/>
    <mergeCell ref="A26:B26"/>
    <mergeCell ref="A27:B27"/>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L15" sqref="L15"/>
    </sheetView>
  </sheetViews>
  <sheetFormatPr defaultRowHeight="12.5" x14ac:dyDescent="0.25"/>
  <cols>
    <col min="1" max="1" width="13.453125" style="3" customWidth="1"/>
    <col min="2" max="2" width="26" style="3" customWidth="1"/>
    <col min="3" max="3" width="25.7265625" style="3" customWidth="1"/>
    <col min="5" max="5" width="12.453125" customWidth="1"/>
  </cols>
  <sheetData>
    <row r="1" spans="1:10" ht="25.5" customHeight="1" x14ac:dyDescent="0.3">
      <c r="A1" s="16" t="s">
        <v>47</v>
      </c>
      <c r="B1" s="16"/>
      <c r="C1" s="16"/>
    </row>
    <row r="2" spans="1:10" ht="15" customHeight="1" x14ac:dyDescent="0.25">
      <c r="A2" s="17" t="s">
        <v>2</v>
      </c>
      <c r="B2" s="17"/>
      <c r="C2" s="17"/>
    </row>
    <row r="3" spans="1:10" ht="120" customHeight="1" x14ac:dyDescent="0.25">
      <c r="A3" s="18" t="s">
        <v>7</v>
      </c>
      <c r="B3" s="18"/>
      <c r="C3" s="18"/>
    </row>
    <row r="4" spans="1:10" ht="28.5" customHeight="1" x14ac:dyDescent="0.3">
      <c r="A4" s="14" t="s">
        <v>1</v>
      </c>
      <c r="B4" s="19" t="s">
        <v>46</v>
      </c>
      <c r="C4" s="19"/>
    </row>
    <row r="5" spans="1:10" ht="38.25" customHeight="1" x14ac:dyDescent="0.3">
      <c r="A5" s="15"/>
      <c r="B5" s="4" t="s">
        <v>45</v>
      </c>
      <c r="C5" s="4" t="s">
        <v>5</v>
      </c>
      <c r="F5" s="84"/>
      <c r="G5" s="84"/>
    </row>
    <row r="6" spans="1:10" ht="12" customHeight="1" x14ac:dyDescent="0.25">
      <c r="A6" s="3" t="s">
        <v>9</v>
      </c>
      <c r="B6" s="82">
        <v>353.58805561575485</v>
      </c>
      <c r="C6" s="81">
        <v>-1.9661200000000001</v>
      </c>
      <c r="E6" s="77"/>
      <c r="F6" s="76"/>
      <c r="G6" s="75"/>
      <c r="H6" s="75"/>
      <c r="I6" s="74"/>
      <c r="J6" s="74"/>
    </row>
    <row r="7" spans="1:10" ht="12" customHeight="1" x14ac:dyDescent="0.25">
      <c r="A7" s="3" t="s">
        <v>10</v>
      </c>
      <c r="B7" s="82">
        <v>370.29286006387503</v>
      </c>
      <c r="C7" s="81">
        <f>((B7-B6)/B6)*100</f>
        <v>4.7243689889438265</v>
      </c>
      <c r="E7" s="77"/>
      <c r="F7" s="76"/>
      <c r="G7" s="75"/>
      <c r="H7" s="75"/>
      <c r="I7" s="74"/>
      <c r="J7" s="74"/>
    </row>
    <row r="8" spans="1:10" ht="12" customHeight="1" x14ac:dyDescent="0.25">
      <c r="A8" s="3" t="s">
        <v>11</v>
      </c>
      <c r="B8" s="82">
        <v>359.63330292265499</v>
      </c>
      <c r="C8" s="81">
        <f>((B8-B7)/B7)*100</f>
        <v>-2.878682872627162</v>
      </c>
      <c r="E8" s="77"/>
      <c r="F8" s="76"/>
      <c r="G8" s="75"/>
      <c r="H8" s="75"/>
      <c r="I8" s="74"/>
      <c r="J8" s="74"/>
    </row>
    <row r="9" spans="1:10" ht="12" customHeight="1" x14ac:dyDescent="0.25">
      <c r="A9" s="83" t="s">
        <v>12</v>
      </c>
      <c r="B9" s="82">
        <v>362.45947743687913</v>
      </c>
      <c r="C9" s="81">
        <f>((B9-B8)/B8)*100</f>
        <v>0.78584894425974516</v>
      </c>
      <c r="E9" s="77"/>
      <c r="F9" s="76"/>
      <c r="G9" s="75"/>
      <c r="H9" s="75"/>
      <c r="I9" s="74"/>
      <c r="J9" s="74"/>
    </row>
    <row r="10" spans="1:10" ht="12" customHeight="1" x14ac:dyDescent="0.25">
      <c r="A10" s="83" t="s">
        <v>13</v>
      </c>
      <c r="B10" s="82">
        <v>349.30834220674836</v>
      </c>
      <c r="C10" s="81">
        <f>((B10-B9)/B9)*100</f>
        <v>-3.6283049689108982</v>
      </c>
      <c r="E10" s="77"/>
      <c r="F10" s="76"/>
      <c r="G10" s="75"/>
      <c r="H10" s="75"/>
      <c r="I10" s="74"/>
      <c r="J10" s="74"/>
    </row>
    <row r="11" spans="1:10" ht="12" customHeight="1" x14ac:dyDescent="0.25">
      <c r="A11" s="83" t="s">
        <v>14</v>
      </c>
      <c r="B11" s="82">
        <v>360.10339782768369</v>
      </c>
      <c r="C11" s="81">
        <f>((B11-B10)/B10)*100</f>
        <v>3.0904087639985303</v>
      </c>
      <c r="E11" s="77"/>
      <c r="F11" s="76"/>
      <c r="G11" s="75"/>
      <c r="H11" s="75"/>
      <c r="I11" s="74"/>
      <c r="J11" s="74"/>
    </row>
    <row r="12" spans="1:10" ht="12" customHeight="1" x14ac:dyDescent="0.25">
      <c r="A12" s="83" t="s">
        <v>15</v>
      </c>
      <c r="B12" s="82">
        <v>338.09750178118753</v>
      </c>
      <c r="C12" s="81">
        <f>((B12-B11)/B11)*100</f>
        <v>-6.1109937254817019</v>
      </c>
      <c r="E12" s="77"/>
      <c r="F12" s="76"/>
      <c r="G12" s="75"/>
      <c r="H12" s="75"/>
      <c r="I12" s="74"/>
      <c r="J12" s="74"/>
    </row>
    <row r="13" spans="1:10" ht="12" customHeight="1" x14ac:dyDescent="0.25">
      <c r="A13" s="83" t="s">
        <v>16</v>
      </c>
      <c r="B13" s="82">
        <v>262.23497624363688</v>
      </c>
      <c r="C13" s="81">
        <f>((B13-B12)/B12)*100</f>
        <v>-22.438061546709662</v>
      </c>
      <c r="E13" s="77"/>
      <c r="F13" s="76"/>
      <c r="G13" s="75"/>
      <c r="H13" s="75"/>
      <c r="I13" s="74"/>
      <c r="J13" s="74"/>
    </row>
    <row r="14" spans="1:10" ht="12" customHeight="1" x14ac:dyDescent="0.25">
      <c r="A14" s="80" t="s">
        <v>17</v>
      </c>
      <c r="B14" s="79">
        <v>244.78818281676266</v>
      </c>
      <c r="C14" s="78">
        <f>((B14-B13)/B13)*100</f>
        <v>-6.6531145756334134</v>
      </c>
      <c r="E14" s="77"/>
      <c r="F14" s="76"/>
      <c r="G14" s="75"/>
      <c r="H14" s="75"/>
      <c r="I14" s="74"/>
      <c r="J14" s="74"/>
    </row>
    <row r="15" spans="1:10" ht="32.5" customHeight="1" x14ac:dyDescent="0.25">
      <c r="A15" s="20" t="s">
        <v>8</v>
      </c>
      <c r="B15" s="20"/>
      <c r="C15" s="20"/>
    </row>
    <row r="16" spans="1:10" ht="15.65" customHeight="1" x14ac:dyDescent="0.25">
      <c r="A16" s="13" t="s">
        <v>0</v>
      </c>
      <c r="B16" s="13"/>
      <c r="C16" s="13"/>
    </row>
    <row r="17" spans="1:3" ht="15.5" x14ac:dyDescent="0.35">
      <c r="A17" s="2"/>
      <c r="B17" s="2"/>
      <c r="C17" s="2"/>
    </row>
    <row r="18" spans="1:3" ht="15.5" x14ac:dyDescent="0.35">
      <c r="A18" s="2"/>
      <c r="B18" s="2"/>
      <c r="C18" s="2"/>
    </row>
    <row r="19" spans="1:3" ht="15.5" x14ac:dyDescent="0.35">
      <c r="A19" s="2"/>
      <c r="B19" s="2"/>
      <c r="C19" s="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s>
  <sheetData>
    <row r="1" spans="1:7" ht="12.75" customHeight="1" x14ac:dyDescent="0.3">
      <c r="A1" s="49" t="s">
        <v>24</v>
      </c>
      <c r="B1" s="49"/>
      <c r="C1" s="49"/>
      <c r="D1" s="49"/>
    </row>
    <row r="2" spans="1:7" ht="89.25" customHeight="1" x14ac:dyDescent="0.25">
      <c r="A2" s="13" t="s">
        <v>7</v>
      </c>
      <c r="B2" s="13"/>
      <c r="C2" s="13"/>
      <c r="D2" s="13"/>
      <c r="E2" s="48"/>
    </row>
    <row r="3" spans="1:7" ht="30.65" customHeight="1" x14ac:dyDescent="0.25">
      <c r="A3" s="47" t="s">
        <v>23</v>
      </c>
      <c r="B3" s="46" t="s">
        <v>4</v>
      </c>
      <c r="C3" s="19" t="s">
        <v>22</v>
      </c>
      <c r="D3" s="19" t="s">
        <v>21</v>
      </c>
      <c r="E3" s="45" t="s">
        <v>20</v>
      </c>
    </row>
    <row r="4" spans="1:7" ht="37.75" customHeight="1" x14ac:dyDescent="0.25">
      <c r="A4" s="43"/>
      <c r="B4" s="44"/>
      <c r="C4" s="43"/>
      <c r="D4" s="43"/>
      <c r="E4" s="42"/>
    </row>
    <row r="5" spans="1:7" ht="12.75" customHeight="1" x14ac:dyDescent="0.3">
      <c r="A5" s="38">
        <v>1995</v>
      </c>
      <c r="B5" s="37">
        <v>287.51</v>
      </c>
      <c r="C5" s="41"/>
      <c r="D5" s="41"/>
      <c r="E5" s="40" t="s">
        <v>19</v>
      </c>
      <c r="F5" s="39"/>
      <c r="G5" s="23"/>
    </row>
    <row r="6" spans="1:7" ht="12.75" customHeight="1" x14ac:dyDescent="0.3">
      <c r="A6" s="38">
        <v>1996</v>
      </c>
      <c r="B6" s="37">
        <v>269.49</v>
      </c>
      <c r="C6" s="28">
        <f>((B6-B5)/B5)*100</f>
        <v>-6.2676080831970999</v>
      </c>
      <c r="D6" s="28">
        <f>((B6-$B$5)/$B$5)*100</f>
        <v>-6.2676080831970999</v>
      </c>
      <c r="E6" s="35">
        <v>2.9437418229393995</v>
      </c>
      <c r="G6" s="23"/>
    </row>
    <row r="7" spans="1:7" ht="12.75" customHeight="1" x14ac:dyDescent="0.3">
      <c r="A7" s="38">
        <v>1997</v>
      </c>
      <c r="B7" s="37">
        <v>282.27</v>
      </c>
      <c r="C7" s="28">
        <f>((B7-B6)/B6)*100</f>
        <v>4.7422909940999558</v>
      </c>
      <c r="D7" s="28">
        <f>((B7-$B$5)/$B$5)*100</f>
        <v>-1.8225453027720808</v>
      </c>
      <c r="E7" s="35">
        <v>5.2115133013519612</v>
      </c>
      <c r="G7" s="23"/>
    </row>
    <row r="8" spans="1:7" ht="12.75" customHeight="1" x14ac:dyDescent="0.3">
      <c r="A8" s="38">
        <v>1998</v>
      </c>
      <c r="B8" s="37">
        <v>315.25</v>
      </c>
      <c r="C8" s="28">
        <f>((B8-B7)/B7)*100</f>
        <v>11.683848797250866</v>
      </c>
      <c r="D8" s="28">
        <f>((B8-$B$5)/$B$5)*100</f>
        <v>9.6483600570414989</v>
      </c>
      <c r="E8" s="35">
        <v>6.8905364151766433</v>
      </c>
      <c r="G8" s="23"/>
    </row>
    <row r="9" spans="1:7" ht="12.75" customHeight="1" x14ac:dyDescent="0.3">
      <c r="A9" s="38">
        <v>1999</v>
      </c>
      <c r="B9" s="37">
        <v>317.22000000000003</v>
      </c>
      <c r="C9" s="28">
        <f>((B9-B8)/B8)*100</f>
        <v>0.6249008723235614</v>
      </c>
      <c r="D9" s="28">
        <f>((B9-$B$5)/$B$5)*100</f>
        <v>10.33355361552643</v>
      </c>
      <c r="E9" s="35">
        <v>9.3981683384212875</v>
      </c>
      <c r="G9" s="23"/>
    </row>
    <row r="10" spans="1:7" ht="12.75" customHeight="1" x14ac:dyDescent="0.3">
      <c r="A10" s="38">
        <v>2000</v>
      </c>
      <c r="B10" s="37">
        <v>336.66</v>
      </c>
      <c r="C10" s="28">
        <f>((B10-B9)/B9)*100</f>
        <v>6.1282390769812736</v>
      </c>
      <c r="D10" s="28">
        <f>((B10-$B$5)/$B$5)*100</f>
        <v>17.095057563215203</v>
      </c>
      <c r="E10" s="35">
        <v>13.235935455734857</v>
      </c>
      <c r="G10" s="23"/>
    </row>
    <row r="11" spans="1:7" ht="12.75" customHeight="1" x14ac:dyDescent="0.3">
      <c r="A11" s="38">
        <v>2001</v>
      </c>
      <c r="B11" s="37">
        <v>303.02</v>
      </c>
      <c r="C11" s="28">
        <f>((B11-B10)/B10)*100</f>
        <v>-9.9922770747935719</v>
      </c>
      <c r="D11" s="28">
        <f>((B11-$B$5)/$B$5)*100</f>
        <v>5.3945949706097149</v>
      </c>
      <c r="E11" s="35">
        <v>16.288704753597912</v>
      </c>
      <c r="G11" s="23"/>
    </row>
    <row r="12" spans="1:7" ht="12.75" customHeight="1" x14ac:dyDescent="0.3">
      <c r="A12" s="38">
        <v>2002</v>
      </c>
      <c r="B12" s="37">
        <v>303.3</v>
      </c>
      <c r="C12" s="28">
        <f>((B12-B11)/B11)*100</f>
        <v>9.2403141706827785E-2</v>
      </c>
      <c r="D12" s="28">
        <f>((B12-$B$5)/$B$5)*100</f>
        <v>5.4919828875517451</v>
      </c>
      <c r="E12" s="35">
        <v>18.142171827300494</v>
      </c>
      <c r="G12" s="23"/>
    </row>
    <row r="13" spans="1:7" ht="12.75" customHeight="1" x14ac:dyDescent="0.3">
      <c r="A13" s="38">
        <v>2003</v>
      </c>
      <c r="B13" s="37">
        <v>312.39</v>
      </c>
      <c r="C13" s="28">
        <f>((B13-B12)/B12)*100</f>
        <v>2.9970326409495462</v>
      </c>
      <c r="D13" s="28">
        <f>((B13-$B$5)/$B$5)*100</f>
        <v>8.6536120482765799</v>
      </c>
      <c r="E13" s="35">
        <v>20.737025730484117</v>
      </c>
      <c r="G13" s="23"/>
    </row>
    <row r="14" spans="1:7" ht="12.75" customHeight="1" x14ac:dyDescent="0.3">
      <c r="A14" s="38">
        <v>2004</v>
      </c>
      <c r="B14" s="37">
        <v>296.54000000000002</v>
      </c>
      <c r="C14" s="28">
        <f>((B14-B13)/B13)*100</f>
        <v>-5.0737859726623666</v>
      </c>
      <c r="D14" s="28">
        <f>((B14-$B$5)/$B$5)*100</f>
        <v>3.1407603213801365</v>
      </c>
      <c r="E14" s="35">
        <v>24.029655473179254</v>
      </c>
      <c r="G14" s="23"/>
    </row>
    <row r="15" spans="1:7" ht="12.75" customHeight="1" x14ac:dyDescent="0.3">
      <c r="A15" s="38">
        <v>2005</v>
      </c>
      <c r="B15" s="37">
        <v>305.91000000000003</v>
      </c>
      <c r="C15" s="28">
        <f>((B15-B14)/B14)*100</f>
        <v>3.1597760841707707</v>
      </c>
      <c r="D15" s="28">
        <f>((B15-$B$5)/$B$5)*100</f>
        <v>6.3997773990470019</v>
      </c>
      <c r="E15" s="35">
        <v>28.783253379851747</v>
      </c>
      <c r="G15" s="23"/>
    </row>
    <row r="16" spans="1:7" ht="12.75" customHeight="1" x14ac:dyDescent="0.3">
      <c r="A16" s="38">
        <v>2006</v>
      </c>
      <c r="B16" s="37">
        <v>330.12</v>
      </c>
      <c r="C16" s="28">
        <f>((B16-B15)/B15)*100</f>
        <v>7.9140923801117893</v>
      </c>
      <c r="D16" s="28">
        <f>((B16-$B$5)/$B$5)*100</f>
        <v>14.820354074640887</v>
      </c>
      <c r="E16" s="35">
        <v>33.078935891844743</v>
      </c>
      <c r="G16" s="23"/>
    </row>
    <row r="17" spans="1:7" ht="12.75" customHeight="1" x14ac:dyDescent="0.3">
      <c r="A17" s="38">
        <v>2007</v>
      </c>
      <c r="B17" s="37">
        <v>327.56</v>
      </c>
      <c r="C17" s="28">
        <f>((B17-B16)/B16)*100</f>
        <v>-0.77547558463589072</v>
      </c>
      <c r="D17" s="28">
        <f>((B17-$B$5)/$B$5)*100</f>
        <v>13.929950262599567</v>
      </c>
      <c r="E17" s="35">
        <v>36.220235499345847</v>
      </c>
      <c r="G17" s="23"/>
    </row>
    <row r="18" spans="1:7" ht="12.75" customHeight="1" x14ac:dyDescent="0.3">
      <c r="A18" s="38">
        <v>2008</v>
      </c>
      <c r="B18" s="37">
        <v>358.93</v>
      </c>
      <c r="C18" s="28">
        <f>((B18-B17)/B17)*100</f>
        <v>9.5768714128709256</v>
      </c>
      <c r="D18" s="28">
        <f>((B18-$B$5)/$B$5)*100</f>
        <v>24.840875099996531</v>
      </c>
      <c r="E18" s="35">
        <v>43.443741822939387</v>
      </c>
      <c r="G18" s="23"/>
    </row>
    <row r="19" spans="1:7" ht="12.75" customHeight="1" x14ac:dyDescent="0.3">
      <c r="A19" s="38">
        <v>2009</v>
      </c>
      <c r="B19" s="37">
        <v>306.95</v>
      </c>
      <c r="C19" s="28">
        <f>((B19-B18)/B18)*100</f>
        <v>-14.481932410219267</v>
      </c>
      <c r="D19" s="28">
        <f>((B19-$B$5)/$B$5)*100</f>
        <v>6.7615039476887757</v>
      </c>
      <c r="E19" s="35">
        <v>41.115133013519419</v>
      </c>
      <c r="G19" s="23"/>
    </row>
    <row r="20" spans="1:7" ht="12.75" customHeight="1" x14ac:dyDescent="0.3">
      <c r="A20" s="38">
        <v>2010</v>
      </c>
      <c r="B20" s="37">
        <v>339.71</v>
      </c>
      <c r="C20" s="28">
        <f>((B20-B19)/B19)*100</f>
        <v>10.672748004561001</v>
      </c>
      <c r="D20" s="28">
        <f>((B20-$B$5)/$B$5)*100</f>
        <v>18.155890229905044</v>
      </c>
      <c r="E20" s="35">
        <v>42.774095071958143</v>
      </c>
      <c r="G20" s="23"/>
    </row>
    <row r="21" spans="1:7" ht="12.75" customHeight="1" x14ac:dyDescent="0.3">
      <c r="A21" s="31">
        <v>2011</v>
      </c>
      <c r="B21" s="37">
        <v>360.74</v>
      </c>
      <c r="C21" s="28">
        <f>((B21-B20)/B20)*100</f>
        <v>6.1905743133849551</v>
      </c>
      <c r="D21" s="28">
        <f>((B21-$B$5)/$B$5)*100</f>
        <v>25.470418420228867</v>
      </c>
      <c r="E21" s="35">
        <v>48.136938508504166</v>
      </c>
      <c r="G21" s="23"/>
    </row>
    <row r="22" spans="1:7" ht="12.75" customHeight="1" x14ac:dyDescent="0.3">
      <c r="A22" s="31">
        <v>2012</v>
      </c>
      <c r="B22" s="36">
        <v>366.97</v>
      </c>
      <c r="C22" s="28">
        <f>((B22-B21)/B21)*100</f>
        <v>1.7270055996008256</v>
      </c>
      <c r="D22" s="28">
        <f>((B22-$B$5)/$B$5)*100</f>
        <v>27.637299572188805</v>
      </c>
      <c r="E22" s="35">
        <v>50.651984300043615</v>
      </c>
      <c r="G22" s="23"/>
    </row>
    <row r="23" spans="1:7" ht="12.75" customHeight="1" x14ac:dyDescent="0.3">
      <c r="A23" s="31">
        <v>2013</v>
      </c>
      <c r="B23" s="36">
        <v>391.64</v>
      </c>
      <c r="C23" s="28">
        <f>((B23-B22)/B22)*100</f>
        <v>6.7226203776875382</v>
      </c>
      <c r="D23" s="28">
        <f>((B23-$B$5)/$B$5)*100</f>
        <v>36.217870682758864</v>
      </c>
      <c r="E23" s="35">
        <v>52.992150021805529</v>
      </c>
      <c r="G23" s="23"/>
    </row>
    <row r="24" spans="1:7" ht="12.75" customHeight="1" x14ac:dyDescent="0.3">
      <c r="A24" s="31">
        <v>2014</v>
      </c>
      <c r="B24" s="34">
        <v>399.25</v>
      </c>
      <c r="C24" s="28">
        <f>((B24-B23)/B23)*100</f>
        <v>1.9431110203247917</v>
      </c>
      <c r="D24" s="28">
        <f>((B24-$B$5)/$B$5)*100</f>
        <v>38.864735139647323</v>
      </c>
      <c r="E24" s="32">
        <v>55.720235499345868</v>
      </c>
      <c r="G24" s="23"/>
    </row>
    <row r="25" spans="1:7" ht="12.75" customHeight="1" x14ac:dyDescent="0.3">
      <c r="A25" s="31">
        <v>2015</v>
      </c>
      <c r="B25" s="33">
        <v>374.11</v>
      </c>
      <c r="C25" s="29">
        <f>((B25-B24)/B24)*100</f>
        <v>-6.2968065122103916</v>
      </c>
      <c r="D25" s="28">
        <f>((B25-$B$5)/$B$5)*100</f>
        <v>30.120691454210295</v>
      </c>
      <c r="E25" s="32">
        <v>55.890754470126481</v>
      </c>
      <c r="G25" s="23"/>
    </row>
    <row r="26" spans="1:7" ht="12.75" customHeight="1" x14ac:dyDescent="0.3">
      <c r="A26" s="31">
        <v>2016</v>
      </c>
      <c r="B26" s="30">
        <v>344.86</v>
      </c>
      <c r="C26" s="29">
        <f>((B26-B25)/B25)*100</f>
        <v>-7.8185560396674774</v>
      </c>
      <c r="D26" s="28">
        <f>((B26-$B$5)/$B$5)*100</f>
        <v>19.947132273660056</v>
      </c>
      <c r="E26" s="32">
        <v>57.633013519406916</v>
      </c>
      <c r="G26" s="23"/>
    </row>
    <row r="27" spans="1:7" ht="12.75" customHeight="1" x14ac:dyDescent="0.3">
      <c r="A27" s="31">
        <v>2017</v>
      </c>
      <c r="B27" s="30">
        <v>335.82869610477957</v>
      </c>
      <c r="C27" s="29">
        <f>((B27-B26)/B26)*100</f>
        <v>-2.6188319594097451</v>
      </c>
      <c r="D27" s="28">
        <f>((B27-$B$5)/$B$5)*100</f>
        <v>16.805918439281964</v>
      </c>
      <c r="E27" s="32">
        <v>60.733536851286537</v>
      </c>
      <c r="G27" s="23"/>
    </row>
    <row r="28" spans="1:7" ht="12.75" customHeight="1" x14ac:dyDescent="0.3">
      <c r="A28" s="31">
        <v>2018</v>
      </c>
      <c r="B28" s="30">
        <v>343.28485034162782</v>
      </c>
      <c r="C28" s="29">
        <f>((B28-B27)/B27)*100</f>
        <v>2.2202254671297972</v>
      </c>
      <c r="D28" s="28">
        <f>((B28-$B$5)/$B$5)*100</f>
        <v>19.399273187585763</v>
      </c>
      <c r="E28" s="32">
        <v>64.978412559965136</v>
      </c>
      <c r="G28" s="23"/>
    </row>
    <row r="29" spans="1:7" ht="12.75" customHeight="1" x14ac:dyDescent="0.3">
      <c r="A29" s="31">
        <v>2019</v>
      </c>
      <c r="B29" s="30">
        <v>345.09340382191328</v>
      </c>
      <c r="C29" s="29">
        <f>((B29-B28)/B28)*100</f>
        <v>0.52683754569583963</v>
      </c>
      <c r="D29" s="28">
        <f>((B29-$B$5)/$B$5)*100</f>
        <v>20.028313388025911</v>
      </c>
      <c r="E29" s="27">
        <v>67.877889228085522</v>
      </c>
      <c r="G29" s="23"/>
    </row>
    <row r="30" spans="1:7" ht="12.75" customHeight="1" x14ac:dyDescent="0.3">
      <c r="A30" s="26">
        <v>2020</v>
      </c>
      <c r="B30" s="9">
        <v>244.78818281676266</v>
      </c>
      <c r="C30" s="25">
        <f>((B30-B29)/B29)*100</f>
        <v>-29.066107869425839</v>
      </c>
      <c r="D30" s="25">
        <f>((B30-$B$5)/$B$5)*100</f>
        <v>-14.859245655190199</v>
      </c>
      <c r="E30" s="24">
        <v>69.930004361099009</v>
      </c>
      <c r="G30" s="23"/>
    </row>
    <row r="31" spans="1:7" ht="25.75" customHeight="1" x14ac:dyDescent="0.25">
      <c r="A31" s="20" t="s">
        <v>8</v>
      </c>
      <c r="B31" s="20"/>
      <c r="C31" s="20"/>
      <c r="D31" s="20"/>
      <c r="E31" s="20"/>
    </row>
    <row r="32" spans="1:7" x14ac:dyDescent="0.25">
      <c r="A32" s="22" t="s">
        <v>0</v>
      </c>
      <c r="B32" s="22"/>
      <c r="C32" s="22"/>
      <c r="D32" s="22"/>
      <c r="E32" s="22"/>
    </row>
    <row r="33" spans="1:5" ht="15.65" customHeight="1" x14ac:dyDescent="0.25">
      <c r="A33" s="21" t="s">
        <v>18</v>
      </c>
      <c r="B33" s="21"/>
      <c r="C33" s="21"/>
      <c r="D33" s="21"/>
      <c r="E33" s="21"/>
    </row>
  </sheetData>
  <mergeCells count="10">
    <mergeCell ref="A33:E33"/>
    <mergeCell ref="A31:E31"/>
    <mergeCell ref="A32:E32"/>
    <mergeCell ref="A1:D1"/>
    <mergeCell ref="A2:E2"/>
    <mergeCell ref="E3:E4"/>
    <mergeCell ref="D3:D4"/>
    <mergeCell ref="C3:C4"/>
    <mergeCell ref="B3:B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1" sqref="F1"/>
    </sheetView>
  </sheetViews>
  <sheetFormatPr defaultRowHeight="12.5" x14ac:dyDescent="0.25"/>
  <cols>
    <col min="1" max="1" width="13.453125" style="3" customWidth="1"/>
    <col min="2" max="2" width="26" style="3" customWidth="1"/>
    <col min="3" max="3" width="27.54296875" style="3" customWidth="1"/>
  </cols>
  <sheetData>
    <row r="1" spans="1:5" ht="25.5" customHeight="1" x14ac:dyDescent="0.3">
      <c r="A1" s="16" t="s">
        <v>6</v>
      </c>
      <c r="B1" s="16"/>
      <c r="C1" s="16"/>
    </row>
    <row r="2" spans="1:5" ht="15" customHeight="1" x14ac:dyDescent="0.25">
      <c r="A2" s="17" t="s">
        <v>2</v>
      </c>
      <c r="B2" s="17"/>
      <c r="C2" s="17"/>
    </row>
    <row r="3" spans="1:5" ht="120" customHeight="1" x14ac:dyDescent="0.25">
      <c r="A3" s="18" t="s">
        <v>7</v>
      </c>
      <c r="B3" s="18"/>
      <c r="C3" s="18"/>
    </row>
    <row r="4" spans="1:5" ht="28.5" customHeight="1" x14ac:dyDescent="0.3">
      <c r="A4" s="14" t="s">
        <v>1</v>
      </c>
      <c r="B4" s="19" t="s">
        <v>3</v>
      </c>
      <c r="C4" s="19"/>
    </row>
    <row r="5" spans="1:5" ht="38.25" customHeight="1" x14ac:dyDescent="0.3">
      <c r="A5" s="15"/>
      <c r="B5" s="4" t="s">
        <v>4</v>
      </c>
      <c r="C5" s="4" t="s">
        <v>5</v>
      </c>
    </row>
    <row r="6" spans="1:5" s="1" customFormat="1" ht="12.75" customHeight="1" x14ac:dyDescent="0.25">
      <c r="A6" s="5" t="s">
        <v>9</v>
      </c>
      <c r="B6" s="10">
        <v>343.24012173887098</v>
      </c>
      <c r="C6" s="8">
        <v>-1.7</v>
      </c>
      <c r="D6"/>
      <c r="E6"/>
    </row>
    <row r="7" spans="1:5" s="1" customFormat="1" ht="12.75" customHeight="1" x14ac:dyDescent="0.25">
      <c r="A7" s="5" t="s">
        <v>10</v>
      </c>
      <c r="B7" s="10">
        <v>359.29619811453568</v>
      </c>
      <c r="C7" s="8">
        <f t="shared" ref="C7:C9" si="0">((B7-B6)/B6)*100</f>
        <v>4.6777970752148219</v>
      </c>
      <c r="D7"/>
      <c r="E7"/>
    </row>
    <row r="8" spans="1:5" s="1" customFormat="1" ht="12.75" customHeight="1" x14ac:dyDescent="0.25">
      <c r="A8" s="5" t="s">
        <v>11</v>
      </c>
      <c r="B8" s="11">
        <v>350.12259812265785</v>
      </c>
      <c r="C8" s="8">
        <f t="shared" si="0"/>
        <v>-2.5532137662512908</v>
      </c>
      <c r="D8"/>
      <c r="E8"/>
    </row>
    <row r="9" spans="1:5" s="1" customFormat="1" ht="12.75" customHeight="1" x14ac:dyDescent="0.25">
      <c r="A9" s="5" t="s">
        <v>12</v>
      </c>
      <c r="B9" s="11">
        <v>357.10327482124239</v>
      </c>
      <c r="C9" s="8">
        <f t="shared" si="0"/>
        <v>1.9937806745450395</v>
      </c>
      <c r="D9"/>
      <c r="E9"/>
    </row>
    <row r="10" spans="1:5" s="1" customFormat="1" ht="12.75" customHeight="1" x14ac:dyDescent="0.25">
      <c r="A10" s="5" t="s">
        <v>13</v>
      </c>
      <c r="B10" s="10">
        <v>345.05878882230598</v>
      </c>
      <c r="C10" s="8">
        <f t="shared" ref="C10:C11" si="1">((B10-B9)/B9)*100</f>
        <v>-3.3728298921273123</v>
      </c>
      <c r="D10"/>
      <c r="E10"/>
    </row>
    <row r="11" spans="1:5" s="1" customFormat="1" ht="12.75" customHeight="1" x14ac:dyDescent="0.25">
      <c r="A11" s="5" t="s">
        <v>14</v>
      </c>
      <c r="B11" s="10">
        <v>356.51252512732231</v>
      </c>
      <c r="C11" s="8">
        <f t="shared" si="1"/>
        <v>3.3193579401667179</v>
      </c>
      <c r="D11"/>
      <c r="E11"/>
    </row>
    <row r="12" spans="1:5" s="1" customFormat="1" ht="12.75" customHeight="1" x14ac:dyDescent="0.25">
      <c r="A12" s="5" t="s">
        <v>15</v>
      </c>
      <c r="B12" s="10">
        <v>336.13</v>
      </c>
      <c r="C12" s="8">
        <f t="shared" ref="C12" si="2">((B12-B11)/B11)*100</f>
        <v>-5.7171974869727347</v>
      </c>
      <c r="D12"/>
      <c r="E12"/>
    </row>
    <row r="13" spans="1:5" s="1" customFormat="1" ht="12.75" customHeight="1" x14ac:dyDescent="0.25">
      <c r="A13" s="5" t="s">
        <v>16</v>
      </c>
      <c r="B13" s="10">
        <v>259.3010230910366</v>
      </c>
      <c r="C13" s="8">
        <f t="shared" ref="C13:C14" si="3">((B13-B12)/B12)*100</f>
        <v>-22.856923484652782</v>
      </c>
      <c r="D13"/>
      <c r="E13"/>
    </row>
    <row r="14" spans="1:5" s="1" customFormat="1" ht="12.75" customHeight="1" x14ac:dyDescent="0.25">
      <c r="A14" s="6" t="s">
        <v>17</v>
      </c>
      <c r="B14" s="9">
        <v>244.78818281676266</v>
      </c>
      <c r="C14" s="7">
        <f t="shared" si="3"/>
        <v>-5.5969082193627537</v>
      </c>
      <c r="D14"/>
      <c r="E14"/>
    </row>
    <row r="15" spans="1:5" ht="27.65" customHeight="1" x14ac:dyDescent="0.25">
      <c r="A15" s="20" t="s">
        <v>8</v>
      </c>
      <c r="B15" s="20"/>
      <c r="C15" s="20"/>
    </row>
    <row r="16" spans="1:5" ht="12.75" customHeight="1" x14ac:dyDescent="0.25">
      <c r="A16" s="13" t="s">
        <v>0</v>
      </c>
      <c r="B16" s="13"/>
      <c r="C16" s="13"/>
    </row>
    <row r="17" spans="1:3" ht="15.5" x14ac:dyDescent="0.35">
      <c r="A17" s="2"/>
      <c r="B17" s="2"/>
      <c r="C17" s="2"/>
    </row>
    <row r="18" spans="1:3" ht="15.5" x14ac:dyDescent="0.35">
      <c r="A18" s="2"/>
      <c r="B18" s="2"/>
      <c r="C18" s="2"/>
    </row>
    <row r="19" spans="1:3" ht="15.5" x14ac:dyDescent="0.35">
      <c r="A19" s="2"/>
      <c r="B19" s="2"/>
      <c r="C19" s="2"/>
    </row>
    <row r="20" spans="1:3" ht="15.5" x14ac:dyDescent="0.3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sqref="A1:D1"/>
    </sheetView>
  </sheetViews>
  <sheetFormatPr defaultRowHeight="12.5" x14ac:dyDescent="0.25"/>
  <cols>
    <col min="1" max="1" width="22.453125" customWidth="1"/>
    <col min="2" max="2" width="23.54296875" customWidth="1"/>
    <col min="3" max="3" width="22" style="50" customWidth="1"/>
    <col min="4" max="4" width="20.90625" customWidth="1"/>
  </cols>
  <sheetData>
    <row r="1" spans="1:6" ht="26.25" customHeight="1" x14ac:dyDescent="0.3">
      <c r="A1" s="49" t="s">
        <v>40</v>
      </c>
      <c r="B1" s="49"/>
      <c r="C1" s="49"/>
      <c r="D1" s="49"/>
    </row>
    <row r="2" spans="1:6" ht="15.75" customHeight="1" x14ac:dyDescent="0.25">
      <c r="A2" s="13" t="s">
        <v>39</v>
      </c>
      <c r="B2" s="13"/>
      <c r="C2" s="13"/>
      <c r="D2" s="13"/>
    </row>
    <row r="3" spans="1:6" ht="89.25" customHeight="1" x14ac:dyDescent="0.25">
      <c r="A3" s="13" t="s">
        <v>7</v>
      </c>
      <c r="B3" s="13"/>
      <c r="C3" s="13"/>
      <c r="D3" s="13"/>
    </row>
    <row r="4" spans="1:6" ht="63.75" customHeight="1" x14ac:dyDescent="0.3">
      <c r="A4" s="4" t="s">
        <v>38</v>
      </c>
      <c r="B4" s="63" t="s">
        <v>37</v>
      </c>
      <c r="C4" s="63" t="s">
        <v>36</v>
      </c>
      <c r="D4" s="62" t="s">
        <v>35</v>
      </c>
    </row>
    <row r="5" spans="1:6" x14ac:dyDescent="0.25">
      <c r="A5" s="60" t="s">
        <v>34</v>
      </c>
      <c r="B5" s="23">
        <v>250.22270231665402</v>
      </c>
      <c r="C5" s="61">
        <v>4.158216779647363</v>
      </c>
      <c r="D5" s="56">
        <v>0</v>
      </c>
    </row>
    <row r="6" spans="1:6" x14ac:dyDescent="0.25">
      <c r="A6" s="60" t="s">
        <v>33</v>
      </c>
      <c r="B6" s="23">
        <v>228.27487866978996</v>
      </c>
      <c r="C6" s="61">
        <v>24.843800056648117</v>
      </c>
      <c r="D6" s="56">
        <v>9.4373676550212142</v>
      </c>
    </row>
    <row r="7" spans="1:6" x14ac:dyDescent="0.25">
      <c r="A7" s="60" t="s">
        <v>32</v>
      </c>
      <c r="B7" s="23">
        <v>243.17339201590875</v>
      </c>
      <c r="C7" s="59">
        <v>52.977237182992354</v>
      </c>
      <c r="D7" s="56">
        <v>3.2484008270263232</v>
      </c>
    </row>
    <row r="8" spans="1:6" x14ac:dyDescent="0.25">
      <c r="A8" s="60" t="s">
        <v>31</v>
      </c>
      <c r="B8" s="23">
        <v>244.2931350562433</v>
      </c>
      <c r="C8" s="59">
        <v>4.1713208328832296</v>
      </c>
      <c r="D8" s="56">
        <v>14.231868078491074</v>
      </c>
    </row>
    <row r="9" spans="1:6" x14ac:dyDescent="0.25">
      <c r="A9" s="60" t="s">
        <v>30</v>
      </c>
      <c r="B9" s="23">
        <v>259.16670471552095</v>
      </c>
      <c r="C9" s="59">
        <v>2.9269183610059013</v>
      </c>
      <c r="D9" s="56">
        <v>11.370132344625343</v>
      </c>
    </row>
    <row r="10" spans="1:6" ht="26" x14ac:dyDescent="0.3">
      <c r="A10" s="12" t="s">
        <v>29</v>
      </c>
      <c r="B10" s="58">
        <v>239.92519555424025</v>
      </c>
      <c r="C10" s="57">
        <f>SUM(C5:C9)</f>
        <v>89.077493213176965</v>
      </c>
      <c r="D10" s="56">
        <v>3.6868805279760997</v>
      </c>
      <c r="F10" s="52"/>
    </row>
    <row r="11" spans="1:6" ht="26" x14ac:dyDescent="0.3">
      <c r="A11" s="4" t="s">
        <v>28</v>
      </c>
      <c r="B11" s="55">
        <v>244.78818281676266</v>
      </c>
      <c r="C11" s="54" t="s">
        <v>27</v>
      </c>
      <c r="D11" s="53">
        <v>5.3193068020282119</v>
      </c>
      <c r="F11" s="52"/>
    </row>
    <row r="12" spans="1:6" ht="30" customHeight="1" x14ac:dyDescent="0.25">
      <c r="A12" s="13" t="s">
        <v>8</v>
      </c>
      <c r="B12" s="13"/>
      <c r="C12" s="13"/>
      <c r="D12" s="13"/>
    </row>
    <row r="13" spans="1:6" ht="12.75" customHeight="1" x14ac:dyDescent="0.25">
      <c r="A13" s="51" t="s">
        <v>26</v>
      </c>
      <c r="B13" s="51"/>
      <c r="C13" s="51"/>
      <c r="D13" s="51"/>
    </row>
    <row r="14" spans="1:6" ht="38.25" customHeight="1" x14ac:dyDescent="0.25">
      <c r="A14" s="13" t="s">
        <v>25</v>
      </c>
      <c r="B14" s="13"/>
      <c r="C14" s="13"/>
      <c r="D14" s="13"/>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2021-01-19T15:22:20Z</dcterms:modified>
</cp:coreProperties>
</file>