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M:\External Affairs\Press\Scheduled releases\Airline Traffic Releases\Airline Traffic - 2020 Releases\11 Nov prelim\Passengers\"/>
    </mc:Choice>
  </mc:AlternateContent>
  <bookViews>
    <workbookView xWindow="0" yWindow="0" windowWidth="25080" windowHeight="9465" tabRatio="841" firstSheet="1" activeTab="1"/>
  </bookViews>
  <sheets>
    <sheet name="PressRelease Text(working)" sheetId="12" state="hidden" r:id="rId1"/>
    <sheet name="System" sheetId="8" r:id="rId2"/>
    <sheet name="Domestic" sheetId="9" r:id="rId3"/>
    <sheet name="International" sheetId="10"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7" i="12" l="1"/>
  <c r="A39" i="12"/>
  <c r="A18" i="12"/>
  <c r="A7" i="12"/>
  <c r="A23" i="12"/>
  <c r="A1" i="12"/>
  <c r="A3" i="12"/>
  <c r="A33" i="12"/>
  <c r="A30" i="12"/>
  <c r="A10" i="12"/>
  <c r="A25" i="12"/>
  <c r="A22" i="12"/>
  <c r="A15" i="12"/>
  <c r="A8" i="12"/>
  <c r="A34" i="12"/>
  <c r="A32" i="12"/>
  <c r="A29" i="12"/>
  <c r="A26" i="12"/>
  <c r="A24" i="12"/>
  <c r="A21" i="12"/>
  <c r="A16" i="12"/>
  <c r="A12" i="12"/>
  <c r="A31" i="12"/>
  <c r="A17" i="12"/>
  <c r="A38" i="12"/>
  <c r="A5" i="12"/>
  <c r="A9" i="12"/>
</calcChain>
</file>

<file path=xl/sharedStrings.xml><?xml version="1.0" encoding="utf-8"?>
<sst xmlns="http://schemas.openxmlformats.org/spreadsheetml/2006/main" count="70" uniqueCount="32">
  <si>
    <t>Annual</t>
  </si>
  <si>
    <t>Year-to-Year Percent Change</t>
  </si>
  <si>
    <t>Source:  Bureau of Transportation Statistics, T-100 International Market</t>
  </si>
  <si>
    <t>Source:  Bureau of Transportation Statistics, T-100 Domestic Market</t>
  </si>
  <si>
    <t>Source:  Bureau of Transportation Statistics, T-100 Market</t>
  </si>
  <si>
    <t>Systemwide Passengers</t>
  </si>
  <si>
    <t>Domestic Passengers</t>
  </si>
  <si>
    <t>International Passengers</t>
  </si>
  <si>
    <t>Reporting Notes</t>
  </si>
  <si>
    <t>Table 1: Systemwide Percent Change in US Airlines Scheduled Service Passengers from the Same Month of the Previous Year, 2016 - 2020</t>
  </si>
  <si>
    <t>2016 - 2017</t>
  </si>
  <si>
    <t>2017 - 2018</t>
  </si>
  <si>
    <t>2018 - 2019</t>
  </si>
  <si>
    <t>2019 - 2020</t>
  </si>
  <si>
    <t>January</t>
  </si>
  <si>
    <t>February</t>
  </si>
  <si>
    <t>March</t>
  </si>
  <si>
    <t>April</t>
  </si>
  <si>
    <t>May</t>
  </si>
  <si>
    <t>June</t>
  </si>
  <si>
    <t>July</t>
  </si>
  <si>
    <t>August</t>
  </si>
  <si>
    <t>September</t>
  </si>
  <si>
    <t>October</t>
  </si>
  <si>
    <t>November</t>
  </si>
  <si>
    <t>-60.8*</t>
  </si>
  <si>
    <t>December</t>
  </si>
  <si>
    <t>* November 2020 data is preliminary</t>
  </si>
  <si>
    <t>Table 2: Domestic Percent Change in US Airlines Scheduled Service Passengers from the Same Month of the Previous Year,r 2016 - 2020</t>
  </si>
  <si>
    <t>-59.6*</t>
  </si>
  <si>
    <t>-70.3*</t>
  </si>
  <si>
    <t>Table 3: International Percent Change in US Airlines Scheduled Service Passengers from the Same Month of the Previous Year 2016 - 2020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</si>
</sst>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_);_(* \(#,##0\);_(* &quot;-&quot;??_);_(@_)"/>
  </numFmts>
  <fonts count="4" x14ac:knownFonts="1">
    <font>
      <sz val="11"/>
      <color theme="1"/>
      <name val="Calibri"/>
      <family val="2"/>
      <scheme val="minor"/>
    </font>
    <font>
      <b/>
      <sz val="11"/>
      <color theme="1"/>
      <name val="Calibri"/>
      <family val="2"/>
      <scheme val="minor"/>
    </font>
    <font>
      <b/>
      <sz val="18"/>
      <color theme="1"/>
      <name val="Calibri"/>
      <family val="2"/>
      <scheme val="minor"/>
    </font>
    <font>
      <u/>
      <sz val="11"/>
      <color theme="10"/>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0" fillId="0" borderId="0" xfId="0" applyAlignment="1">
      <alignment vertical="center"/>
    </xf>
    <xf numFmtId="0" fontId="0" fillId="0" borderId="1" xfId="0" applyBorder="1" applyAlignment="1">
      <alignment vertical="center"/>
    </xf>
    <xf numFmtId="0" fontId="1" fillId="0" borderId="1" xfId="0" applyFont="1" applyBorder="1" applyAlignment="1">
      <alignment horizontal="center" vertical="center"/>
    </xf>
    <xf numFmtId="0" fontId="0" fillId="0" borderId="0" xfId="0" applyAlignment="1">
      <alignment horizontal="left" vertical="center" indent="1"/>
    </xf>
    <xf numFmtId="0" fontId="1" fillId="0" borderId="0" xfId="0" applyFont="1" applyAlignment="1">
      <alignment horizontal="left" vertical="center" indent="1"/>
    </xf>
    <xf numFmtId="0" fontId="1" fillId="0" borderId="1" xfId="0" applyFont="1" applyBorder="1" applyAlignment="1">
      <alignment horizontal="left" vertical="center" indent="1"/>
    </xf>
    <xf numFmtId="164" fontId="0" fillId="0" borderId="0" xfId="0" applyNumberFormat="1" applyAlignment="1">
      <alignment horizontal="right" vertical="center" indent="1"/>
    </xf>
    <xf numFmtId="164" fontId="1" fillId="0" borderId="0" xfId="0" applyNumberFormat="1" applyFont="1" applyAlignment="1">
      <alignment horizontal="right" vertical="center" indent="1"/>
    </xf>
    <xf numFmtId="164" fontId="1" fillId="0" borderId="1" xfId="0" applyNumberFormat="1" applyFont="1" applyBorder="1" applyAlignment="1">
      <alignment horizontal="right" vertical="center" indent="1"/>
    </xf>
    <xf numFmtId="0" fontId="0" fillId="0" borderId="0" xfId="0"/>
    <xf numFmtId="0" fontId="0" fillId="0" borderId="0" xfId="0" applyFont="1" applyAlignment="1">
      <alignment horizontal="left" vertical="center" indent="1"/>
    </xf>
    <xf numFmtId="164" fontId="0" fillId="0" borderId="0" xfId="0" applyNumberFormat="1" applyFont="1" applyAlignment="1">
      <alignment horizontal="right" vertical="center" indent="1"/>
    </xf>
    <xf numFmtId="165" fontId="0" fillId="0" borderId="0" xfId="0" applyNumberFormat="1"/>
    <xf numFmtId="0" fontId="0" fillId="0" borderId="0" xfId="0" applyAlignment="1">
      <alignment wrapText="1"/>
    </xf>
    <xf numFmtId="0" fontId="0" fillId="0" borderId="0" xfId="0" applyAlignment="1">
      <alignment horizontal="left" vertical="top" wrapText="1"/>
    </xf>
    <xf numFmtId="14" fontId="0" fillId="0" borderId="0" xfId="0" applyNumberFormat="1"/>
    <xf numFmtId="0" fontId="1" fillId="0" borderId="0" xfId="0" applyFont="1"/>
    <xf numFmtId="0" fontId="3" fillId="0" borderId="0" xfId="1"/>
    <xf numFmtId="0" fontId="2" fillId="0" borderId="0" xfId="0" applyFont="1" applyAlignment="1">
      <alignment wrapText="1"/>
    </xf>
    <xf numFmtId="0" fontId="1" fillId="0" borderId="0" xfId="0" applyFont="1" applyAlignment="1">
      <alignment horizontal="center" vertical="center"/>
    </xf>
    <xf numFmtId="0" fontId="1" fillId="0" borderId="0" xfId="0" applyFont="1" applyAlignment="1">
      <alignment horizontal="left" vertical="center" wrapText="1"/>
    </xf>
    <xf numFmtId="0" fontId="0" fillId="0" borderId="2" xfId="0" applyBorder="1"/>
    <xf numFmtId="0" fontId="0" fillId="0" borderId="0" xfId="0"/>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zoomScaleNormal="100" workbookViewId="0">
      <selection activeCell="E21" sqref="E21"/>
    </sheetView>
  </sheetViews>
  <sheetFormatPr defaultRowHeight="15" x14ac:dyDescent="0.25"/>
  <cols>
    <col min="1" max="1" width="104.5703125" customWidth="1"/>
  </cols>
  <sheetData>
    <row r="1" spans="1:1" ht="46.5" x14ac:dyDescent="0.35">
      <c r="A1" s="19" t="e">
        <f ca="1">_xlfn.CONCAT("U.S. Airlines ",#REF!," Passengers ",PROPER(System!#REF!),"d ",System!#REF!,"% from ",#REF!, " (Preliminary)")</f>
        <v>#NAME?</v>
      </c>
    </row>
    <row r="3" spans="1:1" ht="45" x14ac:dyDescent="0.25">
      <c r="A3" s="15" t="e">
        <f ca="1">_xlfn.CONCAT("U.S. airlines carried ",System!#REF!,"% ", System!#REF!," scheduled service passengers in ",#REF!," than in ",#REF!," (preliminary), according to data filed with the Bureau of Transportation Statistics (BTS) by ", #REF!, " airlines that carry more than 90% of the passengers.  The ", System!#REF!, "% ",System!#REF!," from ",#REF!, " was the smallest year-to-year ", System!#REF!, " since March.")</f>
        <v>#NAME?</v>
      </c>
    </row>
    <row r="4" spans="1:1" x14ac:dyDescent="0.25">
      <c r="A4" s="14"/>
    </row>
    <row r="5" spans="1:1" ht="45" x14ac:dyDescent="0.25">
      <c r="A5" s="14" t="e">
        <f ca="1">_xlfn.CONCAT("The large airlines carried ",System!#REF!, " million passengers in ",#REF!," (preliminary), compared to ",System!#REF!," million passengers in ",#REF!, " and up from 3.0 million in April 2020, which was the lowest monthly total in BTS records dating back to 1974.  The previous low was 14.6 million passengers in February 1975.")</f>
        <v>#NAME?</v>
      </c>
    </row>
    <row r="6" spans="1:1" s="10" customFormat="1" x14ac:dyDescent="0.25">
      <c r="A6" s="14"/>
    </row>
    <row r="7" spans="1:1" x14ac:dyDescent="0.25">
      <c r="A7" s="17" t="e">
        <f ca="1">_xlfn.CONCAT("Preliminary ",#REF!, " passenger numbers (",#REF!, "  carriers reporting):")</f>
        <v>#NAME?</v>
      </c>
    </row>
    <row r="8" spans="1:1" x14ac:dyDescent="0.25">
      <c r="A8" t="e">
        <f ca="1">_xlfn.CONCAT("Total: ", System!#REF!, " million passengers, ",System!#REF!," ", System!#REF!,"% from ",#REF!,  " (", System!#REF!,"M)")</f>
        <v>#NAME?</v>
      </c>
    </row>
    <row r="9" spans="1:1" x14ac:dyDescent="0.25">
      <c r="A9" t="e">
        <f ca="1">_xlfn.CONCAT("Domestic: ", Domestic!#REF!, " million passengers, ",Domestic!#REF!," ", Domestic!#REF!,"% from ",#REF!,  " (",Domestic!#REF!,"M)")</f>
        <v>#NAME?</v>
      </c>
    </row>
    <row r="10" spans="1:1" x14ac:dyDescent="0.25">
      <c r="A10" t="e">
        <f ca="1">_xlfn.CONCAT("International: ", International!#REF!, " million passengers, ",International!#REF!," ", International!#REF!,"% from ",#REF!,  " (", International!#REF!,"M)")</f>
        <v>#NAME?</v>
      </c>
    </row>
    <row r="12" spans="1:1" ht="45" x14ac:dyDescent="0.25">
      <c r="A12" s="14" t="e">
        <f ca="1">_xlfn.CONCAT("U.S. airline traffic reports are filed monthly with BTS. Final ",TEXT(#REF!,"MMMM")," data will be released on ",TEXT(EDATE(#REF!,3),"MMM"), " 11.  Complete international data by origin and destination, which is under a six-month confidentiality restriction, will be released on ",TEXT(EDATE(#REF!,6),"MMM")," 13." )</f>
        <v>#NAME?</v>
      </c>
    </row>
    <row r="14" spans="1:1" x14ac:dyDescent="0.25">
      <c r="A14" s="17" t="s">
        <v>5</v>
      </c>
    </row>
    <row r="15" spans="1:1" x14ac:dyDescent="0.25">
      <c r="A15" s="16" t="e">
        <f ca="1">_xlfn.CONCAT(#REF!, " passengers:  ", System!#REF!,"M")</f>
        <v>#NAME?</v>
      </c>
    </row>
    <row r="16" spans="1:1" x14ac:dyDescent="0.25">
      <c r="A16" t="e">
        <f ca="1">_xlfn.CONCAT("Change from ",#REF!,":  ",ROUND(System!#REF!,0), "%")</f>
        <v>#NAME?</v>
      </c>
    </row>
    <row r="17" spans="1:2" x14ac:dyDescent="0.25">
      <c r="A17" t="e">
        <f ca="1">_xlfn.CONCAT("Percent of ", YEAR(#REF!)-1, " passengers:  ",ROUND(System!#REF!,0),"%")</f>
        <v>#NAME?</v>
      </c>
      <c r="B17" s="18"/>
    </row>
    <row r="18" spans="1:2" x14ac:dyDescent="0.25">
      <c r="A18" t="e">
        <f ca="1">_xlfn.CONCAT("Change from April 2020 low: ",System!#REF!, System!#REF!,"M passengers")</f>
        <v>#NAME?</v>
      </c>
    </row>
    <row r="20" spans="1:2" x14ac:dyDescent="0.25">
      <c r="A20" s="17" t="s">
        <v>6</v>
      </c>
    </row>
    <row r="21" spans="1:2" x14ac:dyDescent="0.25">
      <c r="A21" t="e">
        <f ca="1">_xlfn.CONCAT(#REF!, " passengers:  ", Domestic!#REF!,"M")</f>
        <v>#NAME?</v>
      </c>
    </row>
    <row r="22" spans="1:2" x14ac:dyDescent="0.25">
      <c r="A22" t="e">
        <f ca="1">_xlfn.CONCAT("Change from ",#REF!,":  ",ROUND(Domestic!#REF!,0), "%")</f>
        <v>#NAME?</v>
      </c>
    </row>
    <row r="23" spans="1:2" x14ac:dyDescent="0.25">
      <c r="A23" t="e">
        <f ca="1">_xlfn.CONCAT("Percent of ", YEAR(#REF!)-1, " passengers:  ",ROUND(Domestic!#REF!,0),"%")</f>
        <v>#NAME?</v>
      </c>
    </row>
    <row r="24" spans="1:2" x14ac:dyDescent="0.25">
      <c r="A24" t="e">
        <f ca="1">_xlfn.CONCAT("Change from April 2020 low: ",Domestic!#REF!, Domestic!#REF!,"M passengers")</f>
        <v>#NAME?</v>
      </c>
    </row>
    <row r="25" spans="1:2" x14ac:dyDescent="0.25">
      <c r="A25" t="e">
        <f ca="1">_xlfn.CONCAT("Domestic percent of total ",#REF!, " passengers:  ", , "%")</f>
        <v>#NAME?</v>
      </c>
    </row>
    <row r="26" spans="1:2" x14ac:dyDescent="0.25">
      <c r="A26" s="10" t="e">
        <f ca="1">_xlfn.CONCAT("Domestic percent of total ",#REF!, " passengers:  ", , "%")</f>
        <v>#NAME?</v>
      </c>
    </row>
    <row r="28" spans="1:2" x14ac:dyDescent="0.25">
      <c r="A28" s="17" t="s">
        <v>7</v>
      </c>
    </row>
    <row r="29" spans="1:2" x14ac:dyDescent="0.25">
      <c r="A29" t="e">
        <f ca="1">_xlfn.CONCAT(#REF!, " passengers:  ", International!#REF!,"M")</f>
        <v>#NAME?</v>
      </c>
    </row>
    <row r="30" spans="1:2" x14ac:dyDescent="0.25">
      <c r="A30" t="e">
        <f ca="1">_xlfn.CONCAT("Change from ",#REF!,":  ",ROUND(International!#REF!,0), "%")</f>
        <v>#NAME?</v>
      </c>
    </row>
    <row r="31" spans="1:2" x14ac:dyDescent="0.25">
      <c r="A31" t="e">
        <f ca="1">_xlfn.CONCAT("Percent of ", YEAR(#REF!)-1, " passengers:  ",ROUND(International!#REF!,0),"%")</f>
        <v>#NAME?</v>
      </c>
    </row>
    <row r="32" spans="1:2" x14ac:dyDescent="0.25">
      <c r="A32" t="e">
        <f ca="1">_xlfn.CONCAT("Change from April 2020 low: ",International!#REF!, International!#REF!,"M passengers")</f>
        <v>#NAME?</v>
      </c>
    </row>
    <row r="33" spans="1:1" x14ac:dyDescent="0.25">
      <c r="A33" t="e">
        <f ca="1">_xlfn.CONCAT("International percent of total ",#REF!, " passengers:  ", , "%")</f>
        <v>#NAME?</v>
      </c>
    </row>
    <row r="34" spans="1:1" x14ac:dyDescent="0.25">
      <c r="A34" t="e">
        <f ca="1">_xlfn.CONCAT("International percent of total ",#REF!, " passengers:  ", , "%")</f>
        <v>#NAME?</v>
      </c>
    </row>
    <row r="36" spans="1:1" x14ac:dyDescent="0.25">
      <c r="A36" s="17" t="s">
        <v>8</v>
      </c>
    </row>
    <row r="37" spans="1:1" ht="30" x14ac:dyDescent="0.25">
      <c r="A37" s="14" t="str">
        <f>_xlfn.CONCAT("Data are compiled from monthly reports filed with BTS by commercial U.S. air carriers detailing operations, passenger traffic and freight traffic. This release includes data received by BTS from U.S. airlines as of Jan. 6.")</f>
        <v>Data are compiled from monthly reports filed with BTS by commercial U.S. air carriers detailing operations, passenger traffic and freight traffic. This release includes data received by BTS from U.S. airlines as of Jan. 6.</v>
      </c>
    </row>
    <row r="38" spans="1:1" ht="30" x14ac:dyDescent="0.25">
      <c r="A38" s="14" t="e">
        <f ca="1">_xlfn.CONCAT("See the BTS Airlines and Airport page for additional U.S. airlines numbers through ",TEXT(EDATE(#REF!,-2),"MMMM")," for U.S. airlines. International data by origin and destination is available through ",TEXT(EDATE(#REF!,-5),"MMMM"),".")</f>
        <v>#NAME?</v>
      </c>
    </row>
    <row r="39" spans="1:1" ht="17.25" customHeight="1" x14ac:dyDescent="0.25">
      <c r="A39" s="14" t="str">
        <f>_xlfn.CONCAT("None of the data are from samples. Measures of statistical significance do not apply to the complete air traffic data.")</f>
        <v>None of the data are from samples. Measures of statistical significance do not apply to the complete air traffic data.</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abSelected="1" zoomScaleNormal="100" workbookViewId="0">
      <selection activeCell="P15" sqref="P15"/>
    </sheetView>
  </sheetViews>
  <sheetFormatPr defaultRowHeight="15" x14ac:dyDescent="0.25"/>
  <cols>
    <col min="1" max="1" width="14.42578125" customWidth="1"/>
    <col min="2" max="5" width="14.85546875" customWidth="1"/>
  </cols>
  <sheetData>
    <row r="1" spans="1:5" ht="36" customHeight="1" x14ac:dyDescent="0.25">
      <c r="A1" s="21" t="s">
        <v>9</v>
      </c>
      <c r="B1" s="21"/>
      <c r="C1" s="21"/>
      <c r="D1" s="21"/>
      <c r="E1" s="21"/>
    </row>
    <row r="2" spans="1:5" ht="27" customHeight="1" x14ac:dyDescent="0.25">
      <c r="A2" s="1"/>
      <c r="B2" s="20" t="s">
        <v>1</v>
      </c>
      <c r="C2" s="20"/>
      <c r="D2" s="20"/>
      <c r="E2" s="20"/>
    </row>
    <row r="3" spans="1:5" x14ac:dyDescent="0.25">
      <c r="A3" s="2"/>
      <c r="B3" s="3" t="s">
        <v>10</v>
      </c>
      <c r="C3" s="3" t="s">
        <v>11</v>
      </c>
      <c r="D3" s="3" t="s">
        <v>12</v>
      </c>
      <c r="E3" s="3" t="s">
        <v>13</v>
      </c>
    </row>
    <row r="4" spans="1:5" x14ac:dyDescent="0.25">
      <c r="A4" s="4" t="s">
        <v>14</v>
      </c>
      <c r="B4" s="7">
        <v>3.7820799809174512</v>
      </c>
      <c r="C4" s="7">
        <v>3.0108896693293112</v>
      </c>
      <c r="D4" s="7">
        <v>5.1924590009633853</v>
      </c>
      <c r="E4" s="7">
        <v>5.6541023827230488</v>
      </c>
    </row>
    <row r="5" spans="1:5" x14ac:dyDescent="0.25">
      <c r="A5" s="4" t="s">
        <v>15</v>
      </c>
      <c r="B5" s="7">
        <v>0.58921047156497119</v>
      </c>
      <c r="C5" s="7">
        <v>5.8270206506940463</v>
      </c>
      <c r="D5" s="7">
        <v>4.1806939953842939</v>
      </c>
      <c r="E5" s="7">
        <v>6.7292730381053492</v>
      </c>
    </row>
    <row r="6" spans="1:5" x14ac:dyDescent="0.25">
      <c r="A6" s="4" t="s">
        <v>16</v>
      </c>
      <c r="B6" s="7">
        <v>4.22521391052444</v>
      </c>
      <c r="C6" s="7">
        <v>4.5949105947677182</v>
      </c>
      <c r="D6" s="7">
        <v>6.3613887945015755</v>
      </c>
      <c r="E6" s="7">
        <v>-51.262290611675219</v>
      </c>
    </row>
    <row r="7" spans="1:5" x14ac:dyDescent="0.25">
      <c r="A7" s="4" t="s">
        <v>17</v>
      </c>
      <c r="B7" s="7">
        <v>5.2450288823152853</v>
      </c>
      <c r="C7" s="7">
        <v>6.0050051408213907</v>
      </c>
      <c r="D7" s="7">
        <v>3.875312197386326</v>
      </c>
      <c r="E7" s="7">
        <v>-96.069873014123104</v>
      </c>
    </row>
    <row r="8" spans="1:5" x14ac:dyDescent="0.25">
      <c r="A8" s="4" t="s">
        <v>18</v>
      </c>
      <c r="B8" s="7">
        <v>3.7115992665740101</v>
      </c>
      <c r="C8" s="7">
        <v>6.088361301565917</v>
      </c>
      <c r="D8" s="7">
        <v>5.3158898434350332</v>
      </c>
      <c r="E8" s="7">
        <v>-89.644717134840306</v>
      </c>
    </row>
    <row r="9" spans="1:5" x14ac:dyDescent="0.25">
      <c r="A9" s="4" t="s">
        <v>19</v>
      </c>
      <c r="B9" s="7">
        <v>3.9108970118082675</v>
      </c>
      <c r="C9" s="7">
        <v>6.2209027390608718</v>
      </c>
      <c r="D9" s="7">
        <v>3.7124594147394134</v>
      </c>
      <c r="E9" s="7">
        <v>-80.202824381243801</v>
      </c>
    </row>
    <row r="10" spans="1:5" x14ac:dyDescent="0.25">
      <c r="A10" s="4" t="s">
        <v>20</v>
      </c>
      <c r="B10" s="7">
        <v>4.3507420865603965</v>
      </c>
      <c r="C10" s="7">
        <v>6.4107258479412801</v>
      </c>
      <c r="D10" s="7">
        <v>3.6519002124200362</v>
      </c>
      <c r="E10" s="7">
        <v>-72.410942359802803</v>
      </c>
    </row>
    <row r="11" spans="1:5" x14ac:dyDescent="0.25">
      <c r="A11" s="4" t="s">
        <v>21</v>
      </c>
      <c r="B11" s="7">
        <v>5.5565439523621443</v>
      </c>
      <c r="C11" s="7">
        <v>6.2781946154995358</v>
      </c>
      <c r="D11" s="7">
        <v>3.5103396622364667</v>
      </c>
      <c r="E11" s="7">
        <v>-69.801800061723597</v>
      </c>
    </row>
    <row r="12" spans="1:5" x14ac:dyDescent="0.25">
      <c r="A12" s="4" t="s">
        <v>22</v>
      </c>
      <c r="B12" s="7">
        <v>-1.8630834268762546</v>
      </c>
      <c r="C12" s="7">
        <v>7.1051907638772285</v>
      </c>
      <c r="D12" s="7">
        <v>5.7237384519829169</v>
      </c>
      <c r="E12" s="7">
        <v>-65.208727907671388</v>
      </c>
    </row>
    <row r="13" spans="1:5" x14ac:dyDescent="0.25">
      <c r="A13" s="11" t="s">
        <v>23</v>
      </c>
      <c r="B13" s="12">
        <v>5.0687298313788407</v>
      </c>
      <c r="C13" s="12">
        <v>5.0034636863125623</v>
      </c>
      <c r="D13" s="12">
        <v>4.1774502429789058</v>
      </c>
      <c r="E13" s="12">
        <v>-61.836884764701402</v>
      </c>
    </row>
    <row r="14" spans="1:5" x14ac:dyDescent="0.25">
      <c r="A14" s="5" t="s">
        <v>24</v>
      </c>
      <c r="B14" s="8">
        <v>5.0495441898964692</v>
      </c>
      <c r="C14" s="8">
        <v>5.6959682063748795</v>
      </c>
      <c r="D14" s="8">
        <v>0.50447590810785636</v>
      </c>
      <c r="E14" s="8" t="s">
        <v>25</v>
      </c>
    </row>
    <row r="15" spans="1:5" x14ac:dyDescent="0.25">
      <c r="A15" s="4" t="s">
        <v>26</v>
      </c>
      <c r="B15" s="7">
        <v>3.8942605019629788</v>
      </c>
      <c r="C15" s="7">
        <v>4.843099119629982</v>
      </c>
      <c r="D15" s="7">
        <v>8.8843093016849881</v>
      </c>
      <c r="E15" s="7"/>
    </row>
    <row r="16" spans="1:5" x14ac:dyDescent="0.25">
      <c r="A16" s="6" t="s">
        <v>0</v>
      </c>
      <c r="B16" s="9">
        <v>3.6947150620905687</v>
      </c>
      <c r="C16" s="9">
        <v>5.6172160682185179</v>
      </c>
      <c r="D16" s="9">
        <v>4.5629940845723462</v>
      </c>
      <c r="E16" s="9"/>
    </row>
    <row r="17" spans="1:5" ht="30" customHeight="1" x14ac:dyDescent="0.25">
      <c r="A17" s="22" t="s">
        <v>4</v>
      </c>
      <c r="B17" s="22"/>
      <c r="C17" s="22"/>
      <c r="D17" s="22"/>
      <c r="E17" s="22"/>
    </row>
    <row r="18" spans="1:5" ht="24" customHeight="1" x14ac:dyDescent="0.25">
      <c r="A18" s="23" t="s">
        <v>27</v>
      </c>
      <c r="B18" s="23"/>
      <c r="C18" s="23"/>
      <c r="D18" s="23"/>
      <c r="E18" s="23"/>
    </row>
    <row r="24" spans="1:5" x14ac:dyDescent="0.25">
      <c r="A24" s="13"/>
    </row>
  </sheetData>
  <mergeCells count="4">
    <mergeCell ref="B2:E2"/>
    <mergeCell ref="A1:E1"/>
    <mergeCell ref="A17:E17"/>
    <mergeCell ref="A18:E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Normal="100" workbookViewId="0">
      <selection activeCell="P13" sqref="P13"/>
    </sheetView>
  </sheetViews>
  <sheetFormatPr defaultRowHeight="15" x14ac:dyDescent="0.25"/>
  <cols>
    <col min="1" max="1" width="14.42578125" customWidth="1"/>
    <col min="2" max="5" width="14.85546875" customWidth="1"/>
  </cols>
  <sheetData>
    <row r="1" spans="1:5" ht="30" customHeight="1" x14ac:dyDescent="0.25">
      <c r="A1" s="21" t="s">
        <v>28</v>
      </c>
      <c r="B1" s="21"/>
      <c r="C1" s="21"/>
      <c r="D1" s="21"/>
      <c r="E1" s="21"/>
    </row>
    <row r="2" spans="1:5" ht="27" customHeight="1" x14ac:dyDescent="0.25">
      <c r="A2" s="1"/>
      <c r="B2" s="20" t="s">
        <v>1</v>
      </c>
      <c r="C2" s="20"/>
      <c r="D2" s="20"/>
      <c r="E2" s="20"/>
    </row>
    <row r="3" spans="1:5" x14ac:dyDescent="0.25">
      <c r="A3" s="2"/>
      <c r="B3" s="3" t="s">
        <v>10</v>
      </c>
      <c r="C3" s="3" t="s">
        <v>11</v>
      </c>
      <c r="D3" s="3" t="s">
        <v>12</v>
      </c>
      <c r="E3" s="3" t="s">
        <v>13</v>
      </c>
    </row>
    <row r="4" spans="1:5" x14ac:dyDescent="0.25">
      <c r="A4" s="4" t="s">
        <v>14</v>
      </c>
      <c r="B4" s="7">
        <v>3.8974455304110651</v>
      </c>
      <c r="C4" s="7">
        <v>3.2825825153316881</v>
      </c>
      <c r="D4" s="7">
        <v>5.2573668771071569</v>
      </c>
      <c r="E4" s="7">
        <v>6.2008937289638784</v>
      </c>
    </row>
    <row r="5" spans="1:5" x14ac:dyDescent="0.25">
      <c r="A5" s="4" t="s">
        <v>15</v>
      </c>
      <c r="B5" s="7">
        <v>0.71355611787950923</v>
      </c>
      <c r="C5" s="7">
        <v>5.9680652088862063</v>
      </c>
      <c r="D5" s="7">
        <v>4.2398178546227872</v>
      </c>
      <c r="E5" s="7">
        <v>7.5383974695397455</v>
      </c>
    </row>
    <row r="6" spans="1:5" x14ac:dyDescent="0.25">
      <c r="A6" s="4" t="s">
        <v>16</v>
      </c>
      <c r="B6" s="7">
        <v>4.6763321891553096</v>
      </c>
      <c r="C6" s="7">
        <v>4.196912755546613</v>
      </c>
      <c r="D6" s="7">
        <v>6.7383669601215139</v>
      </c>
      <c r="E6" s="7">
        <v>-50.980634510849853</v>
      </c>
    </row>
    <row r="7" spans="1:5" x14ac:dyDescent="0.25">
      <c r="A7" s="4" t="s">
        <v>17</v>
      </c>
      <c r="B7" s="7">
        <v>4.4854608110354413</v>
      </c>
      <c r="C7" s="7">
        <v>6.9958280842329685</v>
      </c>
      <c r="D7" s="7">
        <v>3.7551993354837871</v>
      </c>
      <c r="E7" s="7">
        <v>-95.712254371919087</v>
      </c>
    </row>
    <row r="8" spans="1:5" x14ac:dyDescent="0.25">
      <c r="A8" s="4" t="s">
        <v>18</v>
      </c>
      <c r="B8" s="7">
        <v>3.3673006591055432</v>
      </c>
      <c r="C8" s="7">
        <v>6.5809575410852421</v>
      </c>
      <c r="D8" s="7">
        <v>5.2562990121362594</v>
      </c>
      <c r="E8" s="7">
        <v>-88.463535774751037</v>
      </c>
    </row>
    <row r="9" spans="1:5" x14ac:dyDescent="0.25">
      <c r="A9" s="4" t="s">
        <v>19</v>
      </c>
      <c r="B9" s="7">
        <v>3.6142742454998689</v>
      </c>
      <c r="C9" s="7">
        <v>6.6186496978295759</v>
      </c>
      <c r="D9" s="7">
        <v>3.6289797888909492</v>
      </c>
      <c r="E9" s="7">
        <v>-77.7560937413879</v>
      </c>
    </row>
    <row r="10" spans="1:5" x14ac:dyDescent="0.25">
      <c r="A10" s="4" t="s">
        <v>20</v>
      </c>
      <c r="B10" s="7">
        <v>4.2334974241571137</v>
      </c>
      <c r="C10" s="7">
        <v>7.1501944068323402</v>
      </c>
      <c r="D10" s="7">
        <v>3.8670767495228171</v>
      </c>
      <c r="E10" s="7">
        <v>-69.634178878121517</v>
      </c>
    </row>
    <row r="11" spans="1:5" x14ac:dyDescent="0.25">
      <c r="A11" s="4" t="s">
        <v>21</v>
      </c>
      <c r="B11" s="7">
        <v>5.5536285076778515</v>
      </c>
      <c r="C11" s="7">
        <v>6.873461435007953</v>
      </c>
      <c r="D11" s="7">
        <v>3.4540320156975919</v>
      </c>
      <c r="E11" s="7">
        <v>-67.114628774355182</v>
      </c>
    </row>
    <row r="12" spans="1:5" x14ac:dyDescent="0.25">
      <c r="A12" s="4" t="s">
        <v>22</v>
      </c>
      <c r="B12" s="7">
        <v>-2.078035356067264</v>
      </c>
      <c r="C12" s="7">
        <v>7.2190463997207885</v>
      </c>
      <c r="D12" s="7">
        <v>5.8603249078211146</v>
      </c>
      <c r="E12" s="7">
        <v>-62.721831512464732</v>
      </c>
    </row>
    <row r="13" spans="1:5" x14ac:dyDescent="0.25">
      <c r="A13" s="11" t="s">
        <v>23</v>
      </c>
      <c r="B13" s="12">
        <v>5.2205797135896059</v>
      </c>
      <c r="C13" s="12">
        <v>5.0484183279099284</v>
      </c>
      <c r="D13" s="12">
        <v>4.2787744489075186</v>
      </c>
      <c r="E13" s="12">
        <v>-59.915681288095435</v>
      </c>
    </row>
    <row r="14" spans="1:5" x14ac:dyDescent="0.25">
      <c r="A14" s="5" t="s">
        <v>24</v>
      </c>
      <c r="B14" s="8">
        <v>4.9521499676793788</v>
      </c>
      <c r="C14" s="8">
        <v>5.7838643854091307</v>
      </c>
      <c r="D14" s="8">
        <v>0.26703042483356554</v>
      </c>
      <c r="E14" s="8" t="s">
        <v>29</v>
      </c>
    </row>
    <row r="15" spans="1:5" x14ac:dyDescent="0.25">
      <c r="A15" s="11" t="s">
        <v>26</v>
      </c>
      <c r="B15" s="12">
        <v>4.1820245724766894</v>
      </c>
      <c r="C15" s="12">
        <v>5.0309795682948906</v>
      </c>
      <c r="D15" s="12">
        <v>9.5913617634913617</v>
      </c>
      <c r="E15" s="12"/>
    </row>
    <row r="16" spans="1:5" x14ac:dyDescent="0.25">
      <c r="A16" s="6" t="s">
        <v>0</v>
      </c>
      <c r="B16" s="9">
        <v>3.6288400802048502</v>
      </c>
      <c r="C16" s="9">
        <v>5.9293779461204865</v>
      </c>
      <c r="D16" s="9">
        <v>4.6491111378221257</v>
      </c>
      <c r="E16" s="9"/>
    </row>
    <row r="17" spans="1:5" ht="30" customHeight="1" x14ac:dyDescent="0.25">
      <c r="A17" s="22" t="s">
        <v>3</v>
      </c>
      <c r="B17" s="22"/>
      <c r="C17" s="22"/>
      <c r="D17" s="22"/>
      <c r="E17" s="22"/>
    </row>
    <row r="18" spans="1:5" x14ac:dyDescent="0.25">
      <c r="A18" s="23" t="s">
        <v>27</v>
      </c>
      <c r="B18" s="23"/>
      <c r="C18" s="23"/>
      <c r="D18" s="23"/>
      <c r="E18" s="23"/>
    </row>
    <row r="19" spans="1:5" ht="24" customHeight="1" x14ac:dyDescent="0.25"/>
  </sheetData>
  <mergeCells count="4">
    <mergeCell ref="A1:E1"/>
    <mergeCell ref="B2:E2"/>
    <mergeCell ref="A17:E17"/>
    <mergeCell ref="A18:E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Normal="100" workbookViewId="0">
      <selection activeCell="P13" sqref="P13"/>
    </sheetView>
  </sheetViews>
  <sheetFormatPr defaultRowHeight="15" x14ac:dyDescent="0.25"/>
  <cols>
    <col min="1" max="1" width="14.42578125" customWidth="1"/>
    <col min="2" max="5" width="14.85546875" customWidth="1"/>
  </cols>
  <sheetData>
    <row r="1" spans="1:5" ht="30" customHeight="1" x14ac:dyDescent="0.25">
      <c r="A1" s="21" t="s">
        <v>31</v>
      </c>
      <c r="B1" s="21"/>
      <c r="C1" s="21"/>
      <c r="D1" s="21"/>
      <c r="E1" s="21"/>
    </row>
    <row r="2" spans="1:5" ht="27" customHeight="1" x14ac:dyDescent="0.25">
      <c r="A2" s="1"/>
      <c r="B2" s="20" t="s">
        <v>1</v>
      </c>
      <c r="C2" s="20"/>
      <c r="D2" s="20"/>
      <c r="E2" s="20"/>
    </row>
    <row r="3" spans="1:5" x14ac:dyDescent="0.25">
      <c r="A3" s="2"/>
      <c r="B3" s="3" t="s">
        <v>10</v>
      </c>
      <c r="C3" s="3" t="s">
        <v>11</v>
      </c>
      <c r="D3" s="3" t="s">
        <v>12</v>
      </c>
      <c r="E3" s="3" t="s">
        <v>13</v>
      </c>
    </row>
    <row r="4" spans="1:5" x14ac:dyDescent="0.25">
      <c r="A4" s="4" t="s">
        <v>14</v>
      </c>
      <c r="B4" s="7">
        <v>3.0585666707601979</v>
      </c>
      <c r="C4" s="7">
        <v>1.293102474333639</v>
      </c>
      <c r="D4" s="7">
        <v>4.7740165163428765</v>
      </c>
      <c r="E4" s="7">
        <v>2.1128334078504012</v>
      </c>
    </row>
    <row r="5" spans="1:5" x14ac:dyDescent="0.25">
      <c r="A5" s="4" t="s">
        <v>15</v>
      </c>
      <c r="B5" s="7">
        <v>-0.26902086926278035</v>
      </c>
      <c r="C5" s="7">
        <v>4.8439426699049211</v>
      </c>
      <c r="D5" s="7">
        <v>3.7641833852623887</v>
      </c>
      <c r="E5" s="7">
        <v>1.0030958725102856</v>
      </c>
    </row>
    <row r="6" spans="1:5" x14ac:dyDescent="0.25">
      <c r="A6" s="4" t="s">
        <v>16</v>
      </c>
      <c r="B6" s="7">
        <v>1.1375506407307459</v>
      </c>
      <c r="C6" s="7">
        <v>7.4143079401528107</v>
      </c>
      <c r="D6" s="7">
        <v>3.770883490283107</v>
      </c>
      <c r="E6" s="7">
        <v>-53.253112887583441</v>
      </c>
    </row>
    <row r="7" spans="1:5" x14ac:dyDescent="0.25">
      <c r="A7" s="4" t="s">
        <v>17</v>
      </c>
      <c r="B7" s="7">
        <v>10.584264162377409</v>
      </c>
      <c r="C7" s="7">
        <v>-0.57567743479851841</v>
      </c>
      <c r="D7" s="7">
        <v>4.7338088514912506</v>
      </c>
      <c r="E7" s="7">
        <v>-98.602039247813451</v>
      </c>
    </row>
    <row r="8" spans="1:5" x14ac:dyDescent="0.25">
      <c r="A8" s="4" t="s">
        <v>18</v>
      </c>
      <c r="B8" s="7">
        <v>6.1652321293704224</v>
      </c>
      <c r="C8" s="7">
        <v>2.670406879022289</v>
      </c>
      <c r="D8" s="7">
        <v>5.745118741730999</v>
      </c>
      <c r="E8" s="7">
        <v>-98.113360825607856</v>
      </c>
    </row>
    <row r="9" spans="1:5" x14ac:dyDescent="0.25">
      <c r="A9" s="4" t="s">
        <v>19</v>
      </c>
      <c r="B9" s="7">
        <v>5.8689232645750087</v>
      </c>
      <c r="C9" s="7">
        <v>3.6512644758777726</v>
      </c>
      <c r="D9" s="7">
        <v>4.2672182021143117</v>
      </c>
      <c r="E9" s="7">
        <v>-96.362896422925246</v>
      </c>
    </row>
    <row r="10" spans="1:5" x14ac:dyDescent="0.25">
      <c r="A10" s="4" t="s">
        <v>20</v>
      </c>
      <c r="B10" s="7">
        <v>5.0661055756389812</v>
      </c>
      <c r="C10" s="7">
        <v>1.9346433859927712</v>
      </c>
      <c r="D10" s="7">
        <v>2.2827710055145927</v>
      </c>
      <c r="E10" s="7">
        <v>-90.352652410883977</v>
      </c>
    </row>
    <row r="11" spans="1:5" x14ac:dyDescent="0.25">
      <c r="A11" s="4" t="s">
        <v>21</v>
      </c>
      <c r="B11" s="7">
        <v>5.5750217403726721</v>
      </c>
      <c r="C11" s="7">
        <v>2.5062193384171194</v>
      </c>
      <c r="D11" s="7">
        <v>3.8823407394141292</v>
      </c>
      <c r="E11" s="7">
        <v>-87.481621187231752</v>
      </c>
    </row>
    <row r="12" spans="1:5" x14ac:dyDescent="0.25">
      <c r="A12" s="4" t="s">
        <v>22</v>
      </c>
      <c r="B12" s="7">
        <v>-0.26881786537983388</v>
      </c>
      <c r="C12" s="7">
        <v>6.2760600523277548</v>
      </c>
      <c r="D12" s="7">
        <v>4.720249489917288</v>
      </c>
      <c r="E12" s="7">
        <v>-83.67865626839928</v>
      </c>
    </row>
    <row r="13" spans="1:5" x14ac:dyDescent="0.25">
      <c r="A13" s="11" t="s">
        <v>23</v>
      </c>
      <c r="B13" s="12">
        <v>3.8781743990423925</v>
      </c>
      <c r="C13" s="12">
        <v>4.6464489991211426</v>
      </c>
      <c r="D13" s="12">
        <v>3.3696764219586588</v>
      </c>
      <c r="E13" s="12">
        <v>-77.287745948800051</v>
      </c>
    </row>
    <row r="14" spans="1:5" x14ac:dyDescent="0.25">
      <c r="A14" s="5" t="s">
        <v>24</v>
      </c>
      <c r="B14" s="8">
        <v>5.8320523699473039</v>
      </c>
      <c r="C14" s="8">
        <v>4.9956429162088094</v>
      </c>
      <c r="D14" s="8">
        <v>2.4105592132937401</v>
      </c>
      <c r="E14" s="8" t="s">
        <v>30</v>
      </c>
    </row>
    <row r="15" spans="1:5" x14ac:dyDescent="0.25">
      <c r="A15" s="4" t="s">
        <v>26</v>
      </c>
      <c r="B15" s="7">
        <v>1.975519896069124</v>
      </c>
      <c r="C15" s="7">
        <v>3.5632518338125765</v>
      </c>
      <c r="D15" s="7">
        <v>3.9995863222170689</v>
      </c>
      <c r="E15" s="7"/>
    </row>
    <row r="16" spans="1:5" x14ac:dyDescent="0.25">
      <c r="A16" s="6" t="s">
        <v>0</v>
      </c>
      <c r="B16" s="9">
        <v>4.147961721876424</v>
      </c>
      <c r="C16" s="9">
        <v>3.4801210573424211</v>
      </c>
      <c r="D16" s="9">
        <v>3.9594727593683605</v>
      </c>
      <c r="E16" s="9"/>
    </row>
    <row r="17" spans="1:5" ht="30" customHeight="1" x14ac:dyDescent="0.25">
      <c r="A17" s="22" t="s">
        <v>2</v>
      </c>
      <c r="B17" s="22"/>
      <c r="C17" s="22"/>
      <c r="D17" s="22"/>
      <c r="E17" s="22"/>
    </row>
    <row r="18" spans="1:5" x14ac:dyDescent="0.25">
      <c r="A18" s="23" t="s">
        <v>27</v>
      </c>
      <c r="B18" s="23"/>
      <c r="C18" s="23"/>
      <c r="D18" s="23"/>
      <c r="E18" s="23"/>
    </row>
    <row r="19" spans="1:5" ht="24" customHeight="1" x14ac:dyDescent="0.25"/>
  </sheetData>
  <mergeCells count="4">
    <mergeCell ref="A18:E18"/>
    <mergeCell ref="A1:E1"/>
    <mergeCell ref="B2:E2"/>
    <mergeCell ref="A17:E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0 5 4 b a 9 6 3 - 4 4 b d - 4 0 3 f - a c 4 7 - 7 4 0 f 0 3 6 a 0 b 1 b "   x m l n s = " h t t p : / / s c h e m a s . m i c r o s o f t . c o m / D a t a M a s h u p " > A A A A A O I F A A B Q S w M E F A A C A A g A m J 4 m U i b 7 p L y n A A A A + A A A A B I A H A B D b 2 5 m a W c v U G F j a 2 F n Z S 5 4 b W w g o h g A K K A U A A A A A A A A A A A A A A A A A A A A A A A A A A A A h Y 9 L C s I w G I S v U r J v X h a R 8 j d d u L U g F M V t i L E N t q k 0 q e n d X H g k r 2 B B q + 6 E 2 c z w D c w 8 b n f I x 7 a J r r p 3 p r M Z Y p i i S F v V H Y 2 t M j T 4 U 7 x C u Y C t V G d Z 6 W i C r U t H Z z J U e 3 9 J C Q k h 4 L D A X V 8 R T i k j h 2 J T q l q 3 M j b W e W m V R p / W 8 X 8 L C d i / x g i O k 0 l L x j B P G J A 5 h s L Y L 8 K n x Z g C + Q l h P T R + 6 L X Q N t 6 V Q G Y L 5 P 1 C P A F Q S w M E F A A C A A g A m J 4 m 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i e J l K q K t 7 + 2 Q I A A F I R A A A T A B w A R m 9 y b X V s Y X M v U 2 V j d G l v b j E u b S C i G A A o o B Q A A A A A A A A A A A A A A A A A A A A A A A A A A A D t V 1 1 v o k A U f T f x P 9 z Y B y D L b q D Z 7 s Z 0 b U J l W s k K W D 6 0 7 o u Z 4 r S S V e g O 2 O q / 3 x l Q C q 1 Z T d M 2 + 8 A 8 H J j h z v 0 4 c z l o Q o I 0 j C N w 8 6 t 6 2 m w 0 G 8 k M U z K F o 5 Y e L 0 i S h s F k g J O E R H e E w m O Y z s C P w j 9 L 0 s W U h o Q m L e j A n K T N B r D h x k s a E L Z i T 2 + C L 1 d L Q t d i a 5 p E H X x P w m T 6 S E n S k q H l o j 7 q e m D G U T q T Y U w w l W F Z 9 i q D H t I 8 K R l c 3 x Q 9 V V U m z j 1 e S e A M 8 E o + E u e 3 E o / Y 1 y 7 F q o G s S m A P k S M O N M c z P M O 2 4 H x c 9 p d H C v J I E N M p w 5 s 1 r L M 0 F j w n C T S X e 5 6 o M v w z 0 v E b h j o u I l 0 4 t l l M + B B 3 E e Z X C R O M K C U 0 w j w w n g v c b S m R P G n G X M X v N h j E O K S T V F W U B a a / S Q o v r E Y 9 5 C A Q b R r e h d E I B 3 C O v B F C F i i g W T q 0 2 1 J 2 F X X W M f z x G f O V L 7 k P Q X f O G g g M S x Q u h H x x w 8 g d j Z f 3 E X m E H 2 e g F D F 9 i x O p 9 f v V N D 6 Y g / 0 U n E F R Z F H 3 b l o + k A N h + 9 a + d / V 7 G u C t i O B D A l z M 8 z x 4 5 Y z / Y 0 U 9 y V x U O M i c j y x B F j S N g d 5 n 4 P M 7 6 y c D 2 2 Z w / o 3 B R Z u b u A z G 1 w z M K w a X X 7 l J j 0 E b 8 Q d D B l f 8 a Y 8 7 c M c M f o 2 4 3 X c G 3 R M O A + 6 F m w w 8 B m g o S E W y l 4 7 t D 7 g k j J H m y G D a l t d 7 0 b T F G R X b b E d H T k V J Q H 6 2 i T u E j c f T l t R s h F F Z g c t C v k P G 3 0 S x 3 0 2 h 3 1 O S a w 2 u N b j W 4 F q D D x F d u b x l j 8 i a 2 v V E x y l 5 j b S S O Y s H X c 3 1 x A x M v B I 5 u Z k s P W A a z P j 9 J x A + C w w L E 7 O Q r o q N o u Z d p 3 n I M 0 w k w Q K v e G Z Z o T u F p n S c 7 N S 2 7 a 1 d b 5 L Y t U f a Q 0 d W r P r 6 7 0 z X 9 i 1 P 1 A 3 X M y w 2 r b S W B N Z y Y d 9 u / 3 / U i l 0 r d q 3 Y h y t 2 B w 5 8 x f 9 D U c 9 S K o 6 E t x J f q V S d H f K z I j c / 8 v a I X 6 e 8 Z f 3 E i 6 0 Z z s R j O 8 y c l 6 d P y w 4 N / A t Q S w E C L Q A U A A I A C A C Y n i Z S J v u k v K c A A A D 4 A A A A E g A A A A A A A A A A A A A A A A A A A A A A Q 2 9 u Z m l n L 1 B h Y 2 t h Z 2 U u e G 1 s U E s B A i 0 A F A A C A A g A m J 4 m U g / K 6 a u k A A A A 6 Q A A A B M A A A A A A A A A A A A A A A A A 8 w A A A F t D b 2 5 0 Z W 5 0 X 1 R 5 c G V z X S 5 4 b W x Q S w E C L Q A U A A I A C A C Y n i Z S q i r e / t k C A A B S E Q A A E w A A A A A A A A A A A A A A A A D k A Q A A R m 9 y b X V s Y X M v U 2 V j d G l v b j E u b V B L B Q Y A A A A A A w A D A M I A A A A K B Q 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4 4 I w A A A A A A A B Y j 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E b 2 1 l c 3 R p Y 1 9 Q Y X N z Z W 5 n Z X I l M j B 3 a X R o J T I w V W 5 p c X V l Q 2 F y c m l l c n M 8 L 0 l 0 Z W 1 Q Y X R o P j w v S X R l b U x v Y 2 F 0 a W 9 u P j x T d G F i b G V F b n R y a W V z P j x F b n R y e S B U e X B l P S J J c 1 B y a X Z h d G U i I F Z h b H V l P S J s M C I g L z 4 8 R W 5 0 c n k g V H l w Z T 0 i T m F t Z V V w Z G F 0 Z W R B Z n R l c k Z p b G w 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E x h c 3 R V c G R h d G V k I i B W Y W x 1 Z T 0 i Z D I w M j E t M D E t M D Z U M j M 6 M T Q 6 M z k u M z A x O T g 1 O V o i I C 8 + P E V u d H J 5 I F R 5 c G U 9 I k Z p b G x U Y X J n Z X Q i I F Z h b H V l P S J z R G 9 t Z X N 0 a W N f U G F z c 2 V u Z 2 V y X 3 d p d G h f V W 5 p c X V l Q 2 F y c m l l c n M i I C 8 + P E V u d H J 5 I F R 5 c G U 9 I k Z p b G x T d G F 0 d X M i I F Z h b H V l P S J z Q 2 9 t c G x l d G U i I C 8 + P E V u d H J 5 I F R 5 c G U 9 I k Z p b G x D b 3 V u d C I g V m F s d W U 9 I m w y N z Q 5 I i A v P j x F b n R y e S B U e X B l P S J G a W x s R X J y b 3 J D b 3 V u d C I g V m F s d W U 9 I m w w I i A v P j x F b n R y e S B U e X B l P S J G a W x s Q 2 9 s d W 1 u V H l w Z X M i I F Z h b H V l P S J z Q W d J R 0 J n U U V C Q T 0 9 I i A v P j x F b n R y e S B U e X B l P S J G a W x s Q 2 9 s d W 1 u T m F t Z X M i I F Z h b H V l P S J z W y Z x d W 9 0 O 0 1 v b n R o J n F 1 b 3 Q 7 L C Z x d W 9 0 O 1 l l Y X I m c X V v d D s s J n F 1 b 3 Q 7 d W 5 p c X V l Q 2 F y c m l l c i Z x d W 9 0 O y w m c X V v d D t E a X J l Y 3 R p b 2 4 m c X V v d D s s J n F 1 b 3 Q 7 U l B h e C Z x d W 9 0 O y w m c X V v d D t M Q U d f M S Z x d W 9 0 O y w m c X V v d D t M Q U d f M T I m c X V v d D t d I i A v P j x F b n R y e S B U e X B l P S J G a W x s R X J y b 3 J D b 2 R l I i B W Y W x 1 Z T 0 i c 1 V u a 2 5 v d 2 4 i I C 8 + P E V u d H J 5 I F R 5 c G U 9 I k Z p b G x l Z E N v b X B s Z X R l U m V z d W x 0 V G 9 X b 3 J r c 2 h l Z X Q i I F Z h b H V l P S J s M S I g L z 4 8 R W 5 0 c n k g V H l w Z T 0 i Q W R k Z W R U b 0 R h d G F N b 2 R l b C I g V m F s d W U 9 I m w w I i A v P j x F b n R y e S B U e X B l P S J S Z W N v d m V y e V R h c m d l d F N o Z W V 0 I i B W Y W x 1 Z T 0 i c 1 N o Z W V 0 N y I g L z 4 8 R W 5 0 c n k g V H l w Z T 0 i U m V j b 3 Z l c n l U Y X J n Z X R D b 2 x 1 b W 4 i I F Z h b H V l P S J s M S I g L z 4 8 R W 5 0 c n k g V H l w Z T 0 i U m V j b 3 Z l c n l U Y X J n Z X R S b 3 c i I F Z h b H V l P S J s M S I g L z 4 8 R W 5 0 c n k g V H l w Z T 0 i U X V l c n l J R C I g V m F s d W U 9 I n N m Z G Y y O W R l Y S 0 2 N D Z h L T Q 0 N j I t Y j U 2 Z i 1 h N D d j N j N j Y 2 Y 4 N j I i I C 8 + P E V u d H J 5 I F R 5 c G U 9 I l J l b G F 0 a W 9 u c 2 h p c E l u Z m 9 D b 2 5 0 Y W l u Z X I i I F Z h b H V l P S J z e y Z x d W 9 0 O 2 N v b H V t b k N v d W 5 0 J n F 1 b 3 Q 7 O j c s J n F 1 b 3 Q 7 a 2 V 5 Q 2 9 s d W 1 u T m F t Z X M m c X V v d D s 6 W 1 0 s J n F 1 b 3 Q 7 c X V l c n l S Z W x h d G l v b n N o a X B z J n F 1 b 3 Q 7 O l t d L C Z x d W 9 0 O 2 N v b H V t b k l k Z W 5 0 a X R p Z X M m c X V v d D s 6 W y Z x d W 9 0 O 1 N l Y 3 R p b 2 4 x L 0 R v b W V z d G l j X 1 B h c 3 N l b m d l c i B 3 a X R o I F V u a X F 1 Z U N h c n J p Z X J z L 1 N v d X J j Z S 5 7 T W 9 u d G g s M H 0 m c X V v d D s s J n F 1 b 3 Q 7 U 2 V j d G l v b j E v R G 9 t Z X N 0 a W N f U G F z c 2 V u Z 2 V y I H d p d G g g V W 5 p c X V l Q 2 F y c m l l c n M v U 2 9 1 c m N l L n t Z Z W F y L D F 9 J n F 1 b 3 Q 7 L C Z x d W 9 0 O 1 N l Y 3 R p b 2 4 x L 0 R v b W V z d G l j X 1 B h c 3 N l b m d l c i B 3 a X R o I F V u a X F 1 Z U N h c n J p Z X J z L 1 N v d X J j Z S 5 7 d W 5 p c X V l Q 2 F y c m l l c i w y f S Z x d W 9 0 O y w m c X V v d D t T Z W N 0 a W 9 u M S 9 E b 2 1 l c 3 R p Y 1 9 Q Y X N z Z W 5 n Z X I g d 2 l 0 a C B V b m l x d W V D Y X J y a W V y c y 9 T b 3 V y Y 2 U u e 0 R p c m V j d G l v b i w z f S Z x d W 9 0 O y w m c X V v d D t T Z W N 0 a W 9 u M S 9 E b 2 1 l c 3 R p Y 1 9 Q Y X N z Z W 5 n Z X I g d 2 l 0 a C B V b m l x d W V D Y X J y a W V y c y 9 T b 3 V y Y 2 U u e 1 J Q Y X g s N H 0 m c X V v d D s s J n F 1 b 3 Q 7 U 2 V j d G l v b j E v R G 9 t Z X N 0 a W N f U G F z c 2 V u Z 2 V y I H d p d G g g V W 5 p c X V l Q 2 F y c m l l c n M v U 2 9 1 c m N l L n t M Q U d f M S w 1 f S Z x d W 9 0 O y w m c X V v d D t T Z W N 0 a W 9 u M S 9 E b 2 1 l c 3 R p Y 1 9 Q Y X N z Z W 5 n Z X I g d 2 l 0 a C B V b m l x d W V D Y X J y a W V y c y 9 T b 3 V y Y 2 U u e 0 x B R 1 8 x M i w 2 f S Z x d W 9 0 O 1 0 s J n F 1 b 3 Q 7 Q 2 9 s d W 1 u Q 2 9 1 b n Q m c X V v d D s 6 N y w m c X V v d D t L Z X l D b 2 x 1 b W 5 O Y W 1 l c y Z x d W 9 0 O z p b X S w m c X V v d D t D b 2 x 1 b W 5 J Z G V u d G l 0 a W V z J n F 1 b 3 Q 7 O l s m c X V v d D t T Z W N 0 a W 9 u M S 9 E b 2 1 l c 3 R p Y 1 9 Q Y X N z Z W 5 n Z X I g d 2 l 0 a C B V b m l x d W V D Y X J y a W V y c y 9 T b 3 V y Y 2 U u e 0 1 v b n R o L D B 9 J n F 1 b 3 Q 7 L C Z x d W 9 0 O 1 N l Y 3 R p b 2 4 x L 0 R v b W V z d G l j X 1 B h c 3 N l b m d l c i B 3 a X R o I F V u a X F 1 Z U N h c n J p Z X J z L 1 N v d X J j Z S 5 7 W W V h c i w x f S Z x d W 9 0 O y w m c X V v d D t T Z W N 0 a W 9 u M S 9 E b 2 1 l c 3 R p Y 1 9 Q Y X N z Z W 5 n Z X I g d 2 l 0 a C B V b m l x d W V D Y X J y a W V y c y 9 T b 3 V y Y 2 U u e 3 V u a X F 1 Z U N h c n J p Z X I s M n 0 m c X V v d D s s J n F 1 b 3 Q 7 U 2 V j d G l v b j E v R G 9 t Z X N 0 a W N f U G F z c 2 V u Z 2 V y I H d p d G g g V W 5 p c X V l Q 2 F y c m l l c n M v U 2 9 1 c m N l L n t E a X J l Y 3 R p b 2 4 s M 3 0 m c X V v d D s s J n F 1 b 3 Q 7 U 2 V j d G l v b j E v R G 9 t Z X N 0 a W N f U G F z c 2 V u Z 2 V y I H d p d G g g V W 5 p c X V l Q 2 F y c m l l c n M v U 2 9 1 c m N l L n t S U G F 4 L D R 9 J n F 1 b 3 Q 7 L C Z x d W 9 0 O 1 N l Y 3 R p b 2 4 x L 0 R v b W V z d G l j X 1 B h c 3 N l b m d l c i B 3 a X R o I F V u a X F 1 Z U N h c n J p Z X J z L 1 N v d X J j Z S 5 7 T E F H X z E s N X 0 m c X V v d D s s J n F 1 b 3 Q 7 U 2 V j d G l v b j E v R G 9 t Z X N 0 a W N f U G F z c 2 V u Z 2 V y I H d p d G g g V W 5 p c X V l Q 2 F y c m l l c n M v U 2 9 1 c m N l L n t M Q U d f M T I s N n 0 m c X V v d D t d L C Z x d W 9 0 O 1 J l b G F 0 a W 9 u c 2 h p c E l u Z m 8 m c X V v d D s 6 W 1 1 9 I i A v P j w v U 3 R h Y m x l R W 5 0 c m l l c z 4 8 L 0 l 0 Z W 0 + P E l 0 Z W 0 + P E l 0 Z W 1 M b 2 N h d G l v b j 4 8 S X R l b V R 5 c G U + R m 9 y b X V s Y T w v S X R l b V R 5 c G U + P E l 0 Z W 1 Q Y X R o P l N l Y 3 R p b 2 4 x L 0 R v b W V z d G l j X 1 B h c 3 N l b m d l c i U y M H d p d G g l M j B V b m l x d W V D Y X J y a W V y c y 9 T b 3 V y Y 2 U 8 L 0 l 0 Z W 1 Q Y X R o P j w v S X R l b U x v Y 2 F 0 a W 9 u P j x T d G F i b G V F b n R y a W V z I C 8 + P C 9 J d G V t P j x J d G V t P j x J d G V t T G 9 j Y X R p b 2 4 + P E l 0 Z W 1 U e X B l P k Z v c m 1 1 b G E 8 L 0 l 0 Z W 1 U e X B l P j x J d G V t U G F 0 a D 5 T Z W N 0 a W 9 u M S 9 E b 2 1 l c 3 R p Y 1 9 Q Y X N z Z W 5 n Z X I 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U m V z d W x 0 V H l w Z S I g V m F s d W U 9 I n N U Y W J s Z S I g L z 4 8 R W 5 0 c n k g V H l w Z T 0 i Q n V m Z m V y T m V 4 d F J l Z n J l c 2 g i I F Z h b H V l P S J s M S I g L z 4 8 R W 5 0 c n k g V H l w Z T 0 i R m l s b F N 0 Y X R 1 c y I g V m F s d W U 9 I n N D b 2 1 w b G V 0 Z S I g L z 4 8 R W 5 0 c n k g V H l w Z T 0 i R m l s b E N v d W 5 0 I i B W Y W x 1 Z T 0 i b D E x O C I g L z 4 8 R W 5 0 c n k g V H l w Z T 0 i R m l s b E V y c m 9 y Q 2 9 1 b n Q i I F Z h b H V l P S J s M C I g L z 4 8 R W 5 0 c n k g V H l w Z T 0 i R m l s b E N v b H V t b l R 5 c G V z I i B W Y W x 1 Z T 0 i c 0 F n S U d C Q V F F I i A v P j x F b n R y e S B U e X B l P S J G a W x s Q 2 9 s d W 1 u T m F t Z X M i I F Z h b H V l P S J z W y Z x d W 9 0 O 0 1 v b n R o J n F 1 b 3 Q 7 L C Z x d W 9 0 O 1 l l Y X I m c X V v d D s s J n F 1 b 3 Q 7 R G l y Z W N 0 a W 9 u J n F 1 b 3 Q 7 L C Z x d W 9 0 O 1 J Q Y X g m c X V v d D s s J n F 1 b 3 Q 7 T E F H X z E m c X V v d D s s J n F 1 b 3 Q 7 T E F H X z E y J n F 1 b 3 Q 7 X S I g L z 4 8 R W 5 0 c n k g V H l w Z T 0 i R m l s b E V y c m 9 y Q 2 9 k Z S I g V m F s d W U 9 I n N V b m t u b 3 d u I i A v P j x F b n R y e S B U e X B l P S J G a W x s T G F z d F V w Z G F 0 Z W Q i I F Z h b H V l P S J k M j A y M S 0 w M S 0 w N l Q y M z o x N D o z N y 4 y N z M 4 N D E 3 W i I g L z 4 8 R W 5 0 c n k g V H l w Z T 0 i U m V s Y X R p b 2 5 z a G l w S W 5 m b 0 N v b n R h a W 5 l c i I g V m F s d W U 9 I n N 7 J n F 1 b 3 Q 7 Y 2 9 s d W 1 u Q 2 9 1 b n Q m c X V v d D s 6 N i w m c X V v d D t r Z X l D b 2 x 1 b W 5 O Y W 1 l c y Z x d W 9 0 O z p b X S w m c X V v d D t x d W V y e V J l b G F 0 a W 9 u c 2 h p c H M m c X V v d D s 6 W 1 0 s J n F 1 b 3 Q 7 Y 2 9 s d W 1 u S W R l b n R p d G l l c y Z x d W 9 0 O z p b J n F 1 b 3 Q 7 U 2 V j d G l v b j E v R G 9 t Z X N 0 a W N f U G F z c 2 V u Z 2 V y L 1 N v d X J j Z S 5 7 T W 9 u d G g s M H 0 m c X V v d D s s J n F 1 b 3 Q 7 U 2 V j d G l v b j E v R G 9 t Z X N 0 a W N f U G F z c 2 V u Z 2 V y L 1 N v d X J j Z S 5 7 W W V h c i w x f S Z x d W 9 0 O y w m c X V v d D t T Z W N 0 a W 9 u M S 9 E b 2 1 l c 3 R p Y 1 9 Q Y X N z Z W 5 n Z X I v U 2 9 1 c m N l L n t E a X J l Y 3 R p b 2 4 s M n 0 m c X V v d D s s J n F 1 b 3 Q 7 U 2 V j d G l v b j E v R G 9 t Z X N 0 a W N f U G F z c 2 V u Z 2 V y L 1 N v d X J j Z S 5 7 U l B h e C w z f S Z x d W 9 0 O y w m c X V v d D t T Z W N 0 a W 9 u M S 9 E b 2 1 l c 3 R p Y 1 9 Q Y X N z Z W 5 n Z X I v U 2 9 1 c m N l L n t M Q U d f M S w 0 f S Z x d W 9 0 O y w m c X V v d D t T Z W N 0 a W 9 u M S 9 E b 2 1 l c 3 R p Y 1 9 Q Y X N z Z W 5 n Z X I v U 2 9 1 c m N l L n t M Q U d f M T I s N X 0 m c X V v d D t d L C Z x d W 9 0 O 0 N v b H V t b k N v d W 5 0 J n F 1 b 3 Q 7 O j Y s J n F 1 b 3 Q 7 S 2 V 5 Q 2 9 s d W 1 u T m F t Z X M m c X V v d D s 6 W 1 0 s J n F 1 b 3 Q 7 Q 2 9 s d W 1 u S W R l b n R p d G l l c y Z x d W 9 0 O z p b J n F 1 b 3 Q 7 U 2 V j d G l v b j E v R G 9 t Z X N 0 a W N f U G F z c 2 V u Z 2 V y L 1 N v d X J j Z S 5 7 T W 9 u d G g s M H 0 m c X V v d D s s J n F 1 b 3 Q 7 U 2 V j d G l v b j E v R G 9 t Z X N 0 a W N f U G F z c 2 V u Z 2 V y L 1 N v d X J j Z S 5 7 W W V h c i w x f S Z x d W 9 0 O y w m c X V v d D t T Z W N 0 a W 9 u M S 9 E b 2 1 l c 3 R p Y 1 9 Q Y X N z Z W 5 n Z X I v U 2 9 1 c m N l L n t E a X J l Y 3 R p b 2 4 s M n 0 m c X V v d D s s J n F 1 b 3 Q 7 U 2 V j d G l v b j E v R G 9 t Z X N 0 a W N f U G F z c 2 V u Z 2 V y L 1 N v d X J j Z S 5 7 U l B h e C w z f S Z x d W 9 0 O y w m c X V v d D t T Z W N 0 a W 9 u M S 9 E b 2 1 l c 3 R p Y 1 9 Q Y X N z Z W 5 n Z X I v U 2 9 1 c m N l L n t M Q U d f M S w 0 f S Z x d W 9 0 O y w m c X V v d D t T Z W N 0 a W 9 u M S 9 E b 2 1 l c 3 R p Y 1 9 Q Y X N z Z W 5 n Z X I v U 2 9 1 c m N l L n t M Q U d f M T I s N X 0 m c X V v d D t d L C Z x d W 9 0 O 1 J l b G F 0 a W 9 u c 2 h p c E l u Z m 8 m c X V v d D s 6 W 1 1 9 I i A v P j x F b n R y e S B U e X B l P S J G a W x s Z W R D b 2 1 w b G V 0 Z V J l c 3 V s d F R v V 2 9 y a 3 N o Z W V 0 I i B W Y W x 1 Z T 0 i b D E i I C 8 + P E V u d H J 5 I F R 5 c G U 9 I k F k Z G V k V G 9 E Y X R h T W 9 k Z W w i I F Z h b H V l P S J s M C I g L z 4 8 R W 5 0 c n k g V H l w Z T 0 i U m V j b 3 Z l c n l U Y X J n Z X R T a G V l d C I g V m F s d W U 9 I n N E Y X R h I i A v P j x F b n R y e S B U e X B l P S J S Z W N v d m V y e V R h c m d l d E N v b H V t b i I g V m F s d W U 9 I m w x M y I g L z 4 8 R W 5 0 c n k g V H l w Z T 0 i U m V j b 3 Z l c n l U Y X J n Z X R S b 3 c i I F Z h b H V l P S J s M S I g L z 4 8 R W 5 0 c n k g V H l w Z T 0 i T m F t Z V V w Z G F 0 Z W R B Z n R l c k Z p b G w i I F Z h b H V l P S J s M C I g L z 4 8 R W 5 0 c n k g V H l w Z T 0 i R m l s b F R h c m d l d C I g V m F s d W U 9 I n N E b 2 1 l c 3 R p Y 1 9 Q Y X N z Z W 5 n Z X I i I C 8 + P E V u d H J 5 I F R 5 c G U 9 I l F 1 Z X J 5 S U Q i I F Z h b H V l P S J z Z j M 1 Z m I 0 Y j g t M m Y 1 Z S 0 0 M D I 0 L T l l Z m Y t M 2 E 2 N z k y Y j l k N T R i I i A v P j w v U 3 R h Y m x l R W 5 0 c m l l c z 4 8 L 0 l 0 Z W 0 + P E l 0 Z W 0 + P E l 0 Z W 1 M b 2 N h d G l v b j 4 8 S X R l b V R 5 c G U + R m 9 y b X V s Y T w v S X R l b V R 5 c G U + P E l 0 Z W 1 Q Y X R o P l N l Y 3 R p b 2 4 x L 0 R v b W V z d G l j X 1 B h c 3 N l b m d l c i 9 T b 3 V y Y 2 U 8 L 0 l 0 Z W 1 Q Y X R o P j w v S X R l b U x v Y 2 F 0 a W 9 u P j x T d G F i b G V F b n R y a W V z I C 8 + P C 9 J d G V t P j x J d G V t P j x J d G V t T G 9 j Y X R p b 2 4 + P E l 0 Z W 1 U e X B l P k Z v c m 1 1 b G E 8 L 0 l 0 Z W 1 U e X B l P j x J d G V t U G F 0 a D 5 T Z W N 0 a W 9 u M S 9 N Q V h f R G F 0 Z T w v S X R l b V B h d G g + P C 9 J d G V t T G 9 j Y X R p b 2 4 + P F N 0 Y W J s Z U V u d H J p Z X M + P E V u d H J 5 I F R 5 c G U 9 I k l z U H J p d m F 0 Z S I g V m F s d W U 9 I m w w I i A v P j x F b n R y e S B U e X B l P S J O Y W 1 l V X B k Y X R l Z E F m d G V y R m l s b C I g V m F s d W U 9 I m w w I i A v P j x F b n R y e S B U e X B l P S J G a W x s R W 5 h Y m x l Z C I g V m F s d W U 9 I m w x I i A v P j x F b n R y e S B U e X B l P S J G a W x s T 2 J q Z W N 0 V H l w Z S I g V m F s d W U 9 I n N U Y W J s Z S I g L z 4 8 R W 5 0 c n k g V H l w Z T 0 i R m l s b F R v R G F 0 Y U 1 v Z G V s R W 5 h Y m x l Z C I g V m F s d W U 9 I m w w I i A v P j x F b n R y e S B U e X B l P S J S Z X N 1 b H R U e X B l I i B W Y W x 1 Z T 0 i c 1 R h Y m x l I i A v P j x F b n R y e S B U e X B l P S J C d W Z m Z X J O Z X h 0 U m V m c m V z a C I g V m F s d W U 9 I m w x I i A v P j x F b n R y e S B U e X B l P S J G a W x s R X J y b 3 J D b 2 R l I i B W Y W x 1 Z T 0 i c 1 V u a 2 5 v d 2 4 i I C 8 + P E V u d H J 5 I F R 5 c G U 9 I k Z p b G x D b 2 x 1 b W 5 O Y W 1 l c y I g V m F s d W U 9 I n N b J n F 1 b 3 Q 7 b W F 4 R G F 0 Z S Z x d W 9 0 O 1 0 i I C 8 + P E V u d H J 5 I F R 5 c G U 9 I k Z p b G x D b 2 x 1 b W 5 U e X B l c y I g V m F s d W U 9 I n N C d z 0 9 I i A v P j x F b n R y e S B U e X B l P S J G a W x s R X J y b 3 J D b 3 V u d C I g V m F s d W U 9 I m w w I i A v P j x F b n R y e S B U e X B l P S J G a W x s Q 2 9 1 b n Q i I F Z h b H V l P S J s M S I g L z 4 8 R W 5 0 c n k g V H l w Z T 0 i R m l s b F N 0 Y X R 1 c y I g V m F s d W U 9 I n N D b 2 1 w b G V 0 Z S I g L z 4 8 R W 5 0 c n k g V H l w Z T 0 i R m l s b F R h c m d l d C I g V m F s d W U 9 I n N N Q V h f R G F 0 Z S I g L z 4 8 R W 5 0 c n k g V H l w Z T 0 i U m V s Y X R p b 2 5 z a G l w S W 5 m b 0 N v b n R h a W 5 l c i I g V m F s d W U 9 I n N 7 J n F 1 b 3 Q 7 Y 2 9 s d W 1 u Q 2 9 1 b n Q m c X V v d D s 6 M S w m c X V v d D t r Z X l D b 2 x 1 b W 5 O Y W 1 l c y Z x d W 9 0 O z p b X S w m c X V v d D t x d W V y e V J l b G F 0 a W 9 u c 2 h p c H M m c X V v d D s 6 W 1 0 s J n F 1 b 3 Q 7 Y 2 9 s d W 1 u S W R l b n R p d G l l c y Z x d W 9 0 O z p b J n F 1 b 3 Q 7 U 2 V j d G l v b j E v T U F Y X 0 R h d G U v U 2 9 1 c m N l L n t t Y X h E Y X R l L D B 9 J n F 1 b 3 Q 7 X S w m c X V v d D t D b 2 x 1 b W 5 D b 3 V u d C Z x d W 9 0 O z o x L C Z x d W 9 0 O 0 t l e U N v b H V t b k 5 h b W V z J n F 1 b 3 Q 7 O l t d L C Z x d W 9 0 O 0 N v b H V t b k l k Z W 5 0 a X R p Z X M m c X V v d D s 6 W y Z x d W 9 0 O 1 N l Y 3 R p b 2 4 x L 0 1 B W F 9 E Y X R l L 1 N v d X J j Z S 5 7 b W F 4 R G F 0 Z S w w f S Z x d W 9 0 O 1 0 s J n F 1 b 3 Q 7 U m V s Y X R p b 2 5 z a G l w S W 5 m b y Z x d W 9 0 O z p b X X 0 i I C 8 + P E V u d H J 5 I F R 5 c G U 9 I k Z p b G x M Y X N 0 V X B k Y X R l Z C I g V m F s d W U 9 I m Q y M D I x L T A x L T A 2 V D I z O j E 0 O j M 1 L j E 3 M D U 5 N D Z a I i A v P j x F b n R y e S B U e X B l P S J G a W x s Z W R D b 2 1 w b G V 0 Z V J l c 3 V s d F R v V 2 9 y a 3 N o Z W V 0 I i B W Y W x 1 Z T 0 i b D E i I C 8 + P E V u d H J 5 I F R 5 c G U 9 I k F k Z G V k V G 9 E Y X R h T W 9 k Z W w i I F Z h b H V l P S J s M C I g L z 4 8 R W 5 0 c n k g V H l w Z T 0 i U m V j b 3 Z l c n l U Y X J n Z X R T a G V l d C I g V m F s d W U 9 I n N E Y X R h I i A v P j x F b n R y e S B U e X B l P S J S Z W N v d m V y e V R h c m d l d E N v b H V t b i I g V m F s d W U 9 I m w y M S I g L z 4 8 R W 5 0 c n k g V H l w Z T 0 i U m V j b 3 Z l c n l U Y X J n Z X R S b 3 c i I F Z h b H V l P S J s M S I g L z 4 8 R W 5 0 c n k g V H l w Z T 0 i U X V l c n l J R C I g V m F s d W U 9 I n N k O D M x N G Y 5 N S 0 w M D A w L T Q y M z c t Y m R l Y i 1 h O T A 3 O D M 1 Z D V j N D g i I C 8 + P C 9 T d G F i b G V F b n R y a W V z P j w v S X R l b T 4 8 S X R l b T 4 8 S X R l b U x v Y 2 F 0 a W 9 u P j x J d G V t V H l w Z T 5 G b 3 J t d W x h P C 9 J d G V t V H l w Z T 4 8 S X R l b V B h d G g + U 2 V j d G l v b j E v T U F Y X 0 R h d G U v U 2 9 1 c m N l P C 9 J d G V t U G F 0 a D 4 8 L 0 l 0 Z W 1 M b 2 N h d G l v b j 4 8 U 3 R h Y m x l R W 5 0 c m l l c y A v P j w v S X R l b T 4 8 S X R l b T 4 8 S X R l b U x v Y 2 F 0 a W 9 u P j x J d G V t V H l w Z T 5 G b 3 J t d W x h P C 9 J d G V t V H l w Z T 4 8 S X R l b V B h d G g + U 2 V j d G l v b j E v U X V l c n k x 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l J l c 3 V s d F R 5 c G U i I F Z h b H V l P S J z V G F i b G U i I C 8 + P E V u d H J 5 I F R 5 c G U 9 I k J 1 Z m Z l c k 5 l e H R S Z W Z y Z X N o I i B W Y W x 1 Z T 0 i b D E i I C 8 + P E V u d H J 5 I F R 5 c G U 9 I k Z p b G x U Y X J n Z X Q i I F Z h b H V l P S J z U X V l c n k x I i A v P j x F b n R y e S B U e X B l P S J G a W x s U 3 R h d H V z I i B W Y W x 1 Z T 0 i c 0 N v b X B s Z X R l I i A v P j x F b n R y e S B U e X B l P S J G a W x s Q 2 9 1 b n Q i I F Z h b H V l P S J s M S I g L z 4 8 R W 5 0 c n k g V H l w Z T 0 i R m l s b E V y c m 9 y Q 2 9 1 b n Q i I F Z h b H V l P S J s M C I g L z 4 8 R W 5 0 c n k g V H l w Z T 0 i R m l s b E N v b H V t b l R 5 c G V z I i B W Y W x 1 Z T 0 i c 0 J B P T 0 i I C 8 + P E V u d H J 5 I F R 5 c G U 9 I k Z p b G x D b 2 x 1 b W 5 O Y W 1 l c y I g V m F s d W U 9 I n N b J n F 1 b 3 Q 7 T n V t T 2 Z D Y X J y a W V y c y Z x d W 9 0 O 1 0 i I C 8 + P E V u d H J 5 I F R 5 c G U 9 I k Z p b G x F c n J v c k N v Z G U i I F Z h b H V l P S J z V W 5 r b m 9 3 b i I g L z 4 8 R W 5 0 c n k g V H l w Z T 0 i R m l s b E x h c 3 R V c G R h d G V k I i B W Y W x 1 Z T 0 i Z D I w M j E t M D E t M D Z U M j M 6 N D M 6 M j Q u M j c x N D E 1 M 1 o i I C 8 + P E V u d H J 5 I F R 5 c G U 9 I k Z p b G x l Z E N v b X B s Z X R l U m V z d W x 0 V G 9 X b 3 J r c 2 h l Z X Q i I F Z h b H V l P S J s M S I g L z 4 8 R W 5 0 c n k g V H l w Z T 0 i Q W R k Z W R U b 0 R h d G F N b 2 R l b C I g V m F s d W U 9 I m w w I i A v P j x F b n R y e S B U e X B l P S J S Z W N v d m V y e V R h c m d l d F N o Z W V 0 I i B W Y W x 1 Z T 0 i c 0 R h d G E i I C 8 + P E V u d H J 5 I F R 5 c G U 9 I l J l Y 2 9 2 Z X J 5 V G F y Z 2 V 0 Q 2 9 s d W 1 u I i B W Y W x 1 Z T 0 i b D M i I C 8 + P E V u d H J 5 I F R 5 c G U 9 I l J l Y 2 9 2 Z X J 5 V G F y Z 2 V 0 U m 9 3 I i B W Y W x 1 Z T 0 i b D E i I C 8 + P E V u d H J 5 I F R 5 c G U 9 I k 5 h b W V V c G R h d G V k Q W Z 0 Z X J G a W x s I i B W Y W x 1 Z T 0 i b D A i I C 8 + P E V u d H J 5 I F R 5 c G U 9 I l J l b G F 0 a W 9 u c 2 h p c E l u Z m 9 D b 2 5 0 Y W l u Z X I i I F Z h b H V l P S J z e y Z x d W 9 0 O 2 N v b H V t b k N v d W 5 0 J n F 1 b 3 Q 7 O j E s J n F 1 b 3 Q 7 a 2 V 5 Q 2 9 s d W 1 u T m F t Z X M m c X V v d D s 6 W 1 0 s J n F 1 b 3 Q 7 c X V l c n l S Z W x h d G l v b n N o a X B z J n F 1 b 3 Q 7 O l t d L C Z x d W 9 0 O 2 N v b H V t b k l k Z W 5 0 a X R p Z X M m c X V v d D s 6 W y Z x d W 9 0 O 1 N l Y 3 R p b 2 4 x L 1 F 1 Z X J 5 M S 9 T b 3 V y Y 2 U u e 0 5 1 b U 9 m Q 2 F y c m l l c n M s M H 0 m c X V v d D t d L C Z x d W 9 0 O 0 N v b H V t b k N v d W 5 0 J n F 1 b 3 Q 7 O j E s J n F 1 b 3 Q 7 S 2 V 5 Q 2 9 s d W 1 u T m F t Z X M m c X V v d D s 6 W 1 0 s J n F 1 b 3 Q 7 Q 2 9 s d W 1 u S W R l b n R p d G l l c y Z x d W 9 0 O z p b J n F 1 b 3 Q 7 U 2 V j d G l v b j E v U X V l c n k x L 1 N v d X J j Z S 5 7 T n V t T 2 Z D Y X J y a W V y c y w w f S Z x d W 9 0 O 1 0 s J n F 1 b 3 Q 7 U m V s Y X R p b 2 5 z a G l w S W 5 m b y Z x d W 9 0 O z p b X X 0 i I C 8 + P C 9 T d G F i b G V F b n R y a W V z P j w v S X R l b T 4 8 S X R l b T 4 8 S X R l b U x v Y 2 F 0 a W 9 u P j x J d G V t V H l w Z T 5 G b 3 J t d W x h P C 9 J d G V t V H l w Z T 4 8 S X R l b V B h d G g + U 2 V j d G l v b j E v U X V l c n k x L 1 N v d X J j Z T w v S X R l b V B h d G g + P C 9 J d G V t T G 9 j Y X R p b 2 4 + P F N 0 Y W J s Z U V u d H J p Z X M g L z 4 8 L 0 l 0 Z W 0 + P C 9 J d G V t c z 4 8 L 0 x v Y 2 F s U G F j a 2 F n Z U 1 l d G F k Y X R h R m l s Z T 4 W A A A A U E s F B g A A A A A A A A A A A A A A A A A A A A A A A N o A A A A B A A A A 0 I y d 3 w E V 0 R G M e g D A T 8 K X 6 w E A A A D z g Y O 6 Z M 0 B T r o L d 2 1 z S D 9 V A A A A A A I A A A A A A A N m A A D A A A A A E A A A A P F T c J g s E T J z n C z q 3 U O u 9 N 8 A A A A A B I A A A K A A A A A Q A A A A g G g F E H l d j 6 T x 9 w V P u y 4 s + F A A A A B Q F z x Z b s C F 6 F 8 B j 7 A n n i J p L F V 4 Q A A M 0 P 2 h u / p M Y z C 9 A 7 F + v e 5 Q N E 3 M 6 P 5 I m L O 0 V n I r d 4 B e 0 7 6 8 8 J K + o / 0 t W A R S 1 2 7 F 6 m / 8 R 7 k K t i G e B S + P T R Q A A A A U 2 Z u Q U / 2 L 0 v H t r F o z W 1 8 c C q a Z j w = = < / D a t a M a s h u p > 
</file>

<file path=customXml/itemProps1.xml><?xml version="1.0" encoding="utf-8"?>
<ds:datastoreItem xmlns:ds="http://schemas.openxmlformats.org/officeDocument/2006/customXml" ds:itemID="{4A7D7CCF-5B04-4880-81DE-4300E5A136A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PressRelease Text(working)</vt:lpstr>
      <vt:lpstr>System</vt:lpstr>
      <vt:lpstr>Domestic</vt:lpstr>
      <vt:lpstr>International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Crutcher, Bernetta (OST)</dc:creator>
  <cp:lastModifiedBy>Smallen, David (RITA)</cp:lastModifiedBy>
  <dcterms:created xsi:type="dcterms:W3CDTF">2020-12-08T17:07:16Z</dcterms:created>
  <dcterms:modified xsi:type="dcterms:W3CDTF">2021-01-07T16:58:10Z</dcterms:modified>
</cp:coreProperties>
</file>