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M:\External Affairs\Press\Scheduled releases\Airline Traffic Releases\Airline Traffic - 2021 Releases\01 Jan prelim\Passengers\"/>
    </mc:Choice>
  </mc:AlternateContent>
  <bookViews>
    <workbookView xWindow="0" yWindow="0" windowWidth="25080" windowHeight="9465" tabRatio="841" firstSheet="4" activeTab="4"/>
  </bookViews>
  <sheets>
    <sheet name="Copy" sheetId="14" state="hidden" r:id="rId1"/>
    <sheet name="Query" sheetId="11" state="hidden" r:id="rId2"/>
    <sheet name="PressRelease Text" sheetId="12" state="hidden" r:id="rId3"/>
    <sheet name="Data" sheetId="7" state="hidden" r:id="rId4"/>
    <sheet name="System" sheetId="8" r:id="rId5"/>
    <sheet name="Domestic" sheetId="9" r:id="rId6"/>
    <sheet name="International" sheetId="10" r:id="rId7"/>
  </sheets>
  <definedNames>
    <definedName name="ExternalData_1" localSheetId="3" hidden="1">Data!$E$1:$K$2836</definedName>
    <definedName name="ExternalData_2" localSheetId="3" hidden="1">Data!$O$1:$T$123</definedName>
    <definedName name="ExternalData_3" localSheetId="3" hidden="1">Data!$A$1:$A$2</definedName>
    <definedName name="ExternalData_4" localSheetId="3" hidden="1">Data!$C$1:$C$2</definedName>
  </definedNames>
  <calcPr calcId="162913"/>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7" l="1"/>
  <c r="A4" i="7"/>
  <c r="A37" i="12"/>
  <c r="A38" i="12"/>
  <c r="A34" i="12"/>
  <c r="A18" i="12"/>
  <c r="A26" i="12"/>
  <c r="A16" i="12"/>
  <c r="A39" i="12"/>
  <c r="A24" i="12"/>
  <c r="A7" i="12"/>
  <c r="A25" i="12"/>
  <c r="A22" i="12"/>
  <c r="A8" i="12"/>
  <c r="A21" i="12"/>
  <c r="A30" i="12"/>
  <c r="A23" i="12"/>
  <c r="A32" i="12"/>
  <c r="A29" i="12"/>
  <c r="A1" i="12"/>
  <c r="A12" i="12"/>
  <c r="A31" i="12"/>
  <c r="A33" i="12"/>
  <c r="A15" i="12"/>
  <c r="A3" i="12"/>
  <c r="A17" i="12"/>
  <c r="A5" i="12"/>
  <c r="A10" i="12"/>
  <c r="A9" i="12"/>
</calcChain>
</file>

<file path=xl/connections.xml><?xml version="1.0" encoding="utf-8"?>
<connections xmlns="http://schemas.openxmlformats.org/spreadsheetml/2006/main">
  <connection id="1" keepAlive="1" name="Query - Domestic_Passenger" description="Connection to the 'Domestic_Passenger' query in the workbook." type="5" refreshedVersion="6" background="1" saveData="1">
    <dbPr connection="Provider=Microsoft.Mashup.OleDb.1;Data Source=$Workbook$;Location=Domestic_Passenger;Extended Properties=&quot;&quot;" command="SELECT * FROM [Domestic_Passenger]"/>
  </connection>
  <connection id="2" keepAlive="1" name="Query - Domestic_Passenger with UniqueCarriers" description="Connection to the 'Domestic_Passenger with UniqueCarriers' query in the workbook." type="5" refreshedVersion="6" background="1" saveData="1">
    <dbPr connection="Provider=Microsoft.Mashup.OleDb.1;Data Source=$Workbook$;Location=Domestic_Passenger with UniqueCarriers;Extended Properties=&quot;&quot;" command="SELECT * FROM [Domestic_Passenger with UniqueCarriers]"/>
  </connection>
  <connection id="3" keepAlive="1" name="Query - MAX_Date" description="Connection to the 'MAX_Date' query in the workbook." type="5" refreshedVersion="6" background="1">
    <dbPr connection="Provider=Microsoft.Mashup.OleDb.1;Data Source=$Workbook$;Location=MAX_Date;Extended Properties=&quot;&quot;" command="SELECT * FROM [MAX_Date]"/>
  </connection>
  <connection id="4"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<sst xmlns="http://schemas.openxmlformats.org/spreadsheetml/2006/main" count="6057" uniqueCount="121">
  <si>
    <t>Month</t>
  </si>
  <si>
    <t>Year</t>
  </si>
  <si>
    <t>Column Labels</t>
  </si>
  <si>
    <t>Grand Total</t>
  </si>
  <si>
    <t>Row Labels</t>
  </si>
  <si>
    <t>Annual</t>
  </si>
  <si>
    <t>Year-to-Year Percent Change</t>
  </si>
  <si>
    <t>uniqueCarrier</t>
  </si>
  <si>
    <t>Direction</t>
  </si>
  <si>
    <t>Domestic</t>
  </si>
  <si>
    <t>International</t>
  </si>
  <si>
    <t>AA</t>
  </si>
  <si>
    <t>DL</t>
  </si>
  <si>
    <t>UA</t>
  </si>
  <si>
    <t>WN</t>
  </si>
  <si>
    <t>Source:  Bureau of Transportation Statistics, T-100 International Market</t>
  </si>
  <si>
    <t xml:space="preserve">    FROM</t>
  </si>
  <si>
    <t xml:space="preserve">            FROM oair_t100market</t>
  </si>
  <si>
    <t xml:space="preserve">            WHERE (OriginWac BETWEEN 0 AND 99) AND (DestWac &gt;100) AND SvcClass IN('F','G','L','P') AND carriergroupnew &lt;&gt; 0</t>
  </si>
  <si>
    <t xml:space="preserve">    UNION ALL </t>
  </si>
  <si>
    <t xml:space="preserve">            WHERE (OriginWac &gt; 100) AND (DestWac BETWEEN 0 AND 99) AND SvcClass IN('F','G','L','P') AND carriergroupnew &lt;&gt; 0</t>
  </si>
  <si>
    <t xml:space="preserve">            WHERE (OriginWac BETWEEN 0 AND 99) AND (DestWac BETWEEN 0 AND 99) AND SvcClass IN('F','G','L','P') AND carriergroupnew &lt;&gt; 0</t>
  </si>
  <si>
    <t xml:space="preserve">        ) a</t>
  </si>
  <si>
    <t xml:space="preserve">    GROUP BY YEAR, MONTH, UniqueCarrier, Direction</t>
  </si>
  <si>
    <t>The Query</t>
  </si>
  <si>
    <t>RPax</t>
  </si>
  <si>
    <t>LAG_1</t>
  </si>
  <si>
    <t>LAG_12</t>
  </si>
  <si>
    <t>9E</t>
  </si>
  <si>
    <t>AS</t>
  </si>
  <si>
    <t>AX</t>
  </si>
  <si>
    <t>B6</t>
  </si>
  <si>
    <t>C5</t>
  </si>
  <si>
    <t>CP</t>
  </si>
  <si>
    <t>EV</t>
  </si>
  <si>
    <t>F9</t>
  </si>
  <si>
    <t>G4</t>
  </si>
  <si>
    <t>G7</t>
  </si>
  <si>
    <t>HA</t>
  </si>
  <si>
    <t>MQ</t>
  </si>
  <si>
    <t>NK</t>
  </si>
  <si>
    <t>OH</t>
  </si>
  <si>
    <t>OO</t>
  </si>
  <si>
    <t>PT</t>
  </si>
  <si>
    <t>QX</t>
  </si>
  <si>
    <t>SY</t>
  </si>
  <si>
    <t>YV</t>
  </si>
  <si>
    <t>YX</t>
  </si>
  <si>
    <t>ZW</t>
  </si>
  <si>
    <t>Sum of RPax</t>
  </si>
  <si>
    <t>maxDate</t>
  </si>
  <si>
    <t>Source:  Bureau of Transportation Statistics, T-100 Domestic Market</t>
  </si>
  <si>
    <t>Source:  Bureau of Transportation Statistics, T-100 Market</t>
  </si>
  <si>
    <t>SELECT Month, Year, uniqueCarrier, Direction, SUM(T110_Rpax) RPax,</t>
  </si>
  <si>
    <t xml:space="preserve">    LAG(SUM(T110_Rpax),1) OVER(PARTITION BY Direction, uniquecarrier order by year, month) AS LAG_1, </t>
  </si>
  <si>
    <t xml:space="preserve">    LAG(SUM(T110_Rpax),12) OVER(PARTITION BY Direction, uniquecarrier order by year, month) AS LAG_12</t>
  </si>
  <si>
    <t xml:space="preserve">        (SELECT Month, Year, UniqueCarrier, 'International' AS Direction, T110_RPax</t>
  </si>
  <si>
    <t xml:space="preserve">            FROM oair_t100market </t>
  </si>
  <si>
    <t xml:space="preserve">        SELECT Month, Year, UniqueCarrier, 'International' AS Direction, T110_RPax</t>
  </si>
  <si>
    <t xml:space="preserve">        SELECT Month, Year, UniqueCarrier,'Domestic' AS Direction, T110_RPax</t>
  </si>
  <si>
    <t xml:space="preserve">    WHERE Year &gt; 2015 AND UniqueCarrier IN('WN','AA','DL','UA','NK','OO','B6','F9','AS','YX','MQ','G4','OH','9E','YV','QX','HA','SY','ZW','G7','C5','CP','AX','PT','EV')</t>
  </si>
  <si>
    <t xml:space="preserve">    ORDER BY Direction ,UniqueCarrier, YEAR , MONTH;</t>
  </si>
  <si>
    <t xml:space="preserve">    </t>
  </si>
  <si>
    <t xml:space="preserve">    SELECT Month, Year,Direction, SUM(T110_Rpax) RPax,</t>
  </si>
  <si>
    <t xml:space="preserve">    LAG(SUM(T110_Rpax),1) OVER(PARTITION BY Direction order by year, month) AS LAG_1, </t>
  </si>
  <si>
    <t xml:space="preserve">    LAG(SUM(T110_Rpax),12) OVER(PARTITION BY Direction order by year, month) AS LAG_12</t>
  </si>
  <si>
    <t xml:space="preserve">    GROUP BY YEAR, MONTH, Direction</t>
  </si>
  <si>
    <t xml:space="preserve">    ORDER BY Direction, YEAR, MONTH;</t>
  </si>
  <si>
    <t>NumOfCarriers</t>
  </si>
  <si>
    <t>Systemwide Passengers</t>
  </si>
  <si>
    <t>Domestic Passengers</t>
  </si>
  <si>
    <t>International Passengers</t>
  </si>
  <si>
    <t>Reporting Notes</t>
  </si>
  <si>
    <t>None of the data are from samples. Measures of statistical significance do not apply to the complete air traffic data.</t>
  </si>
  <si>
    <t>January</t>
  </si>
  <si>
    <t>U.S. Airlines January 2021 Passengers Decreased 63% from January 2020 (Preliminary)</t>
  </si>
  <si>
    <t>U.S. airlines carried 63% fewer scheduled service passengers in January 2021 than in January 2020 (preliminary), according to data filed with the Bureau of Transportation Statistics (BTS) by 20 airlines that carry more than 90% of the passengers.  The 63% decline from January 2020 was the smallest year-to-year decrease since March.</t>
  </si>
  <si>
    <t>The large airlines carried 25.8 million passengers in January 2021 (preliminary), compared to 70.5 million passengers in January 2020 and up from 3.0 million in April 2020, which was the lowest monthly total in BTS records dating back to 1974.  The previous low was 14.6 million passengers in February 1975.</t>
  </si>
  <si>
    <t>Preliminary January 2021 passenger numbers (20  carriers reporting):</t>
  </si>
  <si>
    <t>Total: 25.8 million passengers, down 63% from January 2020 (70.5M)</t>
  </si>
  <si>
    <t>Domestic: 22.9 million passengers, down 63% from January 2020 (61.4M)</t>
  </si>
  <si>
    <t>International: 3 million passengers, down 68% from January 2020 (9.1M)</t>
  </si>
  <si>
    <t>U.S. airline traffic reports are filed monthly with BTS. Final January data will be released on Apr 15.  Complete international data by origin and destination, which is under a six-month confidentiality restriction, will be released on Jul 16.</t>
  </si>
  <si>
    <t>January 2021 passengers:  25.8M</t>
  </si>
  <si>
    <t>Change from January 2020:  -63%</t>
  </si>
  <si>
    <t>Percent of 2020 passengers:  37%</t>
  </si>
  <si>
    <t>Change from April 2020 low: +22.9M passengers</t>
  </si>
  <si>
    <t>January 2021 passengers:  22.9M</t>
  </si>
  <si>
    <t>Change from April 2020 low: +20M passengers</t>
  </si>
  <si>
    <t>Domestic percent of total January 2021 passengers:  89%</t>
  </si>
  <si>
    <t>Domestic percent of total January 2020 passengers:  87%</t>
  </si>
  <si>
    <t>January 2021 passengers:  3M</t>
  </si>
  <si>
    <t>Change from January 2020:  -68%</t>
  </si>
  <si>
    <t>Percent of 2020 passengers:  32%</t>
  </si>
  <si>
    <t>Change from April 2020 low: +2.8M passengers</t>
  </si>
  <si>
    <t>International percent of total January 2021 passengers:  11%</t>
  </si>
  <si>
    <t>International percent of total January 2020 passengers:  13%</t>
  </si>
  <si>
    <t>Data are compiled from monthly reports filed with BTS by commercial U.S. air carriers detailing operations, passenger traffic and freight traffic. This release includes data received by BTS from U.S. airlines as of Mar. 5.</t>
  </si>
  <si>
    <t>See the BTS Airlines and Airport page for additional U.S. airlines numbers through November for U.S. airlines. International data by origin and destination is available through August.</t>
  </si>
  <si>
    <t>2017 - 2018</t>
  </si>
  <si>
    <t>2018 - 2019</t>
  </si>
  <si>
    <t>2019 - 2020</t>
  </si>
  <si>
    <t>2020 - 2021</t>
  </si>
  <si>
    <t>-63.3*</t>
  </si>
  <si>
    <t>February</t>
  </si>
  <si>
    <t>March</t>
  </si>
  <si>
    <t>April</t>
  </si>
  <si>
    <t>May</t>
  </si>
  <si>
    <t>June</t>
  </si>
  <si>
    <t>July</t>
  </si>
  <si>
    <t>August</t>
  </si>
  <si>
    <t>September</t>
  </si>
  <si>
    <t>October</t>
  </si>
  <si>
    <t>November</t>
  </si>
  <si>
    <t>December</t>
  </si>
  <si>
    <t>* January 2021 data is preliminary</t>
  </si>
  <si>
    <t>-62.7*</t>
  </si>
  <si>
    <t>-67.6*</t>
  </si>
  <si>
    <t>Table 1: Systemwide Percent Change in US Airlines Scheduled Service Passengers from the Same Month of the Previous Year, 2018 - 2021</t>
  </si>
  <si>
    <t>Table 2: Domestic Percent Change in US Airlines Scheduled Service Passengers from the Same Month of the Previous Year, 2018 - 2021</t>
  </si>
  <si>
    <t>Table 3: International Percent Change in US Airlines Scheduled Service Passengers from the Same Month of the Previous Year, 2018 - 2021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</si>
</sst>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7" x14ac:knownFonts="1">
    <font>
      <sz val="11"/>
      <color theme="1"/>
      <name val="Calibri"/>
      <family val="2"/>
      <scheme val="minor"/>
    </font>
    <font>
      <b/>
      <sz val="11"/>
      <color theme="1"/>
      <name val="Calibri"/>
      <family val="2"/>
      <scheme val="minor"/>
    </font>
    <font>
      <b/>
      <sz val="18"/>
      <color theme="1"/>
      <name val="Calibri"/>
      <family val="2"/>
      <scheme val="minor"/>
    </font>
    <font>
      <sz val="11"/>
      <color theme="1"/>
      <name val="Calibri"/>
      <family val="2"/>
      <scheme val="minor"/>
    </font>
    <font>
      <u/>
      <sz val="11"/>
      <color theme="10"/>
      <name val="Calibri"/>
      <family val="2"/>
      <scheme val="minor"/>
    </font>
    <font>
      <b/>
      <sz val="12"/>
      <color rgb="FF000000"/>
      <name val="Calibri"/>
      <family val="2"/>
    </font>
    <font>
      <sz val="12"/>
      <color rgb="FF000000"/>
      <name val="Calibri"/>
      <family val="2"/>
    </font>
  </fonts>
  <fills count="4">
    <fill>
      <patternFill patternType="none"/>
    </fill>
    <fill>
      <patternFill patternType="gray125"/>
    </fill>
    <fill>
      <patternFill patternType="solid">
        <fgColor rgb="FFD9E1F2"/>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55">
    <xf numFmtId="0" fontId="0" fillId="0" borderId="0" xfId="0"/>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vertical="center"/>
    </xf>
    <xf numFmtId="0" fontId="0" fillId="0" borderId="1" xfId="0" applyBorder="1" applyAlignment="1">
      <alignment vertical="center"/>
    </xf>
    <xf numFmtId="0" fontId="1" fillId="0" borderId="1" xfId="0" applyFont="1" applyBorder="1" applyAlignment="1">
      <alignment horizontal="center" vertical="center"/>
    </xf>
    <xf numFmtId="0" fontId="0" fillId="0" borderId="0" xfId="0" applyAlignment="1">
      <alignment horizontal="left" vertical="center" indent="1"/>
    </xf>
    <xf numFmtId="0" fontId="1" fillId="0" borderId="1" xfId="0" applyFont="1" applyBorder="1" applyAlignment="1">
      <alignment horizontal="left" vertical="center" indent="1"/>
    </xf>
    <xf numFmtId="164" fontId="0" fillId="0" borderId="0" xfId="0" applyNumberFormat="1" applyAlignment="1">
      <alignment horizontal="right" vertical="center" indent="1"/>
    </xf>
    <xf numFmtId="164" fontId="1" fillId="0" borderId="1" xfId="0" applyNumberFormat="1" applyFont="1" applyBorder="1" applyAlignment="1">
      <alignment horizontal="right" vertical="center" indent="1"/>
    </xf>
    <xf numFmtId="0" fontId="2" fillId="0" borderId="0" xfId="0" applyFont="1" applyAlignment="1">
      <alignment horizontal="center"/>
    </xf>
    <xf numFmtId="0" fontId="0" fillId="0" borderId="0" xfId="0"/>
    <xf numFmtId="22" fontId="0" fillId="0" borderId="0" xfId="0" applyNumberFormat="1"/>
    <xf numFmtId="0" fontId="0" fillId="0" borderId="0" xfId="0" applyFont="1" applyAlignment="1">
      <alignment horizontal="left" vertical="center" indent="1"/>
    </xf>
    <xf numFmtId="164" fontId="0" fillId="0" borderId="0" xfId="0" applyNumberFormat="1" applyFont="1" applyAlignment="1">
      <alignment horizontal="right" vertical="center" indent="1"/>
    </xf>
    <xf numFmtId="165" fontId="0" fillId="0" borderId="0" xfId="1" applyNumberFormat="1" applyFont="1"/>
    <xf numFmtId="165" fontId="0" fillId="0" borderId="0" xfId="0" applyNumberFormat="1"/>
    <xf numFmtId="0" fontId="0" fillId="0" borderId="0" xfId="0" applyAlignment="1">
      <alignment wrapText="1"/>
    </xf>
    <xf numFmtId="0" fontId="0" fillId="0" borderId="0" xfId="0" applyAlignment="1">
      <alignment horizontal="left" vertical="top" wrapText="1"/>
    </xf>
    <xf numFmtId="14" fontId="0" fillId="0" borderId="0" xfId="0" applyNumberFormat="1"/>
    <xf numFmtId="0" fontId="1" fillId="0" borderId="0" xfId="0" applyFont="1"/>
    <xf numFmtId="0" fontId="4" fillId="0" borderId="0" xfId="2"/>
    <xf numFmtId="0" fontId="2" fillId="0" borderId="0" xfId="0" applyFont="1" applyAlignment="1">
      <alignment wrapText="1"/>
    </xf>
    <xf numFmtId="0" fontId="0" fillId="0" borderId="0" xfId="0"/>
    <xf numFmtId="0" fontId="0" fillId="0" borderId="0" xfId="0"/>
    <xf numFmtId="0" fontId="5" fillId="2" borderId="3" xfId="0" applyFont="1" applyFill="1" applyBorder="1" applyAlignment="1">
      <alignment vertical="center"/>
    </xf>
    <xf numFmtId="0" fontId="5" fillId="2" borderId="5" xfId="0" applyFont="1" applyFill="1" applyBorder="1" applyAlignment="1">
      <alignment vertical="center"/>
    </xf>
    <xf numFmtId="0" fontId="0" fillId="0" borderId="0" xfId="0"/>
    <xf numFmtId="0" fontId="0" fillId="0" borderId="0" xfId="0"/>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6" fillId="0" borderId="5" xfId="0" applyFont="1" applyBorder="1" applyAlignment="1">
      <alignment vertical="center"/>
    </xf>
    <xf numFmtId="3" fontId="6" fillId="0" borderId="6" xfId="0" applyNumberFormat="1" applyFont="1" applyBorder="1" applyAlignment="1">
      <alignment horizontal="center" vertical="center"/>
    </xf>
    <xf numFmtId="0" fontId="6" fillId="3" borderId="6" xfId="0" applyFont="1" applyFill="1" applyBorder="1" applyAlignment="1">
      <alignment horizontal="center" vertical="center"/>
    </xf>
    <xf numFmtId="3" fontId="5" fillId="2" borderId="6" xfId="0" applyNumberFormat="1" applyFont="1" applyFill="1" applyBorder="1" applyAlignment="1">
      <alignment horizontal="center" vertical="center"/>
    </xf>
    <xf numFmtId="0" fontId="1" fillId="0" borderId="0" xfId="0" applyFont="1" applyAlignment="1">
      <alignment horizontal="left" vertical="center" indent="1"/>
    </xf>
    <xf numFmtId="164" fontId="1" fillId="0" borderId="0" xfId="0" applyNumberFormat="1" applyFont="1" applyAlignment="1">
      <alignment horizontal="right" vertical="center" indent="1"/>
    </xf>
    <xf numFmtId="0" fontId="0" fillId="0" borderId="0" xfId="0"/>
    <xf numFmtId="164" fontId="1" fillId="0" borderId="0" xfId="0" applyNumberFormat="1" applyFont="1" applyAlignment="1">
      <alignment horizontal="center" vertical="center"/>
    </xf>
    <xf numFmtId="164" fontId="0" fillId="0" borderId="0" xfId="0" applyNumberFormat="1" applyAlignment="1">
      <alignment horizontal="center" vertical="center"/>
    </xf>
    <xf numFmtId="164" fontId="0" fillId="0" borderId="0" xfId="0" applyNumberFormat="1" applyFont="1" applyAlignment="1">
      <alignment horizontal="center" vertical="center"/>
    </xf>
    <xf numFmtId="164" fontId="1" fillId="0" borderId="1" xfId="0" applyNumberFormat="1" applyFont="1" applyBorder="1" applyAlignment="1">
      <alignment horizontal="center" vertical="center"/>
    </xf>
    <xf numFmtId="164" fontId="1" fillId="0" borderId="0" xfId="0" applyNumberFormat="1" applyFont="1" applyAlignment="1">
      <alignment horizontal="right" vertical="center" indent="3"/>
    </xf>
    <xf numFmtId="164" fontId="1" fillId="0" borderId="0" xfId="0" applyNumberFormat="1" applyFont="1" applyAlignment="1">
      <alignment horizontal="right" vertical="center" indent="4"/>
    </xf>
    <xf numFmtId="164" fontId="0" fillId="0" borderId="0" xfId="0" applyNumberFormat="1" applyAlignment="1">
      <alignment horizontal="right" vertical="center" indent="4"/>
    </xf>
    <xf numFmtId="164" fontId="0" fillId="0" borderId="0" xfId="0" applyNumberFormat="1" applyFont="1" applyAlignment="1">
      <alignment horizontal="right" vertical="center" indent="4"/>
    </xf>
    <xf numFmtId="164" fontId="1" fillId="0" borderId="1" xfId="0" applyNumberFormat="1" applyFont="1" applyBorder="1" applyAlignment="1">
      <alignment horizontal="right" vertical="center" indent="4"/>
    </xf>
    <xf numFmtId="165" fontId="1" fillId="0" borderId="0" xfId="0" applyNumberFormat="1" applyFont="1"/>
    <xf numFmtId="165" fontId="0" fillId="0" borderId="1" xfId="0" applyNumberFormat="1" applyBorder="1"/>
    <xf numFmtId="165" fontId="1" fillId="0" borderId="1" xfId="0" applyNumberFormat="1" applyFont="1" applyBorder="1"/>
    <xf numFmtId="0" fontId="0" fillId="0" borderId="2" xfId="0" applyBorder="1"/>
    <xf numFmtId="0" fontId="0" fillId="0" borderId="0" xfId="0"/>
    <xf numFmtId="0" fontId="1" fillId="0" borderId="0" xfId="0" applyFont="1" applyAlignment="1">
      <alignment horizontal="center"/>
    </xf>
    <xf numFmtId="0" fontId="1" fillId="0" borderId="0" xfId="0" applyFont="1" applyAlignment="1">
      <alignment horizontal="left" vertical="center" wrapText="1"/>
    </xf>
  </cellXfs>
  <cellStyles count="3">
    <cellStyle name="Comma" xfId="1" builtinId="3"/>
    <cellStyle name="Hyperlink" xfId="2" builtinId="8"/>
    <cellStyle name="Normal" xfId="0" builtinId="0"/>
  </cellStyles>
  <dxfs count="18">
    <dxf>
      <numFmt numFmtId="0" formatCode="General"/>
    </dxf>
    <dxf>
      <numFmt numFmtId="27" formatCode="m/d/yyyy\ h:mm"/>
    </dxf>
    <dxf>
      <numFmt numFmtId="165" formatCode="_(* #,##0_);_(* \(#,##0\);_(* &quot;-&quot;??_);_(@_)"/>
    </dxf>
    <dxf>
      <numFmt numFmtId="165" formatCode="_(* #,##0_);_(* \(#,##0\);_(* &quot;-&quot;??_);_(@_)"/>
    </dxf>
    <dxf>
      <numFmt numFmtId="165" formatCode="_(* #,##0_);_(* \(#,##0\);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_(* #,##0_);_(* \(#,##0\);_(* &quot;-&quot;??_);_(@_)"/>
    </dxf>
    <dxf>
      <numFmt numFmtId="166" formatCode="_(* #,##0.0_);_(* \(#,##0.0\);_(* &quot;-&quot;??_);_(@_)"/>
    </dxf>
    <dxf>
      <numFmt numFmtId="35" formatCode="_(* #,##0.00_);_(* \(#,##0.00\);_(* &quot;-&quot;??_);_(@_)"/>
    </dxf>
    <dxf>
      <numFmt numFmtId="165" formatCode="_(* #,##0_);_(* \(#,##0\);_(* &quot;-&quot;??_);_(@_)"/>
    </dxf>
    <dxf>
      <numFmt numFmtId="166" formatCode="_(* #,##0.0_);_(* \(#,##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rutcher, Bernetta (OST)" refreshedDate="44260.281745949076" createdVersion="6" refreshedVersion="6" minRefreshableVersion="3" recordCount="2833">
  <cacheSource type="worksheet">
    <worksheetSource ref="E1:K1048576" sheet="Data"/>
  </cacheSource>
  <cacheFields count="7">
    <cacheField name="Month" numFmtId="0">
      <sharedItems containsString="0" containsBlank="1" containsNumber="1" containsInteger="1" minValue="1" maxValue="12" count="13">
        <n v="1"/>
        <n v="2"/>
        <n v="3"/>
        <n v="4"/>
        <n v="5"/>
        <n v="6"/>
        <n v="7"/>
        <n v="8"/>
        <n v="9"/>
        <n v="10"/>
        <n v="11"/>
        <n v="12"/>
        <m/>
      </sharedItems>
    </cacheField>
    <cacheField name="Year" numFmtId="0">
      <sharedItems containsString="0" containsBlank="1" containsNumber="1" containsInteger="1" minValue="2016" maxValue="2021" count="7">
        <n v="2016"/>
        <n v="2017"/>
        <n v="2018"/>
        <n v="2019"/>
        <n v="2020"/>
        <n v="2021"/>
        <m/>
      </sharedItems>
    </cacheField>
    <cacheField name="uniqueCarrier" numFmtId="0">
      <sharedItems containsBlank="1" count="26">
        <s v="9E"/>
        <s v="AA"/>
        <s v="AS"/>
        <s v="AX"/>
        <s v="B6"/>
        <s v="C5"/>
        <s v="CP"/>
        <s v="DL"/>
        <s v="EV"/>
        <s v="F9"/>
        <s v="G4"/>
        <s v="G7"/>
        <s v="HA"/>
        <s v="MQ"/>
        <s v="NK"/>
        <s v="OH"/>
        <s v="OO"/>
        <s v="PT"/>
        <s v="QX"/>
        <s v="SY"/>
        <s v="UA"/>
        <s v="WN"/>
        <s v="YV"/>
        <s v="YX"/>
        <s v="ZW"/>
        <m/>
      </sharedItems>
    </cacheField>
    <cacheField name="Direction" numFmtId="0">
      <sharedItems containsBlank="1"/>
    </cacheField>
    <cacheField name="RPax" numFmtId="0">
      <sharedItems containsString="0" containsBlank="1" containsNumber="1" containsInteger="1" minValue="0" maxValue="14456159"/>
    </cacheField>
    <cacheField name="LAG_1" numFmtId="0">
      <sharedItems containsString="0" containsBlank="1" containsNumber="1" containsInteger="1" minValue="0" maxValue="14456159"/>
    </cacheField>
    <cacheField name="LAG_12" numFmtId="0">
      <sharedItems containsString="0" containsBlank="1" containsNumber="1" containsInteger="1" minValue="93" maxValue="1445615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33">
  <r>
    <x v="0"/>
    <x v="0"/>
    <x v="0"/>
    <s v="Domestic"/>
    <n v="687872"/>
    <m/>
    <m/>
  </r>
  <r>
    <x v="1"/>
    <x v="0"/>
    <x v="0"/>
    <s v="Domestic"/>
    <n v="660492"/>
    <n v="687872"/>
    <m/>
  </r>
  <r>
    <x v="2"/>
    <x v="0"/>
    <x v="0"/>
    <s v="Domestic"/>
    <n v="835986"/>
    <n v="660492"/>
    <m/>
  </r>
  <r>
    <x v="3"/>
    <x v="0"/>
    <x v="0"/>
    <s v="Domestic"/>
    <n v="829819"/>
    <n v="835986"/>
    <m/>
  </r>
  <r>
    <x v="4"/>
    <x v="0"/>
    <x v="0"/>
    <s v="Domestic"/>
    <n v="871292"/>
    <n v="829819"/>
    <m/>
  </r>
  <r>
    <x v="5"/>
    <x v="0"/>
    <x v="0"/>
    <s v="Domestic"/>
    <n v="886136"/>
    <n v="871292"/>
    <m/>
  </r>
  <r>
    <x v="6"/>
    <x v="0"/>
    <x v="0"/>
    <s v="Domestic"/>
    <n v="880501"/>
    <n v="886136"/>
    <m/>
  </r>
  <r>
    <x v="7"/>
    <x v="0"/>
    <x v="0"/>
    <s v="Domestic"/>
    <n v="889272"/>
    <n v="880501"/>
    <m/>
  </r>
  <r>
    <x v="8"/>
    <x v="0"/>
    <x v="0"/>
    <s v="Domestic"/>
    <n v="859954"/>
    <n v="889272"/>
    <m/>
  </r>
  <r>
    <x v="9"/>
    <x v="0"/>
    <x v="0"/>
    <s v="Domestic"/>
    <n v="935594"/>
    <n v="859954"/>
    <m/>
  </r>
  <r>
    <x v="10"/>
    <x v="0"/>
    <x v="0"/>
    <s v="Domestic"/>
    <n v="888889"/>
    <n v="935594"/>
    <m/>
  </r>
  <r>
    <x v="11"/>
    <x v="0"/>
    <x v="0"/>
    <s v="Domestic"/>
    <n v="895344"/>
    <n v="888889"/>
    <m/>
  </r>
  <r>
    <x v="0"/>
    <x v="1"/>
    <x v="0"/>
    <s v="Domestic"/>
    <n v="765288"/>
    <n v="895344"/>
    <n v="687872"/>
  </r>
  <r>
    <x v="1"/>
    <x v="1"/>
    <x v="0"/>
    <s v="Domestic"/>
    <n v="696667"/>
    <n v="765288"/>
    <n v="660492"/>
  </r>
  <r>
    <x v="2"/>
    <x v="1"/>
    <x v="0"/>
    <s v="Domestic"/>
    <n v="906611"/>
    <n v="696667"/>
    <n v="835986"/>
  </r>
  <r>
    <x v="3"/>
    <x v="1"/>
    <x v="0"/>
    <s v="Domestic"/>
    <n v="882672"/>
    <n v="906611"/>
    <n v="829819"/>
  </r>
  <r>
    <x v="4"/>
    <x v="1"/>
    <x v="0"/>
    <s v="Domestic"/>
    <n v="937106"/>
    <n v="882672"/>
    <n v="871292"/>
  </r>
  <r>
    <x v="5"/>
    <x v="1"/>
    <x v="0"/>
    <s v="Domestic"/>
    <n v="1018851"/>
    <n v="937106"/>
    <n v="886136"/>
  </r>
  <r>
    <x v="6"/>
    <x v="1"/>
    <x v="0"/>
    <s v="Domestic"/>
    <n v="1003938"/>
    <n v="1018851"/>
    <n v="880501"/>
  </r>
  <r>
    <x v="7"/>
    <x v="1"/>
    <x v="0"/>
    <s v="Domestic"/>
    <n v="1024788"/>
    <n v="1003938"/>
    <n v="889272"/>
  </r>
  <r>
    <x v="8"/>
    <x v="1"/>
    <x v="0"/>
    <s v="Domestic"/>
    <n v="876153"/>
    <n v="1024788"/>
    <n v="859954"/>
  </r>
  <r>
    <x v="9"/>
    <x v="1"/>
    <x v="0"/>
    <s v="Domestic"/>
    <n v="985400"/>
    <n v="876153"/>
    <n v="935594"/>
  </r>
  <r>
    <x v="10"/>
    <x v="1"/>
    <x v="0"/>
    <s v="Domestic"/>
    <n v="974537"/>
    <n v="985400"/>
    <n v="888889"/>
  </r>
  <r>
    <x v="11"/>
    <x v="1"/>
    <x v="0"/>
    <s v="Domestic"/>
    <n v="993662"/>
    <n v="974537"/>
    <n v="895344"/>
  </r>
  <r>
    <x v="0"/>
    <x v="2"/>
    <x v="0"/>
    <s v="Domestic"/>
    <n v="767863"/>
    <n v="993662"/>
    <n v="765288"/>
  </r>
  <r>
    <x v="1"/>
    <x v="2"/>
    <x v="0"/>
    <s v="Domestic"/>
    <n v="805442"/>
    <n v="767863"/>
    <n v="696667"/>
  </r>
  <r>
    <x v="2"/>
    <x v="2"/>
    <x v="0"/>
    <s v="Domestic"/>
    <n v="1041887"/>
    <n v="805442"/>
    <n v="906611"/>
  </r>
  <r>
    <x v="3"/>
    <x v="2"/>
    <x v="0"/>
    <s v="Domestic"/>
    <n v="1091158"/>
    <n v="1041887"/>
    <n v="882672"/>
  </r>
  <r>
    <x v="4"/>
    <x v="2"/>
    <x v="0"/>
    <s v="Domestic"/>
    <n v="1160938"/>
    <n v="1091158"/>
    <n v="937106"/>
  </r>
  <r>
    <x v="5"/>
    <x v="2"/>
    <x v="0"/>
    <s v="Domestic"/>
    <n v="1245243"/>
    <n v="1160938"/>
    <n v="1018851"/>
  </r>
  <r>
    <x v="6"/>
    <x v="2"/>
    <x v="0"/>
    <s v="Domestic"/>
    <n v="1175920"/>
    <n v="1245243"/>
    <n v="1003938"/>
  </r>
  <r>
    <x v="7"/>
    <x v="2"/>
    <x v="0"/>
    <s v="Domestic"/>
    <n v="1211039"/>
    <n v="1175920"/>
    <n v="1024788"/>
  </r>
  <r>
    <x v="8"/>
    <x v="2"/>
    <x v="0"/>
    <s v="Domestic"/>
    <n v="1017817"/>
    <n v="1211039"/>
    <n v="876153"/>
  </r>
  <r>
    <x v="9"/>
    <x v="2"/>
    <x v="0"/>
    <s v="Domestic"/>
    <n v="1143481"/>
    <n v="1017817"/>
    <n v="985400"/>
  </r>
  <r>
    <x v="10"/>
    <x v="2"/>
    <x v="0"/>
    <s v="Domestic"/>
    <n v="1063645"/>
    <n v="1143481"/>
    <n v="974537"/>
  </r>
  <r>
    <x v="11"/>
    <x v="2"/>
    <x v="0"/>
    <s v="Domestic"/>
    <n v="1104219"/>
    <n v="1063645"/>
    <n v="993662"/>
  </r>
  <r>
    <x v="0"/>
    <x v="3"/>
    <x v="0"/>
    <s v="Domestic"/>
    <n v="928379"/>
    <n v="1104219"/>
    <n v="767863"/>
  </r>
  <r>
    <x v="1"/>
    <x v="3"/>
    <x v="0"/>
    <s v="Domestic"/>
    <n v="880016"/>
    <n v="928379"/>
    <n v="805442"/>
  </r>
  <r>
    <x v="2"/>
    <x v="3"/>
    <x v="0"/>
    <s v="Domestic"/>
    <n v="1202828"/>
    <n v="880016"/>
    <n v="1041887"/>
  </r>
  <r>
    <x v="3"/>
    <x v="3"/>
    <x v="0"/>
    <s v="Domestic"/>
    <n v="1150614"/>
    <n v="1202828"/>
    <n v="1091158"/>
  </r>
  <r>
    <x v="4"/>
    <x v="3"/>
    <x v="0"/>
    <s v="Domestic"/>
    <n v="1212460"/>
    <n v="1150614"/>
    <n v="1160938"/>
  </r>
  <r>
    <x v="5"/>
    <x v="3"/>
    <x v="0"/>
    <s v="Domestic"/>
    <n v="1254512"/>
    <n v="1212460"/>
    <n v="1245243"/>
  </r>
  <r>
    <x v="6"/>
    <x v="3"/>
    <x v="0"/>
    <s v="Domestic"/>
    <n v="1265232"/>
    <n v="1254512"/>
    <n v="1175920"/>
  </r>
  <r>
    <x v="7"/>
    <x v="3"/>
    <x v="0"/>
    <s v="Domestic"/>
    <n v="1289098"/>
    <n v="1265232"/>
    <n v="1211039"/>
  </r>
  <r>
    <x v="8"/>
    <x v="3"/>
    <x v="0"/>
    <s v="Domestic"/>
    <n v="1142738"/>
    <n v="1289098"/>
    <n v="1017817"/>
  </r>
  <r>
    <x v="9"/>
    <x v="3"/>
    <x v="0"/>
    <s v="Domestic"/>
    <n v="1205737"/>
    <n v="1142738"/>
    <n v="1143481"/>
  </r>
  <r>
    <x v="10"/>
    <x v="3"/>
    <x v="0"/>
    <s v="Domestic"/>
    <n v="1137812"/>
    <n v="1205737"/>
    <n v="1063645"/>
  </r>
  <r>
    <x v="11"/>
    <x v="3"/>
    <x v="0"/>
    <s v="Domestic"/>
    <n v="1300331"/>
    <n v="1137812"/>
    <n v="1104219"/>
  </r>
  <r>
    <x v="0"/>
    <x v="4"/>
    <x v="0"/>
    <s v="Domestic"/>
    <n v="1136414"/>
    <n v="1300331"/>
    <n v="928379"/>
  </r>
  <r>
    <x v="1"/>
    <x v="4"/>
    <x v="0"/>
    <s v="Domestic"/>
    <n v="1099080"/>
    <n v="1136414"/>
    <n v="880016"/>
  </r>
  <r>
    <x v="2"/>
    <x v="4"/>
    <x v="0"/>
    <s v="Domestic"/>
    <n v="627345"/>
    <n v="1099080"/>
    <n v="1202828"/>
  </r>
  <r>
    <x v="3"/>
    <x v="4"/>
    <x v="0"/>
    <s v="Domestic"/>
    <n v="35033"/>
    <n v="627345"/>
    <n v="1150614"/>
  </r>
  <r>
    <x v="4"/>
    <x v="4"/>
    <x v="0"/>
    <s v="Domestic"/>
    <n v="119902"/>
    <n v="35033"/>
    <n v="1212460"/>
  </r>
  <r>
    <x v="5"/>
    <x v="4"/>
    <x v="0"/>
    <s v="Domestic"/>
    <n v="242474"/>
    <n v="119902"/>
    <n v="1254512"/>
  </r>
  <r>
    <x v="6"/>
    <x v="4"/>
    <x v="0"/>
    <s v="Domestic"/>
    <n v="465332"/>
    <n v="242474"/>
    <n v="1265232"/>
  </r>
  <r>
    <x v="7"/>
    <x v="4"/>
    <x v="0"/>
    <s v="Domestic"/>
    <n v="504749"/>
    <n v="465332"/>
    <n v="1289098"/>
  </r>
  <r>
    <x v="8"/>
    <x v="4"/>
    <x v="0"/>
    <s v="Domestic"/>
    <n v="573392"/>
    <n v="504749"/>
    <n v="1142738"/>
  </r>
  <r>
    <x v="9"/>
    <x v="4"/>
    <x v="0"/>
    <s v="Domestic"/>
    <n v="700916"/>
    <n v="573392"/>
    <n v="1205737"/>
  </r>
  <r>
    <x v="10"/>
    <x v="4"/>
    <x v="0"/>
    <s v="Domestic"/>
    <n v="626558"/>
    <n v="700916"/>
    <n v="1137812"/>
  </r>
  <r>
    <x v="11"/>
    <x v="4"/>
    <x v="0"/>
    <s v="Domestic"/>
    <n v="677799"/>
    <n v="626558"/>
    <n v="1300331"/>
  </r>
  <r>
    <x v="0"/>
    <x v="5"/>
    <x v="0"/>
    <s v="Domestic"/>
    <n v="581967"/>
    <n v="677799"/>
    <n v="1136414"/>
  </r>
  <r>
    <x v="0"/>
    <x v="0"/>
    <x v="1"/>
    <s v="Domestic"/>
    <n v="9044128"/>
    <m/>
    <m/>
  </r>
  <r>
    <x v="1"/>
    <x v="0"/>
    <x v="1"/>
    <s v="Domestic"/>
    <n v="8630105"/>
    <n v="9044128"/>
    <m/>
  </r>
  <r>
    <x v="2"/>
    <x v="0"/>
    <x v="1"/>
    <s v="Domestic"/>
    <n v="10231931"/>
    <n v="8630105"/>
    <m/>
  </r>
  <r>
    <x v="3"/>
    <x v="0"/>
    <x v="1"/>
    <s v="Domestic"/>
    <n v="9612141"/>
    <n v="10231931"/>
    <m/>
  </r>
  <r>
    <x v="4"/>
    <x v="0"/>
    <x v="1"/>
    <s v="Domestic"/>
    <n v="10283822"/>
    <n v="9612141"/>
    <m/>
  </r>
  <r>
    <x v="5"/>
    <x v="0"/>
    <x v="1"/>
    <s v="Domestic"/>
    <n v="10576237"/>
    <n v="10283822"/>
    <m/>
  </r>
  <r>
    <x v="6"/>
    <x v="0"/>
    <x v="1"/>
    <s v="Domestic"/>
    <n v="10707983"/>
    <n v="10576237"/>
    <m/>
  </r>
  <r>
    <x v="7"/>
    <x v="0"/>
    <x v="1"/>
    <s v="Domestic"/>
    <n v="10094479"/>
    <n v="10707983"/>
    <m/>
  </r>
  <r>
    <x v="8"/>
    <x v="0"/>
    <x v="1"/>
    <s v="Domestic"/>
    <n v="9213005"/>
    <n v="10094479"/>
    <m/>
  </r>
  <r>
    <x v="9"/>
    <x v="0"/>
    <x v="1"/>
    <s v="Domestic"/>
    <n v="9669243"/>
    <n v="9213005"/>
    <m/>
  </r>
  <r>
    <x v="10"/>
    <x v="0"/>
    <x v="1"/>
    <s v="Domestic"/>
    <n v="9228542"/>
    <n v="9669243"/>
    <m/>
  </r>
  <r>
    <x v="11"/>
    <x v="0"/>
    <x v="1"/>
    <s v="Domestic"/>
    <n v="9334761"/>
    <n v="9228542"/>
    <m/>
  </r>
  <r>
    <x v="0"/>
    <x v="1"/>
    <x v="1"/>
    <s v="Domestic"/>
    <n v="8850729"/>
    <n v="9334761"/>
    <n v="9044128"/>
  </r>
  <r>
    <x v="1"/>
    <x v="1"/>
    <x v="1"/>
    <s v="Domestic"/>
    <n v="8313772"/>
    <n v="8850729"/>
    <n v="8630105"/>
  </r>
  <r>
    <x v="2"/>
    <x v="1"/>
    <x v="1"/>
    <s v="Domestic"/>
    <n v="10234502"/>
    <n v="8313772"/>
    <n v="10231931"/>
  </r>
  <r>
    <x v="3"/>
    <x v="1"/>
    <x v="1"/>
    <s v="Domestic"/>
    <n v="9606283"/>
    <n v="10234502"/>
    <n v="9612141"/>
  </r>
  <r>
    <x v="4"/>
    <x v="1"/>
    <x v="1"/>
    <s v="Domestic"/>
    <n v="10136949"/>
    <n v="9606283"/>
    <n v="10283822"/>
  </r>
  <r>
    <x v="5"/>
    <x v="1"/>
    <x v="1"/>
    <s v="Domestic"/>
    <n v="10253686"/>
    <n v="10136949"/>
    <n v="10576237"/>
  </r>
  <r>
    <x v="6"/>
    <x v="1"/>
    <x v="1"/>
    <s v="Domestic"/>
    <n v="10476594"/>
    <n v="10253686"/>
    <n v="10707983"/>
  </r>
  <r>
    <x v="7"/>
    <x v="1"/>
    <x v="1"/>
    <s v="Domestic"/>
    <n v="10366917"/>
    <n v="10476594"/>
    <n v="10094479"/>
  </r>
  <r>
    <x v="8"/>
    <x v="1"/>
    <x v="1"/>
    <s v="Domestic"/>
    <n v="8844642"/>
    <n v="10366917"/>
    <n v="9213005"/>
  </r>
  <r>
    <x v="9"/>
    <x v="1"/>
    <x v="1"/>
    <s v="Domestic"/>
    <n v="10184330"/>
    <n v="8844642"/>
    <n v="9669243"/>
  </r>
  <r>
    <x v="10"/>
    <x v="1"/>
    <x v="1"/>
    <s v="Domestic"/>
    <n v="9486559"/>
    <n v="10184330"/>
    <n v="9228542"/>
  </r>
  <r>
    <x v="11"/>
    <x v="1"/>
    <x v="1"/>
    <s v="Domestic"/>
    <n v="9716423"/>
    <n v="9486559"/>
    <n v="9334761"/>
  </r>
  <r>
    <x v="0"/>
    <x v="2"/>
    <x v="1"/>
    <s v="Domestic"/>
    <n v="9031178"/>
    <n v="9716423"/>
    <n v="8850729"/>
  </r>
  <r>
    <x v="1"/>
    <x v="2"/>
    <x v="1"/>
    <s v="Domestic"/>
    <n v="8753570"/>
    <n v="9031178"/>
    <n v="8313772"/>
  </r>
  <r>
    <x v="2"/>
    <x v="2"/>
    <x v="1"/>
    <s v="Domestic"/>
    <n v="10422226"/>
    <n v="8753570"/>
    <n v="10234502"/>
  </r>
  <r>
    <x v="3"/>
    <x v="2"/>
    <x v="1"/>
    <s v="Domestic"/>
    <n v="9879265"/>
    <n v="10422226"/>
    <n v="9606283"/>
  </r>
  <r>
    <x v="4"/>
    <x v="2"/>
    <x v="1"/>
    <s v="Domestic"/>
    <n v="10356532"/>
    <n v="9879265"/>
    <n v="10136949"/>
  </r>
  <r>
    <x v="5"/>
    <x v="2"/>
    <x v="1"/>
    <s v="Domestic"/>
    <n v="10635376"/>
    <n v="10356532"/>
    <n v="10253686"/>
  </r>
  <r>
    <x v="6"/>
    <x v="2"/>
    <x v="1"/>
    <s v="Domestic"/>
    <n v="10882459"/>
    <n v="10635376"/>
    <n v="10476594"/>
  </r>
  <r>
    <x v="7"/>
    <x v="2"/>
    <x v="1"/>
    <s v="Domestic"/>
    <n v="10584430"/>
    <n v="10882459"/>
    <n v="10366917"/>
  </r>
  <r>
    <x v="8"/>
    <x v="2"/>
    <x v="1"/>
    <s v="Domestic"/>
    <n v="9004336"/>
    <n v="10584430"/>
    <n v="8844642"/>
  </r>
  <r>
    <x v="9"/>
    <x v="2"/>
    <x v="1"/>
    <s v="Domestic"/>
    <n v="10268808"/>
    <n v="9004336"/>
    <n v="10184330"/>
  </r>
  <r>
    <x v="10"/>
    <x v="2"/>
    <x v="1"/>
    <s v="Domestic"/>
    <n v="9888304"/>
    <n v="10268808"/>
    <n v="9486559"/>
  </r>
  <r>
    <x v="11"/>
    <x v="2"/>
    <x v="1"/>
    <s v="Domestic"/>
    <n v="9764388"/>
    <n v="9888304"/>
    <n v="9716423"/>
  </r>
  <r>
    <x v="0"/>
    <x v="3"/>
    <x v="1"/>
    <s v="Domestic"/>
    <n v="9547545"/>
    <n v="9764388"/>
    <n v="9031178"/>
  </r>
  <r>
    <x v="1"/>
    <x v="3"/>
    <x v="1"/>
    <s v="Domestic"/>
    <n v="9234530"/>
    <n v="9547545"/>
    <n v="8753570"/>
  </r>
  <r>
    <x v="2"/>
    <x v="3"/>
    <x v="1"/>
    <s v="Domestic"/>
    <n v="10903095"/>
    <n v="9234530"/>
    <n v="10422226"/>
  </r>
  <r>
    <x v="3"/>
    <x v="3"/>
    <x v="1"/>
    <s v="Domestic"/>
    <n v="10162370"/>
    <n v="10903095"/>
    <n v="9879265"/>
  </r>
  <r>
    <x v="4"/>
    <x v="3"/>
    <x v="1"/>
    <s v="Domestic"/>
    <n v="11006299"/>
    <n v="10162370"/>
    <n v="10356532"/>
  </r>
  <r>
    <x v="5"/>
    <x v="3"/>
    <x v="1"/>
    <s v="Domestic"/>
    <n v="10931036"/>
    <n v="11006299"/>
    <n v="10635376"/>
  </r>
  <r>
    <x v="6"/>
    <x v="3"/>
    <x v="1"/>
    <s v="Domestic"/>
    <n v="11275851"/>
    <n v="10931036"/>
    <n v="10882459"/>
  </r>
  <r>
    <x v="7"/>
    <x v="3"/>
    <x v="1"/>
    <s v="Domestic"/>
    <n v="11052004"/>
    <n v="11275851"/>
    <n v="10584430"/>
  </r>
  <r>
    <x v="8"/>
    <x v="3"/>
    <x v="1"/>
    <s v="Domestic"/>
    <n v="9967442"/>
    <n v="11052004"/>
    <n v="9004336"/>
  </r>
  <r>
    <x v="9"/>
    <x v="3"/>
    <x v="1"/>
    <s v="Domestic"/>
    <n v="10783388"/>
    <n v="9967442"/>
    <n v="10268808"/>
  </r>
  <r>
    <x v="10"/>
    <x v="3"/>
    <x v="1"/>
    <s v="Domestic"/>
    <n v="10206878"/>
    <n v="10783388"/>
    <n v="9888304"/>
  </r>
  <r>
    <x v="11"/>
    <x v="3"/>
    <x v="1"/>
    <s v="Domestic"/>
    <n v="10960472"/>
    <n v="10206878"/>
    <n v="9764388"/>
  </r>
  <r>
    <x v="0"/>
    <x v="4"/>
    <x v="1"/>
    <s v="Domestic"/>
    <n v="9856466"/>
    <n v="10960472"/>
    <n v="9547545"/>
  </r>
  <r>
    <x v="1"/>
    <x v="4"/>
    <x v="1"/>
    <s v="Domestic"/>
    <n v="9497925"/>
    <n v="9856466"/>
    <n v="9234530"/>
  </r>
  <r>
    <x v="2"/>
    <x v="4"/>
    <x v="1"/>
    <s v="Domestic"/>
    <n v="5358364"/>
    <n v="9497925"/>
    <n v="10903095"/>
  </r>
  <r>
    <x v="3"/>
    <x v="4"/>
    <x v="1"/>
    <s v="Domestic"/>
    <n v="632751"/>
    <n v="5358364"/>
    <n v="10162370"/>
  </r>
  <r>
    <x v="4"/>
    <x v="4"/>
    <x v="1"/>
    <s v="Domestic"/>
    <n v="1659960"/>
    <n v="632751"/>
    <n v="11006299"/>
  </r>
  <r>
    <x v="5"/>
    <x v="4"/>
    <x v="1"/>
    <s v="Domestic"/>
    <n v="2960275"/>
    <n v="1659960"/>
    <n v="10931036"/>
  </r>
  <r>
    <x v="6"/>
    <x v="4"/>
    <x v="1"/>
    <s v="Domestic"/>
    <n v="4303170"/>
    <n v="2960275"/>
    <n v="11275851"/>
  </r>
  <r>
    <x v="7"/>
    <x v="4"/>
    <x v="1"/>
    <s v="Domestic"/>
    <n v="4337403"/>
    <n v="4303170"/>
    <n v="11052004"/>
  </r>
  <r>
    <x v="8"/>
    <x v="4"/>
    <x v="1"/>
    <s v="Domestic"/>
    <n v="4538441"/>
    <n v="4337403"/>
    <n v="9967442"/>
  </r>
  <r>
    <x v="9"/>
    <x v="4"/>
    <x v="1"/>
    <s v="Domestic"/>
    <n v="5096586"/>
    <n v="4538441"/>
    <n v="10783388"/>
  </r>
  <r>
    <x v="10"/>
    <x v="4"/>
    <x v="1"/>
    <s v="Domestic"/>
    <n v="4269428"/>
    <n v="5096586"/>
    <n v="10206878"/>
  </r>
  <r>
    <x v="11"/>
    <x v="4"/>
    <x v="1"/>
    <s v="Domestic"/>
    <n v="4159000"/>
    <n v="4269428"/>
    <n v="10960472"/>
  </r>
  <r>
    <x v="0"/>
    <x v="5"/>
    <x v="1"/>
    <s v="Domestic"/>
    <n v="3810784"/>
    <n v="4159000"/>
    <n v="9856466"/>
  </r>
  <r>
    <x v="0"/>
    <x v="0"/>
    <x v="2"/>
    <s v="Domestic"/>
    <n v="1646661"/>
    <m/>
    <m/>
  </r>
  <r>
    <x v="1"/>
    <x v="0"/>
    <x v="2"/>
    <s v="Domestic"/>
    <n v="1590540"/>
    <n v="1646661"/>
    <m/>
  </r>
  <r>
    <x v="2"/>
    <x v="0"/>
    <x v="2"/>
    <s v="Domestic"/>
    <n v="1918736"/>
    <n v="1590540"/>
    <m/>
  </r>
  <r>
    <x v="3"/>
    <x v="0"/>
    <x v="2"/>
    <s v="Domestic"/>
    <n v="1853029"/>
    <n v="1918736"/>
    <m/>
  </r>
  <r>
    <x v="4"/>
    <x v="0"/>
    <x v="2"/>
    <s v="Domestic"/>
    <n v="1962402"/>
    <n v="1853029"/>
    <m/>
  </r>
  <r>
    <x v="5"/>
    <x v="0"/>
    <x v="2"/>
    <s v="Domestic"/>
    <n v="2042143"/>
    <n v="1962402"/>
    <m/>
  </r>
  <r>
    <x v="6"/>
    <x v="0"/>
    <x v="2"/>
    <s v="Domestic"/>
    <n v="2141495"/>
    <n v="2042143"/>
    <m/>
  </r>
  <r>
    <x v="7"/>
    <x v="0"/>
    <x v="2"/>
    <s v="Domestic"/>
    <n v="2169693"/>
    <n v="2141495"/>
    <m/>
  </r>
  <r>
    <x v="8"/>
    <x v="0"/>
    <x v="2"/>
    <s v="Domestic"/>
    <n v="1803356"/>
    <n v="2169693"/>
    <m/>
  </r>
  <r>
    <x v="9"/>
    <x v="0"/>
    <x v="2"/>
    <s v="Domestic"/>
    <n v="1799719"/>
    <n v="1803356"/>
    <m/>
  </r>
  <r>
    <x v="10"/>
    <x v="0"/>
    <x v="2"/>
    <s v="Domestic"/>
    <n v="1820053"/>
    <n v="1799719"/>
    <m/>
  </r>
  <r>
    <x v="11"/>
    <x v="0"/>
    <x v="2"/>
    <s v="Domestic"/>
    <n v="1868147"/>
    <n v="1820053"/>
    <m/>
  </r>
  <r>
    <x v="0"/>
    <x v="1"/>
    <x v="2"/>
    <s v="Domestic"/>
    <n v="1731548"/>
    <n v="1868147"/>
    <n v="1646661"/>
  </r>
  <r>
    <x v="1"/>
    <x v="1"/>
    <x v="2"/>
    <s v="Domestic"/>
    <n v="1625266"/>
    <n v="1731548"/>
    <n v="1590540"/>
  </r>
  <r>
    <x v="2"/>
    <x v="1"/>
    <x v="2"/>
    <s v="Domestic"/>
    <n v="2039935"/>
    <n v="1625266"/>
    <n v="1918736"/>
  </r>
  <r>
    <x v="3"/>
    <x v="1"/>
    <x v="2"/>
    <s v="Domestic"/>
    <n v="2015065"/>
    <n v="2039935"/>
    <n v="1853029"/>
  </r>
  <r>
    <x v="4"/>
    <x v="1"/>
    <x v="2"/>
    <s v="Domestic"/>
    <n v="2124095"/>
    <n v="2015065"/>
    <n v="1962402"/>
  </r>
  <r>
    <x v="5"/>
    <x v="1"/>
    <x v="2"/>
    <s v="Domestic"/>
    <n v="2165782"/>
    <n v="2124095"/>
    <n v="2042143"/>
  </r>
  <r>
    <x v="6"/>
    <x v="1"/>
    <x v="2"/>
    <s v="Domestic"/>
    <n v="2271059"/>
    <n v="2165782"/>
    <n v="2141495"/>
  </r>
  <r>
    <x v="7"/>
    <x v="1"/>
    <x v="2"/>
    <s v="Domestic"/>
    <n v="2248501"/>
    <n v="2271059"/>
    <n v="2169693"/>
  </r>
  <r>
    <x v="8"/>
    <x v="1"/>
    <x v="2"/>
    <s v="Domestic"/>
    <n v="1947134"/>
    <n v="2248501"/>
    <n v="1803356"/>
  </r>
  <r>
    <x v="9"/>
    <x v="1"/>
    <x v="2"/>
    <s v="Domestic"/>
    <n v="1957658"/>
    <n v="1947134"/>
    <n v="1799719"/>
  </r>
  <r>
    <x v="10"/>
    <x v="1"/>
    <x v="2"/>
    <s v="Domestic"/>
    <n v="1930272"/>
    <n v="1957658"/>
    <n v="1820053"/>
  </r>
  <r>
    <x v="11"/>
    <x v="1"/>
    <x v="2"/>
    <s v="Domestic"/>
    <n v="2007165"/>
    <n v="1930272"/>
    <n v="1868147"/>
  </r>
  <r>
    <x v="0"/>
    <x v="2"/>
    <x v="2"/>
    <s v="Domestic"/>
    <n v="1773777"/>
    <n v="2007165"/>
    <n v="1731548"/>
  </r>
  <r>
    <x v="1"/>
    <x v="2"/>
    <x v="2"/>
    <s v="Domestic"/>
    <n v="1745954"/>
    <n v="1773777"/>
    <n v="1625266"/>
  </r>
  <r>
    <x v="2"/>
    <x v="2"/>
    <x v="2"/>
    <s v="Domestic"/>
    <n v="2098198"/>
    <n v="1745954"/>
    <n v="2039935"/>
  </r>
  <r>
    <x v="3"/>
    <x v="2"/>
    <x v="2"/>
    <s v="Domestic"/>
    <n v="2829912"/>
    <n v="2098198"/>
    <n v="2015065"/>
  </r>
  <r>
    <x v="4"/>
    <x v="2"/>
    <x v="2"/>
    <s v="Domestic"/>
    <n v="2996140"/>
    <n v="2829912"/>
    <n v="2124095"/>
  </r>
  <r>
    <x v="5"/>
    <x v="2"/>
    <x v="2"/>
    <s v="Domestic"/>
    <n v="3097472"/>
    <n v="2996140"/>
    <n v="2165782"/>
  </r>
  <r>
    <x v="6"/>
    <x v="2"/>
    <x v="2"/>
    <s v="Domestic"/>
    <n v="3227859"/>
    <n v="3097472"/>
    <n v="2271059"/>
  </r>
  <r>
    <x v="7"/>
    <x v="2"/>
    <x v="2"/>
    <s v="Domestic"/>
    <n v="3097177"/>
    <n v="3227859"/>
    <n v="2248501"/>
  </r>
  <r>
    <x v="8"/>
    <x v="2"/>
    <x v="2"/>
    <s v="Domestic"/>
    <n v="2639054"/>
    <n v="3097177"/>
    <n v="1947134"/>
  </r>
  <r>
    <x v="9"/>
    <x v="2"/>
    <x v="2"/>
    <s v="Domestic"/>
    <n v="2742086"/>
    <n v="2639054"/>
    <n v="1957658"/>
  </r>
  <r>
    <x v="10"/>
    <x v="2"/>
    <x v="2"/>
    <s v="Domestic"/>
    <n v="2633282"/>
    <n v="2742086"/>
    <n v="1930272"/>
  </r>
  <r>
    <x v="11"/>
    <x v="2"/>
    <x v="2"/>
    <s v="Domestic"/>
    <n v="2612031"/>
    <n v="2633282"/>
    <n v="2007165"/>
  </r>
  <r>
    <x v="0"/>
    <x v="3"/>
    <x v="2"/>
    <s v="Domestic"/>
    <n v="2364407"/>
    <n v="2612031"/>
    <n v="1773777"/>
  </r>
  <r>
    <x v="1"/>
    <x v="3"/>
    <x v="2"/>
    <s v="Domestic"/>
    <n v="2208201"/>
    <n v="2364407"/>
    <n v="1745954"/>
  </r>
  <r>
    <x v="2"/>
    <x v="3"/>
    <x v="2"/>
    <s v="Domestic"/>
    <n v="2761707"/>
    <n v="2208201"/>
    <n v="2098198"/>
  </r>
  <r>
    <x v="3"/>
    <x v="3"/>
    <x v="2"/>
    <s v="Domestic"/>
    <n v="2715954"/>
    <n v="2761707"/>
    <n v="2829912"/>
  </r>
  <r>
    <x v="4"/>
    <x v="3"/>
    <x v="2"/>
    <s v="Domestic"/>
    <n v="2940179"/>
    <n v="2715954"/>
    <n v="2996140"/>
  </r>
  <r>
    <x v="5"/>
    <x v="3"/>
    <x v="2"/>
    <s v="Domestic"/>
    <n v="3084489"/>
    <n v="2940179"/>
    <n v="3097472"/>
  </r>
  <r>
    <x v="6"/>
    <x v="3"/>
    <x v="2"/>
    <s v="Domestic"/>
    <n v="3259420"/>
    <n v="3084489"/>
    <n v="3227859"/>
  </r>
  <r>
    <x v="7"/>
    <x v="3"/>
    <x v="2"/>
    <s v="Domestic"/>
    <n v="3216357"/>
    <n v="3259420"/>
    <n v="3097177"/>
  </r>
  <r>
    <x v="8"/>
    <x v="3"/>
    <x v="2"/>
    <s v="Domestic"/>
    <n v="2774622"/>
    <n v="3216357"/>
    <n v="2639054"/>
  </r>
  <r>
    <x v="9"/>
    <x v="3"/>
    <x v="2"/>
    <s v="Domestic"/>
    <n v="2806762"/>
    <n v="2774622"/>
    <n v="2742086"/>
  </r>
  <r>
    <x v="10"/>
    <x v="3"/>
    <x v="2"/>
    <s v="Domestic"/>
    <n v="2603376"/>
    <n v="2806762"/>
    <n v="2633282"/>
  </r>
  <r>
    <x v="11"/>
    <x v="3"/>
    <x v="2"/>
    <s v="Domestic"/>
    <n v="2868850"/>
    <n v="2603376"/>
    <n v="2612031"/>
  </r>
  <r>
    <x v="0"/>
    <x v="4"/>
    <x v="2"/>
    <s v="Domestic"/>
    <n v="2517674"/>
    <n v="2868850"/>
    <n v="2364407"/>
  </r>
  <r>
    <x v="1"/>
    <x v="4"/>
    <x v="2"/>
    <s v="Domestic"/>
    <n v="2378539"/>
    <n v="2517674"/>
    <n v="2208201"/>
  </r>
  <r>
    <x v="2"/>
    <x v="4"/>
    <x v="2"/>
    <s v="Domestic"/>
    <n v="1274662"/>
    <n v="2378539"/>
    <n v="2761707"/>
  </r>
  <r>
    <x v="3"/>
    <x v="4"/>
    <x v="2"/>
    <s v="Domestic"/>
    <n v="100029"/>
    <n v="1274662"/>
    <n v="2715954"/>
  </r>
  <r>
    <x v="4"/>
    <x v="4"/>
    <x v="2"/>
    <s v="Domestic"/>
    <n v="239725"/>
    <n v="100029"/>
    <n v="2940179"/>
  </r>
  <r>
    <x v="5"/>
    <x v="4"/>
    <x v="2"/>
    <s v="Domestic"/>
    <n v="510610"/>
    <n v="239725"/>
    <n v="3084489"/>
  </r>
  <r>
    <x v="6"/>
    <x v="4"/>
    <x v="2"/>
    <s v="Domestic"/>
    <n v="628368"/>
    <n v="510610"/>
    <n v="3259420"/>
  </r>
  <r>
    <x v="7"/>
    <x v="4"/>
    <x v="2"/>
    <s v="Domestic"/>
    <n v="680926"/>
    <n v="628368"/>
    <n v="3216357"/>
  </r>
  <r>
    <x v="8"/>
    <x v="4"/>
    <x v="2"/>
    <s v="Domestic"/>
    <n v="694720"/>
    <n v="680926"/>
    <n v="2774622"/>
  </r>
  <r>
    <x v="9"/>
    <x v="4"/>
    <x v="2"/>
    <s v="Domestic"/>
    <n v="801729"/>
    <n v="694720"/>
    <n v="2806762"/>
  </r>
  <r>
    <x v="10"/>
    <x v="4"/>
    <x v="2"/>
    <s v="Domestic"/>
    <n v="730546"/>
    <n v="801729"/>
    <n v="2603376"/>
  </r>
  <r>
    <x v="11"/>
    <x v="4"/>
    <x v="2"/>
    <s v="Domestic"/>
    <n v="715083"/>
    <n v="730546"/>
    <n v="2868850"/>
  </r>
  <r>
    <x v="0"/>
    <x v="5"/>
    <x v="2"/>
    <s v="Domestic"/>
    <n v="677054"/>
    <n v="715083"/>
    <n v="2517674"/>
  </r>
  <r>
    <x v="0"/>
    <x v="0"/>
    <x v="3"/>
    <s v="Domestic"/>
    <n v="227393"/>
    <m/>
    <m/>
  </r>
  <r>
    <x v="1"/>
    <x v="0"/>
    <x v="3"/>
    <s v="Domestic"/>
    <n v="234729"/>
    <n v="227393"/>
    <m/>
  </r>
  <r>
    <x v="2"/>
    <x v="0"/>
    <x v="3"/>
    <s v="Domestic"/>
    <n v="269482"/>
    <n v="234729"/>
    <m/>
  </r>
  <r>
    <x v="3"/>
    <x v="0"/>
    <x v="3"/>
    <s v="Domestic"/>
    <n v="270090"/>
    <n v="269482"/>
    <m/>
  </r>
  <r>
    <x v="4"/>
    <x v="0"/>
    <x v="3"/>
    <s v="Domestic"/>
    <n v="271130"/>
    <n v="270090"/>
    <m/>
  </r>
  <r>
    <x v="5"/>
    <x v="0"/>
    <x v="3"/>
    <s v="Domestic"/>
    <n v="273440"/>
    <n v="271130"/>
    <m/>
  </r>
  <r>
    <x v="6"/>
    <x v="0"/>
    <x v="3"/>
    <s v="Domestic"/>
    <n v="264536"/>
    <n v="273440"/>
    <m/>
  </r>
  <r>
    <x v="7"/>
    <x v="0"/>
    <x v="3"/>
    <s v="Domestic"/>
    <n v="249577"/>
    <n v="264536"/>
    <m/>
  </r>
  <r>
    <x v="8"/>
    <x v="0"/>
    <x v="3"/>
    <s v="Domestic"/>
    <n v="250653"/>
    <n v="249577"/>
    <m/>
  </r>
  <r>
    <x v="9"/>
    <x v="0"/>
    <x v="3"/>
    <s v="Domestic"/>
    <n v="253967"/>
    <n v="250653"/>
    <m/>
  </r>
  <r>
    <x v="10"/>
    <x v="0"/>
    <x v="3"/>
    <s v="Domestic"/>
    <n v="246533"/>
    <n v="253967"/>
    <m/>
  </r>
  <r>
    <x v="11"/>
    <x v="0"/>
    <x v="3"/>
    <s v="Domestic"/>
    <n v="236314"/>
    <n v="246533"/>
    <m/>
  </r>
  <r>
    <x v="0"/>
    <x v="1"/>
    <x v="3"/>
    <s v="Domestic"/>
    <n v="217186"/>
    <n v="236314"/>
    <n v="227393"/>
  </r>
  <r>
    <x v="1"/>
    <x v="1"/>
    <x v="3"/>
    <s v="Domestic"/>
    <n v="209156"/>
    <n v="217186"/>
    <n v="234729"/>
  </r>
  <r>
    <x v="2"/>
    <x v="1"/>
    <x v="3"/>
    <s v="Domestic"/>
    <n v="287554"/>
    <n v="209156"/>
    <n v="269482"/>
  </r>
  <r>
    <x v="3"/>
    <x v="1"/>
    <x v="3"/>
    <s v="Domestic"/>
    <n v="292377"/>
    <n v="287554"/>
    <n v="270090"/>
  </r>
  <r>
    <x v="4"/>
    <x v="1"/>
    <x v="3"/>
    <s v="Domestic"/>
    <n v="299218"/>
    <n v="292377"/>
    <n v="271130"/>
  </r>
  <r>
    <x v="5"/>
    <x v="1"/>
    <x v="3"/>
    <s v="Domestic"/>
    <n v="286668"/>
    <n v="299218"/>
    <n v="273440"/>
  </r>
  <r>
    <x v="6"/>
    <x v="1"/>
    <x v="3"/>
    <s v="Domestic"/>
    <n v="276993"/>
    <n v="286668"/>
    <n v="264536"/>
  </r>
  <r>
    <x v="7"/>
    <x v="1"/>
    <x v="3"/>
    <s v="Domestic"/>
    <n v="279282"/>
    <n v="276993"/>
    <n v="249577"/>
  </r>
  <r>
    <x v="8"/>
    <x v="1"/>
    <x v="3"/>
    <s v="Domestic"/>
    <n v="270049"/>
    <n v="279282"/>
    <n v="250653"/>
  </r>
  <r>
    <x v="9"/>
    <x v="1"/>
    <x v="3"/>
    <s v="Domestic"/>
    <n v="291888"/>
    <n v="270049"/>
    <n v="253967"/>
  </r>
  <r>
    <x v="10"/>
    <x v="1"/>
    <x v="3"/>
    <s v="Domestic"/>
    <n v="282226"/>
    <n v="291888"/>
    <n v="246533"/>
  </r>
  <r>
    <x v="11"/>
    <x v="1"/>
    <x v="3"/>
    <s v="Domestic"/>
    <n v="270799"/>
    <n v="282226"/>
    <n v="236314"/>
  </r>
  <r>
    <x v="0"/>
    <x v="2"/>
    <x v="3"/>
    <s v="Domestic"/>
    <n v="256022"/>
    <n v="270799"/>
    <n v="217186"/>
  </r>
  <r>
    <x v="1"/>
    <x v="2"/>
    <x v="3"/>
    <s v="Domestic"/>
    <n v="243185"/>
    <n v="256022"/>
    <n v="209156"/>
  </r>
  <r>
    <x v="2"/>
    <x v="2"/>
    <x v="3"/>
    <s v="Domestic"/>
    <n v="267594"/>
    <n v="243185"/>
    <n v="287554"/>
  </r>
  <r>
    <x v="3"/>
    <x v="2"/>
    <x v="3"/>
    <s v="Domestic"/>
    <n v="284670"/>
    <n v="267594"/>
    <n v="292377"/>
  </r>
  <r>
    <x v="4"/>
    <x v="2"/>
    <x v="3"/>
    <s v="Domestic"/>
    <n v="293738"/>
    <n v="284670"/>
    <n v="299218"/>
  </r>
  <r>
    <x v="5"/>
    <x v="2"/>
    <x v="3"/>
    <s v="Domestic"/>
    <n v="301168"/>
    <n v="293738"/>
    <n v="286668"/>
  </r>
  <r>
    <x v="6"/>
    <x v="2"/>
    <x v="3"/>
    <s v="Domestic"/>
    <n v="297311"/>
    <n v="301168"/>
    <n v="276993"/>
  </r>
  <r>
    <x v="7"/>
    <x v="2"/>
    <x v="3"/>
    <s v="Domestic"/>
    <n v="294130"/>
    <n v="297311"/>
    <n v="279282"/>
  </r>
  <r>
    <x v="8"/>
    <x v="2"/>
    <x v="3"/>
    <s v="Domestic"/>
    <n v="253106"/>
    <n v="294130"/>
    <n v="270049"/>
  </r>
  <r>
    <x v="9"/>
    <x v="2"/>
    <x v="3"/>
    <s v="Domestic"/>
    <n v="253829"/>
    <n v="253106"/>
    <n v="291888"/>
  </r>
  <r>
    <x v="10"/>
    <x v="2"/>
    <x v="3"/>
    <s v="Domestic"/>
    <n v="228716"/>
    <n v="253829"/>
    <n v="282226"/>
  </r>
  <r>
    <x v="11"/>
    <x v="2"/>
    <x v="3"/>
    <s v="Domestic"/>
    <n v="254626"/>
    <n v="228716"/>
    <n v="270799"/>
  </r>
  <r>
    <x v="0"/>
    <x v="3"/>
    <x v="3"/>
    <s v="Domestic"/>
    <n v="221437"/>
    <n v="254626"/>
    <n v="256022"/>
  </r>
  <r>
    <x v="1"/>
    <x v="3"/>
    <x v="3"/>
    <s v="Domestic"/>
    <n v="211427"/>
    <n v="221437"/>
    <n v="243185"/>
  </r>
  <r>
    <x v="2"/>
    <x v="3"/>
    <x v="3"/>
    <s v="Domestic"/>
    <n v="258054"/>
    <n v="211427"/>
    <n v="267594"/>
  </r>
  <r>
    <x v="3"/>
    <x v="3"/>
    <x v="3"/>
    <s v="Domestic"/>
    <n v="249680"/>
    <n v="258054"/>
    <n v="284670"/>
  </r>
  <r>
    <x v="4"/>
    <x v="3"/>
    <x v="3"/>
    <s v="Domestic"/>
    <n v="263884"/>
    <n v="249680"/>
    <n v="293738"/>
  </r>
  <r>
    <x v="5"/>
    <x v="3"/>
    <x v="3"/>
    <s v="Domestic"/>
    <n v="258930"/>
    <n v="263884"/>
    <n v="301168"/>
  </r>
  <r>
    <x v="6"/>
    <x v="3"/>
    <x v="3"/>
    <s v="Domestic"/>
    <n v="271600"/>
    <n v="258930"/>
    <n v="297311"/>
  </r>
  <r>
    <x v="7"/>
    <x v="3"/>
    <x v="3"/>
    <s v="Domestic"/>
    <n v="267363"/>
    <n v="271600"/>
    <n v="294130"/>
  </r>
  <r>
    <x v="8"/>
    <x v="3"/>
    <x v="3"/>
    <s v="Domestic"/>
    <n v="255661"/>
    <n v="267363"/>
    <n v="253106"/>
  </r>
  <r>
    <x v="9"/>
    <x v="3"/>
    <x v="3"/>
    <s v="Domestic"/>
    <n v="264858"/>
    <n v="255661"/>
    <n v="253829"/>
  </r>
  <r>
    <x v="10"/>
    <x v="3"/>
    <x v="3"/>
    <s v="Domestic"/>
    <n v="237071"/>
    <n v="264858"/>
    <n v="228716"/>
  </r>
  <r>
    <x v="11"/>
    <x v="3"/>
    <x v="3"/>
    <s v="Domestic"/>
    <n v="261492"/>
    <n v="237071"/>
    <n v="254626"/>
  </r>
  <r>
    <x v="0"/>
    <x v="4"/>
    <x v="3"/>
    <s v="Domestic"/>
    <n v="237859"/>
    <n v="261492"/>
    <n v="221437"/>
  </r>
  <r>
    <x v="1"/>
    <x v="4"/>
    <x v="3"/>
    <s v="Domestic"/>
    <n v="219329"/>
    <n v="237859"/>
    <n v="211427"/>
  </r>
  <r>
    <x v="2"/>
    <x v="4"/>
    <x v="3"/>
    <s v="Domestic"/>
    <n v="138712"/>
    <n v="219329"/>
    <n v="258054"/>
  </r>
  <r>
    <x v="3"/>
    <x v="4"/>
    <x v="3"/>
    <s v="Domestic"/>
    <n v="111"/>
    <n v="138712"/>
    <n v="249680"/>
  </r>
  <r>
    <x v="0"/>
    <x v="0"/>
    <x v="4"/>
    <s v="Domestic"/>
    <n v="2361374"/>
    <m/>
    <m/>
  </r>
  <r>
    <x v="1"/>
    <x v="0"/>
    <x v="4"/>
    <s v="Domestic"/>
    <n v="2344496"/>
    <n v="2361374"/>
    <m/>
  </r>
  <r>
    <x v="2"/>
    <x v="0"/>
    <x v="4"/>
    <s v="Domestic"/>
    <n v="2716571"/>
    <n v="2344496"/>
    <m/>
  </r>
  <r>
    <x v="3"/>
    <x v="0"/>
    <x v="4"/>
    <s v="Domestic"/>
    <n v="2562863"/>
    <n v="2716571"/>
    <m/>
  </r>
  <r>
    <x v="4"/>
    <x v="0"/>
    <x v="4"/>
    <s v="Domestic"/>
    <n v="2700059"/>
    <n v="2562863"/>
    <m/>
  </r>
  <r>
    <x v="5"/>
    <x v="0"/>
    <x v="4"/>
    <s v="Domestic"/>
    <n v="2685827"/>
    <n v="2700059"/>
    <m/>
  </r>
  <r>
    <x v="6"/>
    <x v="0"/>
    <x v="4"/>
    <s v="Domestic"/>
    <n v="2812030"/>
    <n v="2685827"/>
    <m/>
  </r>
  <r>
    <x v="7"/>
    <x v="0"/>
    <x v="4"/>
    <s v="Domestic"/>
    <n v="2778076"/>
    <n v="2812030"/>
    <m/>
  </r>
  <r>
    <x v="8"/>
    <x v="0"/>
    <x v="4"/>
    <s v="Domestic"/>
    <n v="2416554"/>
    <n v="2778076"/>
    <m/>
  </r>
  <r>
    <x v="9"/>
    <x v="0"/>
    <x v="4"/>
    <s v="Domestic"/>
    <n v="2532802"/>
    <n v="2416554"/>
    <m/>
  </r>
  <r>
    <x v="10"/>
    <x v="0"/>
    <x v="4"/>
    <s v="Domestic"/>
    <n v="2597905"/>
    <n v="2532802"/>
    <m/>
  </r>
  <r>
    <x v="11"/>
    <x v="0"/>
    <x v="4"/>
    <s v="Domestic"/>
    <n v="2714148"/>
    <n v="2597905"/>
    <m/>
  </r>
  <r>
    <x v="0"/>
    <x v="1"/>
    <x v="4"/>
    <s v="Domestic"/>
    <n v="2648950"/>
    <n v="2714148"/>
    <n v="2361374"/>
  </r>
  <r>
    <x v="1"/>
    <x v="1"/>
    <x v="4"/>
    <s v="Domestic"/>
    <n v="2383341"/>
    <n v="2648950"/>
    <n v="2344496"/>
  </r>
  <r>
    <x v="2"/>
    <x v="1"/>
    <x v="4"/>
    <s v="Domestic"/>
    <n v="2846297"/>
    <n v="2383341"/>
    <n v="2716571"/>
  </r>
  <r>
    <x v="3"/>
    <x v="1"/>
    <x v="4"/>
    <s v="Domestic"/>
    <n v="2808967"/>
    <n v="2846297"/>
    <n v="2562863"/>
  </r>
  <r>
    <x v="4"/>
    <x v="1"/>
    <x v="4"/>
    <s v="Domestic"/>
    <n v="2800053"/>
    <n v="2808967"/>
    <n v="2700059"/>
  </r>
  <r>
    <x v="5"/>
    <x v="1"/>
    <x v="4"/>
    <s v="Domestic"/>
    <n v="2790054"/>
    <n v="2800053"/>
    <n v="2685827"/>
  </r>
  <r>
    <x v="6"/>
    <x v="1"/>
    <x v="4"/>
    <s v="Domestic"/>
    <n v="2906813"/>
    <n v="2790054"/>
    <n v="2812030"/>
  </r>
  <r>
    <x v="7"/>
    <x v="1"/>
    <x v="4"/>
    <s v="Domestic"/>
    <n v="2883324"/>
    <n v="2906813"/>
    <n v="2778076"/>
  </r>
  <r>
    <x v="8"/>
    <x v="1"/>
    <x v="4"/>
    <s v="Domestic"/>
    <n v="2282646"/>
    <n v="2883324"/>
    <n v="2416554"/>
  </r>
  <r>
    <x v="9"/>
    <x v="1"/>
    <x v="4"/>
    <s v="Domestic"/>
    <n v="2645260"/>
    <n v="2282646"/>
    <n v="2532802"/>
  </r>
  <r>
    <x v="10"/>
    <x v="1"/>
    <x v="4"/>
    <s v="Domestic"/>
    <n v="2636597"/>
    <n v="2645260"/>
    <n v="2597905"/>
  </r>
  <r>
    <x v="11"/>
    <x v="1"/>
    <x v="4"/>
    <s v="Domestic"/>
    <n v="2762046"/>
    <n v="2636597"/>
    <n v="2714148"/>
  </r>
  <r>
    <x v="0"/>
    <x v="2"/>
    <x v="4"/>
    <s v="Domestic"/>
    <n v="2542390"/>
    <n v="2762046"/>
    <n v="2648950"/>
  </r>
  <r>
    <x v="1"/>
    <x v="2"/>
    <x v="4"/>
    <s v="Domestic"/>
    <n v="2512048"/>
    <n v="2542390"/>
    <n v="2383341"/>
  </r>
  <r>
    <x v="2"/>
    <x v="2"/>
    <x v="4"/>
    <s v="Domestic"/>
    <n v="2972928"/>
    <n v="2512048"/>
    <n v="2846297"/>
  </r>
  <r>
    <x v="3"/>
    <x v="2"/>
    <x v="4"/>
    <s v="Domestic"/>
    <n v="2951238"/>
    <n v="2972928"/>
    <n v="2808967"/>
  </r>
  <r>
    <x v="4"/>
    <x v="2"/>
    <x v="4"/>
    <s v="Domestic"/>
    <n v="2995190"/>
    <n v="2951238"/>
    <n v="2800053"/>
  </r>
  <r>
    <x v="5"/>
    <x v="2"/>
    <x v="4"/>
    <s v="Domestic"/>
    <n v="2964246"/>
    <n v="2995190"/>
    <n v="2790054"/>
  </r>
  <r>
    <x v="6"/>
    <x v="2"/>
    <x v="4"/>
    <s v="Domestic"/>
    <n v="3078555"/>
    <n v="2964246"/>
    <n v="2906813"/>
  </r>
  <r>
    <x v="7"/>
    <x v="2"/>
    <x v="4"/>
    <s v="Domestic"/>
    <n v="3045516"/>
    <n v="3078555"/>
    <n v="2883324"/>
  </r>
  <r>
    <x v="8"/>
    <x v="2"/>
    <x v="4"/>
    <s v="Domestic"/>
    <n v="2570632"/>
    <n v="3045516"/>
    <n v="2282646"/>
  </r>
  <r>
    <x v="9"/>
    <x v="2"/>
    <x v="4"/>
    <s v="Domestic"/>
    <n v="2773261"/>
    <n v="2570632"/>
    <n v="2645260"/>
  </r>
  <r>
    <x v="10"/>
    <x v="2"/>
    <x v="4"/>
    <s v="Domestic"/>
    <n v="2751673"/>
    <n v="2773261"/>
    <n v="2636597"/>
  </r>
  <r>
    <x v="11"/>
    <x v="2"/>
    <x v="4"/>
    <s v="Domestic"/>
    <n v="2807627"/>
    <n v="2751673"/>
    <n v="2762046"/>
  </r>
  <r>
    <x v="0"/>
    <x v="3"/>
    <x v="4"/>
    <s v="Domestic"/>
    <n v="2542011"/>
    <n v="2807627"/>
    <n v="2542390"/>
  </r>
  <r>
    <x v="1"/>
    <x v="3"/>
    <x v="4"/>
    <s v="Domestic"/>
    <n v="2496709"/>
    <n v="2542011"/>
    <n v="2512048"/>
  </r>
  <r>
    <x v="2"/>
    <x v="3"/>
    <x v="4"/>
    <s v="Domestic"/>
    <n v="3006249"/>
    <n v="2496709"/>
    <n v="2972928"/>
  </r>
  <r>
    <x v="3"/>
    <x v="3"/>
    <x v="4"/>
    <s v="Domestic"/>
    <n v="2910881"/>
    <n v="3006249"/>
    <n v="2951238"/>
  </r>
  <r>
    <x v="4"/>
    <x v="3"/>
    <x v="4"/>
    <s v="Domestic"/>
    <n v="2937219"/>
    <n v="2910881"/>
    <n v="2995190"/>
  </r>
  <r>
    <x v="5"/>
    <x v="3"/>
    <x v="4"/>
    <s v="Domestic"/>
    <n v="2868488"/>
    <n v="2937219"/>
    <n v="2964246"/>
  </r>
  <r>
    <x v="6"/>
    <x v="3"/>
    <x v="4"/>
    <s v="Domestic"/>
    <n v="3013644"/>
    <n v="2868488"/>
    <n v="3078555"/>
  </r>
  <r>
    <x v="7"/>
    <x v="3"/>
    <x v="4"/>
    <s v="Domestic"/>
    <n v="2943235"/>
    <n v="3013644"/>
    <n v="3045516"/>
  </r>
  <r>
    <x v="8"/>
    <x v="3"/>
    <x v="4"/>
    <s v="Domestic"/>
    <n v="2582051"/>
    <n v="2943235"/>
    <n v="2570632"/>
  </r>
  <r>
    <x v="9"/>
    <x v="3"/>
    <x v="4"/>
    <s v="Domestic"/>
    <n v="2829931"/>
    <n v="2582051"/>
    <n v="2773261"/>
  </r>
  <r>
    <x v="10"/>
    <x v="3"/>
    <x v="4"/>
    <s v="Domestic"/>
    <n v="2755399"/>
    <n v="2829931"/>
    <n v="2751673"/>
  </r>
  <r>
    <x v="11"/>
    <x v="3"/>
    <x v="4"/>
    <s v="Domestic"/>
    <n v="2875432"/>
    <n v="2755399"/>
    <n v="2807627"/>
  </r>
  <r>
    <x v="0"/>
    <x v="4"/>
    <x v="4"/>
    <s v="Domestic"/>
    <n v="2567109"/>
    <n v="2875432"/>
    <n v="2542011"/>
  </r>
  <r>
    <x v="1"/>
    <x v="4"/>
    <x v="4"/>
    <s v="Domestic"/>
    <n v="2538106"/>
    <n v="2567109"/>
    <n v="2496709"/>
  </r>
  <r>
    <x v="2"/>
    <x v="4"/>
    <x v="4"/>
    <s v="Domestic"/>
    <n v="1454199"/>
    <n v="2538106"/>
    <n v="3006249"/>
  </r>
  <r>
    <x v="3"/>
    <x v="4"/>
    <x v="4"/>
    <s v="Domestic"/>
    <n v="82183"/>
    <n v="1454199"/>
    <n v="2910881"/>
  </r>
  <r>
    <x v="4"/>
    <x v="4"/>
    <x v="4"/>
    <s v="Domestic"/>
    <n v="127256"/>
    <n v="82183"/>
    <n v="2937219"/>
  </r>
  <r>
    <x v="5"/>
    <x v="4"/>
    <x v="4"/>
    <s v="Domestic"/>
    <n v="369253"/>
    <n v="127256"/>
    <n v="2868488"/>
  </r>
  <r>
    <x v="6"/>
    <x v="4"/>
    <x v="4"/>
    <s v="Domestic"/>
    <n v="563354"/>
    <n v="369253"/>
    <n v="3013644"/>
  </r>
  <r>
    <x v="7"/>
    <x v="4"/>
    <x v="4"/>
    <s v="Domestic"/>
    <n v="500010"/>
    <n v="563354"/>
    <n v="2943235"/>
  </r>
  <r>
    <x v="8"/>
    <x v="4"/>
    <x v="4"/>
    <s v="Domestic"/>
    <n v="472761"/>
    <n v="500010"/>
    <n v="2582051"/>
  </r>
  <r>
    <x v="9"/>
    <x v="4"/>
    <x v="4"/>
    <s v="Domestic"/>
    <n v="718477"/>
    <n v="472761"/>
    <n v="2829931"/>
  </r>
  <r>
    <x v="10"/>
    <x v="4"/>
    <x v="4"/>
    <s v="Domestic"/>
    <n v="815791"/>
    <n v="718477"/>
    <n v="2755399"/>
  </r>
  <r>
    <x v="11"/>
    <x v="4"/>
    <x v="4"/>
    <s v="Domestic"/>
    <n v="912293"/>
    <n v="815791"/>
    <n v="2875432"/>
  </r>
  <r>
    <x v="0"/>
    <x v="5"/>
    <x v="4"/>
    <s v="Domestic"/>
    <n v="873404"/>
    <n v="912293"/>
    <n v="2567109"/>
  </r>
  <r>
    <x v="0"/>
    <x v="0"/>
    <x v="5"/>
    <s v="Domestic"/>
    <n v="64906"/>
    <m/>
    <m/>
  </r>
  <r>
    <x v="1"/>
    <x v="0"/>
    <x v="5"/>
    <s v="Domestic"/>
    <n v="71409"/>
    <n v="64906"/>
    <m/>
  </r>
  <r>
    <x v="2"/>
    <x v="0"/>
    <x v="5"/>
    <s v="Domestic"/>
    <n v="98584"/>
    <n v="71409"/>
    <m/>
  </r>
  <r>
    <x v="3"/>
    <x v="0"/>
    <x v="5"/>
    <s v="Domestic"/>
    <n v="102873"/>
    <n v="98584"/>
    <m/>
  </r>
  <r>
    <x v="4"/>
    <x v="0"/>
    <x v="5"/>
    <s v="Domestic"/>
    <n v="103083"/>
    <n v="102873"/>
    <m/>
  </r>
  <r>
    <x v="5"/>
    <x v="0"/>
    <x v="5"/>
    <s v="Domestic"/>
    <n v="100280"/>
    <n v="103083"/>
    <m/>
  </r>
  <r>
    <x v="6"/>
    <x v="0"/>
    <x v="5"/>
    <s v="Domestic"/>
    <n v="103860"/>
    <n v="100280"/>
    <m/>
  </r>
  <r>
    <x v="7"/>
    <x v="0"/>
    <x v="5"/>
    <s v="Domestic"/>
    <n v="125876"/>
    <n v="103860"/>
    <m/>
  </r>
  <r>
    <x v="8"/>
    <x v="0"/>
    <x v="5"/>
    <s v="Domestic"/>
    <n v="133055"/>
    <n v="125876"/>
    <m/>
  </r>
  <r>
    <x v="9"/>
    <x v="0"/>
    <x v="5"/>
    <s v="Domestic"/>
    <n v="148681"/>
    <n v="133055"/>
    <m/>
  </r>
  <r>
    <x v="10"/>
    <x v="0"/>
    <x v="5"/>
    <s v="Domestic"/>
    <n v="142582"/>
    <n v="148681"/>
    <m/>
  </r>
  <r>
    <x v="11"/>
    <x v="0"/>
    <x v="5"/>
    <s v="Domestic"/>
    <n v="145523"/>
    <n v="142582"/>
    <m/>
  </r>
  <r>
    <x v="0"/>
    <x v="1"/>
    <x v="5"/>
    <s v="Domestic"/>
    <n v="118373"/>
    <n v="145523"/>
    <n v="64906"/>
  </r>
  <r>
    <x v="1"/>
    <x v="1"/>
    <x v="5"/>
    <s v="Domestic"/>
    <n v="107060"/>
    <n v="118373"/>
    <n v="71409"/>
  </r>
  <r>
    <x v="2"/>
    <x v="1"/>
    <x v="5"/>
    <s v="Domestic"/>
    <n v="128396"/>
    <n v="107060"/>
    <n v="98584"/>
  </r>
  <r>
    <x v="3"/>
    <x v="1"/>
    <x v="5"/>
    <s v="Domestic"/>
    <n v="140670"/>
    <n v="128396"/>
    <n v="102873"/>
  </r>
  <r>
    <x v="4"/>
    <x v="1"/>
    <x v="5"/>
    <s v="Domestic"/>
    <n v="139245"/>
    <n v="140670"/>
    <n v="103083"/>
  </r>
  <r>
    <x v="5"/>
    <x v="1"/>
    <x v="5"/>
    <s v="Domestic"/>
    <n v="143399"/>
    <n v="139245"/>
    <n v="100280"/>
  </r>
  <r>
    <x v="6"/>
    <x v="1"/>
    <x v="5"/>
    <s v="Domestic"/>
    <n v="146138"/>
    <n v="143399"/>
    <n v="103860"/>
  </r>
  <r>
    <x v="7"/>
    <x v="1"/>
    <x v="5"/>
    <s v="Domestic"/>
    <n v="145919"/>
    <n v="146138"/>
    <n v="125876"/>
  </r>
  <r>
    <x v="8"/>
    <x v="1"/>
    <x v="5"/>
    <s v="Domestic"/>
    <n v="130806"/>
    <n v="145919"/>
    <n v="133055"/>
  </r>
  <r>
    <x v="9"/>
    <x v="1"/>
    <x v="5"/>
    <s v="Domestic"/>
    <n v="143204"/>
    <n v="130806"/>
    <n v="148681"/>
  </r>
  <r>
    <x v="10"/>
    <x v="1"/>
    <x v="5"/>
    <s v="Domestic"/>
    <n v="127654"/>
    <n v="143204"/>
    <n v="142582"/>
  </r>
  <r>
    <x v="11"/>
    <x v="1"/>
    <x v="5"/>
    <s v="Domestic"/>
    <n v="123649"/>
    <n v="127654"/>
    <n v="145523"/>
  </r>
  <r>
    <x v="0"/>
    <x v="2"/>
    <x v="5"/>
    <s v="Domestic"/>
    <n v="102325"/>
    <n v="123649"/>
    <n v="118373"/>
  </r>
  <r>
    <x v="1"/>
    <x v="2"/>
    <x v="5"/>
    <s v="Domestic"/>
    <n v="103970"/>
    <n v="102325"/>
    <n v="107060"/>
  </r>
  <r>
    <x v="2"/>
    <x v="2"/>
    <x v="5"/>
    <s v="Domestic"/>
    <n v="136155"/>
    <n v="103970"/>
    <n v="128396"/>
  </r>
  <r>
    <x v="3"/>
    <x v="2"/>
    <x v="5"/>
    <s v="Domestic"/>
    <n v="146736"/>
    <n v="136155"/>
    <n v="140670"/>
  </r>
  <r>
    <x v="4"/>
    <x v="2"/>
    <x v="5"/>
    <s v="Domestic"/>
    <n v="153379"/>
    <n v="146736"/>
    <n v="139245"/>
  </r>
  <r>
    <x v="5"/>
    <x v="2"/>
    <x v="5"/>
    <s v="Domestic"/>
    <n v="179057"/>
    <n v="153379"/>
    <n v="143399"/>
  </r>
  <r>
    <x v="6"/>
    <x v="2"/>
    <x v="5"/>
    <s v="Domestic"/>
    <n v="173549"/>
    <n v="179057"/>
    <n v="146138"/>
  </r>
  <r>
    <x v="7"/>
    <x v="2"/>
    <x v="5"/>
    <s v="Domestic"/>
    <n v="179377"/>
    <n v="173549"/>
    <n v="145919"/>
  </r>
  <r>
    <x v="8"/>
    <x v="2"/>
    <x v="5"/>
    <s v="Domestic"/>
    <n v="170556"/>
    <n v="179377"/>
    <n v="130806"/>
  </r>
  <r>
    <x v="9"/>
    <x v="2"/>
    <x v="5"/>
    <s v="Domestic"/>
    <n v="176027"/>
    <n v="170556"/>
    <n v="143204"/>
  </r>
  <r>
    <x v="10"/>
    <x v="2"/>
    <x v="5"/>
    <s v="Domestic"/>
    <n v="161923"/>
    <n v="176027"/>
    <n v="127654"/>
  </r>
  <r>
    <x v="11"/>
    <x v="2"/>
    <x v="5"/>
    <s v="Domestic"/>
    <n v="168667"/>
    <n v="161923"/>
    <n v="123649"/>
  </r>
  <r>
    <x v="0"/>
    <x v="3"/>
    <x v="5"/>
    <s v="Domestic"/>
    <n v="148423"/>
    <n v="168667"/>
    <n v="102325"/>
  </r>
  <r>
    <x v="1"/>
    <x v="3"/>
    <x v="5"/>
    <s v="Domestic"/>
    <n v="142696"/>
    <n v="148423"/>
    <n v="103970"/>
  </r>
  <r>
    <x v="2"/>
    <x v="3"/>
    <x v="5"/>
    <s v="Domestic"/>
    <n v="169099"/>
    <n v="142696"/>
    <n v="136155"/>
  </r>
  <r>
    <x v="3"/>
    <x v="3"/>
    <x v="5"/>
    <s v="Domestic"/>
    <n v="170320"/>
    <n v="169099"/>
    <n v="146736"/>
  </r>
  <r>
    <x v="4"/>
    <x v="3"/>
    <x v="5"/>
    <s v="Domestic"/>
    <n v="187939"/>
    <n v="170320"/>
    <n v="153379"/>
  </r>
  <r>
    <x v="5"/>
    <x v="3"/>
    <x v="5"/>
    <s v="Domestic"/>
    <n v="189058"/>
    <n v="187939"/>
    <n v="179057"/>
  </r>
  <r>
    <x v="6"/>
    <x v="3"/>
    <x v="5"/>
    <s v="Domestic"/>
    <n v="207940"/>
    <n v="189058"/>
    <n v="173549"/>
  </r>
  <r>
    <x v="7"/>
    <x v="3"/>
    <x v="5"/>
    <s v="Domestic"/>
    <n v="210773"/>
    <n v="207940"/>
    <n v="179377"/>
  </r>
  <r>
    <x v="8"/>
    <x v="3"/>
    <x v="5"/>
    <s v="Domestic"/>
    <n v="209475"/>
    <n v="210773"/>
    <n v="170556"/>
  </r>
  <r>
    <x v="9"/>
    <x v="3"/>
    <x v="5"/>
    <s v="Domestic"/>
    <n v="226575"/>
    <n v="209475"/>
    <n v="176027"/>
  </r>
  <r>
    <x v="10"/>
    <x v="3"/>
    <x v="5"/>
    <s v="Domestic"/>
    <n v="196245"/>
    <n v="226575"/>
    <n v="161923"/>
  </r>
  <r>
    <x v="11"/>
    <x v="3"/>
    <x v="5"/>
    <s v="Domestic"/>
    <n v="191489"/>
    <n v="196245"/>
    <n v="168667"/>
  </r>
  <r>
    <x v="0"/>
    <x v="4"/>
    <x v="5"/>
    <s v="Domestic"/>
    <n v="174119"/>
    <n v="191489"/>
    <n v="148423"/>
  </r>
  <r>
    <x v="1"/>
    <x v="4"/>
    <x v="5"/>
    <s v="Domestic"/>
    <n v="173790"/>
    <n v="174119"/>
    <n v="142696"/>
  </r>
  <r>
    <x v="2"/>
    <x v="4"/>
    <x v="5"/>
    <s v="Domestic"/>
    <n v="90188"/>
    <n v="173790"/>
    <n v="169099"/>
  </r>
  <r>
    <x v="3"/>
    <x v="4"/>
    <x v="5"/>
    <s v="Domestic"/>
    <n v="2563"/>
    <n v="90188"/>
    <n v="170320"/>
  </r>
  <r>
    <x v="4"/>
    <x v="4"/>
    <x v="5"/>
    <s v="Domestic"/>
    <n v="16324"/>
    <n v="2563"/>
    <n v="187939"/>
  </r>
  <r>
    <x v="5"/>
    <x v="4"/>
    <x v="5"/>
    <s v="Domestic"/>
    <n v="32927"/>
    <n v="16324"/>
    <n v="189058"/>
  </r>
  <r>
    <x v="6"/>
    <x v="4"/>
    <x v="5"/>
    <s v="Domestic"/>
    <n v="38695"/>
    <n v="32927"/>
    <n v="207940"/>
  </r>
  <r>
    <x v="7"/>
    <x v="4"/>
    <x v="5"/>
    <s v="Domestic"/>
    <n v="36420"/>
    <n v="38695"/>
    <n v="210773"/>
  </r>
  <r>
    <x v="8"/>
    <x v="4"/>
    <x v="5"/>
    <s v="Domestic"/>
    <n v="63898"/>
    <n v="36420"/>
    <n v="209475"/>
  </r>
  <r>
    <x v="9"/>
    <x v="4"/>
    <x v="5"/>
    <s v="Domestic"/>
    <n v="103569"/>
    <n v="63898"/>
    <n v="226575"/>
  </r>
  <r>
    <x v="10"/>
    <x v="4"/>
    <x v="5"/>
    <s v="Domestic"/>
    <n v="112595"/>
    <n v="103569"/>
    <n v="196245"/>
  </r>
  <r>
    <x v="11"/>
    <x v="4"/>
    <x v="5"/>
    <s v="Domestic"/>
    <n v="123358"/>
    <n v="112595"/>
    <n v="191489"/>
  </r>
  <r>
    <x v="0"/>
    <x v="5"/>
    <x v="5"/>
    <s v="Domestic"/>
    <n v="112121"/>
    <n v="123358"/>
    <n v="174119"/>
  </r>
  <r>
    <x v="0"/>
    <x v="0"/>
    <x v="6"/>
    <s v="Domestic"/>
    <n v="454592"/>
    <m/>
    <m/>
  </r>
  <r>
    <x v="1"/>
    <x v="0"/>
    <x v="6"/>
    <s v="Domestic"/>
    <n v="443890"/>
    <n v="454592"/>
    <m/>
  </r>
  <r>
    <x v="2"/>
    <x v="0"/>
    <x v="6"/>
    <s v="Domestic"/>
    <n v="515585"/>
    <n v="443890"/>
    <m/>
  </r>
  <r>
    <x v="3"/>
    <x v="0"/>
    <x v="6"/>
    <s v="Domestic"/>
    <n v="495189"/>
    <n v="515585"/>
    <m/>
  </r>
  <r>
    <x v="4"/>
    <x v="0"/>
    <x v="6"/>
    <s v="Domestic"/>
    <n v="498511"/>
    <n v="495189"/>
    <m/>
  </r>
  <r>
    <x v="5"/>
    <x v="0"/>
    <x v="6"/>
    <s v="Domestic"/>
    <n v="532050"/>
    <n v="498511"/>
    <m/>
  </r>
  <r>
    <x v="6"/>
    <x v="0"/>
    <x v="6"/>
    <s v="Domestic"/>
    <n v="542137"/>
    <n v="532050"/>
    <m/>
  </r>
  <r>
    <x v="7"/>
    <x v="0"/>
    <x v="6"/>
    <s v="Domestic"/>
    <n v="512911"/>
    <n v="542137"/>
    <m/>
  </r>
  <r>
    <x v="8"/>
    <x v="0"/>
    <x v="6"/>
    <s v="Domestic"/>
    <n v="483308"/>
    <n v="512911"/>
    <m/>
  </r>
  <r>
    <x v="9"/>
    <x v="0"/>
    <x v="6"/>
    <s v="Domestic"/>
    <n v="477044"/>
    <n v="483308"/>
    <m/>
  </r>
  <r>
    <x v="10"/>
    <x v="0"/>
    <x v="6"/>
    <s v="Domestic"/>
    <n v="451091"/>
    <n v="477044"/>
    <m/>
  </r>
  <r>
    <x v="11"/>
    <x v="0"/>
    <x v="6"/>
    <s v="Domestic"/>
    <n v="463597"/>
    <n v="451091"/>
    <m/>
  </r>
  <r>
    <x v="0"/>
    <x v="1"/>
    <x v="6"/>
    <s v="Domestic"/>
    <n v="424445"/>
    <n v="463597"/>
    <n v="454592"/>
  </r>
  <r>
    <x v="1"/>
    <x v="1"/>
    <x v="6"/>
    <s v="Domestic"/>
    <n v="412526"/>
    <n v="424445"/>
    <n v="443890"/>
  </r>
  <r>
    <x v="2"/>
    <x v="1"/>
    <x v="6"/>
    <s v="Domestic"/>
    <n v="524052"/>
    <n v="412526"/>
    <n v="515585"/>
  </r>
  <r>
    <x v="3"/>
    <x v="1"/>
    <x v="6"/>
    <s v="Domestic"/>
    <n v="464621"/>
    <n v="524052"/>
    <n v="495189"/>
  </r>
  <r>
    <x v="4"/>
    <x v="1"/>
    <x v="6"/>
    <s v="Domestic"/>
    <n v="468701"/>
    <n v="464621"/>
    <n v="498511"/>
  </r>
  <r>
    <x v="5"/>
    <x v="1"/>
    <x v="6"/>
    <s v="Domestic"/>
    <n v="501975"/>
    <n v="468701"/>
    <n v="532050"/>
  </r>
  <r>
    <x v="6"/>
    <x v="1"/>
    <x v="6"/>
    <s v="Domestic"/>
    <n v="499050"/>
    <n v="501975"/>
    <n v="542137"/>
  </r>
  <r>
    <x v="7"/>
    <x v="1"/>
    <x v="6"/>
    <s v="Domestic"/>
    <n v="487407"/>
    <n v="499050"/>
    <n v="512911"/>
  </r>
  <r>
    <x v="8"/>
    <x v="1"/>
    <x v="6"/>
    <s v="Domestic"/>
    <n v="433877"/>
    <n v="487407"/>
    <n v="483308"/>
  </r>
  <r>
    <x v="9"/>
    <x v="1"/>
    <x v="6"/>
    <s v="Domestic"/>
    <n v="456869"/>
    <n v="433877"/>
    <n v="477044"/>
  </r>
  <r>
    <x v="10"/>
    <x v="1"/>
    <x v="6"/>
    <s v="Domestic"/>
    <n v="458983"/>
    <n v="456869"/>
    <n v="451091"/>
  </r>
  <r>
    <x v="11"/>
    <x v="1"/>
    <x v="6"/>
    <s v="Domestic"/>
    <n v="479521"/>
    <n v="458983"/>
    <n v="463597"/>
  </r>
  <r>
    <x v="0"/>
    <x v="2"/>
    <x v="6"/>
    <s v="Domestic"/>
    <n v="421801"/>
    <n v="479521"/>
    <n v="424445"/>
  </r>
  <r>
    <x v="1"/>
    <x v="2"/>
    <x v="6"/>
    <s v="Domestic"/>
    <n v="403121"/>
    <n v="421801"/>
    <n v="412526"/>
  </r>
  <r>
    <x v="2"/>
    <x v="2"/>
    <x v="6"/>
    <s v="Domestic"/>
    <n v="510280"/>
    <n v="403121"/>
    <n v="524052"/>
  </r>
  <r>
    <x v="3"/>
    <x v="2"/>
    <x v="6"/>
    <s v="Domestic"/>
    <n v="477821"/>
    <n v="510280"/>
    <n v="464621"/>
  </r>
  <r>
    <x v="4"/>
    <x v="2"/>
    <x v="6"/>
    <s v="Domestic"/>
    <n v="500620"/>
    <n v="477821"/>
    <n v="468701"/>
  </r>
  <r>
    <x v="5"/>
    <x v="2"/>
    <x v="6"/>
    <s v="Domestic"/>
    <n v="498787"/>
    <n v="500620"/>
    <n v="501975"/>
  </r>
  <r>
    <x v="6"/>
    <x v="2"/>
    <x v="6"/>
    <s v="Domestic"/>
    <n v="523274"/>
    <n v="498787"/>
    <n v="499050"/>
  </r>
  <r>
    <x v="7"/>
    <x v="2"/>
    <x v="6"/>
    <s v="Domestic"/>
    <n v="530311"/>
    <n v="523274"/>
    <n v="487407"/>
  </r>
  <r>
    <x v="8"/>
    <x v="2"/>
    <x v="6"/>
    <s v="Domestic"/>
    <n v="464424"/>
    <n v="530311"/>
    <n v="433877"/>
  </r>
  <r>
    <x v="9"/>
    <x v="2"/>
    <x v="6"/>
    <s v="Domestic"/>
    <n v="487224"/>
    <n v="464424"/>
    <n v="456869"/>
  </r>
  <r>
    <x v="10"/>
    <x v="2"/>
    <x v="6"/>
    <s v="Domestic"/>
    <n v="479195"/>
    <n v="487224"/>
    <n v="458983"/>
  </r>
  <r>
    <x v="11"/>
    <x v="2"/>
    <x v="6"/>
    <s v="Domestic"/>
    <n v="495744"/>
    <n v="479195"/>
    <n v="479521"/>
  </r>
  <r>
    <x v="0"/>
    <x v="3"/>
    <x v="6"/>
    <s v="Domestic"/>
    <n v="454673"/>
    <n v="495744"/>
    <n v="421801"/>
  </r>
  <r>
    <x v="1"/>
    <x v="3"/>
    <x v="6"/>
    <s v="Domestic"/>
    <n v="417795"/>
    <n v="454673"/>
    <n v="403121"/>
  </r>
  <r>
    <x v="2"/>
    <x v="3"/>
    <x v="6"/>
    <s v="Domestic"/>
    <n v="548131"/>
    <n v="417795"/>
    <n v="510280"/>
  </r>
  <r>
    <x v="3"/>
    <x v="3"/>
    <x v="6"/>
    <s v="Domestic"/>
    <n v="516698"/>
    <n v="548131"/>
    <n v="477821"/>
  </r>
  <r>
    <x v="4"/>
    <x v="3"/>
    <x v="6"/>
    <s v="Domestic"/>
    <n v="548686"/>
    <n v="516698"/>
    <n v="500620"/>
  </r>
  <r>
    <x v="5"/>
    <x v="3"/>
    <x v="6"/>
    <s v="Domestic"/>
    <n v="555163"/>
    <n v="548686"/>
    <n v="498787"/>
  </r>
  <r>
    <x v="6"/>
    <x v="3"/>
    <x v="6"/>
    <s v="Domestic"/>
    <n v="558463"/>
    <n v="555163"/>
    <n v="523274"/>
  </r>
  <r>
    <x v="7"/>
    <x v="3"/>
    <x v="6"/>
    <s v="Domestic"/>
    <n v="543405"/>
    <n v="558463"/>
    <n v="530311"/>
  </r>
  <r>
    <x v="8"/>
    <x v="3"/>
    <x v="6"/>
    <s v="Domestic"/>
    <n v="446288"/>
    <n v="543405"/>
    <n v="464424"/>
  </r>
  <r>
    <x v="9"/>
    <x v="3"/>
    <x v="6"/>
    <s v="Domestic"/>
    <n v="438557"/>
    <n v="446288"/>
    <n v="487224"/>
  </r>
  <r>
    <x v="10"/>
    <x v="3"/>
    <x v="6"/>
    <s v="Domestic"/>
    <n v="352830"/>
    <n v="438557"/>
    <n v="479195"/>
  </r>
  <r>
    <x v="11"/>
    <x v="3"/>
    <x v="6"/>
    <s v="Domestic"/>
    <n v="354362"/>
    <n v="352830"/>
    <n v="495744"/>
  </r>
  <r>
    <x v="0"/>
    <x v="4"/>
    <x v="6"/>
    <s v="Domestic"/>
    <n v="328900"/>
    <n v="354362"/>
    <n v="454673"/>
  </r>
  <r>
    <x v="1"/>
    <x v="4"/>
    <x v="6"/>
    <s v="Domestic"/>
    <n v="278208"/>
    <n v="328900"/>
    <n v="417795"/>
  </r>
  <r>
    <x v="2"/>
    <x v="4"/>
    <x v="6"/>
    <s v="Domestic"/>
    <n v="133709"/>
    <n v="278208"/>
    <n v="548131"/>
  </r>
  <r>
    <x v="3"/>
    <x v="4"/>
    <x v="6"/>
    <s v="Domestic"/>
    <n v="521"/>
    <n v="133709"/>
    <n v="516698"/>
  </r>
  <r>
    <x v="0"/>
    <x v="0"/>
    <x v="7"/>
    <s v="Domestic"/>
    <n v="8471686"/>
    <m/>
    <m/>
  </r>
  <r>
    <x v="1"/>
    <x v="0"/>
    <x v="7"/>
    <s v="Domestic"/>
    <n v="8331767"/>
    <n v="8471686"/>
    <m/>
  </r>
  <r>
    <x v="2"/>
    <x v="0"/>
    <x v="7"/>
    <s v="Domestic"/>
    <n v="10207835"/>
    <n v="8331767"/>
    <m/>
  </r>
  <r>
    <x v="3"/>
    <x v="0"/>
    <x v="7"/>
    <s v="Domestic"/>
    <n v="9886117"/>
    <n v="10207835"/>
    <m/>
  </r>
  <r>
    <x v="4"/>
    <x v="0"/>
    <x v="7"/>
    <s v="Domestic"/>
    <n v="10702739"/>
    <n v="9886117"/>
    <m/>
  </r>
  <r>
    <x v="5"/>
    <x v="0"/>
    <x v="7"/>
    <s v="Domestic"/>
    <n v="10801557"/>
    <n v="10702739"/>
    <m/>
  </r>
  <r>
    <x v="6"/>
    <x v="0"/>
    <x v="7"/>
    <s v="Domestic"/>
    <n v="10934957"/>
    <n v="10801557"/>
    <m/>
  </r>
  <r>
    <x v="7"/>
    <x v="0"/>
    <x v="7"/>
    <s v="Domestic"/>
    <n v="10332267"/>
    <n v="10934957"/>
    <m/>
  </r>
  <r>
    <x v="8"/>
    <x v="0"/>
    <x v="7"/>
    <s v="Domestic"/>
    <n v="9712323"/>
    <n v="10332267"/>
    <m/>
  </r>
  <r>
    <x v="9"/>
    <x v="0"/>
    <x v="7"/>
    <s v="Domestic"/>
    <n v="10384814"/>
    <n v="9712323"/>
    <m/>
  </r>
  <r>
    <x v="10"/>
    <x v="0"/>
    <x v="7"/>
    <s v="Domestic"/>
    <n v="9858408"/>
    <n v="10384814"/>
    <m/>
  </r>
  <r>
    <x v="11"/>
    <x v="0"/>
    <x v="7"/>
    <s v="Domestic"/>
    <n v="9373077"/>
    <n v="9858408"/>
    <m/>
  </r>
  <r>
    <x v="0"/>
    <x v="1"/>
    <x v="7"/>
    <s v="Domestic"/>
    <n v="8526218"/>
    <n v="9373077"/>
    <n v="8471686"/>
  </r>
  <r>
    <x v="1"/>
    <x v="1"/>
    <x v="7"/>
    <s v="Domestic"/>
    <n v="8243904"/>
    <n v="8526218"/>
    <n v="8331767"/>
  </r>
  <r>
    <x v="2"/>
    <x v="1"/>
    <x v="7"/>
    <s v="Domestic"/>
    <n v="10589367"/>
    <n v="8243904"/>
    <n v="10207835"/>
  </r>
  <r>
    <x v="3"/>
    <x v="1"/>
    <x v="7"/>
    <s v="Domestic"/>
    <n v="9684786"/>
    <n v="10589367"/>
    <n v="9886117"/>
  </r>
  <r>
    <x v="4"/>
    <x v="1"/>
    <x v="7"/>
    <s v="Domestic"/>
    <n v="10813517"/>
    <n v="9684786"/>
    <n v="10702739"/>
  </r>
  <r>
    <x v="5"/>
    <x v="1"/>
    <x v="7"/>
    <s v="Domestic"/>
    <n v="10968903"/>
    <n v="10813517"/>
    <n v="10801557"/>
  </r>
  <r>
    <x v="6"/>
    <x v="1"/>
    <x v="7"/>
    <s v="Domestic"/>
    <n v="11309402"/>
    <n v="10968903"/>
    <n v="10934957"/>
  </r>
  <r>
    <x v="7"/>
    <x v="1"/>
    <x v="7"/>
    <s v="Domestic"/>
    <n v="11309630"/>
    <n v="11309402"/>
    <n v="10332267"/>
  </r>
  <r>
    <x v="8"/>
    <x v="1"/>
    <x v="7"/>
    <s v="Domestic"/>
    <n v="9416969"/>
    <n v="11309630"/>
    <n v="9712323"/>
  </r>
  <r>
    <x v="9"/>
    <x v="1"/>
    <x v="7"/>
    <s v="Domestic"/>
    <n v="10725324"/>
    <n v="9416969"/>
    <n v="10384814"/>
  </r>
  <r>
    <x v="10"/>
    <x v="1"/>
    <x v="7"/>
    <s v="Domestic"/>
    <n v="9968774"/>
    <n v="10725324"/>
    <n v="9858408"/>
  </r>
  <r>
    <x v="11"/>
    <x v="1"/>
    <x v="7"/>
    <s v="Domestic"/>
    <n v="9178087"/>
    <n v="9968774"/>
    <n v="9373077"/>
  </r>
  <r>
    <x v="0"/>
    <x v="2"/>
    <x v="7"/>
    <s v="Domestic"/>
    <n v="8569504"/>
    <n v="9178087"/>
    <n v="8526218"/>
  </r>
  <r>
    <x v="1"/>
    <x v="2"/>
    <x v="7"/>
    <s v="Domestic"/>
    <n v="8572978"/>
    <n v="8569504"/>
    <n v="8243904"/>
  </r>
  <r>
    <x v="2"/>
    <x v="2"/>
    <x v="7"/>
    <s v="Domestic"/>
    <n v="10898772"/>
    <n v="8572978"/>
    <n v="10589367"/>
  </r>
  <r>
    <x v="3"/>
    <x v="2"/>
    <x v="7"/>
    <s v="Domestic"/>
    <n v="10458858"/>
    <n v="10898772"/>
    <n v="9684786"/>
  </r>
  <r>
    <x v="4"/>
    <x v="2"/>
    <x v="7"/>
    <s v="Domestic"/>
    <n v="11042700"/>
    <n v="10458858"/>
    <n v="10813517"/>
  </r>
  <r>
    <x v="5"/>
    <x v="2"/>
    <x v="7"/>
    <s v="Domestic"/>
    <n v="11433287"/>
    <n v="11042700"/>
    <n v="10968903"/>
  </r>
  <r>
    <x v="6"/>
    <x v="2"/>
    <x v="7"/>
    <s v="Domestic"/>
    <n v="11918888"/>
    <n v="11433287"/>
    <n v="11309402"/>
  </r>
  <r>
    <x v="7"/>
    <x v="2"/>
    <x v="7"/>
    <s v="Domestic"/>
    <n v="11932518"/>
    <n v="11918888"/>
    <n v="11309630"/>
  </r>
  <r>
    <x v="8"/>
    <x v="2"/>
    <x v="7"/>
    <s v="Domestic"/>
    <n v="10028453"/>
    <n v="11932518"/>
    <n v="9416969"/>
  </r>
  <r>
    <x v="9"/>
    <x v="2"/>
    <x v="7"/>
    <s v="Domestic"/>
    <n v="11070334"/>
    <n v="10028453"/>
    <n v="10725324"/>
  </r>
  <r>
    <x v="10"/>
    <x v="2"/>
    <x v="7"/>
    <s v="Domestic"/>
    <n v="10544475"/>
    <n v="11070334"/>
    <n v="9968774"/>
  </r>
  <r>
    <x v="11"/>
    <x v="2"/>
    <x v="7"/>
    <s v="Domestic"/>
    <n v="10002045"/>
    <n v="10544475"/>
    <n v="9178087"/>
  </r>
  <r>
    <x v="0"/>
    <x v="3"/>
    <x v="7"/>
    <s v="Domestic"/>
    <n v="9253432"/>
    <n v="10002045"/>
    <n v="8569504"/>
  </r>
  <r>
    <x v="1"/>
    <x v="3"/>
    <x v="7"/>
    <s v="Domestic"/>
    <n v="8864116"/>
    <n v="9253432"/>
    <n v="8572978"/>
  </r>
  <r>
    <x v="2"/>
    <x v="3"/>
    <x v="7"/>
    <s v="Domestic"/>
    <n v="11737009"/>
    <n v="8864116"/>
    <n v="10898772"/>
  </r>
  <r>
    <x v="3"/>
    <x v="3"/>
    <x v="7"/>
    <s v="Domestic"/>
    <n v="11237133"/>
    <n v="11737009"/>
    <n v="10458858"/>
  </r>
  <r>
    <x v="4"/>
    <x v="3"/>
    <x v="7"/>
    <s v="Domestic"/>
    <n v="12030749"/>
    <n v="11237133"/>
    <n v="11042700"/>
  </r>
  <r>
    <x v="5"/>
    <x v="3"/>
    <x v="7"/>
    <s v="Domestic"/>
    <n v="12517894"/>
    <n v="12030749"/>
    <n v="11433287"/>
  </r>
  <r>
    <x v="6"/>
    <x v="3"/>
    <x v="7"/>
    <s v="Domestic"/>
    <n v="12965327"/>
    <n v="12517894"/>
    <n v="11918888"/>
  </r>
  <r>
    <x v="7"/>
    <x v="3"/>
    <x v="7"/>
    <s v="Domestic"/>
    <n v="12693732"/>
    <n v="12965327"/>
    <n v="11932518"/>
  </r>
  <r>
    <x v="8"/>
    <x v="3"/>
    <x v="7"/>
    <s v="Domestic"/>
    <n v="10963963"/>
    <n v="12693732"/>
    <n v="10028453"/>
  </r>
  <r>
    <x v="9"/>
    <x v="3"/>
    <x v="7"/>
    <s v="Domestic"/>
    <n v="11859504"/>
    <n v="10963963"/>
    <n v="11070334"/>
  </r>
  <r>
    <x v="10"/>
    <x v="3"/>
    <x v="7"/>
    <s v="Domestic"/>
    <n v="10787768"/>
    <n v="11859504"/>
    <n v="10544475"/>
  </r>
  <r>
    <x v="11"/>
    <x v="3"/>
    <x v="7"/>
    <s v="Domestic"/>
    <n v="11302966"/>
    <n v="10787768"/>
    <n v="10002045"/>
  </r>
  <r>
    <x v="0"/>
    <x v="4"/>
    <x v="7"/>
    <s v="Domestic"/>
    <n v="10249349"/>
    <n v="11302966"/>
    <n v="9253432"/>
  </r>
  <r>
    <x v="1"/>
    <x v="4"/>
    <x v="7"/>
    <s v="Domestic"/>
    <n v="9960370"/>
    <n v="10249349"/>
    <n v="8864116"/>
  </r>
  <r>
    <x v="2"/>
    <x v="4"/>
    <x v="7"/>
    <s v="Domestic"/>
    <n v="5489866"/>
    <n v="9960370"/>
    <n v="11737009"/>
  </r>
  <r>
    <x v="3"/>
    <x v="4"/>
    <x v="7"/>
    <s v="Domestic"/>
    <n v="452074"/>
    <n v="5489866"/>
    <n v="11237133"/>
  </r>
  <r>
    <x v="4"/>
    <x v="4"/>
    <x v="7"/>
    <s v="Domestic"/>
    <n v="843603"/>
    <n v="452074"/>
    <n v="12030749"/>
  </r>
  <r>
    <x v="5"/>
    <x v="4"/>
    <x v="7"/>
    <s v="Domestic"/>
    <n v="1539090"/>
    <n v="843603"/>
    <n v="12517894"/>
  </r>
  <r>
    <x v="6"/>
    <x v="4"/>
    <x v="7"/>
    <s v="Domestic"/>
    <n v="2417946"/>
    <n v="1539090"/>
    <n v="12965327"/>
  </r>
  <r>
    <x v="7"/>
    <x v="4"/>
    <x v="7"/>
    <s v="Domestic"/>
    <n v="3194715"/>
    <n v="2417946"/>
    <n v="12693732"/>
  </r>
  <r>
    <x v="8"/>
    <x v="4"/>
    <x v="7"/>
    <s v="Domestic"/>
    <n v="3316398"/>
    <n v="3194715"/>
    <n v="10963963"/>
  </r>
  <r>
    <x v="9"/>
    <x v="4"/>
    <x v="7"/>
    <s v="Domestic"/>
    <n v="3731065"/>
    <n v="3316398"/>
    <n v="11859504"/>
  </r>
  <r>
    <x v="10"/>
    <x v="4"/>
    <x v="7"/>
    <s v="Domestic"/>
    <n v="3524604"/>
    <n v="3731065"/>
    <n v="10787768"/>
  </r>
  <r>
    <x v="11"/>
    <x v="4"/>
    <x v="7"/>
    <s v="Domestic"/>
    <n v="3538798"/>
    <n v="3524604"/>
    <n v="11302966"/>
  </r>
  <r>
    <x v="0"/>
    <x v="5"/>
    <x v="7"/>
    <s v="Domestic"/>
    <n v="3485743"/>
    <n v="3538798"/>
    <n v="10249349"/>
  </r>
  <r>
    <x v="0"/>
    <x v="0"/>
    <x v="8"/>
    <s v="Domestic"/>
    <n v="1604274"/>
    <m/>
    <m/>
  </r>
  <r>
    <x v="1"/>
    <x v="0"/>
    <x v="8"/>
    <s v="Domestic"/>
    <n v="1549786"/>
    <n v="1604274"/>
    <m/>
  </r>
  <r>
    <x v="2"/>
    <x v="0"/>
    <x v="8"/>
    <s v="Domestic"/>
    <n v="1883299"/>
    <n v="1549786"/>
    <m/>
  </r>
  <r>
    <x v="3"/>
    <x v="0"/>
    <x v="8"/>
    <s v="Domestic"/>
    <n v="1731726"/>
    <n v="1883299"/>
    <m/>
  </r>
  <r>
    <x v="4"/>
    <x v="0"/>
    <x v="8"/>
    <s v="Domestic"/>
    <n v="1799950"/>
    <n v="1731726"/>
    <m/>
  </r>
  <r>
    <x v="5"/>
    <x v="0"/>
    <x v="8"/>
    <s v="Domestic"/>
    <n v="1838252"/>
    <n v="1799950"/>
    <m/>
  </r>
  <r>
    <x v="6"/>
    <x v="0"/>
    <x v="8"/>
    <s v="Domestic"/>
    <n v="1829438"/>
    <n v="1838252"/>
    <m/>
  </r>
  <r>
    <x v="7"/>
    <x v="0"/>
    <x v="8"/>
    <s v="Domestic"/>
    <n v="1796408"/>
    <n v="1829438"/>
    <m/>
  </r>
  <r>
    <x v="8"/>
    <x v="0"/>
    <x v="8"/>
    <s v="Domestic"/>
    <n v="1660471"/>
    <n v="1796408"/>
    <m/>
  </r>
  <r>
    <x v="9"/>
    <x v="0"/>
    <x v="8"/>
    <s v="Domestic"/>
    <n v="1712995"/>
    <n v="1660471"/>
    <m/>
  </r>
  <r>
    <x v="10"/>
    <x v="0"/>
    <x v="8"/>
    <s v="Domestic"/>
    <n v="1576956"/>
    <n v="1712995"/>
    <m/>
  </r>
  <r>
    <x v="11"/>
    <x v="0"/>
    <x v="8"/>
    <s v="Domestic"/>
    <n v="1588287"/>
    <n v="1576956"/>
    <m/>
  </r>
  <r>
    <x v="0"/>
    <x v="1"/>
    <x v="8"/>
    <s v="Domestic"/>
    <n v="1352183"/>
    <n v="1588287"/>
    <n v="1604274"/>
  </r>
  <r>
    <x v="1"/>
    <x v="1"/>
    <x v="8"/>
    <s v="Domestic"/>
    <n v="1210060"/>
    <n v="1352183"/>
    <n v="1549786"/>
  </r>
  <r>
    <x v="2"/>
    <x v="1"/>
    <x v="8"/>
    <s v="Domestic"/>
    <n v="1467050"/>
    <n v="1210060"/>
    <n v="1883299"/>
  </r>
  <r>
    <x v="3"/>
    <x v="1"/>
    <x v="8"/>
    <s v="Domestic"/>
    <n v="1281103"/>
    <n v="1467050"/>
    <n v="1731726"/>
  </r>
  <r>
    <x v="4"/>
    <x v="1"/>
    <x v="8"/>
    <s v="Domestic"/>
    <n v="1317358"/>
    <n v="1281103"/>
    <n v="1799950"/>
  </r>
  <r>
    <x v="5"/>
    <x v="1"/>
    <x v="8"/>
    <s v="Domestic"/>
    <n v="1323294"/>
    <n v="1317358"/>
    <n v="1838252"/>
  </r>
  <r>
    <x v="6"/>
    <x v="1"/>
    <x v="8"/>
    <s v="Domestic"/>
    <n v="1257566"/>
    <n v="1323294"/>
    <n v="1829438"/>
  </r>
  <r>
    <x v="7"/>
    <x v="1"/>
    <x v="8"/>
    <s v="Domestic"/>
    <n v="1170913"/>
    <n v="1257566"/>
    <n v="1796408"/>
  </r>
  <r>
    <x v="8"/>
    <x v="1"/>
    <x v="8"/>
    <s v="Domestic"/>
    <n v="981345"/>
    <n v="1170913"/>
    <n v="1660471"/>
  </r>
  <r>
    <x v="9"/>
    <x v="1"/>
    <x v="8"/>
    <s v="Domestic"/>
    <n v="1052709"/>
    <n v="981345"/>
    <n v="1712995"/>
  </r>
  <r>
    <x v="10"/>
    <x v="1"/>
    <x v="8"/>
    <s v="Domestic"/>
    <n v="921143"/>
    <n v="1052709"/>
    <n v="1576956"/>
  </r>
  <r>
    <x v="11"/>
    <x v="1"/>
    <x v="8"/>
    <s v="Domestic"/>
    <n v="894864"/>
    <n v="921143"/>
    <n v="1588287"/>
  </r>
  <r>
    <x v="0"/>
    <x v="2"/>
    <x v="8"/>
    <s v="Domestic"/>
    <n v="758381"/>
    <n v="894864"/>
    <n v="1352183"/>
  </r>
  <r>
    <x v="1"/>
    <x v="2"/>
    <x v="8"/>
    <s v="Domestic"/>
    <n v="717446"/>
    <n v="758381"/>
    <n v="1210060"/>
  </r>
  <r>
    <x v="2"/>
    <x v="2"/>
    <x v="8"/>
    <s v="Domestic"/>
    <n v="864427"/>
    <n v="717446"/>
    <n v="1467050"/>
  </r>
  <r>
    <x v="3"/>
    <x v="2"/>
    <x v="8"/>
    <s v="Domestic"/>
    <n v="757123"/>
    <n v="864427"/>
    <n v="1281103"/>
  </r>
  <r>
    <x v="4"/>
    <x v="2"/>
    <x v="8"/>
    <s v="Domestic"/>
    <n v="744201"/>
    <n v="757123"/>
    <n v="1317358"/>
  </r>
  <r>
    <x v="5"/>
    <x v="2"/>
    <x v="8"/>
    <s v="Domestic"/>
    <n v="758171"/>
    <n v="744201"/>
    <n v="1323294"/>
  </r>
  <r>
    <x v="6"/>
    <x v="2"/>
    <x v="8"/>
    <s v="Domestic"/>
    <n v="733447"/>
    <n v="758171"/>
    <n v="1257566"/>
  </r>
  <r>
    <x v="7"/>
    <x v="2"/>
    <x v="8"/>
    <s v="Domestic"/>
    <n v="728521"/>
    <n v="733447"/>
    <n v="1170913"/>
  </r>
  <r>
    <x v="8"/>
    <x v="2"/>
    <x v="8"/>
    <s v="Domestic"/>
    <n v="613317"/>
    <n v="728521"/>
    <n v="981345"/>
  </r>
  <r>
    <x v="9"/>
    <x v="2"/>
    <x v="8"/>
    <s v="Domestic"/>
    <n v="631180"/>
    <n v="613317"/>
    <n v="1052709"/>
  </r>
  <r>
    <x v="10"/>
    <x v="2"/>
    <x v="8"/>
    <s v="Domestic"/>
    <n v="577334"/>
    <n v="631180"/>
    <n v="921143"/>
  </r>
  <r>
    <x v="11"/>
    <x v="2"/>
    <x v="8"/>
    <s v="Domestic"/>
    <n v="541986"/>
    <n v="577334"/>
    <n v="894864"/>
  </r>
  <r>
    <x v="0"/>
    <x v="3"/>
    <x v="8"/>
    <s v="Domestic"/>
    <n v="465227"/>
    <n v="541986"/>
    <n v="758381"/>
  </r>
  <r>
    <x v="1"/>
    <x v="3"/>
    <x v="8"/>
    <s v="Domestic"/>
    <n v="421146"/>
    <n v="465227"/>
    <n v="717446"/>
  </r>
  <r>
    <x v="2"/>
    <x v="3"/>
    <x v="8"/>
    <s v="Domestic"/>
    <n v="511619"/>
    <n v="421146"/>
    <n v="864427"/>
  </r>
  <r>
    <x v="3"/>
    <x v="3"/>
    <x v="8"/>
    <s v="Domestic"/>
    <n v="424893"/>
    <n v="511619"/>
    <n v="757123"/>
  </r>
  <r>
    <x v="4"/>
    <x v="3"/>
    <x v="8"/>
    <s v="Domestic"/>
    <n v="361942"/>
    <n v="424893"/>
    <n v="744201"/>
  </r>
  <r>
    <x v="5"/>
    <x v="3"/>
    <x v="8"/>
    <s v="Domestic"/>
    <n v="402188"/>
    <n v="361942"/>
    <n v="758171"/>
  </r>
  <r>
    <x v="6"/>
    <x v="3"/>
    <x v="8"/>
    <s v="Domestic"/>
    <n v="466605"/>
    <n v="402188"/>
    <n v="733447"/>
  </r>
  <r>
    <x v="7"/>
    <x v="3"/>
    <x v="8"/>
    <s v="Domestic"/>
    <n v="447701"/>
    <n v="466605"/>
    <n v="728521"/>
  </r>
  <r>
    <x v="8"/>
    <x v="3"/>
    <x v="8"/>
    <s v="Domestic"/>
    <n v="435518"/>
    <n v="447701"/>
    <n v="613317"/>
  </r>
  <r>
    <x v="9"/>
    <x v="3"/>
    <x v="8"/>
    <s v="Domestic"/>
    <n v="439710"/>
    <n v="435518"/>
    <n v="631180"/>
  </r>
  <r>
    <x v="10"/>
    <x v="3"/>
    <x v="8"/>
    <s v="Domestic"/>
    <n v="466158"/>
    <n v="439710"/>
    <n v="577334"/>
  </r>
  <r>
    <x v="11"/>
    <x v="3"/>
    <x v="8"/>
    <s v="Domestic"/>
    <n v="495444"/>
    <n v="466158"/>
    <n v="541986"/>
  </r>
  <r>
    <x v="0"/>
    <x v="4"/>
    <x v="8"/>
    <s v="Domestic"/>
    <n v="436709"/>
    <n v="495444"/>
    <n v="465227"/>
  </r>
  <r>
    <x v="1"/>
    <x v="4"/>
    <x v="8"/>
    <s v="Domestic"/>
    <n v="484771"/>
    <n v="436709"/>
    <n v="421146"/>
  </r>
  <r>
    <x v="2"/>
    <x v="4"/>
    <x v="8"/>
    <s v="Domestic"/>
    <n v="281155"/>
    <n v="484771"/>
    <n v="511619"/>
  </r>
  <r>
    <x v="3"/>
    <x v="4"/>
    <x v="8"/>
    <s v="Domestic"/>
    <n v="22804"/>
    <n v="281155"/>
    <n v="424893"/>
  </r>
  <r>
    <x v="4"/>
    <x v="4"/>
    <x v="8"/>
    <s v="Domestic"/>
    <n v="36501"/>
    <n v="22804"/>
    <n v="361942"/>
  </r>
  <r>
    <x v="5"/>
    <x v="4"/>
    <x v="8"/>
    <s v="Domestic"/>
    <n v="62342"/>
    <n v="36501"/>
    <n v="402188"/>
  </r>
  <r>
    <x v="6"/>
    <x v="4"/>
    <x v="8"/>
    <s v="Domestic"/>
    <n v="71334"/>
    <n v="62342"/>
    <n v="466605"/>
  </r>
  <r>
    <x v="7"/>
    <x v="4"/>
    <x v="8"/>
    <s v="Domestic"/>
    <n v="77855"/>
    <n v="71334"/>
    <n v="447701"/>
  </r>
  <r>
    <x v="8"/>
    <x v="4"/>
    <x v="8"/>
    <s v="Domestic"/>
    <n v="78368"/>
    <n v="77855"/>
    <n v="435518"/>
  </r>
  <r>
    <x v="0"/>
    <x v="0"/>
    <x v="9"/>
    <s v="Domestic"/>
    <n v="999682"/>
    <m/>
    <m/>
  </r>
  <r>
    <x v="1"/>
    <x v="0"/>
    <x v="9"/>
    <s v="Domestic"/>
    <n v="968489"/>
    <n v="999682"/>
    <m/>
  </r>
  <r>
    <x v="2"/>
    <x v="0"/>
    <x v="9"/>
    <s v="Domestic"/>
    <n v="1043458"/>
    <n v="968489"/>
    <m/>
  </r>
  <r>
    <x v="3"/>
    <x v="0"/>
    <x v="9"/>
    <s v="Domestic"/>
    <n v="1018794"/>
    <n v="1043458"/>
    <m/>
  </r>
  <r>
    <x v="4"/>
    <x v="0"/>
    <x v="9"/>
    <s v="Domestic"/>
    <n v="1167600"/>
    <n v="1018794"/>
    <m/>
  </r>
  <r>
    <x v="5"/>
    <x v="0"/>
    <x v="9"/>
    <s v="Domestic"/>
    <n v="1234718"/>
    <n v="1167600"/>
    <m/>
  </r>
  <r>
    <x v="6"/>
    <x v="0"/>
    <x v="9"/>
    <s v="Domestic"/>
    <n v="1402105"/>
    <n v="1234718"/>
    <m/>
  </r>
  <r>
    <x v="7"/>
    <x v="0"/>
    <x v="9"/>
    <s v="Domestic"/>
    <n v="1349217"/>
    <n v="1402105"/>
    <m/>
  </r>
  <r>
    <x v="8"/>
    <x v="0"/>
    <x v="9"/>
    <s v="Domestic"/>
    <n v="1275476"/>
    <n v="1349217"/>
    <m/>
  </r>
  <r>
    <x v="9"/>
    <x v="0"/>
    <x v="9"/>
    <s v="Domestic"/>
    <n v="1300188"/>
    <n v="1275476"/>
    <m/>
  </r>
  <r>
    <x v="10"/>
    <x v="0"/>
    <x v="9"/>
    <s v="Domestic"/>
    <n v="1180536"/>
    <n v="1300188"/>
    <m/>
  </r>
  <r>
    <x v="11"/>
    <x v="0"/>
    <x v="9"/>
    <s v="Domestic"/>
    <n v="1164902"/>
    <n v="1180536"/>
    <m/>
  </r>
  <r>
    <x v="0"/>
    <x v="1"/>
    <x v="9"/>
    <s v="Domestic"/>
    <n v="1125268"/>
    <n v="1164902"/>
    <n v="999682"/>
  </r>
  <r>
    <x v="1"/>
    <x v="1"/>
    <x v="9"/>
    <s v="Domestic"/>
    <n v="1041222"/>
    <n v="1125268"/>
    <n v="968489"/>
  </r>
  <r>
    <x v="2"/>
    <x v="1"/>
    <x v="9"/>
    <s v="Domestic"/>
    <n v="1252015"/>
    <n v="1041222"/>
    <n v="1043458"/>
  </r>
  <r>
    <x v="3"/>
    <x v="1"/>
    <x v="9"/>
    <s v="Domestic"/>
    <n v="1226476"/>
    <n v="1252015"/>
    <n v="1018794"/>
  </r>
  <r>
    <x v="4"/>
    <x v="1"/>
    <x v="9"/>
    <s v="Domestic"/>
    <n v="1337628"/>
    <n v="1226476"/>
    <n v="1167600"/>
  </r>
  <r>
    <x v="5"/>
    <x v="1"/>
    <x v="9"/>
    <s v="Domestic"/>
    <n v="1421202"/>
    <n v="1337628"/>
    <n v="1234718"/>
  </r>
  <r>
    <x v="6"/>
    <x v="1"/>
    <x v="9"/>
    <s v="Domestic"/>
    <n v="1532220"/>
    <n v="1421202"/>
    <n v="1402105"/>
  </r>
  <r>
    <x v="7"/>
    <x v="1"/>
    <x v="9"/>
    <s v="Domestic"/>
    <n v="1420092"/>
    <n v="1532220"/>
    <n v="1349217"/>
  </r>
  <r>
    <x v="8"/>
    <x v="1"/>
    <x v="9"/>
    <s v="Domestic"/>
    <n v="1251976"/>
    <n v="1420092"/>
    <n v="1275476"/>
  </r>
  <r>
    <x v="9"/>
    <x v="1"/>
    <x v="9"/>
    <s v="Domestic"/>
    <n v="1426373"/>
    <n v="1251976"/>
    <n v="1300188"/>
  </r>
  <r>
    <x v="10"/>
    <x v="1"/>
    <x v="9"/>
    <s v="Domestic"/>
    <n v="1429239"/>
    <n v="1426373"/>
    <n v="1180536"/>
  </r>
  <r>
    <x v="11"/>
    <x v="1"/>
    <x v="9"/>
    <s v="Domestic"/>
    <n v="1506636"/>
    <n v="1429239"/>
    <n v="1164902"/>
  </r>
  <r>
    <x v="0"/>
    <x v="2"/>
    <x v="9"/>
    <s v="Domestic"/>
    <n v="1409902"/>
    <n v="1506636"/>
    <n v="1125268"/>
  </r>
  <r>
    <x v="1"/>
    <x v="2"/>
    <x v="9"/>
    <s v="Domestic"/>
    <n v="1318540"/>
    <n v="1409902"/>
    <n v="1041222"/>
  </r>
  <r>
    <x v="2"/>
    <x v="2"/>
    <x v="9"/>
    <s v="Domestic"/>
    <n v="1522011"/>
    <n v="1318540"/>
    <n v="1252015"/>
  </r>
  <r>
    <x v="3"/>
    <x v="2"/>
    <x v="9"/>
    <s v="Domestic"/>
    <n v="1462819"/>
    <n v="1522011"/>
    <n v="1226476"/>
  </r>
  <r>
    <x v="4"/>
    <x v="2"/>
    <x v="9"/>
    <s v="Domestic"/>
    <n v="1627716"/>
    <n v="1462819"/>
    <n v="1337628"/>
  </r>
  <r>
    <x v="5"/>
    <x v="2"/>
    <x v="9"/>
    <s v="Domestic"/>
    <n v="1643538"/>
    <n v="1627716"/>
    <n v="1421202"/>
  </r>
  <r>
    <x v="6"/>
    <x v="2"/>
    <x v="9"/>
    <s v="Domestic"/>
    <n v="1718913"/>
    <n v="1643538"/>
    <n v="1532220"/>
  </r>
  <r>
    <x v="7"/>
    <x v="2"/>
    <x v="9"/>
    <s v="Domestic"/>
    <n v="1634566"/>
    <n v="1718913"/>
    <n v="1420092"/>
  </r>
  <r>
    <x v="8"/>
    <x v="2"/>
    <x v="9"/>
    <s v="Domestic"/>
    <n v="1537040"/>
    <n v="1634566"/>
    <n v="1251976"/>
  </r>
  <r>
    <x v="9"/>
    <x v="2"/>
    <x v="9"/>
    <s v="Domestic"/>
    <n v="1652365"/>
    <n v="1537040"/>
    <n v="1426373"/>
  </r>
  <r>
    <x v="10"/>
    <x v="2"/>
    <x v="9"/>
    <s v="Domestic"/>
    <n v="1553989"/>
    <n v="1652365"/>
    <n v="1429239"/>
  </r>
  <r>
    <x v="11"/>
    <x v="2"/>
    <x v="9"/>
    <s v="Domestic"/>
    <n v="1587208"/>
    <n v="1553989"/>
    <n v="1506636"/>
  </r>
  <r>
    <x v="0"/>
    <x v="3"/>
    <x v="9"/>
    <s v="Domestic"/>
    <n v="1529572"/>
    <n v="1587208"/>
    <n v="1409902"/>
  </r>
  <r>
    <x v="1"/>
    <x v="3"/>
    <x v="9"/>
    <s v="Domestic"/>
    <n v="1415168"/>
    <n v="1529572"/>
    <n v="1318540"/>
  </r>
  <r>
    <x v="2"/>
    <x v="3"/>
    <x v="9"/>
    <s v="Domestic"/>
    <n v="1633024"/>
    <n v="1415168"/>
    <n v="1522011"/>
  </r>
  <r>
    <x v="3"/>
    <x v="3"/>
    <x v="9"/>
    <s v="Domestic"/>
    <n v="1581816"/>
    <n v="1633024"/>
    <n v="1462819"/>
  </r>
  <r>
    <x v="4"/>
    <x v="3"/>
    <x v="9"/>
    <s v="Domestic"/>
    <n v="1893700"/>
    <n v="1581816"/>
    <n v="1627716"/>
  </r>
  <r>
    <x v="5"/>
    <x v="3"/>
    <x v="9"/>
    <s v="Domestic"/>
    <n v="1950794"/>
    <n v="1893700"/>
    <n v="1643538"/>
  </r>
  <r>
    <x v="6"/>
    <x v="3"/>
    <x v="9"/>
    <s v="Domestic"/>
    <n v="2113070"/>
    <n v="1950794"/>
    <n v="1718913"/>
  </r>
  <r>
    <x v="7"/>
    <x v="3"/>
    <x v="9"/>
    <s v="Domestic"/>
    <n v="2016283"/>
    <n v="2113070"/>
    <n v="1634566"/>
  </r>
  <r>
    <x v="8"/>
    <x v="3"/>
    <x v="9"/>
    <s v="Domestic"/>
    <n v="1794605"/>
    <n v="2016283"/>
    <n v="1537040"/>
  </r>
  <r>
    <x v="9"/>
    <x v="3"/>
    <x v="9"/>
    <s v="Domestic"/>
    <n v="1996858"/>
    <n v="1794605"/>
    <n v="1652365"/>
  </r>
  <r>
    <x v="10"/>
    <x v="3"/>
    <x v="9"/>
    <s v="Domestic"/>
    <n v="1921426"/>
    <n v="1996858"/>
    <n v="1553989"/>
  </r>
  <r>
    <x v="11"/>
    <x v="3"/>
    <x v="9"/>
    <s v="Domestic"/>
    <n v="2023007"/>
    <n v="1921426"/>
    <n v="1587208"/>
  </r>
  <r>
    <x v="0"/>
    <x v="4"/>
    <x v="9"/>
    <s v="Domestic"/>
    <n v="1887893"/>
    <n v="2023007"/>
    <n v="1529572"/>
  </r>
  <r>
    <x v="1"/>
    <x v="4"/>
    <x v="9"/>
    <s v="Domestic"/>
    <n v="1755381"/>
    <n v="1887893"/>
    <n v="1415168"/>
  </r>
  <r>
    <x v="2"/>
    <x v="4"/>
    <x v="9"/>
    <s v="Domestic"/>
    <n v="1101139"/>
    <n v="1755381"/>
    <n v="1633024"/>
  </r>
  <r>
    <x v="3"/>
    <x v="4"/>
    <x v="9"/>
    <s v="Domestic"/>
    <n v="42880"/>
    <n v="1101139"/>
    <n v="1581816"/>
  </r>
  <r>
    <x v="4"/>
    <x v="4"/>
    <x v="9"/>
    <s v="Domestic"/>
    <n v="252424"/>
    <n v="42880"/>
    <n v="1893700"/>
  </r>
  <r>
    <x v="5"/>
    <x v="4"/>
    <x v="9"/>
    <s v="Domestic"/>
    <n v="564668"/>
    <n v="252424"/>
    <n v="1950794"/>
  </r>
  <r>
    <x v="6"/>
    <x v="4"/>
    <x v="9"/>
    <s v="Domestic"/>
    <n v="817283"/>
    <n v="564668"/>
    <n v="2113070"/>
  </r>
  <r>
    <x v="7"/>
    <x v="4"/>
    <x v="9"/>
    <s v="Domestic"/>
    <n v="830364"/>
    <n v="817283"/>
    <n v="2016283"/>
  </r>
  <r>
    <x v="8"/>
    <x v="4"/>
    <x v="9"/>
    <s v="Domestic"/>
    <n v="853255"/>
    <n v="830364"/>
    <n v="1794605"/>
  </r>
  <r>
    <x v="9"/>
    <x v="4"/>
    <x v="9"/>
    <s v="Domestic"/>
    <n v="1015062"/>
    <n v="853255"/>
    <n v="1996858"/>
  </r>
  <r>
    <x v="10"/>
    <x v="4"/>
    <x v="9"/>
    <s v="Domestic"/>
    <n v="887021"/>
    <n v="1015062"/>
    <n v="1921426"/>
  </r>
  <r>
    <x v="11"/>
    <x v="4"/>
    <x v="9"/>
    <s v="Domestic"/>
    <n v="909526"/>
    <n v="887021"/>
    <n v="2023007"/>
  </r>
  <r>
    <x v="0"/>
    <x v="0"/>
    <x v="10"/>
    <s v="Domestic"/>
    <n v="733034"/>
    <m/>
    <m/>
  </r>
  <r>
    <x v="1"/>
    <x v="0"/>
    <x v="10"/>
    <s v="Domestic"/>
    <n v="800350"/>
    <n v="733034"/>
    <m/>
  </r>
  <r>
    <x v="2"/>
    <x v="0"/>
    <x v="10"/>
    <s v="Domestic"/>
    <n v="1048923"/>
    <n v="800350"/>
    <m/>
  </r>
  <r>
    <x v="3"/>
    <x v="0"/>
    <x v="10"/>
    <s v="Domestic"/>
    <n v="847491"/>
    <n v="1048923"/>
    <m/>
  </r>
  <r>
    <x v="4"/>
    <x v="0"/>
    <x v="10"/>
    <s v="Domestic"/>
    <n v="886532"/>
    <n v="847491"/>
    <m/>
  </r>
  <r>
    <x v="5"/>
    <x v="0"/>
    <x v="10"/>
    <s v="Domestic"/>
    <n v="1135251"/>
    <n v="886532"/>
    <m/>
  </r>
  <r>
    <x v="6"/>
    <x v="0"/>
    <x v="10"/>
    <s v="Domestic"/>
    <n v="1249037"/>
    <n v="1135251"/>
    <m/>
  </r>
  <r>
    <x v="7"/>
    <x v="0"/>
    <x v="10"/>
    <s v="Domestic"/>
    <n v="933101"/>
    <n v="1249037"/>
    <m/>
  </r>
  <r>
    <x v="8"/>
    <x v="0"/>
    <x v="10"/>
    <s v="Domestic"/>
    <n v="739661"/>
    <n v="933101"/>
    <m/>
  </r>
  <r>
    <x v="9"/>
    <x v="0"/>
    <x v="10"/>
    <s v="Domestic"/>
    <n v="864677"/>
    <n v="739661"/>
    <m/>
  </r>
  <r>
    <x v="10"/>
    <x v="0"/>
    <x v="10"/>
    <s v="Domestic"/>
    <n v="860540"/>
    <n v="864677"/>
    <m/>
  </r>
  <r>
    <x v="11"/>
    <x v="0"/>
    <x v="10"/>
    <s v="Domestic"/>
    <n v="975957"/>
    <n v="860540"/>
    <m/>
  </r>
  <r>
    <x v="0"/>
    <x v="1"/>
    <x v="10"/>
    <s v="Domestic"/>
    <n v="856610"/>
    <n v="975957"/>
    <n v="733034"/>
  </r>
  <r>
    <x v="1"/>
    <x v="1"/>
    <x v="10"/>
    <s v="Domestic"/>
    <n v="863289"/>
    <n v="856610"/>
    <n v="800350"/>
  </r>
  <r>
    <x v="2"/>
    <x v="1"/>
    <x v="10"/>
    <s v="Domestic"/>
    <n v="1150127"/>
    <n v="863289"/>
    <n v="1048923"/>
  </r>
  <r>
    <x v="3"/>
    <x v="1"/>
    <x v="10"/>
    <s v="Domestic"/>
    <n v="1017634"/>
    <n v="1150127"/>
    <n v="847491"/>
  </r>
  <r>
    <x v="4"/>
    <x v="1"/>
    <x v="10"/>
    <s v="Domestic"/>
    <n v="1019537"/>
    <n v="1017634"/>
    <n v="886532"/>
  </r>
  <r>
    <x v="5"/>
    <x v="1"/>
    <x v="10"/>
    <s v="Domestic"/>
    <n v="1254544"/>
    <n v="1019537"/>
    <n v="1135251"/>
  </r>
  <r>
    <x v="6"/>
    <x v="1"/>
    <x v="10"/>
    <s v="Domestic"/>
    <n v="1337271"/>
    <n v="1254544"/>
    <n v="1249037"/>
  </r>
  <r>
    <x v="7"/>
    <x v="1"/>
    <x v="10"/>
    <s v="Domestic"/>
    <n v="1018630"/>
    <n v="1337271"/>
    <n v="933101"/>
  </r>
  <r>
    <x v="8"/>
    <x v="1"/>
    <x v="10"/>
    <s v="Domestic"/>
    <n v="664474"/>
    <n v="1018630"/>
    <n v="739661"/>
  </r>
  <r>
    <x v="9"/>
    <x v="1"/>
    <x v="10"/>
    <s v="Domestic"/>
    <n v="1005777"/>
    <n v="664474"/>
    <n v="864677"/>
  </r>
  <r>
    <x v="10"/>
    <x v="1"/>
    <x v="10"/>
    <s v="Domestic"/>
    <n v="968227"/>
    <n v="1005777"/>
    <n v="860540"/>
  </r>
  <r>
    <x v="11"/>
    <x v="1"/>
    <x v="10"/>
    <s v="Domestic"/>
    <n v="1075301"/>
    <n v="968227"/>
    <n v="975957"/>
  </r>
  <r>
    <x v="0"/>
    <x v="2"/>
    <x v="10"/>
    <s v="Domestic"/>
    <n v="937298"/>
    <n v="1075301"/>
    <n v="856610"/>
  </r>
  <r>
    <x v="1"/>
    <x v="2"/>
    <x v="10"/>
    <s v="Domestic"/>
    <n v="998933"/>
    <n v="937298"/>
    <n v="863289"/>
  </r>
  <r>
    <x v="2"/>
    <x v="2"/>
    <x v="10"/>
    <s v="Domestic"/>
    <n v="1364517"/>
    <n v="998933"/>
    <n v="1150127"/>
  </r>
  <r>
    <x v="3"/>
    <x v="2"/>
    <x v="10"/>
    <s v="Domestic"/>
    <n v="1162182"/>
    <n v="1364517"/>
    <n v="1017634"/>
  </r>
  <r>
    <x v="4"/>
    <x v="2"/>
    <x v="10"/>
    <s v="Domestic"/>
    <n v="1141981"/>
    <n v="1162182"/>
    <n v="1019537"/>
  </r>
  <r>
    <x v="5"/>
    <x v="2"/>
    <x v="10"/>
    <s v="Domestic"/>
    <n v="1403268"/>
    <n v="1141981"/>
    <n v="1254544"/>
  </r>
  <r>
    <x v="6"/>
    <x v="2"/>
    <x v="10"/>
    <s v="Domestic"/>
    <n v="1525946"/>
    <n v="1403268"/>
    <n v="1337271"/>
  </r>
  <r>
    <x v="7"/>
    <x v="2"/>
    <x v="10"/>
    <s v="Domestic"/>
    <n v="1177401"/>
    <n v="1525946"/>
    <n v="1018630"/>
  </r>
  <r>
    <x v="8"/>
    <x v="2"/>
    <x v="10"/>
    <s v="Domestic"/>
    <n v="783782"/>
    <n v="1177401"/>
    <n v="664474"/>
  </r>
  <r>
    <x v="9"/>
    <x v="2"/>
    <x v="10"/>
    <s v="Domestic"/>
    <n v="1067024"/>
    <n v="783782"/>
    <n v="1005777"/>
  </r>
  <r>
    <x v="10"/>
    <x v="2"/>
    <x v="10"/>
    <s v="Domestic"/>
    <n v="1071331"/>
    <n v="1067024"/>
    <n v="968227"/>
  </r>
  <r>
    <x v="11"/>
    <x v="2"/>
    <x v="10"/>
    <s v="Domestic"/>
    <n v="1069680"/>
    <n v="1071331"/>
    <n v="1075301"/>
  </r>
  <r>
    <x v="0"/>
    <x v="3"/>
    <x v="10"/>
    <s v="Domestic"/>
    <n v="932030"/>
    <n v="1069680"/>
    <n v="937298"/>
  </r>
  <r>
    <x v="1"/>
    <x v="3"/>
    <x v="10"/>
    <s v="Domestic"/>
    <n v="1019118"/>
    <n v="932030"/>
    <n v="998933"/>
  </r>
  <r>
    <x v="2"/>
    <x v="3"/>
    <x v="10"/>
    <s v="Domestic"/>
    <n v="1493502"/>
    <n v="1019118"/>
    <n v="1364517"/>
  </r>
  <r>
    <x v="3"/>
    <x v="3"/>
    <x v="10"/>
    <s v="Domestic"/>
    <n v="1277198"/>
    <n v="1493502"/>
    <n v="1162182"/>
  </r>
  <r>
    <x v="4"/>
    <x v="3"/>
    <x v="10"/>
    <s v="Domestic"/>
    <n v="1278660"/>
    <n v="1277198"/>
    <n v="1141981"/>
  </r>
  <r>
    <x v="5"/>
    <x v="3"/>
    <x v="10"/>
    <s v="Domestic"/>
    <n v="1605437"/>
    <n v="1278660"/>
    <n v="1403268"/>
  </r>
  <r>
    <x v="6"/>
    <x v="3"/>
    <x v="10"/>
    <s v="Domestic"/>
    <n v="1753466"/>
    <n v="1605437"/>
    <n v="1525946"/>
  </r>
  <r>
    <x v="7"/>
    <x v="3"/>
    <x v="10"/>
    <s v="Domestic"/>
    <n v="1251828"/>
    <n v="1753466"/>
    <n v="1177401"/>
  </r>
  <r>
    <x v="8"/>
    <x v="3"/>
    <x v="10"/>
    <s v="Domestic"/>
    <n v="778093"/>
    <n v="1251828"/>
    <n v="783782"/>
  </r>
  <r>
    <x v="9"/>
    <x v="3"/>
    <x v="10"/>
    <s v="Domestic"/>
    <n v="1115393"/>
    <n v="778093"/>
    <n v="1067024"/>
  </r>
  <r>
    <x v="10"/>
    <x v="3"/>
    <x v="10"/>
    <s v="Domestic"/>
    <n v="1110068"/>
    <n v="1115393"/>
    <n v="1071331"/>
  </r>
  <r>
    <x v="11"/>
    <x v="3"/>
    <x v="10"/>
    <s v="Domestic"/>
    <n v="1318262"/>
    <n v="1110068"/>
    <n v="1069680"/>
  </r>
  <r>
    <x v="0"/>
    <x v="4"/>
    <x v="10"/>
    <s v="Domestic"/>
    <n v="1069152"/>
    <n v="1318262"/>
    <n v="932030"/>
  </r>
  <r>
    <x v="1"/>
    <x v="4"/>
    <x v="10"/>
    <s v="Domestic"/>
    <n v="1208742"/>
    <n v="1069152"/>
    <n v="1019118"/>
  </r>
  <r>
    <x v="2"/>
    <x v="4"/>
    <x v="10"/>
    <s v="Domestic"/>
    <n v="898402"/>
    <n v="1208742"/>
    <n v="1493502"/>
  </r>
  <r>
    <x v="3"/>
    <x v="4"/>
    <x v="10"/>
    <s v="Domestic"/>
    <n v="36754"/>
    <n v="898402"/>
    <n v="1277198"/>
  </r>
  <r>
    <x v="4"/>
    <x v="4"/>
    <x v="10"/>
    <s v="Domestic"/>
    <n v="754530"/>
    <n v="36754"/>
    <n v="1278660"/>
  </r>
  <r>
    <x v="5"/>
    <x v="4"/>
    <x v="10"/>
    <s v="Domestic"/>
    <n v="875342"/>
    <n v="754530"/>
    <n v="1605437"/>
  </r>
  <r>
    <x v="6"/>
    <x v="4"/>
    <x v="10"/>
    <s v="Domestic"/>
    <n v="902772"/>
    <n v="875342"/>
    <n v="1753466"/>
  </r>
  <r>
    <x v="7"/>
    <x v="4"/>
    <x v="10"/>
    <s v="Domestic"/>
    <n v="639832"/>
    <n v="902772"/>
    <n v="1251828"/>
  </r>
  <r>
    <x v="8"/>
    <x v="4"/>
    <x v="10"/>
    <s v="Domestic"/>
    <n v="481598"/>
    <n v="639832"/>
    <n v="778093"/>
  </r>
  <r>
    <x v="9"/>
    <x v="4"/>
    <x v="10"/>
    <s v="Domestic"/>
    <n v="781159"/>
    <n v="481598"/>
    <n v="1115393"/>
  </r>
  <r>
    <x v="10"/>
    <x v="4"/>
    <x v="10"/>
    <s v="Domestic"/>
    <n v="689270"/>
    <n v="781159"/>
    <n v="1110068"/>
  </r>
  <r>
    <x v="11"/>
    <x v="4"/>
    <x v="10"/>
    <s v="Domestic"/>
    <n v="679442"/>
    <n v="689270"/>
    <n v="1318262"/>
  </r>
  <r>
    <x v="0"/>
    <x v="0"/>
    <x v="11"/>
    <s v="Domestic"/>
    <n v="326625"/>
    <m/>
    <m/>
  </r>
  <r>
    <x v="1"/>
    <x v="0"/>
    <x v="11"/>
    <s v="Domestic"/>
    <n v="294513"/>
    <n v="326625"/>
    <m/>
  </r>
  <r>
    <x v="2"/>
    <x v="0"/>
    <x v="11"/>
    <s v="Domestic"/>
    <n v="389614"/>
    <n v="294513"/>
    <m/>
  </r>
  <r>
    <x v="3"/>
    <x v="0"/>
    <x v="11"/>
    <s v="Domestic"/>
    <n v="363097"/>
    <n v="389614"/>
    <m/>
  </r>
  <r>
    <x v="4"/>
    <x v="0"/>
    <x v="11"/>
    <s v="Domestic"/>
    <n v="395113"/>
    <n v="363097"/>
    <m/>
  </r>
  <r>
    <x v="5"/>
    <x v="0"/>
    <x v="11"/>
    <s v="Domestic"/>
    <n v="409712"/>
    <n v="395113"/>
    <m/>
  </r>
  <r>
    <x v="6"/>
    <x v="0"/>
    <x v="11"/>
    <s v="Domestic"/>
    <n v="412976"/>
    <n v="409712"/>
    <m/>
  </r>
  <r>
    <x v="7"/>
    <x v="0"/>
    <x v="11"/>
    <s v="Domestic"/>
    <n v="412327"/>
    <n v="412976"/>
    <m/>
  </r>
  <r>
    <x v="8"/>
    <x v="0"/>
    <x v="11"/>
    <s v="Domestic"/>
    <n v="379036"/>
    <n v="412327"/>
    <m/>
  </r>
  <r>
    <x v="9"/>
    <x v="0"/>
    <x v="11"/>
    <s v="Domestic"/>
    <n v="399029"/>
    <n v="379036"/>
    <m/>
  </r>
  <r>
    <x v="10"/>
    <x v="0"/>
    <x v="11"/>
    <s v="Domestic"/>
    <n v="372631"/>
    <n v="399029"/>
    <m/>
  </r>
  <r>
    <x v="11"/>
    <x v="0"/>
    <x v="11"/>
    <s v="Domestic"/>
    <n v="371175"/>
    <n v="372631"/>
    <m/>
  </r>
  <r>
    <x v="0"/>
    <x v="1"/>
    <x v="11"/>
    <s v="Domestic"/>
    <n v="335555"/>
    <n v="371175"/>
    <n v="326625"/>
  </r>
  <r>
    <x v="1"/>
    <x v="1"/>
    <x v="11"/>
    <s v="Domestic"/>
    <n v="319017"/>
    <n v="335555"/>
    <n v="294513"/>
  </r>
  <r>
    <x v="2"/>
    <x v="1"/>
    <x v="11"/>
    <s v="Domestic"/>
    <n v="425984"/>
    <n v="319017"/>
    <n v="389614"/>
  </r>
  <r>
    <x v="3"/>
    <x v="1"/>
    <x v="11"/>
    <s v="Domestic"/>
    <n v="418851"/>
    <n v="425984"/>
    <n v="363097"/>
  </r>
  <r>
    <x v="4"/>
    <x v="1"/>
    <x v="11"/>
    <s v="Domestic"/>
    <n v="426538"/>
    <n v="418851"/>
    <n v="395113"/>
  </r>
  <r>
    <x v="5"/>
    <x v="1"/>
    <x v="11"/>
    <s v="Domestic"/>
    <n v="457547"/>
    <n v="426538"/>
    <n v="409712"/>
  </r>
  <r>
    <x v="6"/>
    <x v="1"/>
    <x v="11"/>
    <s v="Domestic"/>
    <n v="445667"/>
    <n v="457547"/>
    <n v="412976"/>
  </r>
  <r>
    <x v="7"/>
    <x v="1"/>
    <x v="11"/>
    <s v="Domestic"/>
    <n v="463852"/>
    <n v="445667"/>
    <n v="412327"/>
  </r>
  <r>
    <x v="8"/>
    <x v="1"/>
    <x v="11"/>
    <s v="Domestic"/>
    <n v="408129"/>
    <n v="463852"/>
    <n v="379036"/>
  </r>
  <r>
    <x v="9"/>
    <x v="1"/>
    <x v="11"/>
    <s v="Domestic"/>
    <n v="457858"/>
    <n v="408129"/>
    <n v="399029"/>
  </r>
  <r>
    <x v="10"/>
    <x v="1"/>
    <x v="11"/>
    <s v="Domestic"/>
    <n v="422746"/>
    <n v="457858"/>
    <n v="372631"/>
  </r>
  <r>
    <x v="11"/>
    <x v="1"/>
    <x v="11"/>
    <s v="Domestic"/>
    <n v="414791"/>
    <n v="422746"/>
    <n v="371175"/>
  </r>
  <r>
    <x v="0"/>
    <x v="2"/>
    <x v="11"/>
    <s v="Domestic"/>
    <n v="379282"/>
    <n v="414791"/>
    <n v="335555"/>
  </r>
  <r>
    <x v="1"/>
    <x v="2"/>
    <x v="11"/>
    <s v="Domestic"/>
    <n v="345903"/>
    <n v="379282"/>
    <n v="319017"/>
  </r>
  <r>
    <x v="2"/>
    <x v="2"/>
    <x v="11"/>
    <s v="Domestic"/>
    <n v="419856"/>
    <n v="345903"/>
    <n v="425984"/>
  </r>
  <r>
    <x v="3"/>
    <x v="2"/>
    <x v="11"/>
    <s v="Domestic"/>
    <n v="388905"/>
    <n v="419856"/>
    <n v="418851"/>
  </r>
  <r>
    <x v="4"/>
    <x v="2"/>
    <x v="11"/>
    <s v="Domestic"/>
    <n v="419118"/>
    <n v="388905"/>
    <n v="426538"/>
  </r>
  <r>
    <x v="5"/>
    <x v="2"/>
    <x v="11"/>
    <s v="Domestic"/>
    <n v="447088"/>
    <n v="419118"/>
    <n v="457547"/>
  </r>
  <r>
    <x v="6"/>
    <x v="2"/>
    <x v="11"/>
    <s v="Domestic"/>
    <n v="464205"/>
    <n v="447088"/>
    <n v="445667"/>
  </r>
  <r>
    <x v="7"/>
    <x v="2"/>
    <x v="11"/>
    <s v="Domestic"/>
    <n v="468336"/>
    <n v="464205"/>
    <n v="463852"/>
  </r>
  <r>
    <x v="8"/>
    <x v="2"/>
    <x v="11"/>
    <s v="Domestic"/>
    <n v="396335"/>
    <n v="468336"/>
    <n v="408129"/>
  </r>
  <r>
    <x v="9"/>
    <x v="2"/>
    <x v="11"/>
    <s v="Domestic"/>
    <n v="425261"/>
    <n v="396335"/>
    <n v="457858"/>
  </r>
  <r>
    <x v="10"/>
    <x v="2"/>
    <x v="11"/>
    <s v="Domestic"/>
    <n v="393682"/>
    <n v="425261"/>
    <n v="422746"/>
  </r>
  <r>
    <x v="11"/>
    <x v="2"/>
    <x v="11"/>
    <s v="Domestic"/>
    <n v="400297"/>
    <n v="393682"/>
    <n v="414791"/>
  </r>
  <r>
    <x v="0"/>
    <x v="3"/>
    <x v="11"/>
    <s v="Domestic"/>
    <n v="347054"/>
    <n v="400297"/>
    <n v="379282"/>
  </r>
  <r>
    <x v="1"/>
    <x v="3"/>
    <x v="11"/>
    <s v="Domestic"/>
    <n v="332632"/>
    <n v="347054"/>
    <n v="345903"/>
  </r>
  <r>
    <x v="2"/>
    <x v="3"/>
    <x v="11"/>
    <s v="Domestic"/>
    <n v="414496"/>
    <n v="332632"/>
    <n v="419856"/>
  </r>
  <r>
    <x v="3"/>
    <x v="3"/>
    <x v="11"/>
    <s v="Domestic"/>
    <n v="413833"/>
    <n v="414496"/>
    <n v="388905"/>
  </r>
  <r>
    <x v="4"/>
    <x v="3"/>
    <x v="11"/>
    <s v="Domestic"/>
    <n v="423685"/>
    <n v="413833"/>
    <n v="419118"/>
  </r>
  <r>
    <x v="5"/>
    <x v="3"/>
    <x v="11"/>
    <s v="Domestic"/>
    <n v="409457"/>
    <n v="423685"/>
    <n v="447088"/>
  </r>
  <r>
    <x v="6"/>
    <x v="3"/>
    <x v="11"/>
    <s v="Domestic"/>
    <n v="375464"/>
    <n v="409457"/>
    <n v="464205"/>
  </r>
  <r>
    <x v="7"/>
    <x v="3"/>
    <x v="11"/>
    <s v="Domestic"/>
    <n v="379317"/>
    <n v="375464"/>
    <n v="468336"/>
  </r>
  <r>
    <x v="8"/>
    <x v="3"/>
    <x v="11"/>
    <s v="Domestic"/>
    <n v="318197"/>
    <n v="379317"/>
    <n v="396335"/>
  </r>
  <r>
    <x v="9"/>
    <x v="3"/>
    <x v="11"/>
    <s v="Domestic"/>
    <n v="323208"/>
    <n v="318197"/>
    <n v="425261"/>
  </r>
  <r>
    <x v="10"/>
    <x v="3"/>
    <x v="11"/>
    <s v="Domestic"/>
    <n v="282375"/>
    <n v="323208"/>
    <n v="393682"/>
  </r>
  <r>
    <x v="11"/>
    <x v="3"/>
    <x v="11"/>
    <s v="Domestic"/>
    <n v="305507"/>
    <n v="282375"/>
    <n v="400297"/>
  </r>
  <r>
    <x v="0"/>
    <x v="4"/>
    <x v="11"/>
    <s v="Domestic"/>
    <n v="246236"/>
    <n v="305507"/>
    <n v="347054"/>
  </r>
  <r>
    <x v="1"/>
    <x v="4"/>
    <x v="11"/>
    <s v="Domestic"/>
    <n v="203029"/>
    <n v="246236"/>
    <n v="332632"/>
  </r>
  <r>
    <x v="2"/>
    <x v="4"/>
    <x v="11"/>
    <s v="Domestic"/>
    <n v="117455"/>
    <n v="203029"/>
    <n v="414496"/>
  </r>
  <r>
    <x v="3"/>
    <x v="4"/>
    <x v="11"/>
    <s v="Domestic"/>
    <n v="6544"/>
    <n v="117455"/>
    <n v="413833"/>
  </r>
  <r>
    <x v="4"/>
    <x v="4"/>
    <x v="11"/>
    <s v="Domestic"/>
    <n v="18812"/>
    <n v="6544"/>
    <n v="423685"/>
  </r>
  <r>
    <x v="5"/>
    <x v="4"/>
    <x v="11"/>
    <s v="Domestic"/>
    <n v="33680"/>
    <n v="18812"/>
    <n v="409457"/>
  </r>
  <r>
    <x v="6"/>
    <x v="4"/>
    <x v="11"/>
    <s v="Domestic"/>
    <n v="48259"/>
    <n v="33680"/>
    <n v="375464"/>
  </r>
  <r>
    <x v="7"/>
    <x v="4"/>
    <x v="11"/>
    <s v="Domestic"/>
    <n v="59436"/>
    <n v="48259"/>
    <n v="379317"/>
  </r>
  <r>
    <x v="8"/>
    <x v="4"/>
    <x v="11"/>
    <s v="Domestic"/>
    <n v="92809"/>
    <n v="59436"/>
    <n v="318197"/>
  </r>
  <r>
    <x v="9"/>
    <x v="4"/>
    <x v="11"/>
    <s v="Domestic"/>
    <n v="112611"/>
    <n v="92809"/>
    <n v="323208"/>
  </r>
  <r>
    <x v="10"/>
    <x v="4"/>
    <x v="11"/>
    <s v="Domestic"/>
    <n v="116650"/>
    <n v="112611"/>
    <n v="282375"/>
  </r>
  <r>
    <x v="11"/>
    <x v="4"/>
    <x v="11"/>
    <s v="Domestic"/>
    <n v="108886"/>
    <n v="116650"/>
    <n v="305507"/>
  </r>
  <r>
    <x v="0"/>
    <x v="5"/>
    <x v="11"/>
    <s v="Domestic"/>
    <n v="85467"/>
    <n v="108886"/>
    <n v="246236"/>
  </r>
  <r>
    <x v="0"/>
    <x v="0"/>
    <x v="12"/>
    <s v="Domestic"/>
    <n v="784112"/>
    <m/>
    <m/>
  </r>
  <r>
    <x v="1"/>
    <x v="0"/>
    <x v="12"/>
    <s v="Domestic"/>
    <n v="756878"/>
    <n v="784112"/>
    <m/>
  </r>
  <r>
    <x v="2"/>
    <x v="0"/>
    <x v="12"/>
    <s v="Domestic"/>
    <n v="828139"/>
    <n v="756878"/>
    <m/>
  </r>
  <r>
    <x v="3"/>
    <x v="0"/>
    <x v="12"/>
    <s v="Domestic"/>
    <n v="777251"/>
    <n v="828139"/>
    <m/>
  </r>
  <r>
    <x v="4"/>
    <x v="0"/>
    <x v="12"/>
    <s v="Domestic"/>
    <n v="822764"/>
    <n v="777251"/>
    <m/>
  </r>
  <r>
    <x v="5"/>
    <x v="0"/>
    <x v="12"/>
    <s v="Domestic"/>
    <n v="869290"/>
    <n v="822764"/>
    <m/>
  </r>
  <r>
    <x v="6"/>
    <x v="0"/>
    <x v="12"/>
    <s v="Domestic"/>
    <n v="929485"/>
    <n v="869290"/>
    <m/>
  </r>
  <r>
    <x v="7"/>
    <x v="0"/>
    <x v="12"/>
    <s v="Domestic"/>
    <n v="878609"/>
    <n v="929485"/>
    <m/>
  </r>
  <r>
    <x v="8"/>
    <x v="0"/>
    <x v="12"/>
    <s v="Domestic"/>
    <n v="767484"/>
    <n v="878609"/>
    <m/>
  </r>
  <r>
    <x v="9"/>
    <x v="0"/>
    <x v="12"/>
    <s v="Domestic"/>
    <n v="810824"/>
    <n v="767484"/>
    <m/>
  </r>
  <r>
    <x v="10"/>
    <x v="0"/>
    <x v="12"/>
    <s v="Domestic"/>
    <n v="757234"/>
    <n v="810824"/>
    <m/>
  </r>
  <r>
    <x v="11"/>
    <x v="0"/>
    <x v="12"/>
    <s v="Domestic"/>
    <n v="810168"/>
    <n v="757234"/>
    <m/>
  </r>
  <r>
    <x v="0"/>
    <x v="1"/>
    <x v="12"/>
    <s v="Domestic"/>
    <n v="808177"/>
    <n v="810168"/>
    <n v="784112"/>
  </r>
  <r>
    <x v="1"/>
    <x v="1"/>
    <x v="12"/>
    <s v="Domestic"/>
    <n v="717673"/>
    <n v="808177"/>
    <n v="756878"/>
  </r>
  <r>
    <x v="2"/>
    <x v="1"/>
    <x v="12"/>
    <s v="Domestic"/>
    <n v="818203"/>
    <n v="717673"/>
    <n v="828139"/>
  </r>
  <r>
    <x v="3"/>
    <x v="1"/>
    <x v="12"/>
    <s v="Domestic"/>
    <n v="784138"/>
    <n v="818203"/>
    <n v="777251"/>
  </r>
  <r>
    <x v="4"/>
    <x v="1"/>
    <x v="12"/>
    <s v="Domestic"/>
    <n v="845085"/>
    <n v="784138"/>
    <n v="822764"/>
  </r>
  <r>
    <x v="5"/>
    <x v="1"/>
    <x v="12"/>
    <s v="Domestic"/>
    <n v="889237"/>
    <n v="845085"/>
    <n v="869290"/>
  </r>
  <r>
    <x v="6"/>
    <x v="1"/>
    <x v="12"/>
    <s v="Domestic"/>
    <n v="934811"/>
    <n v="889237"/>
    <n v="929485"/>
  </r>
  <r>
    <x v="7"/>
    <x v="1"/>
    <x v="12"/>
    <s v="Domestic"/>
    <n v="895375"/>
    <n v="934811"/>
    <n v="878609"/>
  </r>
  <r>
    <x v="8"/>
    <x v="1"/>
    <x v="12"/>
    <s v="Domestic"/>
    <n v="787799"/>
    <n v="895375"/>
    <n v="767484"/>
  </r>
  <r>
    <x v="9"/>
    <x v="1"/>
    <x v="12"/>
    <s v="Domestic"/>
    <n v="842252"/>
    <n v="787799"/>
    <n v="810824"/>
  </r>
  <r>
    <x v="10"/>
    <x v="1"/>
    <x v="12"/>
    <s v="Domestic"/>
    <n v="827608"/>
    <n v="842252"/>
    <n v="757234"/>
  </r>
  <r>
    <x v="11"/>
    <x v="1"/>
    <x v="12"/>
    <s v="Domestic"/>
    <n v="880248"/>
    <n v="827608"/>
    <n v="810168"/>
  </r>
  <r>
    <x v="0"/>
    <x v="2"/>
    <x v="12"/>
    <s v="Domestic"/>
    <n v="844748"/>
    <n v="880248"/>
    <n v="808177"/>
  </r>
  <r>
    <x v="1"/>
    <x v="2"/>
    <x v="12"/>
    <s v="Domestic"/>
    <n v="782924"/>
    <n v="844748"/>
    <n v="717673"/>
  </r>
  <r>
    <x v="2"/>
    <x v="2"/>
    <x v="12"/>
    <s v="Domestic"/>
    <n v="887046"/>
    <n v="782924"/>
    <n v="818203"/>
  </r>
  <r>
    <x v="3"/>
    <x v="2"/>
    <x v="12"/>
    <s v="Domestic"/>
    <n v="839315"/>
    <n v="887046"/>
    <n v="784138"/>
  </r>
  <r>
    <x v="4"/>
    <x v="2"/>
    <x v="12"/>
    <s v="Domestic"/>
    <n v="886581"/>
    <n v="839315"/>
    <n v="845085"/>
  </r>
  <r>
    <x v="5"/>
    <x v="2"/>
    <x v="12"/>
    <s v="Domestic"/>
    <n v="917753"/>
    <n v="886581"/>
    <n v="889237"/>
  </r>
  <r>
    <x v="6"/>
    <x v="2"/>
    <x v="12"/>
    <s v="Domestic"/>
    <n v="966306"/>
    <n v="917753"/>
    <n v="934811"/>
  </r>
  <r>
    <x v="7"/>
    <x v="2"/>
    <x v="12"/>
    <s v="Domestic"/>
    <n v="877949"/>
    <n v="966306"/>
    <n v="895375"/>
  </r>
  <r>
    <x v="8"/>
    <x v="2"/>
    <x v="12"/>
    <s v="Domestic"/>
    <n v="779112"/>
    <n v="877949"/>
    <n v="787799"/>
  </r>
  <r>
    <x v="9"/>
    <x v="2"/>
    <x v="12"/>
    <s v="Domestic"/>
    <n v="845491"/>
    <n v="779112"/>
    <n v="842252"/>
  </r>
  <r>
    <x v="10"/>
    <x v="2"/>
    <x v="12"/>
    <s v="Domestic"/>
    <n v="819647"/>
    <n v="845491"/>
    <n v="827608"/>
  </r>
  <r>
    <x v="11"/>
    <x v="2"/>
    <x v="12"/>
    <s v="Domestic"/>
    <n v="858481"/>
    <n v="819647"/>
    <n v="880248"/>
  </r>
  <r>
    <x v="0"/>
    <x v="3"/>
    <x v="12"/>
    <s v="Domestic"/>
    <n v="832098"/>
    <n v="858481"/>
    <n v="844748"/>
  </r>
  <r>
    <x v="1"/>
    <x v="3"/>
    <x v="12"/>
    <s v="Domestic"/>
    <n v="759636"/>
    <n v="832098"/>
    <n v="782924"/>
  </r>
  <r>
    <x v="2"/>
    <x v="3"/>
    <x v="12"/>
    <s v="Domestic"/>
    <n v="868407"/>
    <n v="759636"/>
    <n v="887046"/>
  </r>
  <r>
    <x v="3"/>
    <x v="3"/>
    <x v="12"/>
    <s v="Domestic"/>
    <n v="831063"/>
    <n v="868407"/>
    <n v="839315"/>
  </r>
  <r>
    <x v="4"/>
    <x v="3"/>
    <x v="12"/>
    <s v="Domestic"/>
    <n v="881542"/>
    <n v="831063"/>
    <n v="886581"/>
  </r>
  <r>
    <x v="5"/>
    <x v="3"/>
    <x v="12"/>
    <s v="Domestic"/>
    <n v="878526"/>
    <n v="881542"/>
    <n v="917753"/>
  </r>
  <r>
    <x v="6"/>
    <x v="3"/>
    <x v="12"/>
    <s v="Domestic"/>
    <n v="945628"/>
    <n v="878526"/>
    <n v="966306"/>
  </r>
  <r>
    <x v="7"/>
    <x v="3"/>
    <x v="12"/>
    <s v="Domestic"/>
    <n v="918329"/>
    <n v="945628"/>
    <n v="877949"/>
  </r>
  <r>
    <x v="8"/>
    <x v="3"/>
    <x v="12"/>
    <s v="Domestic"/>
    <n v="788875"/>
    <n v="918329"/>
    <n v="779112"/>
  </r>
  <r>
    <x v="9"/>
    <x v="3"/>
    <x v="12"/>
    <s v="Domestic"/>
    <n v="848416"/>
    <n v="788875"/>
    <n v="845491"/>
  </r>
  <r>
    <x v="10"/>
    <x v="3"/>
    <x v="12"/>
    <s v="Domestic"/>
    <n v="790409"/>
    <n v="848416"/>
    <n v="819647"/>
  </r>
  <r>
    <x v="11"/>
    <x v="3"/>
    <x v="12"/>
    <s v="Domestic"/>
    <n v="869658"/>
    <n v="790409"/>
    <n v="858481"/>
  </r>
  <r>
    <x v="0"/>
    <x v="4"/>
    <x v="12"/>
    <s v="Domestic"/>
    <n v="828834"/>
    <n v="869658"/>
    <n v="832098"/>
  </r>
  <r>
    <x v="1"/>
    <x v="4"/>
    <x v="12"/>
    <s v="Domestic"/>
    <n v="740445"/>
    <n v="828834"/>
    <n v="759636"/>
  </r>
  <r>
    <x v="2"/>
    <x v="4"/>
    <x v="12"/>
    <s v="Domestic"/>
    <n v="480669"/>
    <n v="740445"/>
    <n v="868407"/>
  </r>
  <r>
    <x v="3"/>
    <x v="4"/>
    <x v="12"/>
    <s v="Domestic"/>
    <n v="21158"/>
    <n v="480669"/>
    <n v="831063"/>
  </r>
  <r>
    <x v="4"/>
    <x v="4"/>
    <x v="12"/>
    <s v="Domestic"/>
    <n v="49190"/>
    <n v="21158"/>
    <n v="881542"/>
  </r>
  <r>
    <x v="5"/>
    <x v="4"/>
    <x v="12"/>
    <s v="Domestic"/>
    <n v="105930"/>
    <n v="49190"/>
    <n v="878526"/>
  </r>
  <r>
    <x v="6"/>
    <x v="4"/>
    <x v="12"/>
    <s v="Domestic"/>
    <n v="167395"/>
    <n v="105930"/>
    <n v="945628"/>
  </r>
  <r>
    <x v="7"/>
    <x v="4"/>
    <x v="12"/>
    <s v="Domestic"/>
    <n v="93634"/>
    <n v="167395"/>
    <n v="918329"/>
  </r>
  <r>
    <x v="8"/>
    <x v="4"/>
    <x v="12"/>
    <s v="Domestic"/>
    <n v="59212"/>
    <n v="93634"/>
    <n v="788875"/>
  </r>
  <r>
    <x v="9"/>
    <x v="4"/>
    <x v="12"/>
    <s v="Domestic"/>
    <n v="97209"/>
    <n v="59212"/>
    <n v="848416"/>
  </r>
  <r>
    <x v="10"/>
    <x v="4"/>
    <x v="12"/>
    <s v="Domestic"/>
    <n v="170493"/>
    <n v="97209"/>
    <n v="790409"/>
  </r>
  <r>
    <x v="11"/>
    <x v="4"/>
    <x v="12"/>
    <s v="Domestic"/>
    <n v="200113"/>
    <n v="170493"/>
    <n v="869658"/>
  </r>
  <r>
    <x v="0"/>
    <x v="5"/>
    <x v="12"/>
    <s v="Domestic"/>
    <n v="184771"/>
    <n v="200113"/>
    <n v="828834"/>
  </r>
  <r>
    <x v="0"/>
    <x v="0"/>
    <x v="13"/>
    <s v="Domestic"/>
    <n v="737988"/>
    <m/>
    <m/>
  </r>
  <r>
    <x v="1"/>
    <x v="0"/>
    <x v="13"/>
    <s v="Domestic"/>
    <n v="727902"/>
    <n v="737988"/>
    <m/>
  </r>
  <r>
    <x v="2"/>
    <x v="0"/>
    <x v="13"/>
    <s v="Domestic"/>
    <n v="862768"/>
    <n v="727902"/>
    <m/>
  </r>
  <r>
    <x v="3"/>
    <x v="0"/>
    <x v="13"/>
    <s v="Domestic"/>
    <n v="876395"/>
    <n v="862768"/>
    <m/>
  </r>
  <r>
    <x v="4"/>
    <x v="0"/>
    <x v="13"/>
    <s v="Domestic"/>
    <n v="1005838"/>
    <n v="876395"/>
    <m/>
  </r>
  <r>
    <x v="5"/>
    <x v="0"/>
    <x v="13"/>
    <s v="Domestic"/>
    <n v="1042606"/>
    <n v="1005838"/>
    <m/>
  </r>
  <r>
    <x v="6"/>
    <x v="0"/>
    <x v="13"/>
    <s v="Domestic"/>
    <n v="1045366"/>
    <n v="1042606"/>
    <m/>
  </r>
  <r>
    <x v="7"/>
    <x v="0"/>
    <x v="13"/>
    <s v="Domestic"/>
    <n v="1059559"/>
    <n v="1045366"/>
    <m/>
  </r>
  <r>
    <x v="8"/>
    <x v="0"/>
    <x v="13"/>
    <s v="Domestic"/>
    <n v="1019879"/>
    <n v="1059559"/>
    <m/>
  </r>
  <r>
    <x v="9"/>
    <x v="0"/>
    <x v="13"/>
    <s v="Domestic"/>
    <n v="1036559"/>
    <n v="1019879"/>
    <m/>
  </r>
  <r>
    <x v="10"/>
    <x v="0"/>
    <x v="13"/>
    <s v="Domestic"/>
    <n v="906008"/>
    <n v="1036559"/>
    <m/>
  </r>
  <r>
    <x v="11"/>
    <x v="0"/>
    <x v="13"/>
    <s v="Domestic"/>
    <n v="902621"/>
    <n v="906008"/>
    <m/>
  </r>
  <r>
    <x v="0"/>
    <x v="1"/>
    <x v="13"/>
    <s v="Domestic"/>
    <n v="871263"/>
    <n v="902621"/>
    <n v="737988"/>
  </r>
  <r>
    <x v="1"/>
    <x v="1"/>
    <x v="13"/>
    <s v="Domestic"/>
    <n v="800954"/>
    <n v="871263"/>
    <n v="727902"/>
  </r>
  <r>
    <x v="2"/>
    <x v="1"/>
    <x v="13"/>
    <s v="Domestic"/>
    <n v="864447"/>
    <n v="800954"/>
    <n v="862768"/>
  </r>
  <r>
    <x v="3"/>
    <x v="1"/>
    <x v="13"/>
    <s v="Domestic"/>
    <n v="836983"/>
    <n v="864447"/>
    <n v="876395"/>
  </r>
  <r>
    <x v="4"/>
    <x v="1"/>
    <x v="13"/>
    <s v="Domestic"/>
    <n v="891787"/>
    <n v="836983"/>
    <n v="1005838"/>
  </r>
  <r>
    <x v="5"/>
    <x v="1"/>
    <x v="13"/>
    <s v="Domestic"/>
    <n v="898081"/>
    <n v="891787"/>
    <n v="1042606"/>
  </r>
  <r>
    <x v="6"/>
    <x v="1"/>
    <x v="13"/>
    <s v="Domestic"/>
    <n v="908182"/>
    <n v="898081"/>
    <n v="1045366"/>
  </r>
  <r>
    <x v="7"/>
    <x v="1"/>
    <x v="13"/>
    <s v="Domestic"/>
    <n v="939123"/>
    <n v="908182"/>
    <n v="1059559"/>
  </r>
  <r>
    <x v="8"/>
    <x v="1"/>
    <x v="13"/>
    <s v="Domestic"/>
    <n v="907213"/>
    <n v="939123"/>
    <n v="1019879"/>
  </r>
  <r>
    <x v="9"/>
    <x v="1"/>
    <x v="13"/>
    <s v="Domestic"/>
    <n v="970481"/>
    <n v="907213"/>
    <n v="1036559"/>
  </r>
  <r>
    <x v="10"/>
    <x v="1"/>
    <x v="13"/>
    <s v="Domestic"/>
    <n v="885665"/>
    <n v="970481"/>
    <n v="906008"/>
  </r>
  <r>
    <x v="11"/>
    <x v="1"/>
    <x v="13"/>
    <s v="Domestic"/>
    <n v="929712"/>
    <n v="885665"/>
    <n v="902621"/>
  </r>
  <r>
    <x v="0"/>
    <x v="2"/>
    <x v="13"/>
    <s v="Domestic"/>
    <n v="911811"/>
    <n v="929712"/>
    <n v="871263"/>
  </r>
  <r>
    <x v="1"/>
    <x v="2"/>
    <x v="13"/>
    <s v="Domestic"/>
    <n v="857385"/>
    <n v="911811"/>
    <n v="800954"/>
  </r>
  <r>
    <x v="2"/>
    <x v="2"/>
    <x v="13"/>
    <s v="Domestic"/>
    <n v="1041590"/>
    <n v="857385"/>
    <n v="864447"/>
  </r>
  <r>
    <x v="3"/>
    <x v="2"/>
    <x v="13"/>
    <s v="Domestic"/>
    <n v="1028036"/>
    <n v="1041590"/>
    <n v="836983"/>
  </r>
  <r>
    <x v="4"/>
    <x v="2"/>
    <x v="13"/>
    <s v="Domestic"/>
    <n v="1103185"/>
    <n v="1028036"/>
    <n v="891787"/>
  </r>
  <r>
    <x v="5"/>
    <x v="2"/>
    <x v="13"/>
    <s v="Domestic"/>
    <n v="1129415"/>
    <n v="1103185"/>
    <n v="898081"/>
  </r>
  <r>
    <x v="6"/>
    <x v="2"/>
    <x v="13"/>
    <s v="Domestic"/>
    <n v="1112775"/>
    <n v="1129415"/>
    <n v="908182"/>
  </r>
  <r>
    <x v="7"/>
    <x v="2"/>
    <x v="13"/>
    <s v="Domestic"/>
    <n v="1103201"/>
    <n v="1112775"/>
    <n v="939123"/>
  </r>
  <r>
    <x v="8"/>
    <x v="2"/>
    <x v="13"/>
    <s v="Domestic"/>
    <n v="1000842"/>
    <n v="1103201"/>
    <n v="907213"/>
  </r>
  <r>
    <x v="9"/>
    <x v="2"/>
    <x v="13"/>
    <s v="Domestic"/>
    <n v="1104335"/>
    <n v="1000842"/>
    <n v="970481"/>
  </r>
  <r>
    <x v="10"/>
    <x v="2"/>
    <x v="13"/>
    <s v="Domestic"/>
    <n v="1017100"/>
    <n v="1104335"/>
    <n v="885665"/>
  </r>
  <r>
    <x v="11"/>
    <x v="2"/>
    <x v="13"/>
    <s v="Domestic"/>
    <n v="1038563"/>
    <n v="1017100"/>
    <n v="929712"/>
  </r>
  <r>
    <x v="0"/>
    <x v="3"/>
    <x v="13"/>
    <s v="Domestic"/>
    <n v="928330"/>
    <n v="1038563"/>
    <n v="911811"/>
  </r>
  <r>
    <x v="1"/>
    <x v="3"/>
    <x v="13"/>
    <s v="Domestic"/>
    <n v="924367"/>
    <n v="928330"/>
    <n v="857385"/>
  </r>
  <r>
    <x v="2"/>
    <x v="3"/>
    <x v="13"/>
    <s v="Domestic"/>
    <n v="1153677"/>
    <n v="924367"/>
    <n v="1041590"/>
  </r>
  <r>
    <x v="3"/>
    <x v="3"/>
    <x v="13"/>
    <s v="Domestic"/>
    <n v="1103837"/>
    <n v="1153677"/>
    <n v="1028036"/>
  </r>
  <r>
    <x v="4"/>
    <x v="3"/>
    <x v="13"/>
    <s v="Domestic"/>
    <n v="1256080"/>
    <n v="1103837"/>
    <n v="1103185"/>
  </r>
  <r>
    <x v="5"/>
    <x v="3"/>
    <x v="13"/>
    <s v="Domestic"/>
    <n v="1238508"/>
    <n v="1256080"/>
    <n v="1129415"/>
  </r>
  <r>
    <x v="6"/>
    <x v="3"/>
    <x v="13"/>
    <s v="Domestic"/>
    <n v="1285433"/>
    <n v="1238508"/>
    <n v="1112775"/>
  </r>
  <r>
    <x v="7"/>
    <x v="3"/>
    <x v="13"/>
    <s v="Domestic"/>
    <n v="1282359"/>
    <n v="1285433"/>
    <n v="1103201"/>
  </r>
  <r>
    <x v="8"/>
    <x v="3"/>
    <x v="13"/>
    <s v="Domestic"/>
    <n v="1133295"/>
    <n v="1282359"/>
    <n v="1000842"/>
  </r>
  <r>
    <x v="9"/>
    <x v="3"/>
    <x v="13"/>
    <s v="Domestic"/>
    <n v="1234500"/>
    <n v="1133295"/>
    <n v="1104335"/>
  </r>
  <r>
    <x v="10"/>
    <x v="3"/>
    <x v="13"/>
    <s v="Domestic"/>
    <n v="1108641"/>
    <n v="1234500"/>
    <n v="1017100"/>
  </r>
  <r>
    <x v="11"/>
    <x v="3"/>
    <x v="13"/>
    <s v="Domestic"/>
    <n v="1199409"/>
    <n v="1108641"/>
    <n v="1038563"/>
  </r>
  <r>
    <x v="0"/>
    <x v="4"/>
    <x v="13"/>
    <s v="Domestic"/>
    <n v="1064346"/>
    <n v="1199409"/>
    <n v="928330"/>
  </r>
  <r>
    <x v="1"/>
    <x v="4"/>
    <x v="13"/>
    <s v="Domestic"/>
    <n v="1039242"/>
    <n v="1064346"/>
    <n v="924367"/>
  </r>
  <r>
    <x v="2"/>
    <x v="4"/>
    <x v="13"/>
    <s v="Domestic"/>
    <n v="645425"/>
    <n v="1039242"/>
    <n v="1153677"/>
  </r>
  <r>
    <x v="3"/>
    <x v="4"/>
    <x v="13"/>
    <s v="Domestic"/>
    <n v="79343"/>
    <n v="645425"/>
    <n v="1103837"/>
  </r>
  <r>
    <x v="4"/>
    <x v="4"/>
    <x v="13"/>
    <s v="Domestic"/>
    <n v="266652"/>
    <n v="79343"/>
    <n v="1256080"/>
  </r>
  <r>
    <x v="5"/>
    <x v="4"/>
    <x v="13"/>
    <s v="Domestic"/>
    <n v="480845"/>
    <n v="266652"/>
    <n v="1238508"/>
  </r>
  <r>
    <x v="6"/>
    <x v="4"/>
    <x v="13"/>
    <s v="Domestic"/>
    <n v="683952"/>
    <n v="480845"/>
    <n v="1285433"/>
  </r>
  <r>
    <x v="7"/>
    <x v="4"/>
    <x v="13"/>
    <s v="Domestic"/>
    <n v="625939"/>
    <n v="683952"/>
    <n v="1282359"/>
  </r>
  <r>
    <x v="8"/>
    <x v="4"/>
    <x v="13"/>
    <s v="Domestic"/>
    <n v="636490"/>
    <n v="625939"/>
    <n v="1133295"/>
  </r>
  <r>
    <x v="9"/>
    <x v="4"/>
    <x v="13"/>
    <s v="Domestic"/>
    <n v="748584"/>
    <n v="636490"/>
    <n v="1234500"/>
  </r>
  <r>
    <x v="10"/>
    <x v="4"/>
    <x v="13"/>
    <s v="Domestic"/>
    <n v="651627"/>
    <n v="748584"/>
    <n v="1108641"/>
  </r>
  <r>
    <x v="11"/>
    <x v="4"/>
    <x v="13"/>
    <s v="Domestic"/>
    <n v="684938"/>
    <n v="651627"/>
    <n v="1199409"/>
  </r>
  <r>
    <x v="0"/>
    <x v="5"/>
    <x v="13"/>
    <s v="Domestic"/>
    <n v="640797"/>
    <n v="684938"/>
    <n v="1064346"/>
  </r>
  <r>
    <x v="0"/>
    <x v="0"/>
    <x v="14"/>
    <s v="Domestic"/>
    <n v="1449416"/>
    <m/>
    <m/>
  </r>
  <r>
    <x v="1"/>
    <x v="0"/>
    <x v="14"/>
    <s v="Domestic"/>
    <n v="1405753"/>
    <n v="1449416"/>
    <m/>
  </r>
  <r>
    <x v="2"/>
    <x v="0"/>
    <x v="14"/>
    <s v="Domestic"/>
    <n v="1649161"/>
    <n v="1405753"/>
    <m/>
  </r>
  <r>
    <x v="3"/>
    <x v="0"/>
    <x v="14"/>
    <s v="Domestic"/>
    <n v="1567748"/>
    <n v="1649161"/>
    <m/>
  </r>
  <r>
    <x v="4"/>
    <x v="0"/>
    <x v="14"/>
    <s v="Domestic"/>
    <n v="1536304"/>
    <n v="1567748"/>
    <m/>
  </r>
  <r>
    <x v="5"/>
    <x v="0"/>
    <x v="14"/>
    <s v="Domestic"/>
    <n v="1686495"/>
    <n v="1536304"/>
    <m/>
  </r>
  <r>
    <x v="6"/>
    <x v="0"/>
    <x v="14"/>
    <s v="Domestic"/>
    <n v="1788324"/>
    <n v="1686495"/>
    <m/>
  </r>
  <r>
    <x v="7"/>
    <x v="0"/>
    <x v="14"/>
    <s v="Domestic"/>
    <n v="1737164"/>
    <n v="1788324"/>
    <m/>
  </r>
  <r>
    <x v="8"/>
    <x v="0"/>
    <x v="14"/>
    <s v="Domestic"/>
    <n v="1517749"/>
    <n v="1737164"/>
    <m/>
  </r>
  <r>
    <x v="9"/>
    <x v="0"/>
    <x v="14"/>
    <s v="Domestic"/>
    <n v="1576626"/>
    <n v="1517749"/>
    <m/>
  </r>
  <r>
    <x v="10"/>
    <x v="0"/>
    <x v="14"/>
    <s v="Domestic"/>
    <n v="1599885"/>
    <n v="1576626"/>
    <m/>
  </r>
  <r>
    <x v="11"/>
    <x v="0"/>
    <x v="14"/>
    <s v="Domestic"/>
    <n v="1668424"/>
    <n v="1599885"/>
    <m/>
  </r>
  <r>
    <x v="0"/>
    <x v="1"/>
    <x v="14"/>
    <s v="Domestic"/>
    <n v="1620115"/>
    <n v="1668424"/>
    <n v="1449416"/>
  </r>
  <r>
    <x v="1"/>
    <x v="1"/>
    <x v="14"/>
    <s v="Domestic"/>
    <n v="1578845"/>
    <n v="1620115"/>
    <n v="1405753"/>
  </r>
  <r>
    <x v="2"/>
    <x v="1"/>
    <x v="14"/>
    <s v="Domestic"/>
    <n v="1881321"/>
    <n v="1578845"/>
    <n v="1649161"/>
  </r>
  <r>
    <x v="3"/>
    <x v="1"/>
    <x v="14"/>
    <s v="Domestic"/>
    <n v="1789723"/>
    <n v="1881321"/>
    <n v="1567748"/>
  </r>
  <r>
    <x v="4"/>
    <x v="1"/>
    <x v="14"/>
    <s v="Domestic"/>
    <n v="1864844"/>
    <n v="1789723"/>
    <n v="1536304"/>
  </r>
  <r>
    <x v="5"/>
    <x v="1"/>
    <x v="14"/>
    <s v="Domestic"/>
    <n v="1938607"/>
    <n v="1864844"/>
    <n v="1686495"/>
  </r>
  <r>
    <x v="6"/>
    <x v="1"/>
    <x v="14"/>
    <s v="Domestic"/>
    <n v="2058700"/>
    <n v="1938607"/>
    <n v="1788324"/>
  </r>
  <r>
    <x v="7"/>
    <x v="1"/>
    <x v="14"/>
    <s v="Domestic"/>
    <n v="2056677"/>
    <n v="2058700"/>
    <n v="1737164"/>
  </r>
  <r>
    <x v="8"/>
    <x v="1"/>
    <x v="14"/>
    <s v="Domestic"/>
    <n v="1606774"/>
    <n v="2056677"/>
    <n v="1517749"/>
  </r>
  <r>
    <x v="9"/>
    <x v="1"/>
    <x v="14"/>
    <s v="Domestic"/>
    <n v="1905738"/>
    <n v="1606774"/>
    <n v="1576626"/>
  </r>
  <r>
    <x v="10"/>
    <x v="1"/>
    <x v="14"/>
    <s v="Domestic"/>
    <n v="1822329"/>
    <n v="1905738"/>
    <n v="1599885"/>
  </r>
  <r>
    <x v="11"/>
    <x v="1"/>
    <x v="14"/>
    <s v="Domestic"/>
    <n v="1847600"/>
    <n v="1822329"/>
    <n v="1668424"/>
  </r>
  <r>
    <x v="0"/>
    <x v="2"/>
    <x v="14"/>
    <s v="Domestic"/>
    <n v="1805542"/>
    <n v="1847600"/>
    <n v="1620115"/>
  </r>
  <r>
    <x v="1"/>
    <x v="2"/>
    <x v="14"/>
    <s v="Domestic"/>
    <n v="1845812"/>
    <n v="1805542"/>
    <n v="1578845"/>
  </r>
  <r>
    <x v="2"/>
    <x v="2"/>
    <x v="14"/>
    <s v="Domestic"/>
    <n v="2282932"/>
    <n v="1845812"/>
    <n v="1881321"/>
  </r>
  <r>
    <x v="3"/>
    <x v="2"/>
    <x v="14"/>
    <s v="Domestic"/>
    <n v="2121765"/>
    <n v="2282932"/>
    <n v="1789723"/>
  </r>
  <r>
    <x v="4"/>
    <x v="2"/>
    <x v="14"/>
    <s v="Domestic"/>
    <n v="2255978"/>
    <n v="2121765"/>
    <n v="1864844"/>
  </r>
  <r>
    <x v="5"/>
    <x v="2"/>
    <x v="14"/>
    <s v="Domestic"/>
    <n v="2377444"/>
    <n v="2255978"/>
    <n v="1938607"/>
  </r>
  <r>
    <x v="6"/>
    <x v="2"/>
    <x v="14"/>
    <s v="Domestic"/>
    <n v="2514193"/>
    <n v="2377444"/>
    <n v="2058700"/>
  </r>
  <r>
    <x v="7"/>
    <x v="2"/>
    <x v="14"/>
    <s v="Domestic"/>
    <n v="2485456"/>
    <n v="2514193"/>
    <n v="2056677"/>
  </r>
  <r>
    <x v="8"/>
    <x v="2"/>
    <x v="14"/>
    <s v="Domestic"/>
    <n v="2044766"/>
    <n v="2485456"/>
    <n v="1606774"/>
  </r>
  <r>
    <x v="9"/>
    <x v="2"/>
    <x v="14"/>
    <s v="Domestic"/>
    <n v="2130047"/>
    <n v="2044766"/>
    <n v="1905738"/>
  </r>
  <r>
    <x v="10"/>
    <x v="2"/>
    <x v="14"/>
    <s v="Domestic"/>
    <n v="2188782"/>
    <n v="2130047"/>
    <n v="1822329"/>
  </r>
  <r>
    <x v="11"/>
    <x v="2"/>
    <x v="14"/>
    <s v="Domestic"/>
    <n v="2266452"/>
    <n v="2188782"/>
    <n v="1847600"/>
  </r>
  <r>
    <x v="0"/>
    <x v="3"/>
    <x v="14"/>
    <s v="Domestic"/>
    <n v="2114885"/>
    <n v="2266452"/>
    <n v="1805542"/>
  </r>
  <r>
    <x v="1"/>
    <x v="3"/>
    <x v="14"/>
    <s v="Domestic"/>
    <n v="2072328"/>
    <n v="2114885"/>
    <n v="1845812"/>
  </r>
  <r>
    <x v="2"/>
    <x v="3"/>
    <x v="14"/>
    <s v="Domestic"/>
    <n v="2727267"/>
    <n v="2072328"/>
    <n v="2282932"/>
  </r>
  <r>
    <x v="3"/>
    <x v="3"/>
    <x v="14"/>
    <s v="Domestic"/>
    <n v="2479891"/>
    <n v="2727267"/>
    <n v="2121765"/>
  </r>
  <r>
    <x v="4"/>
    <x v="3"/>
    <x v="14"/>
    <s v="Domestic"/>
    <n v="2728493"/>
    <n v="2479891"/>
    <n v="2255978"/>
  </r>
  <r>
    <x v="5"/>
    <x v="3"/>
    <x v="14"/>
    <s v="Domestic"/>
    <n v="2724474"/>
    <n v="2728493"/>
    <n v="2377444"/>
  </r>
  <r>
    <x v="6"/>
    <x v="3"/>
    <x v="14"/>
    <s v="Domestic"/>
    <n v="2895837"/>
    <n v="2724474"/>
    <n v="2514193"/>
  </r>
  <r>
    <x v="7"/>
    <x v="3"/>
    <x v="14"/>
    <s v="Domestic"/>
    <n v="2801628"/>
    <n v="2895837"/>
    <n v="2485456"/>
  </r>
  <r>
    <x v="8"/>
    <x v="3"/>
    <x v="14"/>
    <s v="Domestic"/>
    <n v="2305713"/>
    <n v="2801628"/>
    <n v="2044766"/>
  </r>
  <r>
    <x v="9"/>
    <x v="3"/>
    <x v="14"/>
    <s v="Domestic"/>
    <n v="2606419"/>
    <n v="2305713"/>
    <n v="2130047"/>
  </r>
  <r>
    <x v="10"/>
    <x v="3"/>
    <x v="14"/>
    <s v="Domestic"/>
    <n v="2583612"/>
    <n v="2606419"/>
    <n v="2188782"/>
  </r>
  <r>
    <x v="11"/>
    <x v="3"/>
    <x v="14"/>
    <s v="Domestic"/>
    <n v="2703652"/>
    <n v="2583612"/>
    <n v="2266452"/>
  </r>
  <r>
    <x v="0"/>
    <x v="4"/>
    <x v="14"/>
    <s v="Domestic"/>
    <n v="2488338"/>
    <n v="2703652"/>
    <n v="2114885"/>
  </r>
  <r>
    <x v="1"/>
    <x v="4"/>
    <x v="14"/>
    <s v="Domestic"/>
    <n v="2573341"/>
    <n v="2488338"/>
    <n v="2072328"/>
  </r>
  <r>
    <x v="2"/>
    <x v="4"/>
    <x v="14"/>
    <s v="Domestic"/>
    <n v="1800395"/>
    <n v="2573341"/>
    <n v="2727267"/>
  </r>
  <r>
    <x v="3"/>
    <x v="4"/>
    <x v="14"/>
    <s v="Domestic"/>
    <n v="132596"/>
    <n v="1800395"/>
    <n v="2479891"/>
  </r>
  <r>
    <x v="4"/>
    <x v="4"/>
    <x v="14"/>
    <s v="Domestic"/>
    <n v="136575"/>
    <n v="132596"/>
    <n v="2728493"/>
  </r>
  <r>
    <x v="5"/>
    <x v="4"/>
    <x v="14"/>
    <s v="Domestic"/>
    <n v="597478"/>
    <n v="136575"/>
    <n v="2724474"/>
  </r>
  <r>
    <x v="6"/>
    <x v="4"/>
    <x v="14"/>
    <s v="Domestic"/>
    <n v="1839222"/>
    <n v="597478"/>
    <n v="2895837"/>
  </r>
  <r>
    <x v="7"/>
    <x v="4"/>
    <x v="14"/>
    <s v="Domestic"/>
    <n v="1460119"/>
    <n v="1839222"/>
    <n v="2801628"/>
  </r>
  <r>
    <x v="8"/>
    <x v="4"/>
    <x v="14"/>
    <s v="Domestic"/>
    <n v="1062067"/>
    <n v="1460119"/>
    <n v="2305713"/>
  </r>
  <r>
    <x v="9"/>
    <x v="4"/>
    <x v="14"/>
    <s v="Domestic"/>
    <n v="1368981"/>
    <n v="1062067"/>
    <n v="2606419"/>
  </r>
  <r>
    <x v="10"/>
    <x v="4"/>
    <x v="14"/>
    <s v="Domestic"/>
    <n v="1684241"/>
    <n v="1368981"/>
    <n v="2583612"/>
  </r>
  <r>
    <x v="11"/>
    <x v="4"/>
    <x v="14"/>
    <s v="Domestic"/>
    <n v="1684331"/>
    <n v="1684241"/>
    <n v="2703652"/>
  </r>
  <r>
    <x v="0"/>
    <x v="5"/>
    <x v="14"/>
    <s v="Domestic"/>
    <n v="1415491"/>
    <n v="1684331"/>
    <n v="2488338"/>
  </r>
  <r>
    <x v="0"/>
    <x v="0"/>
    <x v="15"/>
    <s v="Domestic"/>
    <n v="772014"/>
    <m/>
    <m/>
  </r>
  <r>
    <x v="1"/>
    <x v="0"/>
    <x v="15"/>
    <s v="Domestic"/>
    <n v="785616"/>
    <n v="772014"/>
    <m/>
  </r>
  <r>
    <x v="2"/>
    <x v="0"/>
    <x v="15"/>
    <s v="Domestic"/>
    <n v="966751"/>
    <n v="785616"/>
    <m/>
  </r>
  <r>
    <x v="3"/>
    <x v="0"/>
    <x v="15"/>
    <s v="Domestic"/>
    <n v="1000125"/>
    <n v="966751"/>
    <m/>
  </r>
  <r>
    <x v="4"/>
    <x v="0"/>
    <x v="15"/>
    <s v="Domestic"/>
    <n v="1040244"/>
    <n v="1000125"/>
    <m/>
  </r>
  <r>
    <x v="5"/>
    <x v="0"/>
    <x v="15"/>
    <s v="Domestic"/>
    <n v="1044952"/>
    <n v="1040244"/>
    <m/>
  </r>
  <r>
    <x v="6"/>
    <x v="0"/>
    <x v="15"/>
    <s v="Domestic"/>
    <n v="1055735"/>
    <n v="1044952"/>
    <m/>
  </r>
  <r>
    <x v="7"/>
    <x v="0"/>
    <x v="15"/>
    <s v="Domestic"/>
    <n v="1039343"/>
    <n v="1055735"/>
    <m/>
  </r>
  <r>
    <x v="8"/>
    <x v="0"/>
    <x v="15"/>
    <s v="Domestic"/>
    <n v="972713"/>
    <n v="1039343"/>
    <m/>
  </r>
  <r>
    <x v="9"/>
    <x v="0"/>
    <x v="15"/>
    <s v="Domestic"/>
    <n v="984127"/>
    <n v="972713"/>
    <m/>
  </r>
  <r>
    <x v="10"/>
    <x v="0"/>
    <x v="15"/>
    <s v="Domestic"/>
    <n v="964175"/>
    <n v="984127"/>
    <m/>
  </r>
  <r>
    <x v="11"/>
    <x v="0"/>
    <x v="15"/>
    <s v="Domestic"/>
    <n v="976104"/>
    <n v="964175"/>
    <m/>
  </r>
  <r>
    <x v="0"/>
    <x v="1"/>
    <x v="15"/>
    <s v="Domestic"/>
    <n v="918277"/>
    <n v="976104"/>
    <n v="772014"/>
  </r>
  <r>
    <x v="1"/>
    <x v="1"/>
    <x v="15"/>
    <s v="Domestic"/>
    <n v="890663"/>
    <n v="918277"/>
    <n v="785616"/>
  </r>
  <r>
    <x v="2"/>
    <x v="1"/>
    <x v="15"/>
    <s v="Domestic"/>
    <n v="1057373"/>
    <n v="890663"/>
    <n v="966751"/>
  </r>
  <r>
    <x v="3"/>
    <x v="1"/>
    <x v="15"/>
    <s v="Domestic"/>
    <n v="1018043"/>
    <n v="1057373"/>
    <n v="1000125"/>
  </r>
  <r>
    <x v="4"/>
    <x v="1"/>
    <x v="15"/>
    <s v="Domestic"/>
    <n v="1084936"/>
    <n v="1018043"/>
    <n v="1040244"/>
  </r>
  <r>
    <x v="5"/>
    <x v="1"/>
    <x v="15"/>
    <s v="Domestic"/>
    <n v="1109987"/>
    <n v="1084936"/>
    <n v="1044952"/>
  </r>
  <r>
    <x v="6"/>
    <x v="1"/>
    <x v="15"/>
    <s v="Domestic"/>
    <n v="1089130"/>
    <n v="1109987"/>
    <n v="1055735"/>
  </r>
  <r>
    <x v="7"/>
    <x v="1"/>
    <x v="15"/>
    <s v="Domestic"/>
    <n v="1106805"/>
    <n v="1089130"/>
    <n v="1039343"/>
  </r>
  <r>
    <x v="8"/>
    <x v="1"/>
    <x v="15"/>
    <s v="Domestic"/>
    <n v="969941"/>
    <n v="1106805"/>
    <n v="972713"/>
  </r>
  <r>
    <x v="9"/>
    <x v="1"/>
    <x v="15"/>
    <s v="Domestic"/>
    <n v="1179252"/>
    <n v="969941"/>
    <n v="984127"/>
  </r>
  <r>
    <x v="10"/>
    <x v="1"/>
    <x v="15"/>
    <s v="Domestic"/>
    <n v="1086776"/>
    <n v="1179252"/>
    <n v="964175"/>
  </r>
  <r>
    <x v="11"/>
    <x v="1"/>
    <x v="15"/>
    <s v="Domestic"/>
    <n v="1081619"/>
    <n v="1086776"/>
    <n v="976104"/>
  </r>
  <r>
    <x v="0"/>
    <x v="2"/>
    <x v="15"/>
    <s v="Domestic"/>
    <n v="1002388"/>
    <n v="1081619"/>
    <n v="918277"/>
  </r>
  <r>
    <x v="1"/>
    <x v="2"/>
    <x v="15"/>
    <s v="Domestic"/>
    <n v="1026100"/>
    <n v="1002388"/>
    <n v="890663"/>
  </r>
  <r>
    <x v="2"/>
    <x v="2"/>
    <x v="15"/>
    <s v="Domestic"/>
    <n v="1159019"/>
    <n v="1026100"/>
    <n v="1057373"/>
  </r>
  <r>
    <x v="3"/>
    <x v="2"/>
    <x v="15"/>
    <s v="Domestic"/>
    <n v="1161356"/>
    <n v="1159019"/>
    <n v="1018043"/>
  </r>
  <r>
    <x v="4"/>
    <x v="2"/>
    <x v="15"/>
    <s v="Domestic"/>
    <n v="1226592"/>
    <n v="1161356"/>
    <n v="1084936"/>
  </r>
  <r>
    <x v="5"/>
    <x v="2"/>
    <x v="15"/>
    <s v="Domestic"/>
    <n v="1073727"/>
    <n v="1226592"/>
    <n v="1109987"/>
  </r>
  <r>
    <x v="6"/>
    <x v="2"/>
    <x v="15"/>
    <s v="Domestic"/>
    <n v="1208045"/>
    <n v="1073727"/>
    <n v="1089130"/>
  </r>
  <r>
    <x v="7"/>
    <x v="2"/>
    <x v="15"/>
    <s v="Domestic"/>
    <n v="1199559"/>
    <n v="1208045"/>
    <n v="1106805"/>
  </r>
  <r>
    <x v="8"/>
    <x v="2"/>
    <x v="15"/>
    <s v="Domestic"/>
    <n v="972626"/>
    <n v="1199559"/>
    <n v="969941"/>
  </r>
  <r>
    <x v="9"/>
    <x v="2"/>
    <x v="15"/>
    <s v="Domestic"/>
    <n v="1174896"/>
    <n v="972626"/>
    <n v="1179252"/>
  </r>
  <r>
    <x v="10"/>
    <x v="2"/>
    <x v="15"/>
    <s v="Domestic"/>
    <n v="1138703"/>
    <n v="1174896"/>
    <n v="1086776"/>
  </r>
  <r>
    <x v="11"/>
    <x v="2"/>
    <x v="15"/>
    <s v="Domestic"/>
    <n v="1085456"/>
    <n v="1138703"/>
    <n v="1081619"/>
  </r>
  <r>
    <x v="0"/>
    <x v="3"/>
    <x v="15"/>
    <s v="Domestic"/>
    <n v="1066912"/>
    <n v="1085456"/>
    <n v="1002388"/>
  </r>
  <r>
    <x v="1"/>
    <x v="3"/>
    <x v="15"/>
    <s v="Domestic"/>
    <n v="1039703"/>
    <n v="1066912"/>
    <n v="1026100"/>
  </r>
  <r>
    <x v="2"/>
    <x v="3"/>
    <x v="15"/>
    <s v="Domestic"/>
    <n v="1273222"/>
    <n v="1039703"/>
    <n v="1159019"/>
  </r>
  <r>
    <x v="3"/>
    <x v="3"/>
    <x v="15"/>
    <s v="Domestic"/>
    <n v="1234895"/>
    <n v="1273222"/>
    <n v="1161356"/>
  </r>
  <r>
    <x v="4"/>
    <x v="3"/>
    <x v="15"/>
    <s v="Domestic"/>
    <n v="1324306"/>
    <n v="1234895"/>
    <n v="1226592"/>
  </r>
  <r>
    <x v="5"/>
    <x v="3"/>
    <x v="15"/>
    <s v="Domestic"/>
    <n v="1310562"/>
    <n v="1324306"/>
    <n v="1073727"/>
  </r>
  <r>
    <x v="6"/>
    <x v="3"/>
    <x v="15"/>
    <s v="Domestic"/>
    <n v="1300618"/>
    <n v="1310562"/>
    <n v="1208045"/>
  </r>
  <r>
    <x v="7"/>
    <x v="3"/>
    <x v="15"/>
    <s v="Domestic"/>
    <n v="1288820"/>
    <n v="1300618"/>
    <n v="1199559"/>
  </r>
  <r>
    <x v="8"/>
    <x v="3"/>
    <x v="15"/>
    <s v="Domestic"/>
    <n v="1183863"/>
    <n v="1288820"/>
    <n v="972626"/>
  </r>
  <r>
    <x v="9"/>
    <x v="3"/>
    <x v="15"/>
    <s v="Domestic"/>
    <n v="1287332"/>
    <n v="1183863"/>
    <n v="1174896"/>
  </r>
  <r>
    <x v="10"/>
    <x v="3"/>
    <x v="15"/>
    <s v="Domestic"/>
    <n v="1197663"/>
    <n v="1287332"/>
    <n v="1138703"/>
  </r>
  <r>
    <x v="11"/>
    <x v="3"/>
    <x v="15"/>
    <s v="Domestic"/>
    <n v="1288543"/>
    <n v="1197663"/>
    <n v="1085456"/>
  </r>
  <r>
    <x v="0"/>
    <x v="4"/>
    <x v="15"/>
    <s v="Domestic"/>
    <n v="1191061"/>
    <n v="1288543"/>
    <n v="1066912"/>
  </r>
  <r>
    <x v="1"/>
    <x v="4"/>
    <x v="15"/>
    <s v="Domestic"/>
    <n v="1133572"/>
    <n v="1191061"/>
    <n v="1039703"/>
  </r>
  <r>
    <x v="2"/>
    <x v="4"/>
    <x v="15"/>
    <s v="Domestic"/>
    <n v="672545"/>
    <n v="1133572"/>
    <n v="1273222"/>
  </r>
  <r>
    <x v="3"/>
    <x v="4"/>
    <x v="15"/>
    <s v="Domestic"/>
    <n v="87320"/>
    <n v="672545"/>
    <n v="1234895"/>
  </r>
  <r>
    <x v="4"/>
    <x v="4"/>
    <x v="15"/>
    <s v="Domestic"/>
    <n v="294859"/>
    <n v="87320"/>
    <n v="1324306"/>
  </r>
  <r>
    <x v="5"/>
    <x v="4"/>
    <x v="15"/>
    <s v="Domestic"/>
    <n v="465184"/>
    <n v="294859"/>
    <n v="1310562"/>
  </r>
  <r>
    <x v="6"/>
    <x v="4"/>
    <x v="15"/>
    <s v="Domestic"/>
    <n v="646681"/>
    <n v="465184"/>
    <n v="1300618"/>
  </r>
  <r>
    <x v="7"/>
    <x v="4"/>
    <x v="15"/>
    <s v="Domestic"/>
    <n v="643557"/>
    <n v="646681"/>
    <n v="1288820"/>
  </r>
  <r>
    <x v="8"/>
    <x v="4"/>
    <x v="15"/>
    <s v="Domestic"/>
    <n v="667760"/>
    <n v="643557"/>
    <n v="1183863"/>
  </r>
  <r>
    <x v="9"/>
    <x v="4"/>
    <x v="15"/>
    <s v="Domestic"/>
    <n v="757612"/>
    <n v="667760"/>
    <n v="1287332"/>
  </r>
  <r>
    <x v="10"/>
    <x v="4"/>
    <x v="15"/>
    <s v="Domestic"/>
    <n v="651163"/>
    <n v="757612"/>
    <n v="1197663"/>
  </r>
  <r>
    <x v="11"/>
    <x v="4"/>
    <x v="15"/>
    <s v="Domestic"/>
    <n v="662980"/>
    <n v="651163"/>
    <n v="1288543"/>
  </r>
  <r>
    <x v="0"/>
    <x v="5"/>
    <x v="15"/>
    <s v="Domestic"/>
    <n v="531483"/>
    <n v="662980"/>
    <n v="1191061"/>
  </r>
  <r>
    <x v="0"/>
    <x v="0"/>
    <x v="16"/>
    <s v="Domestic"/>
    <n v="2109179"/>
    <m/>
    <m/>
  </r>
  <r>
    <x v="1"/>
    <x v="0"/>
    <x v="16"/>
    <s v="Domestic"/>
    <n v="2067282"/>
    <n v="2109179"/>
    <m/>
  </r>
  <r>
    <x v="2"/>
    <x v="0"/>
    <x v="16"/>
    <s v="Domestic"/>
    <n v="2437762"/>
    <n v="2067282"/>
    <m/>
  </r>
  <r>
    <x v="3"/>
    <x v="0"/>
    <x v="16"/>
    <s v="Domestic"/>
    <n v="2354264"/>
    <n v="2437762"/>
    <m/>
  </r>
  <r>
    <x v="4"/>
    <x v="0"/>
    <x v="16"/>
    <s v="Domestic"/>
    <n v="2508204"/>
    <n v="2354264"/>
    <m/>
  </r>
  <r>
    <x v="5"/>
    <x v="0"/>
    <x v="16"/>
    <s v="Domestic"/>
    <n v="2620679"/>
    <n v="2508204"/>
    <m/>
  </r>
  <r>
    <x v="6"/>
    <x v="0"/>
    <x v="16"/>
    <s v="Domestic"/>
    <n v="2709799"/>
    <n v="2620679"/>
    <m/>
  </r>
  <r>
    <x v="7"/>
    <x v="0"/>
    <x v="16"/>
    <s v="Domestic"/>
    <n v="2657935"/>
    <n v="2709799"/>
    <m/>
  </r>
  <r>
    <x v="8"/>
    <x v="0"/>
    <x v="16"/>
    <s v="Domestic"/>
    <n v="2404763"/>
    <n v="2657935"/>
    <m/>
  </r>
  <r>
    <x v="9"/>
    <x v="0"/>
    <x v="16"/>
    <s v="Domestic"/>
    <n v="2512266"/>
    <n v="2404763"/>
    <m/>
  </r>
  <r>
    <x v="10"/>
    <x v="0"/>
    <x v="16"/>
    <s v="Domestic"/>
    <n v="2338938"/>
    <n v="2512266"/>
    <m/>
  </r>
  <r>
    <x v="11"/>
    <x v="0"/>
    <x v="16"/>
    <s v="Domestic"/>
    <n v="2379213"/>
    <n v="2338938"/>
    <m/>
  </r>
  <r>
    <x v="0"/>
    <x v="1"/>
    <x v="16"/>
    <s v="Domestic"/>
    <n v="2260210"/>
    <n v="2379213"/>
    <n v="2109179"/>
  </r>
  <r>
    <x v="1"/>
    <x v="1"/>
    <x v="16"/>
    <s v="Domestic"/>
    <n v="2201936"/>
    <n v="2260210"/>
    <n v="2067282"/>
  </r>
  <r>
    <x v="2"/>
    <x v="1"/>
    <x v="16"/>
    <s v="Domestic"/>
    <n v="2806072"/>
    <n v="2201936"/>
    <n v="2437762"/>
  </r>
  <r>
    <x v="3"/>
    <x v="1"/>
    <x v="16"/>
    <s v="Domestic"/>
    <n v="2683713"/>
    <n v="2806072"/>
    <n v="2354264"/>
  </r>
  <r>
    <x v="4"/>
    <x v="1"/>
    <x v="16"/>
    <s v="Domestic"/>
    <n v="2848670"/>
    <n v="2683713"/>
    <n v="2508204"/>
  </r>
  <r>
    <x v="5"/>
    <x v="1"/>
    <x v="16"/>
    <s v="Domestic"/>
    <n v="3054867"/>
    <n v="2848670"/>
    <n v="2620679"/>
  </r>
  <r>
    <x v="6"/>
    <x v="1"/>
    <x v="16"/>
    <s v="Domestic"/>
    <n v="3146878"/>
    <n v="3054867"/>
    <n v="2709799"/>
  </r>
  <r>
    <x v="7"/>
    <x v="1"/>
    <x v="16"/>
    <s v="Domestic"/>
    <n v="3192510"/>
    <n v="3146878"/>
    <n v="2657935"/>
  </r>
  <r>
    <x v="8"/>
    <x v="1"/>
    <x v="16"/>
    <s v="Domestic"/>
    <n v="2897180"/>
    <n v="3192510"/>
    <n v="2404763"/>
  </r>
  <r>
    <x v="9"/>
    <x v="1"/>
    <x v="16"/>
    <s v="Domestic"/>
    <n v="3199708"/>
    <n v="2897180"/>
    <n v="2512266"/>
  </r>
  <r>
    <x v="10"/>
    <x v="1"/>
    <x v="16"/>
    <s v="Domestic"/>
    <n v="2915576"/>
    <n v="3199708"/>
    <n v="2338938"/>
  </r>
  <r>
    <x v="11"/>
    <x v="1"/>
    <x v="16"/>
    <s v="Domestic"/>
    <n v="2846590"/>
    <n v="2915576"/>
    <n v="2379213"/>
  </r>
  <r>
    <x v="0"/>
    <x v="2"/>
    <x v="16"/>
    <s v="Domestic"/>
    <n v="2717029"/>
    <n v="2846590"/>
    <n v="2260210"/>
  </r>
  <r>
    <x v="1"/>
    <x v="2"/>
    <x v="16"/>
    <s v="Domestic"/>
    <n v="2579767"/>
    <n v="2717029"/>
    <n v="2201936"/>
  </r>
  <r>
    <x v="2"/>
    <x v="2"/>
    <x v="16"/>
    <s v="Domestic"/>
    <n v="3074428"/>
    <n v="2579767"/>
    <n v="2806072"/>
  </r>
  <r>
    <x v="3"/>
    <x v="2"/>
    <x v="16"/>
    <s v="Domestic"/>
    <n v="2975825"/>
    <n v="3074428"/>
    <n v="2683713"/>
  </r>
  <r>
    <x v="4"/>
    <x v="2"/>
    <x v="16"/>
    <s v="Domestic"/>
    <n v="3174026"/>
    <n v="2975825"/>
    <n v="2848670"/>
  </r>
  <r>
    <x v="5"/>
    <x v="2"/>
    <x v="16"/>
    <s v="Domestic"/>
    <n v="3356069"/>
    <n v="3174026"/>
    <n v="3054867"/>
  </r>
  <r>
    <x v="6"/>
    <x v="2"/>
    <x v="16"/>
    <s v="Domestic"/>
    <n v="3514053"/>
    <n v="3356069"/>
    <n v="3146878"/>
  </r>
  <r>
    <x v="7"/>
    <x v="2"/>
    <x v="16"/>
    <s v="Domestic"/>
    <n v="3501900"/>
    <n v="3514053"/>
    <n v="3192510"/>
  </r>
  <r>
    <x v="8"/>
    <x v="2"/>
    <x v="16"/>
    <s v="Domestic"/>
    <n v="3043854"/>
    <n v="3501900"/>
    <n v="2897180"/>
  </r>
  <r>
    <x v="9"/>
    <x v="2"/>
    <x v="16"/>
    <s v="Domestic"/>
    <n v="3320198"/>
    <n v="3043854"/>
    <n v="3199708"/>
  </r>
  <r>
    <x v="10"/>
    <x v="2"/>
    <x v="16"/>
    <s v="Domestic"/>
    <n v="3072570"/>
    <n v="3320198"/>
    <n v="2915576"/>
  </r>
  <r>
    <x v="11"/>
    <x v="2"/>
    <x v="16"/>
    <s v="Domestic"/>
    <n v="3096886"/>
    <n v="3072570"/>
    <n v="2846590"/>
  </r>
  <r>
    <x v="0"/>
    <x v="3"/>
    <x v="16"/>
    <s v="Domestic"/>
    <n v="2833002"/>
    <n v="3096886"/>
    <n v="2717029"/>
  </r>
  <r>
    <x v="1"/>
    <x v="3"/>
    <x v="16"/>
    <s v="Domestic"/>
    <n v="2716514"/>
    <n v="2833002"/>
    <n v="2579767"/>
  </r>
  <r>
    <x v="2"/>
    <x v="3"/>
    <x v="16"/>
    <s v="Domestic"/>
    <n v="3451915"/>
    <n v="2716514"/>
    <n v="3074428"/>
  </r>
  <r>
    <x v="3"/>
    <x v="3"/>
    <x v="16"/>
    <s v="Domestic"/>
    <n v="3350235"/>
    <n v="3451915"/>
    <n v="2975825"/>
  </r>
  <r>
    <x v="4"/>
    <x v="3"/>
    <x v="16"/>
    <s v="Domestic"/>
    <n v="3622481"/>
    <n v="3350235"/>
    <n v="3174026"/>
  </r>
  <r>
    <x v="5"/>
    <x v="3"/>
    <x v="16"/>
    <s v="Domestic"/>
    <n v="3719878"/>
    <n v="3622481"/>
    <n v="3356069"/>
  </r>
  <r>
    <x v="6"/>
    <x v="3"/>
    <x v="16"/>
    <s v="Domestic"/>
    <n v="3803581"/>
    <n v="3719878"/>
    <n v="3514053"/>
  </r>
  <r>
    <x v="7"/>
    <x v="3"/>
    <x v="16"/>
    <s v="Domestic"/>
    <n v="3764984"/>
    <n v="3803581"/>
    <n v="3501900"/>
  </r>
  <r>
    <x v="8"/>
    <x v="3"/>
    <x v="16"/>
    <s v="Domestic"/>
    <n v="3310808"/>
    <n v="3764984"/>
    <n v="3043854"/>
  </r>
  <r>
    <x v="9"/>
    <x v="3"/>
    <x v="16"/>
    <s v="Domestic"/>
    <n v="3622785"/>
    <n v="3310808"/>
    <n v="3320198"/>
  </r>
  <r>
    <x v="10"/>
    <x v="3"/>
    <x v="16"/>
    <s v="Domestic"/>
    <n v="3268987"/>
    <n v="3622785"/>
    <n v="3072570"/>
  </r>
  <r>
    <x v="11"/>
    <x v="3"/>
    <x v="16"/>
    <s v="Domestic"/>
    <n v="3557128"/>
    <n v="3268987"/>
    <n v="3096886"/>
  </r>
  <r>
    <x v="0"/>
    <x v="4"/>
    <x v="16"/>
    <s v="Domestic"/>
    <n v="3212196"/>
    <n v="3557128"/>
    <n v="2833002"/>
  </r>
  <r>
    <x v="1"/>
    <x v="4"/>
    <x v="16"/>
    <s v="Domestic"/>
    <n v="3143194"/>
    <n v="3212196"/>
    <n v="2716514"/>
  </r>
  <r>
    <x v="2"/>
    <x v="4"/>
    <x v="16"/>
    <s v="Domestic"/>
    <n v="1840236"/>
    <n v="3143194"/>
    <n v="3451915"/>
  </r>
  <r>
    <x v="3"/>
    <x v="4"/>
    <x v="16"/>
    <s v="Domestic"/>
    <n v="221786"/>
    <n v="1840236"/>
    <n v="3350235"/>
  </r>
  <r>
    <x v="4"/>
    <x v="4"/>
    <x v="16"/>
    <s v="Domestic"/>
    <n v="517210"/>
    <n v="221786"/>
    <n v="3622481"/>
  </r>
  <r>
    <x v="5"/>
    <x v="4"/>
    <x v="16"/>
    <s v="Domestic"/>
    <n v="906895"/>
    <n v="517210"/>
    <n v="3719878"/>
  </r>
  <r>
    <x v="6"/>
    <x v="4"/>
    <x v="16"/>
    <s v="Domestic"/>
    <n v="1347782"/>
    <n v="906895"/>
    <n v="3803581"/>
  </r>
  <r>
    <x v="7"/>
    <x v="4"/>
    <x v="16"/>
    <s v="Domestic"/>
    <n v="1596221"/>
    <n v="1347782"/>
    <n v="3764984"/>
  </r>
  <r>
    <x v="8"/>
    <x v="4"/>
    <x v="16"/>
    <s v="Domestic"/>
    <n v="1673857"/>
    <n v="1596221"/>
    <n v="3310808"/>
  </r>
  <r>
    <x v="9"/>
    <x v="4"/>
    <x v="16"/>
    <s v="Domestic"/>
    <n v="1918041"/>
    <n v="1673857"/>
    <n v="3622785"/>
  </r>
  <r>
    <x v="10"/>
    <x v="4"/>
    <x v="16"/>
    <s v="Domestic"/>
    <n v="1713766"/>
    <n v="1918041"/>
    <n v="3268987"/>
  </r>
  <r>
    <x v="11"/>
    <x v="4"/>
    <x v="16"/>
    <s v="Domestic"/>
    <n v="1717998"/>
    <n v="1713766"/>
    <n v="3557128"/>
  </r>
  <r>
    <x v="0"/>
    <x v="5"/>
    <x v="16"/>
    <s v="Domestic"/>
    <n v="1543574"/>
    <n v="1717998"/>
    <n v="3212196"/>
  </r>
  <r>
    <x v="0"/>
    <x v="0"/>
    <x v="17"/>
    <s v="Domestic"/>
    <n v="190625"/>
    <m/>
    <m/>
  </r>
  <r>
    <x v="1"/>
    <x v="0"/>
    <x v="17"/>
    <s v="Domestic"/>
    <n v="186093"/>
    <n v="190625"/>
    <m/>
  </r>
  <r>
    <x v="2"/>
    <x v="0"/>
    <x v="17"/>
    <s v="Domestic"/>
    <n v="225523"/>
    <n v="186093"/>
    <m/>
  </r>
  <r>
    <x v="3"/>
    <x v="0"/>
    <x v="17"/>
    <s v="Domestic"/>
    <n v="234901"/>
    <n v="225523"/>
    <m/>
  </r>
  <r>
    <x v="4"/>
    <x v="0"/>
    <x v="17"/>
    <s v="Domestic"/>
    <n v="239598"/>
    <n v="234901"/>
    <m/>
  </r>
  <r>
    <x v="5"/>
    <x v="0"/>
    <x v="17"/>
    <s v="Domestic"/>
    <n v="244551"/>
    <n v="239598"/>
    <m/>
  </r>
  <r>
    <x v="6"/>
    <x v="0"/>
    <x v="17"/>
    <s v="Domestic"/>
    <n v="250216"/>
    <n v="244551"/>
    <m/>
  </r>
  <r>
    <x v="7"/>
    <x v="0"/>
    <x v="17"/>
    <s v="Domestic"/>
    <n v="251075"/>
    <n v="250216"/>
    <m/>
  </r>
  <r>
    <x v="8"/>
    <x v="0"/>
    <x v="17"/>
    <s v="Domestic"/>
    <n v="223129"/>
    <n v="251075"/>
    <m/>
  </r>
  <r>
    <x v="9"/>
    <x v="0"/>
    <x v="17"/>
    <s v="Domestic"/>
    <n v="230651"/>
    <n v="223129"/>
    <m/>
  </r>
  <r>
    <x v="10"/>
    <x v="0"/>
    <x v="17"/>
    <s v="Domestic"/>
    <n v="223334"/>
    <n v="230651"/>
    <m/>
  </r>
  <r>
    <x v="11"/>
    <x v="0"/>
    <x v="17"/>
    <s v="Domestic"/>
    <n v="215118"/>
    <n v="223334"/>
    <m/>
  </r>
  <r>
    <x v="0"/>
    <x v="1"/>
    <x v="17"/>
    <s v="Domestic"/>
    <n v="199947"/>
    <n v="215118"/>
    <n v="190625"/>
  </r>
  <r>
    <x v="1"/>
    <x v="1"/>
    <x v="17"/>
    <s v="Domestic"/>
    <n v="199687"/>
    <n v="199947"/>
    <n v="186093"/>
  </r>
  <r>
    <x v="2"/>
    <x v="1"/>
    <x v="17"/>
    <s v="Domestic"/>
    <n v="234167"/>
    <n v="199687"/>
    <n v="225523"/>
  </r>
  <r>
    <x v="3"/>
    <x v="1"/>
    <x v="17"/>
    <s v="Domestic"/>
    <n v="219462"/>
    <n v="234167"/>
    <n v="234901"/>
  </r>
  <r>
    <x v="4"/>
    <x v="1"/>
    <x v="17"/>
    <s v="Domestic"/>
    <n v="247824"/>
    <n v="219462"/>
    <n v="239598"/>
  </r>
  <r>
    <x v="5"/>
    <x v="1"/>
    <x v="17"/>
    <s v="Domestic"/>
    <n v="272128"/>
    <n v="247824"/>
    <n v="244551"/>
  </r>
  <r>
    <x v="6"/>
    <x v="1"/>
    <x v="17"/>
    <s v="Domestic"/>
    <n v="257197"/>
    <n v="272128"/>
    <n v="250216"/>
  </r>
  <r>
    <x v="7"/>
    <x v="1"/>
    <x v="17"/>
    <s v="Domestic"/>
    <n v="277928"/>
    <n v="257197"/>
    <n v="251075"/>
  </r>
  <r>
    <x v="8"/>
    <x v="1"/>
    <x v="17"/>
    <s v="Domestic"/>
    <n v="264771"/>
    <n v="277928"/>
    <n v="223129"/>
  </r>
  <r>
    <x v="9"/>
    <x v="1"/>
    <x v="17"/>
    <s v="Domestic"/>
    <n v="303404"/>
    <n v="264771"/>
    <n v="230651"/>
  </r>
  <r>
    <x v="10"/>
    <x v="1"/>
    <x v="17"/>
    <s v="Domestic"/>
    <n v="287577"/>
    <n v="303404"/>
    <n v="223334"/>
  </r>
  <r>
    <x v="11"/>
    <x v="1"/>
    <x v="17"/>
    <s v="Domestic"/>
    <n v="270912"/>
    <n v="287577"/>
    <n v="215118"/>
  </r>
  <r>
    <x v="0"/>
    <x v="2"/>
    <x v="17"/>
    <s v="Domestic"/>
    <n v="232711"/>
    <n v="270912"/>
    <n v="199947"/>
  </r>
  <r>
    <x v="1"/>
    <x v="2"/>
    <x v="17"/>
    <s v="Domestic"/>
    <n v="224594"/>
    <n v="232711"/>
    <n v="199687"/>
  </r>
  <r>
    <x v="2"/>
    <x v="2"/>
    <x v="17"/>
    <s v="Domestic"/>
    <n v="257263"/>
    <n v="224594"/>
    <n v="234167"/>
  </r>
  <r>
    <x v="3"/>
    <x v="2"/>
    <x v="17"/>
    <s v="Domestic"/>
    <n v="270441"/>
    <n v="257263"/>
    <n v="219462"/>
  </r>
  <r>
    <x v="4"/>
    <x v="2"/>
    <x v="17"/>
    <s v="Domestic"/>
    <n v="285117"/>
    <n v="270441"/>
    <n v="247824"/>
  </r>
  <r>
    <x v="5"/>
    <x v="2"/>
    <x v="17"/>
    <s v="Domestic"/>
    <n v="311745"/>
    <n v="285117"/>
    <n v="272128"/>
  </r>
  <r>
    <x v="6"/>
    <x v="2"/>
    <x v="17"/>
    <s v="Domestic"/>
    <n v="297494"/>
    <n v="311745"/>
    <n v="257197"/>
  </r>
  <r>
    <x v="7"/>
    <x v="2"/>
    <x v="17"/>
    <s v="Domestic"/>
    <n v="315029"/>
    <n v="297494"/>
    <n v="277928"/>
  </r>
  <r>
    <x v="8"/>
    <x v="2"/>
    <x v="17"/>
    <s v="Domestic"/>
    <n v="279824"/>
    <n v="315029"/>
    <n v="264771"/>
  </r>
  <r>
    <x v="9"/>
    <x v="2"/>
    <x v="17"/>
    <s v="Domestic"/>
    <n v="344343"/>
    <n v="279824"/>
    <n v="303404"/>
  </r>
  <r>
    <x v="10"/>
    <x v="2"/>
    <x v="17"/>
    <s v="Domestic"/>
    <n v="328286"/>
    <n v="344343"/>
    <n v="287577"/>
  </r>
  <r>
    <x v="11"/>
    <x v="2"/>
    <x v="17"/>
    <s v="Domestic"/>
    <n v="336703"/>
    <n v="328286"/>
    <n v="270912"/>
  </r>
  <r>
    <x v="0"/>
    <x v="3"/>
    <x v="17"/>
    <s v="Domestic"/>
    <n v="308381"/>
    <n v="336703"/>
    <n v="232711"/>
  </r>
  <r>
    <x v="1"/>
    <x v="3"/>
    <x v="17"/>
    <s v="Domestic"/>
    <n v="302333"/>
    <n v="308381"/>
    <n v="224594"/>
  </r>
  <r>
    <x v="2"/>
    <x v="3"/>
    <x v="17"/>
    <s v="Domestic"/>
    <n v="399585"/>
    <n v="302333"/>
    <n v="257263"/>
  </r>
  <r>
    <x v="3"/>
    <x v="3"/>
    <x v="17"/>
    <s v="Domestic"/>
    <n v="397010"/>
    <n v="399585"/>
    <n v="270441"/>
  </r>
  <r>
    <x v="4"/>
    <x v="3"/>
    <x v="17"/>
    <s v="Domestic"/>
    <n v="421265"/>
    <n v="397010"/>
    <n v="285117"/>
  </r>
  <r>
    <x v="5"/>
    <x v="3"/>
    <x v="17"/>
    <s v="Domestic"/>
    <n v="422845"/>
    <n v="421265"/>
    <n v="311745"/>
  </r>
  <r>
    <x v="6"/>
    <x v="3"/>
    <x v="17"/>
    <s v="Domestic"/>
    <n v="413959"/>
    <n v="422845"/>
    <n v="297494"/>
  </r>
  <r>
    <x v="7"/>
    <x v="3"/>
    <x v="17"/>
    <s v="Domestic"/>
    <n v="422900"/>
    <n v="413959"/>
    <n v="315029"/>
  </r>
  <r>
    <x v="8"/>
    <x v="3"/>
    <x v="17"/>
    <s v="Domestic"/>
    <n v="388318"/>
    <n v="422900"/>
    <n v="279824"/>
  </r>
  <r>
    <x v="9"/>
    <x v="3"/>
    <x v="17"/>
    <s v="Domestic"/>
    <n v="428599"/>
    <n v="388318"/>
    <n v="344343"/>
  </r>
  <r>
    <x v="10"/>
    <x v="3"/>
    <x v="17"/>
    <s v="Domestic"/>
    <n v="395280"/>
    <n v="428599"/>
    <n v="328286"/>
  </r>
  <r>
    <x v="11"/>
    <x v="3"/>
    <x v="17"/>
    <s v="Domestic"/>
    <n v="413135"/>
    <n v="395280"/>
    <n v="336703"/>
  </r>
  <r>
    <x v="0"/>
    <x v="4"/>
    <x v="17"/>
    <s v="Domestic"/>
    <n v="384549"/>
    <n v="413135"/>
    <n v="308381"/>
  </r>
  <r>
    <x v="1"/>
    <x v="4"/>
    <x v="17"/>
    <s v="Domestic"/>
    <n v="369861"/>
    <n v="384549"/>
    <n v="302333"/>
  </r>
  <r>
    <x v="2"/>
    <x v="4"/>
    <x v="17"/>
    <s v="Domestic"/>
    <n v="210785"/>
    <n v="369861"/>
    <n v="399585"/>
  </r>
  <r>
    <x v="3"/>
    <x v="4"/>
    <x v="17"/>
    <s v="Domestic"/>
    <n v="19786"/>
    <n v="210785"/>
    <n v="397010"/>
  </r>
  <r>
    <x v="4"/>
    <x v="4"/>
    <x v="17"/>
    <s v="Domestic"/>
    <n v="72245"/>
    <n v="19786"/>
    <n v="421265"/>
  </r>
  <r>
    <x v="5"/>
    <x v="4"/>
    <x v="17"/>
    <s v="Domestic"/>
    <n v="112352"/>
    <n v="72245"/>
    <n v="422845"/>
  </r>
  <r>
    <x v="6"/>
    <x v="4"/>
    <x v="17"/>
    <s v="Domestic"/>
    <n v="140848"/>
    <n v="112352"/>
    <n v="413959"/>
  </r>
  <r>
    <x v="7"/>
    <x v="4"/>
    <x v="17"/>
    <s v="Domestic"/>
    <n v="128332"/>
    <n v="140848"/>
    <n v="422900"/>
  </r>
  <r>
    <x v="8"/>
    <x v="4"/>
    <x v="17"/>
    <s v="Domestic"/>
    <n v="110562"/>
    <n v="128332"/>
    <n v="388318"/>
  </r>
  <r>
    <x v="9"/>
    <x v="4"/>
    <x v="17"/>
    <s v="Domestic"/>
    <n v="82689"/>
    <n v="110562"/>
    <n v="428599"/>
  </r>
  <r>
    <x v="10"/>
    <x v="4"/>
    <x v="17"/>
    <s v="Domestic"/>
    <n v="119171"/>
    <n v="82689"/>
    <n v="395280"/>
  </r>
  <r>
    <x v="11"/>
    <x v="4"/>
    <x v="17"/>
    <s v="Domestic"/>
    <n v="159958"/>
    <n v="119171"/>
    <n v="413135"/>
  </r>
  <r>
    <x v="0"/>
    <x v="5"/>
    <x v="17"/>
    <s v="Domestic"/>
    <n v="157427"/>
    <n v="159958"/>
    <n v="384549"/>
  </r>
  <r>
    <x v="0"/>
    <x v="0"/>
    <x v="18"/>
    <s v="Domestic"/>
    <n v="525001"/>
    <m/>
    <m/>
  </r>
  <r>
    <x v="1"/>
    <x v="0"/>
    <x v="18"/>
    <s v="Domestic"/>
    <n v="510686"/>
    <n v="525001"/>
    <m/>
  </r>
  <r>
    <x v="2"/>
    <x v="0"/>
    <x v="18"/>
    <s v="Domestic"/>
    <n v="595908"/>
    <n v="510686"/>
    <m/>
  </r>
  <r>
    <x v="3"/>
    <x v="0"/>
    <x v="18"/>
    <s v="Domestic"/>
    <n v="565370"/>
    <n v="595908"/>
    <m/>
  </r>
  <r>
    <x v="4"/>
    <x v="0"/>
    <x v="18"/>
    <s v="Domestic"/>
    <n v="587115"/>
    <n v="565370"/>
    <m/>
  </r>
  <r>
    <x v="5"/>
    <x v="0"/>
    <x v="18"/>
    <s v="Domestic"/>
    <n v="641735"/>
    <n v="587115"/>
    <m/>
  </r>
  <r>
    <x v="6"/>
    <x v="0"/>
    <x v="18"/>
    <s v="Domestic"/>
    <n v="643584"/>
    <n v="641735"/>
    <m/>
  </r>
  <r>
    <x v="7"/>
    <x v="0"/>
    <x v="18"/>
    <s v="Domestic"/>
    <n v="668068"/>
    <n v="643584"/>
    <m/>
  </r>
  <r>
    <x v="8"/>
    <x v="0"/>
    <x v="18"/>
    <s v="Domestic"/>
    <n v="603985"/>
    <n v="668068"/>
    <m/>
  </r>
  <r>
    <x v="9"/>
    <x v="0"/>
    <x v="18"/>
    <s v="Domestic"/>
    <n v="607513"/>
    <n v="603985"/>
    <m/>
  </r>
  <r>
    <x v="10"/>
    <x v="0"/>
    <x v="18"/>
    <s v="Domestic"/>
    <n v="577787"/>
    <n v="607513"/>
    <m/>
  </r>
  <r>
    <x v="11"/>
    <x v="0"/>
    <x v="18"/>
    <s v="Domestic"/>
    <n v="590854"/>
    <n v="577787"/>
    <m/>
  </r>
  <r>
    <x v="0"/>
    <x v="1"/>
    <x v="18"/>
    <s v="Domestic"/>
    <n v="528647"/>
    <n v="590854"/>
    <n v="525001"/>
  </r>
  <r>
    <x v="1"/>
    <x v="1"/>
    <x v="18"/>
    <s v="Domestic"/>
    <n v="493437"/>
    <n v="528647"/>
    <n v="510686"/>
  </r>
  <r>
    <x v="2"/>
    <x v="1"/>
    <x v="18"/>
    <s v="Domestic"/>
    <n v="596455"/>
    <n v="493437"/>
    <n v="595908"/>
  </r>
  <r>
    <x v="3"/>
    <x v="1"/>
    <x v="18"/>
    <s v="Domestic"/>
    <n v="547103"/>
    <n v="596455"/>
    <n v="565370"/>
  </r>
  <r>
    <x v="4"/>
    <x v="1"/>
    <x v="18"/>
    <s v="Domestic"/>
    <n v="568840"/>
    <n v="547103"/>
    <n v="587115"/>
  </r>
  <r>
    <x v="5"/>
    <x v="1"/>
    <x v="18"/>
    <s v="Domestic"/>
    <n v="612992"/>
    <n v="568840"/>
    <n v="641735"/>
  </r>
  <r>
    <x v="6"/>
    <x v="1"/>
    <x v="18"/>
    <s v="Domestic"/>
    <n v="611503"/>
    <n v="612992"/>
    <n v="643584"/>
  </r>
  <r>
    <x v="7"/>
    <x v="1"/>
    <x v="18"/>
    <s v="Domestic"/>
    <n v="595076"/>
    <n v="611503"/>
    <n v="668068"/>
  </r>
  <r>
    <x v="8"/>
    <x v="1"/>
    <x v="18"/>
    <s v="Domestic"/>
    <n v="502468"/>
    <n v="595076"/>
    <n v="603985"/>
  </r>
  <r>
    <x v="9"/>
    <x v="1"/>
    <x v="18"/>
    <s v="Domestic"/>
    <n v="430204"/>
    <n v="502468"/>
    <n v="607513"/>
  </r>
  <r>
    <x v="10"/>
    <x v="1"/>
    <x v="18"/>
    <s v="Domestic"/>
    <n v="473441"/>
    <n v="430204"/>
    <n v="577787"/>
  </r>
  <r>
    <x v="11"/>
    <x v="1"/>
    <x v="18"/>
    <s v="Domestic"/>
    <n v="486514"/>
    <n v="473441"/>
    <n v="590854"/>
  </r>
  <r>
    <x v="0"/>
    <x v="2"/>
    <x v="18"/>
    <s v="Domestic"/>
    <n v="470221"/>
    <n v="486514"/>
    <n v="528647"/>
  </r>
  <r>
    <x v="1"/>
    <x v="2"/>
    <x v="18"/>
    <s v="Domestic"/>
    <n v="446110"/>
    <n v="470221"/>
    <n v="493437"/>
  </r>
  <r>
    <x v="2"/>
    <x v="2"/>
    <x v="18"/>
    <s v="Domestic"/>
    <n v="537348"/>
    <n v="446110"/>
    <n v="596455"/>
  </r>
  <r>
    <x v="3"/>
    <x v="2"/>
    <x v="18"/>
    <s v="Domestic"/>
    <n v="529414"/>
    <n v="537348"/>
    <n v="547103"/>
  </r>
  <r>
    <x v="4"/>
    <x v="2"/>
    <x v="18"/>
    <s v="Domestic"/>
    <n v="568726"/>
    <n v="529414"/>
    <n v="568840"/>
  </r>
  <r>
    <x v="5"/>
    <x v="2"/>
    <x v="18"/>
    <s v="Domestic"/>
    <n v="596460"/>
    <n v="568726"/>
    <n v="612992"/>
  </r>
  <r>
    <x v="6"/>
    <x v="2"/>
    <x v="18"/>
    <s v="Domestic"/>
    <n v="597288"/>
    <n v="596460"/>
    <n v="611503"/>
  </r>
  <r>
    <x v="7"/>
    <x v="2"/>
    <x v="18"/>
    <s v="Domestic"/>
    <n v="578864"/>
    <n v="597288"/>
    <n v="595076"/>
  </r>
  <r>
    <x v="8"/>
    <x v="2"/>
    <x v="18"/>
    <s v="Domestic"/>
    <n v="512002"/>
    <n v="578864"/>
    <n v="502468"/>
  </r>
  <r>
    <x v="9"/>
    <x v="2"/>
    <x v="18"/>
    <s v="Domestic"/>
    <n v="528439"/>
    <n v="512002"/>
    <n v="430204"/>
  </r>
  <r>
    <x v="10"/>
    <x v="2"/>
    <x v="18"/>
    <s v="Domestic"/>
    <n v="566674"/>
    <n v="528439"/>
    <n v="473441"/>
  </r>
  <r>
    <x v="11"/>
    <x v="2"/>
    <x v="18"/>
    <s v="Domestic"/>
    <n v="605026"/>
    <n v="566674"/>
    <n v="486514"/>
  </r>
  <r>
    <x v="0"/>
    <x v="3"/>
    <x v="18"/>
    <s v="Domestic"/>
    <n v="562927"/>
    <n v="605026"/>
    <n v="470221"/>
  </r>
  <r>
    <x v="1"/>
    <x v="3"/>
    <x v="18"/>
    <s v="Domestic"/>
    <n v="479705"/>
    <n v="562927"/>
    <n v="446110"/>
  </r>
  <r>
    <x v="2"/>
    <x v="3"/>
    <x v="18"/>
    <s v="Domestic"/>
    <n v="594879"/>
    <n v="479705"/>
    <n v="537348"/>
  </r>
  <r>
    <x v="3"/>
    <x v="3"/>
    <x v="18"/>
    <s v="Domestic"/>
    <n v="570118"/>
    <n v="594879"/>
    <n v="529414"/>
  </r>
  <r>
    <x v="4"/>
    <x v="3"/>
    <x v="18"/>
    <s v="Domestic"/>
    <n v="604673"/>
    <n v="570118"/>
    <n v="568726"/>
  </r>
  <r>
    <x v="5"/>
    <x v="3"/>
    <x v="18"/>
    <s v="Domestic"/>
    <n v="608209"/>
    <n v="604673"/>
    <n v="596460"/>
  </r>
  <r>
    <x v="6"/>
    <x v="3"/>
    <x v="18"/>
    <s v="Domestic"/>
    <n v="626735"/>
    <n v="608209"/>
    <n v="597288"/>
  </r>
  <r>
    <x v="7"/>
    <x v="3"/>
    <x v="18"/>
    <s v="Domestic"/>
    <n v="618728"/>
    <n v="626735"/>
    <n v="578864"/>
  </r>
  <r>
    <x v="8"/>
    <x v="3"/>
    <x v="18"/>
    <s v="Domestic"/>
    <n v="574333"/>
    <n v="618728"/>
    <n v="512002"/>
  </r>
  <r>
    <x v="9"/>
    <x v="3"/>
    <x v="18"/>
    <s v="Domestic"/>
    <n v="620307"/>
    <n v="574333"/>
    <n v="528439"/>
  </r>
  <r>
    <x v="10"/>
    <x v="3"/>
    <x v="18"/>
    <s v="Domestic"/>
    <n v="596423"/>
    <n v="620307"/>
    <n v="566674"/>
  </r>
  <r>
    <x v="11"/>
    <x v="3"/>
    <x v="18"/>
    <s v="Domestic"/>
    <n v="662724"/>
    <n v="596423"/>
    <n v="605026"/>
  </r>
  <r>
    <x v="0"/>
    <x v="4"/>
    <x v="18"/>
    <s v="Domestic"/>
    <n v="573706"/>
    <n v="662724"/>
    <n v="562927"/>
  </r>
  <r>
    <x v="1"/>
    <x v="4"/>
    <x v="18"/>
    <s v="Domestic"/>
    <n v="557704"/>
    <n v="573706"/>
    <n v="479705"/>
  </r>
  <r>
    <x v="2"/>
    <x v="4"/>
    <x v="18"/>
    <s v="Domestic"/>
    <n v="278608"/>
    <n v="557704"/>
    <n v="594879"/>
  </r>
  <r>
    <x v="3"/>
    <x v="4"/>
    <x v="18"/>
    <s v="Domestic"/>
    <n v="37363"/>
    <n v="278608"/>
    <n v="570118"/>
  </r>
  <r>
    <x v="4"/>
    <x v="4"/>
    <x v="18"/>
    <s v="Domestic"/>
    <n v="111135"/>
    <n v="37363"/>
    <n v="604673"/>
  </r>
  <r>
    <x v="5"/>
    <x v="4"/>
    <x v="18"/>
    <s v="Domestic"/>
    <n v="222698"/>
    <n v="111135"/>
    <n v="608209"/>
  </r>
  <r>
    <x v="6"/>
    <x v="4"/>
    <x v="18"/>
    <s v="Domestic"/>
    <n v="292086"/>
    <n v="222698"/>
    <n v="626735"/>
  </r>
  <r>
    <x v="7"/>
    <x v="4"/>
    <x v="18"/>
    <s v="Domestic"/>
    <n v="341595"/>
    <n v="292086"/>
    <n v="618728"/>
  </r>
  <r>
    <x v="8"/>
    <x v="4"/>
    <x v="18"/>
    <s v="Domestic"/>
    <n v="310449"/>
    <n v="341595"/>
    <n v="574333"/>
  </r>
  <r>
    <x v="9"/>
    <x v="4"/>
    <x v="18"/>
    <s v="Domestic"/>
    <n v="323039"/>
    <n v="310449"/>
    <n v="620307"/>
  </r>
  <r>
    <x v="10"/>
    <x v="4"/>
    <x v="18"/>
    <s v="Domestic"/>
    <n v="276306"/>
    <n v="323039"/>
    <n v="596423"/>
  </r>
  <r>
    <x v="11"/>
    <x v="4"/>
    <x v="18"/>
    <s v="Domestic"/>
    <n v="286416"/>
    <n v="276306"/>
    <n v="662724"/>
  </r>
  <r>
    <x v="0"/>
    <x v="5"/>
    <x v="18"/>
    <s v="Domestic"/>
    <n v="286858"/>
    <n v="286416"/>
    <n v="573706"/>
  </r>
  <r>
    <x v="0"/>
    <x v="0"/>
    <x v="19"/>
    <s v="Domestic"/>
    <n v="135127"/>
    <m/>
    <m/>
  </r>
  <r>
    <x v="1"/>
    <x v="0"/>
    <x v="19"/>
    <s v="Domestic"/>
    <n v="127934"/>
    <n v="135127"/>
    <m/>
  </r>
  <r>
    <x v="2"/>
    <x v="0"/>
    <x v="19"/>
    <s v="Domestic"/>
    <n v="167240"/>
    <n v="127934"/>
    <m/>
  </r>
  <r>
    <x v="3"/>
    <x v="0"/>
    <x v="19"/>
    <s v="Domestic"/>
    <n v="133222"/>
    <n v="167240"/>
    <m/>
  </r>
  <r>
    <x v="4"/>
    <x v="0"/>
    <x v="19"/>
    <s v="Domestic"/>
    <n v="161807"/>
    <n v="133222"/>
    <m/>
  </r>
  <r>
    <x v="5"/>
    <x v="0"/>
    <x v="19"/>
    <s v="Domestic"/>
    <n v="187831"/>
    <n v="161807"/>
    <m/>
  </r>
  <r>
    <x v="6"/>
    <x v="0"/>
    <x v="19"/>
    <s v="Domestic"/>
    <n v="219372"/>
    <n v="187831"/>
    <m/>
  </r>
  <r>
    <x v="7"/>
    <x v="0"/>
    <x v="19"/>
    <s v="Domestic"/>
    <n v="86746"/>
    <n v="219372"/>
    <m/>
  </r>
  <r>
    <x v="8"/>
    <x v="0"/>
    <x v="19"/>
    <s v="Domestic"/>
    <n v="137107"/>
    <n v="86746"/>
    <m/>
  </r>
  <r>
    <x v="9"/>
    <x v="0"/>
    <x v="19"/>
    <s v="Domestic"/>
    <n v="128089"/>
    <n v="137107"/>
    <m/>
  </r>
  <r>
    <x v="10"/>
    <x v="0"/>
    <x v="19"/>
    <s v="Domestic"/>
    <n v="129611"/>
    <n v="128089"/>
    <m/>
  </r>
  <r>
    <x v="11"/>
    <x v="0"/>
    <x v="19"/>
    <s v="Domestic"/>
    <n v="178513"/>
    <n v="129611"/>
    <m/>
  </r>
  <r>
    <x v="0"/>
    <x v="1"/>
    <x v="19"/>
    <s v="Domestic"/>
    <n v="144592"/>
    <n v="178513"/>
    <n v="135127"/>
  </r>
  <r>
    <x v="1"/>
    <x v="1"/>
    <x v="19"/>
    <s v="Domestic"/>
    <n v="151421"/>
    <n v="144592"/>
    <n v="127934"/>
  </r>
  <r>
    <x v="2"/>
    <x v="1"/>
    <x v="19"/>
    <s v="Domestic"/>
    <n v="190240"/>
    <n v="151421"/>
    <n v="167240"/>
  </r>
  <r>
    <x v="3"/>
    <x v="1"/>
    <x v="19"/>
    <s v="Domestic"/>
    <n v="176696"/>
    <n v="190240"/>
    <n v="133222"/>
  </r>
  <r>
    <x v="4"/>
    <x v="1"/>
    <x v="19"/>
    <s v="Domestic"/>
    <n v="167350"/>
    <n v="176696"/>
    <n v="161807"/>
  </r>
  <r>
    <x v="5"/>
    <x v="1"/>
    <x v="19"/>
    <s v="Domestic"/>
    <n v="185617"/>
    <n v="167350"/>
    <n v="187831"/>
  </r>
  <r>
    <x v="6"/>
    <x v="1"/>
    <x v="19"/>
    <s v="Domestic"/>
    <n v="216808"/>
    <n v="185617"/>
    <n v="219372"/>
  </r>
  <r>
    <x v="7"/>
    <x v="1"/>
    <x v="19"/>
    <s v="Domestic"/>
    <n v="198774"/>
    <n v="216808"/>
    <n v="86746"/>
  </r>
  <r>
    <x v="8"/>
    <x v="1"/>
    <x v="19"/>
    <s v="Domestic"/>
    <n v="133316"/>
    <n v="198774"/>
    <n v="137107"/>
  </r>
  <r>
    <x v="9"/>
    <x v="1"/>
    <x v="19"/>
    <s v="Domestic"/>
    <n v="166619"/>
    <n v="133316"/>
    <n v="128089"/>
  </r>
  <r>
    <x v="10"/>
    <x v="1"/>
    <x v="19"/>
    <s v="Domestic"/>
    <n v="171169"/>
    <n v="166619"/>
    <n v="129611"/>
  </r>
  <r>
    <x v="11"/>
    <x v="1"/>
    <x v="19"/>
    <s v="Domestic"/>
    <n v="158914"/>
    <n v="171169"/>
    <n v="178513"/>
  </r>
  <r>
    <x v="0"/>
    <x v="2"/>
    <x v="19"/>
    <s v="Domestic"/>
    <n v="153407"/>
    <n v="158914"/>
    <n v="144592"/>
  </r>
  <r>
    <x v="1"/>
    <x v="2"/>
    <x v="19"/>
    <s v="Domestic"/>
    <n v="159611"/>
    <n v="153407"/>
    <n v="151421"/>
  </r>
  <r>
    <x v="2"/>
    <x v="2"/>
    <x v="19"/>
    <s v="Domestic"/>
    <n v="196732"/>
    <n v="159611"/>
    <n v="190240"/>
  </r>
  <r>
    <x v="3"/>
    <x v="2"/>
    <x v="19"/>
    <s v="Domestic"/>
    <n v="174963"/>
    <n v="196732"/>
    <n v="176696"/>
  </r>
  <r>
    <x v="4"/>
    <x v="2"/>
    <x v="19"/>
    <s v="Domestic"/>
    <n v="54924"/>
    <n v="174963"/>
    <n v="167350"/>
  </r>
  <r>
    <x v="5"/>
    <x v="2"/>
    <x v="19"/>
    <s v="Domestic"/>
    <n v="182970"/>
    <n v="54924"/>
    <n v="185617"/>
  </r>
  <r>
    <x v="6"/>
    <x v="2"/>
    <x v="19"/>
    <s v="Domestic"/>
    <n v="218303"/>
    <n v="182970"/>
    <n v="216808"/>
  </r>
  <r>
    <x v="7"/>
    <x v="2"/>
    <x v="19"/>
    <s v="Domestic"/>
    <n v="206125"/>
    <n v="218303"/>
    <n v="198774"/>
  </r>
  <r>
    <x v="8"/>
    <x v="2"/>
    <x v="19"/>
    <s v="Domestic"/>
    <n v="132355"/>
    <n v="206125"/>
    <n v="133316"/>
  </r>
  <r>
    <x v="9"/>
    <x v="2"/>
    <x v="19"/>
    <s v="Domestic"/>
    <n v="181693"/>
    <n v="132355"/>
    <n v="166619"/>
  </r>
  <r>
    <x v="10"/>
    <x v="2"/>
    <x v="19"/>
    <s v="Domestic"/>
    <n v="191081"/>
    <n v="181693"/>
    <n v="171169"/>
  </r>
  <r>
    <x v="11"/>
    <x v="2"/>
    <x v="19"/>
    <s v="Domestic"/>
    <n v="236548"/>
    <n v="191081"/>
    <n v="158914"/>
  </r>
  <r>
    <x v="0"/>
    <x v="3"/>
    <x v="19"/>
    <s v="Domestic"/>
    <n v="204487"/>
    <n v="236548"/>
    <n v="153407"/>
  </r>
  <r>
    <x v="1"/>
    <x v="3"/>
    <x v="19"/>
    <s v="Domestic"/>
    <n v="221743"/>
    <n v="204487"/>
    <n v="159611"/>
  </r>
  <r>
    <x v="2"/>
    <x v="3"/>
    <x v="19"/>
    <s v="Domestic"/>
    <n v="274494"/>
    <n v="221743"/>
    <n v="196732"/>
  </r>
  <r>
    <x v="3"/>
    <x v="3"/>
    <x v="19"/>
    <s v="Domestic"/>
    <n v="243585"/>
    <n v="274494"/>
    <n v="174963"/>
  </r>
  <r>
    <x v="4"/>
    <x v="3"/>
    <x v="19"/>
    <s v="Domestic"/>
    <n v="240000"/>
    <n v="243585"/>
    <n v="54924"/>
  </r>
  <r>
    <x v="5"/>
    <x v="3"/>
    <x v="19"/>
    <s v="Domestic"/>
    <n v="272943"/>
    <n v="240000"/>
    <n v="182970"/>
  </r>
  <r>
    <x v="6"/>
    <x v="3"/>
    <x v="19"/>
    <s v="Domestic"/>
    <n v="322879"/>
    <n v="272943"/>
    <n v="218303"/>
  </r>
  <r>
    <x v="7"/>
    <x v="3"/>
    <x v="19"/>
    <s v="Domestic"/>
    <n v="325062"/>
    <n v="322879"/>
    <n v="206125"/>
  </r>
  <r>
    <x v="8"/>
    <x v="3"/>
    <x v="19"/>
    <s v="Domestic"/>
    <n v="220396"/>
    <n v="325062"/>
    <n v="132355"/>
  </r>
  <r>
    <x v="9"/>
    <x v="3"/>
    <x v="19"/>
    <s v="Domestic"/>
    <n v="263207"/>
    <n v="220396"/>
    <n v="181693"/>
  </r>
  <r>
    <x v="10"/>
    <x v="3"/>
    <x v="19"/>
    <s v="Domestic"/>
    <n v="245894"/>
    <n v="263207"/>
    <n v="191081"/>
  </r>
  <r>
    <x v="11"/>
    <x v="3"/>
    <x v="19"/>
    <s v="Domestic"/>
    <n v="292736"/>
    <n v="245894"/>
    <n v="236548"/>
  </r>
  <r>
    <x v="0"/>
    <x v="4"/>
    <x v="19"/>
    <s v="Domestic"/>
    <n v="224548"/>
    <n v="292736"/>
    <n v="204487"/>
  </r>
  <r>
    <x v="1"/>
    <x v="4"/>
    <x v="19"/>
    <s v="Domestic"/>
    <n v="244705"/>
    <n v="224548"/>
    <n v="221743"/>
  </r>
  <r>
    <x v="2"/>
    <x v="4"/>
    <x v="19"/>
    <s v="Domestic"/>
    <n v="168587"/>
    <n v="244705"/>
    <n v="274494"/>
  </r>
  <r>
    <x v="3"/>
    <x v="4"/>
    <x v="19"/>
    <s v="Domestic"/>
    <n v="9184"/>
    <n v="168587"/>
    <n v="243585"/>
  </r>
  <r>
    <x v="4"/>
    <x v="4"/>
    <x v="19"/>
    <s v="Domestic"/>
    <n v="35104"/>
    <n v="9184"/>
    <n v="240000"/>
  </r>
  <r>
    <x v="5"/>
    <x v="4"/>
    <x v="19"/>
    <s v="Domestic"/>
    <n v="75033"/>
    <n v="35104"/>
    <n v="272943"/>
  </r>
  <r>
    <x v="6"/>
    <x v="4"/>
    <x v="19"/>
    <s v="Domestic"/>
    <n v="118607"/>
    <n v="75033"/>
    <n v="322879"/>
  </r>
  <r>
    <x v="7"/>
    <x v="4"/>
    <x v="19"/>
    <s v="Domestic"/>
    <n v="112344"/>
    <n v="118607"/>
    <n v="325062"/>
  </r>
  <r>
    <x v="8"/>
    <x v="4"/>
    <x v="19"/>
    <s v="Domestic"/>
    <n v="83427"/>
    <n v="112344"/>
    <n v="220396"/>
  </r>
  <r>
    <x v="9"/>
    <x v="4"/>
    <x v="19"/>
    <s v="Domestic"/>
    <n v="129858"/>
    <n v="83427"/>
    <n v="263207"/>
  </r>
  <r>
    <x v="10"/>
    <x v="4"/>
    <x v="19"/>
    <s v="Domestic"/>
    <n v="123587"/>
    <n v="129858"/>
    <n v="245894"/>
  </r>
  <r>
    <x v="11"/>
    <x v="4"/>
    <x v="19"/>
    <s v="Domestic"/>
    <n v="129725"/>
    <n v="123587"/>
    <n v="292736"/>
  </r>
  <r>
    <x v="0"/>
    <x v="5"/>
    <x v="19"/>
    <s v="Domestic"/>
    <n v="112317"/>
    <n v="129725"/>
    <n v="224548"/>
  </r>
  <r>
    <x v="0"/>
    <x v="0"/>
    <x v="20"/>
    <s v="Domestic"/>
    <n v="5055420"/>
    <m/>
    <m/>
  </r>
  <r>
    <x v="1"/>
    <x v="0"/>
    <x v="20"/>
    <s v="Domestic"/>
    <n v="4973238"/>
    <n v="5055420"/>
    <m/>
  </r>
  <r>
    <x v="2"/>
    <x v="0"/>
    <x v="20"/>
    <s v="Domestic"/>
    <n v="5923783"/>
    <n v="4973238"/>
    <m/>
  </r>
  <r>
    <x v="3"/>
    <x v="0"/>
    <x v="20"/>
    <s v="Domestic"/>
    <n v="5729928"/>
    <n v="5923783"/>
    <m/>
  </r>
  <r>
    <x v="4"/>
    <x v="0"/>
    <x v="20"/>
    <s v="Domestic"/>
    <n v="6293618"/>
    <n v="5729928"/>
    <m/>
  </r>
  <r>
    <x v="5"/>
    <x v="0"/>
    <x v="20"/>
    <s v="Domestic"/>
    <n v="6592185"/>
    <n v="6293618"/>
    <m/>
  </r>
  <r>
    <x v="6"/>
    <x v="0"/>
    <x v="20"/>
    <s v="Domestic"/>
    <n v="6767029"/>
    <n v="6592185"/>
    <m/>
  </r>
  <r>
    <x v="7"/>
    <x v="0"/>
    <x v="20"/>
    <s v="Domestic"/>
    <n v="6788195"/>
    <n v="6767029"/>
    <m/>
  </r>
  <r>
    <x v="8"/>
    <x v="0"/>
    <x v="20"/>
    <s v="Domestic"/>
    <n v="6337483"/>
    <n v="6788195"/>
    <m/>
  </r>
  <r>
    <x v="9"/>
    <x v="0"/>
    <x v="20"/>
    <s v="Domestic"/>
    <n v="6790121"/>
    <n v="6337483"/>
    <m/>
  </r>
  <r>
    <x v="10"/>
    <x v="0"/>
    <x v="20"/>
    <s v="Domestic"/>
    <n v="6297085"/>
    <n v="6790121"/>
    <m/>
  </r>
  <r>
    <x v="11"/>
    <x v="0"/>
    <x v="20"/>
    <s v="Domestic"/>
    <n v="6232029"/>
    <n v="6297085"/>
    <m/>
  </r>
  <r>
    <x v="0"/>
    <x v="1"/>
    <x v="20"/>
    <s v="Domestic"/>
    <n v="5577898"/>
    <n v="6232029"/>
    <n v="5055420"/>
  </r>
  <r>
    <x v="1"/>
    <x v="1"/>
    <x v="20"/>
    <s v="Domestic"/>
    <n v="5254113"/>
    <n v="5577898"/>
    <n v="4973238"/>
  </r>
  <r>
    <x v="2"/>
    <x v="1"/>
    <x v="20"/>
    <s v="Domestic"/>
    <n v="6712764"/>
    <n v="5254113"/>
    <n v="5923783"/>
  </r>
  <r>
    <x v="3"/>
    <x v="1"/>
    <x v="20"/>
    <s v="Domestic"/>
    <n v="6478750"/>
    <n v="6712764"/>
    <n v="5729928"/>
  </r>
  <r>
    <x v="4"/>
    <x v="1"/>
    <x v="20"/>
    <s v="Domestic"/>
    <n v="6914319"/>
    <n v="6478750"/>
    <n v="6293618"/>
  </r>
  <r>
    <x v="5"/>
    <x v="1"/>
    <x v="20"/>
    <s v="Domestic"/>
    <n v="7409256"/>
    <n v="6914319"/>
    <n v="6592185"/>
  </r>
  <r>
    <x v="6"/>
    <x v="1"/>
    <x v="20"/>
    <s v="Domestic"/>
    <n v="7680435"/>
    <n v="7409256"/>
    <n v="6767029"/>
  </r>
  <r>
    <x v="7"/>
    <x v="1"/>
    <x v="20"/>
    <s v="Domestic"/>
    <n v="7404363"/>
    <n v="7680435"/>
    <n v="6788195"/>
  </r>
  <r>
    <x v="8"/>
    <x v="1"/>
    <x v="20"/>
    <s v="Domestic"/>
    <n v="6366060"/>
    <n v="7404363"/>
    <n v="6337483"/>
  </r>
  <r>
    <x v="9"/>
    <x v="1"/>
    <x v="20"/>
    <s v="Domestic"/>
    <n v="7100764"/>
    <n v="6366060"/>
    <n v="6790121"/>
  </r>
  <r>
    <x v="10"/>
    <x v="1"/>
    <x v="20"/>
    <s v="Domestic"/>
    <n v="6803531"/>
    <n v="7100764"/>
    <n v="6297085"/>
  </r>
  <r>
    <x v="11"/>
    <x v="1"/>
    <x v="20"/>
    <s v="Domestic"/>
    <n v="6732130"/>
    <n v="6803531"/>
    <n v="6232029"/>
  </r>
  <r>
    <x v="0"/>
    <x v="2"/>
    <x v="20"/>
    <s v="Domestic"/>
    <n v="5765091"/>
    <n v="6732130"/>
    <n v="5577898"/>
  </r>
  <r>
    <x v="1"/>
    <x v="2"/>
    <x v="20"/>
    <s v="Domestic"/>
    <n v="5500603"/>
    <n v="5765091"/>
    <n v="5254113"/>
  </r>
  <r>
    <x v="2"/>
    <x v="2"/>
    <x v="20"/>
    <s v="Domestic"/>
    <n v="6908921"/>
    <n v="5500603"/>
    <n v="6712764"/>
  </r>
  <r>
    <x v="3"/>
    <x v="2"/>
    <x v="20"/>
    <s v="Domestic"/>
    <n v="6997037"/>
    <n v="6908921"/>
    <n v="6478750"/>
  </r>
  <r>
    <x v="4"/>
    <x v="2"/>
    <x v="20"/>
    <s v="Domestic"/>
    <n v="7416877"/>
    <n v="6997037"/>
    <n v="6914319"/>
  </r>
  <r>
    <x v="5"/>
    <x v="2"/>
    <x v="20"/>
    <s v="Domestic"/>
    <n v="7953658"/>
    <n v="7416877"/>
    <n v="7409256"/>
  </r>
  <r>
    <x v="6"/>
    <x v="2"/>
    <x v="20"/>
    <s v="Domestic"/>
    <n v="8359598"/>
    <n v="7953658"/>
    <n v="7680435"/>
  </r>
  <r>
    <x v="7"/>
    <x v="2"/>
    <x v="20"/>
    <s v="Domestic"/>
    <n v="8124419"/>
    <n v="8359598"/>
    <n v="7404363"/>
  </r>
  <r>
    <x v="8"/>
    <x v="2"/>
    <x v="20"/>
    <s v="Domestic"/>
    <n v="6958417"/>
    <n v="8124419"/>
    <n v="6366060"/>
  </r>
  <r>
    <x v="9"/>
    <x v="2"/>
    <x v="20"/>
    <s v="Domestic"/>
    <n v="7660817"/>
    <n v="6958417"/>
    <n v="7100764"/>
  </r>
  <r>
    <x v="10"/>
    <x v="2"/>
    <x v="20"/>
    <s v="Domestic"/>
    <n v="7199379"/>
    <n v="7660817"/>
    <n v="6803531"/>
  </r>
  <r>
    <x v="11"/>
    <x v="2"/>
    <x v="20"/>
    <s v="Domestic"/>
    <n v="7051231"/>
    <n v="7199379"/>
    <n v="6732130"/>
  </r>
  <r>
    <x v="0"/>
    <x v="3"/>
    <x v="20"/>
    <s v="Domestic"/>
    <n v="6073592"/>
    <n v="7051231"/>
    <n v="5765091"/>
  </r>
  <r>
    <x v="1"/>
    <x v="3"/>
    <x v="20"/>
    <s v="Domestic"/>
    <n v="5801648"/>
    <n v="6073592"/>
    <n v="5500603"/>
  </r>
  <r>
    <x v="2"/>
    <x v="3"/>
    <x v="20"/>
    <s v="Domestic"/>
    <n v="7545265"/>
    <n v="5801648"/>
    <n v="6908921"/>
  </r>
  <r>
    <x v="3"/>
    <x v="3"/>
    <x v="20"/>
    <s v="Domestic"/>
    <n v="7345606"/>
    <n v="7545265"/>
    <n v="6997037"/>
  </r>
  <r>
    <x v="4"/>
    <x v="3"/>
    <x v="20"/>
    <s v="Domestic"/>
    <n v="7773445"/>
    <n v="7345606"/>
    <n v="7416877"/>
  </r>
  <r>
    <x v="5"/>
    <x v="3"/>
    <x v="20"/>
    <s v="Domestic"/>
    <n v="8068838"/>
    <n v="7773445"/>
    <n v="7953658"/>
  </r>
  <r>
    <x v="6"/>
    <x v="3"/>
    <x v="20"/>
    <s v="Domestic"/>
    <n v="8341959"/>
    <n v="8068838"/>
    <n v="8359598"/>
  </r>
  <r>
    <x v="7"/>
    <x v="3"/>
    <x v="20"/>
    <s v="Domestic"/>
    <n v="7987309"/>
    <n v="8341959"/>
    <n v="8124419"/>
  </r>
  <r>
    <x v="8"/>
    <x v="3"/>
    <x v="20"/>
    <s v="Domestic"/>
    <n v="6843518"/>
    <n v="7987309"/>
    <n v="6958417"/>
  </r>
  <r>
    <x v="9"/>
    <x v="3"/>
    <x v="20"/>
    <s v="Domestic"/>
    <n v="7542338"/>
    <n v="6843518"/>
    <n v="7660817"/>
  </r>
  <r>
    <x v="10"/>
    <x v="3"/>
    <x v="20"/>
    <s v="Domestic"/>
    <n v="6783563"/>
    <n v="7542338"/>
    <n v="7199379"/>
  </r>
  <r>
    <x v="11"/>
    <x v="3"/>
    <x v="20"/>
    <s v="Domestic"/>
    <n v="7365054"/>
    <n v="6783563"/>
    <n v="7051231"/>
  </r>
  <r>
    <x v="0"/>
    <x v="4"/>
    <x v="20"/>
    <s v="Domestic"/>
    <n v="6411067"/>
    <n v="7365054"/>
    <n v="6073592"/>
  </r>
  <r>
    <x v="1"/>
    <x v="4"/>
    <x v="20"/>
    <s v="Domestic"/>
    <n v="6085155"/>
    <n v="6411067"/>
    <n v="5801648"/>
  </r>
  <r>
    <x v="2"/>
    <x v="4"/>
    <x v="20"/>
    <s v="Domestic"/>
    <n v="3467290"/>
    <n v="6085155"/>
    <n v="7545265"/>
  </r>
  <r>
    <x v="3"/>
    <x v="4"/>
    <x v="20"/>
    <s v="Domestic"/>
    <n v="185491"/>
    <n v="3467290"/>
    <n v="7345606"/>
  </r>
  <r>
    <x v="4"/>
    <x v="4"/>
    <x v="20"/>
    <s v="Domestic"/>
    <n v="396780"/>
    <n v="185491"/>
    <n v="7773445"/>
  </r>
  <r>
    <x v="5"/>
    <x v="4"/>
    <x v="20"/>
    <s v="Domestic"/>
    <n v="661275"/>
    <n v="396780"/>
    <n v="8068838"/>
  </r>
  <r>
    <x v="6"/>
    <x v="4"/>
    <x v="20"/>
    <s v="Domestic"/>
    <n v="1207341"/>
    <n v="661275"/>
    <n v="8341959"/>
  </r>
  <r>
    <x v="7"/>
    <x v="4"/>
    <x v="20"/>
    <s v="Domestic"/>
    <n v="1790563"/>
    <n v="1207341"/>
    <n v="7987309"/>
  </r>
  <r>
    <x v="8"/>
    <x v="4"/>
    <x v="20"/>
    <s v="Domestic"/>
    <n v="1821096"/>
    <n v="1790563"/>
    <n v="6843518"/>
  </r>
  <r>
    <x v="9"/>
    <x v="4"/>
    <x v="20"/>
    <s v="Domestic"/>
    <n v="2697096"/>
    <n v="1821096"/>
    <n v="7542338"/>
  </r>
  <r>
    <x v="10"/>
    <x v="4"/>
    <x v="20"/>
    <s v="Domestic"/>
    <n v="2588575"/>
    <n v="2697096"/>
    <n v="6783563"/>
  </r>
  <r>
    <x v="11"/>
    <x v="4"/>
    <x v="20"/>
    <s v="Domestic"/>
    <n v="2669353"/>
    <n v="2588575"/>
    <n v="7365054"/>
  </r>
  <r>
    <x v="0"/>
    <x v="5"/>
    <x v="20"/>
    <s v="Domestic"/>
    <n v="2272605"/>
    <n v="2669353"/>
    <n v="6411067"/>
  </r>
  <r>
    <x v="0"/>
    <x v="0"/>
    <x v="21"/>
    <s v="Domestic"/>
    <n v="10695153"/>
    <m/>
    <m/>
  </r>
  <r>
    <x v="1"/>
    <x v="0"/>
    <x v="21"/>
    <s v="Domestic"/>
    <n v="10378380"/>
    <n v="10695153"/>
    <m/>
  </r>
  <r>
    <x v="2"/>
    <x v="0"/>
    <x v="21"/>
    <s v="Domestic"/>
    <n v="12862493"/>
    <n v="10378380"/>
    <m/>
  </r>
  <r>
    <x v="3"/>
    <x v="0"/>
    <x v="21"/>
    <s v="Domestic"/>
    <n v="12366059"/>
    <n v="12862493"/>
    <m/>
  </r>
  <r>
    <x v="4"/>
    <x v="0"/>
    <x v="21"/>
    <s v="Domestic"/>
    <n v="12996806"/>
    <n v="12366059"/>
    <m/>
  </r>
  <r>
    <x v="5"/>
    <x v="0"/>
    <x v="21"/>
    <s v="Domestic"/>
    <n v="13333765"/>
    <n v="12996806"/>
    <m/>
  </r>
  <r>
    <x v="6"/>
    <x v="0"/>
    <x v="21"/>
    <s v="Domestic"/>
    <n v="13307476"/>
    <n v="13333765"/>
    <m/>
  </r>
  <r>
    <x v="7"/>
    <x v="0"/>
    <x v="21"/>
    <s v="Domestic"/>
    <n v="12690000"/>
    <n v="13307476"/>
    <m/>
  </r>
  <r>
    <x v="8"/>
    <x v="0"/>
    <x v="21"/>
    <s v="Domestic"/>
    <n v="12132315"/>
    <n v="12690000"/>
    <m/>
  </r>
  <r>
    <x v="9"/>
    <x v="0"/>
    <x v="21"/>
    <s v="Domestic"/>
    <n v="12821619"/>
    <n v="12132315"/>
    <m/>
  </r>
  <r>
    <x v="10"/>
    <x v="0"/>
    <x v="21"/>
    <s v="Domestic"/>
    <n v="12689307"/>
    <n v="12821619"/>
    <m/>
  </r>
  <r>
    <x v="11"/>
    <x v="0"/>
    <x v="21"/>
    <s v="Domestic"/>
    <n v="12547225"/>
    <n v="12689307"/>
    <m/>
  </r>
  <r>
    <x v="0"/>
    <x v="1"/>
    <x v="21"/>
    <s v="Domestic"/>
    <n v="11037315"/>
    <n v="12547225"/>
    <n v="10695153"/>
  </r>
  <r>
    <x v="1"/>
    <x v="1"/>
    <x v="21"/>
    <s v="Domestic"/>
    <n v="10406350"/>
    <n v="11037315"/>
    <n v="10378380"/>
  </r>
  <r>
    <x v="2"/>
    <x v="1"/>
    <x v="21"/>
    <s v="Domestic"/>
    <n v="13268282"/>
    <n v="10406350"/>
    <n v="12862493"/>
  </r>
  <r>
    <x v="3"/>
    <x v="1"/>
    <x v="21"/>
    <s v="Domestic"/>
    <n v="13121976"/>
    <n v="13268282"/>
    <n v="12366059"/>
  </r>
  <r>
    <x v="4"/>
    <x v="1"/>
    <x v="21"/>
    <s v="Domestic"/>
    <n v="13381479"/>
    <n v="13121976"/>
    <n v="12996806"/>
  </r>
  <r>
    <x v="5"/>
    <x v="1"/>
    <x v="21"/>
    <s v="Domestic"/>
    <n v="13873458"/>
    <n v="13381479"/>
    <n v="13333765"/>
  </r>
  <r>
    <x v="6"/>
    <x v="1"/>
    <x v="21"/>
    <s v="Domestic"/>
    <n v="14194967"/>
    <n v="13873458"/>
    <n v="13307476"/>
  </r>
  <r>
    <x v="7"/>
    <x v="1"/>
    <x v="21"/>
    <s v="Domestic"/>
    <n v="13316907"/>
    <n v="14194967"/>
    <n v="12690000"/>
  </r>
  <r>
    <x v="8"/>
    <x v="1"/>
    <x v="21"/>
    <s v="Domestic"/>
    <n v="11730577"/>
    <n v="13316907"/>
    <n v="12132315"/>
  </r>
  <r>
    <x v="9"/>
    <x v="1"/>
    <x v="21"/>
    <s v="Domestic"/>
    <n v="13249770"/>
    <n v="11730577"/>
    <n v="12821619"/>
  </r>
  <r>
    <x v="10"/>
    <x v="1"/>
    <x v="21"/>
    <s v="Domestic"/>
    <n v="13253765"/>
    <n v="13249770"/>
    <n v="12689307"/>
  </r>
  <r>
    <x v="11"/>
    <x v="1"/>
    <x v="21"/>
    <s v="Domestic"/>
    <n v="12974166"/>
    <n v="13253765"/>
    <n v="12547225"/>
  </r>
  <r>
    <x v="0"/>
    <x v="2"/>
    <x v="21"/>
    <s v="Domestic"/>
    <n v="11656512"/>
    <n v="12974166"/>
    <n v="11037315"/>
  </r>
  <r>
    <x v="1"/>
    <x v="2"/>
    <x v="21"/>
    <s v="Domestic"/>
    <n v="10920661"/>
    <n v="11656512"/>
    <n v="10406350"/>
  </r>
  <r>
    <x v="2"/>
    <x v="2"/>
    <x v="21"/>
    <s v="Domestic"/>
    <n v="13899027"/>
    <n v="10920661"/>
    <n v="13268282"/>
  </r>
  <r>
    <x v="3"/>
    <x v="2"/>
    <x v="21"/>
    <s v="Domestic"/>
    <n v="13396982"/>
    <n v="13899027"/>
    <n v="13121976"/>
  </r>
  <r>
    <x v="4"/>
    <x v="2"/>
    <x v="21"/>
    <s v="Domestic"/>
    <n v="14040465"/>
    <n v="13396982"/>
    <n v="13381479"/>
  </r>
  <r>
    <x v="5"/>
    <x v="2"/>
    <x v="21"/>
    <s v="Domestic"/>
    <n v="14252320"/>
    <n v="14040465"/>
    <n v="13873458"/>
  </r>
  <r>
    <x v="6"/>
    <x v="2"/>
    <x v="21"/>
    <s v="Domestic"/>
    <n v="14456159"/>
    <n v="14252320"/>
    <n v="14194967"/>
  </r>
  <r>
    <x v="7"/>
    <x v="2"/>
    <x v="21"/>
    <s v="Domestic"/>
    <n v="13593160"/>
    <n v="14456159"/>
    <n v="13316907"/>
  </r>
  <r>
    <x v="8"/>
    <x v="2"/>
    <x v="21"/>
    <s v="Domestic"/>
    <n v="12231041"/>
    <n v="13593160"/>
    <n v="11730577"/>
  </r>
  <r>
    <x v="9"/>
    <x v="2"/>
    <x v="21"/>
    <s v="Domestic"/>
    <n v="13766257"/>
    <n v="12231041"/>
    <n v="13249770"/>
  </r>
  <r>
    <x v="10"/>
    <x v="2"/>
    <x v="21"/>
    <s v="Domestic"/>
    <n v="13627166"/>
    <n v="13766257"/>
    <n v="13253765"/>
  </r>
  <r>
    <x v="11"/>
    <x v="2"/>
    <x v="21"/>
    <s v="Domestic"/>
    <n v="13205219"/>
    <n v="13627166"/>
    <n v="12974166"/>
  </r>
  <r>
    <x v="0"/>
    <x v="3"/>
    <x v="21"/>
    <s v="Domestic"/>
    <n v="11610803"/>
    <n v="13205219"/>
    <n v="11656512"/>
  </r>
  <r>
    <x v="1"/>
    <x v="3"/>
    <x v="21"/>
    <s v="Domestic"/>
    <n v="11053351"/>
    <n v="11610803"/>
    <n v="10920661"/>
  </r>
  <r>
    <x v="2"/>
    <x v="3"/>
    <x v="21"/>
    <s v="Domestic"/>
    <n v="13990024"/>
    <n v="11053351"/>
    <n v="13899027"/>
  </r>
  <r>
    <x v="3"/>
    <x v="3"/>
    <x v="21"/>
    <s v="Domestic"/>
    <n v="13359857"/>
    <n v="13990024"/>
    <n v="13396982"/>
  </r>
  <r>
    <x v="4"/>
    <x v="3"/>
    <x v="21"/>
    <s v="Domestic"/>
    <n v="14024988"/>
    <n v="13359857"/>
    <n v="14040465"/>
  </r>
  <r>
    <x v="5"/>
    <x v="3"/>
    <x v="21"/>
    <s v="Domestic"/>
    <n v="14001624"/>
    <n v="14024988"/>
    <n v="14252320"/>
  </r>
  <r>
    <x v="6"/>
    <x v="3"/>
    <x v="21"/>
    <s v="Domestic"/>
    <n v="14271326"/>
    <n v="14001624"/>
    <n v="14456159"/>
  </r>
  <r>
    <x v="7"/>
    <x v="3"/>
    <x v="21"/>
    <s v="Domestic"/>
    <n v="13520089"/>
    <n v="14271326"/>
    <n v="13593160"/>
  </r>
  <r>
    <x v="8"/>
    <x v="3"/>
    <x v="21"/>
    <s v="Domestic"/>
    <n v="12394694"/>
    <n v="13520089"/>
    <n v="12231041"/>
  </r>
  <r>
    <x v="9"/>
    <x v="3"/>
    <x v="21"/>
    <s v="Domestic"/>
    <n v="13752707"/>
    <n v="12394694"/>
    <n v="13766257"/>
  </r>
  <r>
    <x v="10"/>
    <x v="3"/>
    <x v="21"/>
    <s v="Domestic"/>
    <n v="12697679"/>
    <n v="13752707"/>
    <n v="13627166"/>
  </r>
  <r>
    <x v="11"/>
    <x v="3"/>
    <x v="21"/>
    <s v="Domestic"/>
    <n v="13741387"/>
    <n v="12697679"/>
    <n v="13205219"/>
  </r>
  <r>
    <x v="0"/>
    <x v="4"/>
    <x v="21"/>
    <s v="Domestic"/>
    <n v="11576961"/>
    <n v="13741387"/>
    <n v="11610803"/>
  </r>
  <r>
    <x v="1"/>
    <x v="4"/>
    <x v="21"/>
    <s v="Domestic"/>
    <n v="11205802"/>
    <n v="11576961"/>
    <n v="11053351"/>
  </r>
  <r>
    <x v="2"/>
    <x v="4"/>
    <x v="21"/>
    <s v="Domestic"/>
    <n v="6216128"/>
    <n v="11205802"/>
    <n v="13990024"/>
  </r>
  <r>
    <x v="3"/>
    <x v="4"/>
    <x v="21"/>
    <s v="Domestic"/>
    <n v="515728"/>
    <n v="6216128"/>
    <n v="13359857"/>
  </r>
  <r>
    <x v="4"/>
    <x v="4"/>
    <x v="21"/>
    <s v="Domestic"/>
    <n v="1836192"/>
    <n v="515728"/>
    <n v="14024988"/>
  </r>
  <r>
    <x v="5"/>
    <x v="4"/>
    <x v="21"/>
    <s v="Domestic"/>
    <n v="4637817"/>
    <n v="1836192"/>
    <n v="14001624"/>
  </r>
  <r>
    <x v="6"/>
    <x v="4"/>
    <x v="21"/>
    <s v="Domestic"/>
    <n v="5078480"/>
    <n v="4637817"/>
    <n v="14271326"/>
  </r>
  <r>
    <x v="7"/>
    <x v="4"/>
    <x v="21"/>
    <s v="Domestic"/>
    <n v="5066500"/>
    <n v="5078480"/>
    <n v="13520089"/>
  </r>
  <r>
    <x v="8"/>
    <x v="4"/>
    <x v="21"/>
    <s v="Domestic"/>
    <n v="4786829"/>
    <n v="5066500"/>
    <n v="12394694"/>
  </r>
  <r>
    <x v="9"/>
    <x v="4"/>
    <x v="21"/>
    <s v="Domestic"/>
    <n v="5157309"/>
    <n v="4786829"/>
    <n v="13752707"/>
  </r>
  <r>
    <x v="10"/>
    <x v="4"/>
    <x v="21"/>
    <s v="Domestic"/>
    <n v="4957022"/>
    <n v="5157309"/>
    <n v="12697679"/>
  </r>
  <r>
    <x v="11"/>
    <x v="4"/>
    <x v="21"/>
    <s v="Domestic"/>
    <n v="5565122"/>
    <n v="4957022"/>
    <n v="13741387"/>
  </r>
  <r>
    <x v="0"/>
    <x v="5"/>
    <x v="21"/>
    <s v="Domestic"/>
    <n v="4683392"/>
    <n v="5565122"/>
    <n v="11576961"/>
  </r>
  <r>
    <x v="0"/>
    <x v="0"/>
    <x v="22"/>
    <s v="Domestic"/>
    <n v="899496"/>
    <m/>
    <m/>
  </r>
  <r>
    <x v="1"/>
    <x v="0"/>
    <x v="22"/>
    <s v="Domestic"/>
    <n v="842549"/>
    <n v="899496"/>
    <m/>
  </r>
  <r>
    <x v="2"/>
    <x v="0"/>
    <x v="22"/>
    <s v="Domestic"/>
    <n v="997676"/>
    <n v="842549"/>
    <m/>
  </r>
  <r>
    <x v="3"/>
    <x v="0"/>
    <x v="22"/>
    <s v="Domestic"/>
    <n v="923483"/>
    <n v="997676"/>
    <m/>
  </r>
  <r>
    <x v="4"/>
    <x v="0"/>
    <x v="22"/>
    <s v="Domestic"/>
    <n v="978833"/>
    <n v="923483"/>
    <m/>
  </r>
  <r>
    <x v="5"/>
    <x v="0"/>
    <x v="22"/>
    <s v="Domestic"/>
    <n v="1034782"/>
    <n v="978833"/>
    <m/>
  </r>
  <r>
    <x v="6"/>
    <x v="0"/>
    <x v="22"/>
    <s v="Domestic"/>
    <n v="1062522"/>
    <n v="1034782"/>
    <m/>
  </r>
  <r>
    <x v="7"/>
    <x v="0"/>
    <x v="22"/>
    <s v="Domestic"/>
    <n v="1010400"/>
    <n v="1062522"/>
    <m/>
  </r>
  <r>
    <x v="8"/>
    <x v="0"/>
    <x v="22"/>
    <s v="Domestic"/>
    <n v="939439"/>
    <n v="1010400"/>
    <m/>
  </r>
  <r>
    <x v="9"/>
    <x v="0"/>
    <x v="22"/>
    <s v="Domestic"/>
    <n v="1020439"/>
    <n v="939439"/>
    <m/>
  </r>
  <r>
    <x v="10"/>
    <x v="0"/>
    <x v="22"/>
    <s v="Domestic"/>
    <n v="969059"/>
    <n v="1020439"/>
    <m/>
  </r>
  <r>
    <x v="11"/>
    <x v="0"/>
    <x v="22"/>
    <s v="Domestic"/>
    <n v="975523"/>
    <n v="969059"/>
    <m/>
  </r>
  <r>
    <x v="0"/>
    <x v="1"/>
    <x v="22"/>
    <s v="Domestic"/>
    <n v="911731"/>
    <n v="975523"/>
    <n v="899496"/>
  </r>
  <r>
    <x v="1"/>
    <x v="1"/>
    <x v="22"/>
    <s v="Domestic"/>
    <n v="861362"/>
    <n v="911731"/>
    <n v="842549"/>
  </r>
  <r>
    <x v="2"/>
    <x v="1"/>
    <x v="22"/>
    <s v="Domestic"/>
    <n v="1058666"/>
    <n v="861362"/>
    <n v="997676"/>
  </r>
  <r>
    <x v="3"/>
    <x v="1"/>
    <x v="22"/>
    <s v="Domestic"/>
    <n v="998569"/>
    <n v="1058666"/>
    <n v="923483"/>
  </r>
  <r>
    <x v="4"/>
    <x v="1"/>
    <x v="22"/>
    <s v="Domestic"/>
    <n v="1051313"/>
    <n v="998569"/>
    <n v="978833"/>
  </r>
  <r>
    <x v="5"/>
    <x v="1"/>
    <x v="22"/>
    <s v="Domestic"/>
    <n v="1078017"/>
    <n v="1051313"/>
    <n v="1034782"/>
  </r>
  <r>
    <x v="6"/>
    <x v="1"/>
    <x v="22"/>
    <s v="Domestic"/>
    <n v="1088552"/>
    <n v="1078017"/>
    <n v="1062522"/>
  </r>
  <r>
    <x v="7"/>
    <x v="1"/>
    <x v="22"/>
    <s v="Domestic"/>
    <n v="994571"/>
    <n v="1088552"/>
    <n v="1010400"/>
  </r>
  <r>
    <x v="8"/>
    <x v="1"/>
    <x v="22"/>
    <s v="Domestic"/>
    <n v="954276"/>
    <n v="994571"/>
    <n v="939439"/>
  </r>
  <r>
    <x v="9"/>
    <x v="1"/>
    <x v="22"/>
    <s v="Domestic"/>
    <n v="1081638"/>
    <n v="954276"/>
    <n v="1020439"/>
  </r>
  <r>
    <x v="10"/>
    <x v="1"/>
    <x v="22"/>
    <s v="Domestic"/>
    <n v="1011980"/>
    <n v="1081638"/>
    <n v="969059"/>
  </r>
  <r>
    <x v="11"/>
    <x v="1"/>
    <x v="22"/>
    <s v="Domestic"/>
    <n v="971101"/>
    <n v="1011980"/>
    <n v="975523"/>
  </r>
  <r>
    <x v="0"/>
    <x v="2"/>
    <x v="22"/>
    <s v="Domestic"/>
    <n v="889654"/>
    <n v="971101"/>
    <n v="911731"/>
  </r>
  <r>
    <x v="1"/>
    <x v="2"/>
    <x v="22"/>
    <s v="Domestic"/>
    <n v="859978"/>
    <n v="889654"/>
    <n v="861362"/>
  </r>
  <r>
    <x v="2"/>
    <x v="2"/>
    <x v="22"/>
    <s v="Domestic"/>
    <n v="986310"/>
    <n v="859978"/>
    <n v="1058666"/>
  </r>
  <r>
    <x v="3"/>
    <x v="2"/>
    <x v="22"/>
    <s v="Domestic"/>
    <n v="1013655"/>
    <n v="986310"/>
    <n v="998569"/>
  </r>
  <r>
    <x v="4"/>
    <x v="2"/>
    <x v="22"/>
    <s v="Domestic"/>
    <n v="1096196"/>
    <n v="1013655"/>
    <n v="1051313"/>
  </r>
  <r>
    <x v="5"/>
    <x v="2"/>
    <x v="22"/>
    <s v="Domestic"/>
    <n v="1164851"/>
    <n v="1096196"/>
    <n v="1078017"/>
  </r>
  <r>
    <x v="6"/>
    <x v="2"/>
    <x v="22"/>
    <s v="Domestic"/>
    <n v="1225103"/>
    <n v="1164851"/>
    <n v="1088552"/>
  </r>
  <r>
    <x v="7"/>
    <x v="2"/>
    <x v="22"/>
    <s v="Domestic"/>
    <n v="1192248"/>
    <n v="1225103"/>
    <n v="994571"/>
  </r>
  <r>
    <x v="8"/>
    <x v="2"/>
    <x v="22"/>
    <s v="Domestic"/>
    <n v="1079828"/>
    <n v="1192248"/>
    <n v="954276"/>
  </r>
  <r>
    <x v="9"/>
    <x v="2"/>
    <x v="22"/>
    <s v="Domestic"/>
    <n v="1160306"/>
    <n v="1079828"/>
    <n v="1081638"/>
  </r>
  <r>
    <x v="10"/>
    <x v="2"/>
    <x v="22"/>
    <s v="Domestic"/>
    <n v="1137654"/>
    <n v="1160306"/>
    <n v="1011980"/>
  </r>
  <r>
    <x v="11"/>
    <x v="2"/>
    <x v="22"/>
    <s v="Domestic"/>
    <n v="1064173"/>
    <n v="1137654"/>
    <n v="971101"/>
  </r>
  <r>
    <x v="0"/>
    <x v="3"/>
    <x v="22"/>
    <s v="Domestic"/>
    <n v="1042150"/>
    <n v="1064173"/>
    <n v="889654"/>
  </r>
  <r>
    <x v="1"/>
    <x v="3"/>
    <x v="22"/>
    <s v="Domestic"/>
    <n v="964774"/>
    <n v="1042150"/>
    <n v="859978"/>
  </r>
  <r>
    <x v="2"/>
    <x v="3"/>
    <x v="22"/>
    <s v="Domestic"/>
    <n v="1162038"/>
    <n v="964774"/>
    <n v="986310"/>
  </r>
  <r>
    <x v="3"/>
    <x v="3"/>
    <x v="22"/>
    <s v="Domestic"/>
    <n v="1084544"/>
    <n v="1162038"/>
    <n v="1013655"/>
  </r>
  <r>
    <x v="4"/>
    <x v="3"/>
    <x v="22"/>
    <s v="Domestic"/>
    <n v="1179608"/>
    <n v="1084544"/>
    <n v="1096196"/>
  </r>
  <r>
    <x v="5"/>
    <x v="3"/>
    <x v="22"/>
    <s v="Domestic"/>
    <n v="1203318"/>
    <n v="1179608"/>
    <n v="1164851"/>
  </r>
  <r>
    <x v="6"/>
    <x v="3"/>
    <x v="22"/>
    <s v="Domestic"/>
    <n v="1239579"/>
    <n v="1203318"/>
    <n v="1225103"/>
  </r>
  <r>
    <x v="7"/>
    <x v="3"/>
    <x v="22"/>
    <s v="Domestic"/>
    <n v="1165939"/>
    <n v="1239579"/>
    <n v="1192248"/>
  </r>
  <r>
    <x v="8"/>
    <x v="3"/>
    <x v="22"/>
    <s v="Domestic"/>
    <n v="1081281"/>
    <n v="1165939"/>
    <n v="1079828"/>
  </r>
  <r>
    <x v="9"/>
    <x v="3"/>
    <x v="22"/>
    <s v="Domestic"/>
    <n v="1167755"/>
    <n v="1081281"/>
    <n v="1160306"/>
  </r>
  <r>
    <x v="10"/>
    <x v="3"/>
    <x v="22"/>
    <s v="Domestic"/>
    <n v="1095783"/>
    <n v="1167755"/>
    <n v="1137654"/>
  </r>
  <r>
    <x v="11"/>
    <x v="3"/>
    <x v="22"/>
    <s v="Domestic"/>
    <n v="1148398"/>
    <n v="1095783"/>
    <n v="1064173"/>
  </r>
  <r>
    <x v="0"/>
    <x v="4"/>
    <x v="22"/>
    <s v="Domestic"/>
    <n v="1017531"/>
    <n v="1148398"/>
    <n v="1042150"/>
  </r>
  <r>
    <x v="1"/>
    <x v="4"/>
    <x v="22"/>
    <s v="Domestic"/>
    <n v="994913"/>
    <n v="1017531"/>
    <n v="964774"/>
  </r>
  <r>
    <x v="2"/>
    <x v="4"/>
    <x v="22"/>
    <s v="Domestic"/>
    <n v="590576"/>
    <n v="994913"/>
    <n v="1162038"/>
  </r>
  <r>
    <x v="3"/>
    <x v="4"/>
    <x v="22"/>
    <s v="Domestic"/>
    <n v="69539"/>
    <n v="590576"/>
    <n v="1084544"/>
  </r>
  <r>
    <x v="4"/>
    <x v="4"/>
    <x v="22"/>
    <s v="Domestic"/>
    <n v="232437"/>
    <n v="69539"/>
    <n v="1179608"/>
  </r>
  <r>
    <x v="5"/>
    <x v="4"/>
    <x v="22"/>
    <s v="Domestic"/>
    <n v="256877"/>
    <n v="232437"/>
    <n v="1203318"/>
  </r>
  <r>
    <x v="6"/>
    <x v="4"/>
    <x v="22"/>
    <s v="Domestic"/>
    <n v="359565"/>
    <n v="256877"/>
    <n v="1239579"/>
  </r>
  <r>
    <x v="7"/>
    <x v="4"/>
    <x v="22"/>
    <s v="Domestic"/>
    <n v="435415"/>
    <n v="359565"/>
    <n v="1165939"/>
  </r>
  <r>
    <x v="8"/>
    <x v="4"/>
    <x v="22"/>
    <s v="Domestic"/>
    <n v="588184"/>
    <n v="435415"/>
    <n v="1081281"/>
  </r>
  <r>
    <x v="9"/>
    <x v="4"/>
    <x v="22"/>
    <s v="Domestic"/>
    <n v="591817"/>
    <n v="588184"/>
    <n v="1167755"/>
  </r>
  <r>
    <x v="10"/>
    <x v="4"/>
    <x v="22"/>
    <s v="Domestic"/>
    <n v="577104"/>
    <n v="591817"/>
    <n v="1095783"/>
  </r>
  <r>
    <x v="11"/>
    <x v="4"/>
    <x v="22"/>
    <s v="Domestic"/>
    <n v="585277"/>
    <n v="577104"/>
    <n v="1148398"/>
  </r>
  <r>
    <x v="0"/>
    <x v="5"/>
    <x v="22"/>
    <s v="Domestic"/>
    <n v="497629"/>
    <n v="585277"/>
    <n v="1017531"/>
  </r>
  <r>
    <x v="0"/>
    <x v="0"/>
    <x v="23"/>
    <s v="Domestic"/>
    <n v="823029"/>
    <m/>
    <m/>
  </r>
  <r>
    <x v="1"/>
    <x v="0"/>
    <x v="23"/>
    <s v="Domestic"/>
    <n v="795518"/>
    <n v="823029"/>
    <m/>
  </r>
  <r>
    <x v="2"/>
    <x v="0"/>
    <x v="23"/>
    <s v="Domestic"/>
    <n v="970652"/>
    <n v="795518"/>
    <m/>
  </r>
  <r>
    <x v="3"/>
    <x v="0"/>
    <x v="23"/>
    <s v="Domestic"/>
    <n v="924125"/>
    <n v="970652"/>
    <m/>
  </r>
  <r>
    <x v="4"/>
    <x v="0"/>
    <x v="23"/>
    <s v="Domestic"/>
    <n v="997989"/>
    <n v="924125"/>
    <m/>
  </r>
  <r>
    <x v="5"/>
    <x v="0"/>
    <x v="23"/>
    <s v="Domestic"/>
    <n v="1027709"/>
    <n v="997989"/>
    <m/>
  </r>
  <r>
    <x v="6"/>
    <x v="0"/>
    <x v="23"/>
    <s v="Domestic"/>
    <n v="1085037"/>
    <n v="1027709"/>
    <m/>
  </r>
  <r>
    <x v="7"/>
    <x v="0"/>
    <x v="23"/>
    <s v="Domestic"/>
    <n v="1056896"/>
    <n v="1085037"/>
    <m/>
  </r>
  <r>
    <x v="8"/>
    <x v="0"/>
    <x v="23"/>
    <s v="Domestic"/>
    <n v="941560"/>
    <n v="1056896"/>
    <m/>
  </r>
  <r>
    <x v="9"/>
    <x v="0"/>
    <x v="23"/>
    <s v="Domestic"/>
    <n v="1019227"/>
    <n v="941560"/>
    <m/>
  </r>
  <r>
    <x v="10"/>
    <x v="0"/>
    <x v="23"/>
    <s v="Domestic"/>
    <n v="963028"/>
    <n v="1019227"/>
    <m/>
  </r>
  <r>
    <x v="11"/>
    <x v="0"/>
    <x v="23"/>
    <s v="Domestic"/>
    <n v="972812"/>
    <n v="963028"/>
    <m/>
  </r>
  <r>
    <x v="0"/>
    <x v="1"/>
    <x v="23"/>
    <s v="Domestic"/>
    <n v="1041924"/>
    <n v="972812"/>
    <n v="823029"/>
  </r>
  <r>
    <x v="1"/>
    <x v="1"/>
    <x v="23"/>
    <s v="Domestic"/>
    <n v="953288"/>
    <n v="1041924"/>
    <n v="795518"/>
  </r>
  <r>
    <x v="2"/>
    <x v="1"/>
    <x v="23"/>
    <s v="Domestic"/>
    <n v="1311820"/>
    <n v="953288"/>
    <n v="970652"/>
  </r>
  <r>
    <x v="3"/>
    <x v="1"/>
    <x v="23"/>
    <s v="Domestic"/>
    <n v="1285607"/>
    <n v="1311820"/>
    <n v="924125"/>
  </r>
  <r>
    <x v="4"/>
    <x v="1"/>
    <x v="23"/>
    <s v="Domestic"/>
    <n v="1373078"/>
    <n v="1285607"/>
    <n v="997989"/>
  </r>
  <r>
    <x v="5"/>
    <x v="1"/>
    <x v="23"/>
    <s v="Domestic"/>
    <n v="1425604"/>
    <n v="1373078"/>
    <n v="1027709"/>
  </r>
  <r>
    <x v="6"/>
    <x v="1"/>
    <x v="23"/>
    <s v="Domestic"/>
    <n v="1414757"/>
    <n v="1425604"/>
    <n v="1085037"/>
  </r>
  <r>
    <x v="7"/>
    <x v="1"/>
    <x v="23"/>
    <s v="Domestic"/>
    <n v="1383103"/>
    <n v="1414757"/>
    <n v="1056896"/>
  </r>
  <r>
    <x v="8"/>
    <x v="1"/>
    <x v="23"/>
    <s v="Domestic"/>
    <n v="1224260"/>
    <n v="1383103"/>
    <n v="941560"/>
  </r>
  <r>
    <x v="9"/>
    <x v="1"/>
    <x v="23"/>
    <s v="Domestic"/>
    <n v="1489185"/>
    <n v="1224260"/>
    <n v="1019227"/>
  </r>
  <r>
    <x v="10"/>
    <x v="1"/>
    <x v="23"/>
    <s v="Domestic"/>
    <n v="1429067"/>
    <n v="1489185"/>
    <n v="963028"/>
  </r>
  <r>
    <x v="11"/>
    <x v="1"/>
    <x v="23"/>
    <s v="Domestic"/>
    <n v="1455055"/>
    <n v="1429067"/>
    <n v="972812"/>
  </r>
  <r>
    <x v="0"/>
    <x v="2"/>
    <x v="23"/>
    <s v="Domestic"/>
    <n v="1239788"/>
    <n v="1455055"/>
    <n v="1041924"/>
  </r>
  <r>
    <x v="1"/>
    <x v="2"/>
    <x v="23"/>
    <s v="Domestic"/>
    <n v="1227510"/>
    <n v="1239788"/>
    <n v="953288"/>
  </r>
  <r>
    <x v="2"/>
    <x v="2"/>
    <x v="23"/>
    <s v="Domestic"/>
    <n v="1466780"/>
    <n v="1227510"/>
    <n v="1311820"/>
  </r>
  <r>
    <x v="3"/>
    <x v="2"/>
    <x v="23"/>
    <s v="Domestic"/>
    <n v="1493453"/>
    <n v="1466780"/>
    <n v="1285607"/>
  </r>
  <r>
    <x v="4"/>
    <x v="2"/>
    <x v="23"/>
    <s v="Domestic"/>
    <n v="1604233"/>
    <n v="1493453"/>
    <n v="1373078"/>
  </r>
  <r>
    <x v="5"/>
    <x v="2"/>
    <x v="23"/>
    <s v="Domestic"/>
    <n v="1662991"/>
    <n v="1604233"/>
    <n v="1425604"/>
  </r>
  <r>
    <x v="6"/>
    <x v="2"/>
    <x v="23"/>
    <s v="Domestic"/>
    <n v="1591607"/>
    <n v="1662991"/>
    <n v="1414757"/>
  </r>
  <r>
    <x v="7"/>
    <x v="2"/>
    <x v="23"/>
    <s v="Domestic"/>
    <n v="1564348"/>
    <n v="1591607"/>
    <n v="1383103"/>
  </r>
  <r>
    <x v="8"/>
    <x v="2"/>
    <x v="23"/>
    <s v="Domestic"/>
    <n v="1350958"/>
    <n v="1564348"/>
    <n v="1224260"/>
  </r>
  <r>
    <x v="9"/>
    <x v="2"/>
    <x v="23"/>
    <s v="Domestic"/>
    <n v="1526597"/>
    <n v="1350958"/>
    <n v="1489185"/>
  </r>
  <r>
    <x v="10"/>
    <x v="2"/>
    <x v="23"/>
    <s v="Domestic"/>
    <n v="1443253"/>
    <n v="1526597"/>
    <n v="1429067"/>
  </r>
  <r>
    <x v="11"/>
    <x v="2"/>
    <x v="23"/>
    <s v="Domestic"/>
    <n v="1422049"/>
    <n v="1443253"/>
    <n v="1455055"/>
  </r>
  <r>
    <x v="0"/>
    <x v="3"/>
    <x v="23"/>
    <s v="Domestic"/>
    <n v="1204240"/>
    <n v="1422049"/>
    <n v="1239788"/>
  </r>
  <r>
    <x v="1"/>
    <x v="3"/>
    <x v="23"/>
    <s v="Domestic"/>
    <n v="1194337"/>
    <n v="1204240"/>
    <n v="1227510"/>
  </r>
  <r>
    <x v="2"/>
    <x v="3"/>
    <x v="23"/>
    <s v="Domestic"/>
    <n v="1520649"/>
    <n v="1194337"/>
    <n v="1466780"/>
  </r>
  <r>
    <x v="3"/>
    <x v="3"/>
    <x v="23"/>
    <s v="Domestic"/>
    <n v="1495707"/>
    <n v="1520649"/>
    <n v="1493453"/>
  </r>
  <r>
    <x v="4"/>
    <x v="3"/>
    <x v="23"/>
    <s v="Domestic"/>
    <n v="1544737"/>
    <n v="1495707"/>
    <n v="1604233"/>
  </r>
  <r>
    <x v="5"/>
    <x v="3"/>
    <x v="23"/>
    <s v="Domestic"/>
    <n v="1620348"/>
    <n v="1544737"/>
    <n v="1662991"/>
  </r>
  <r>
    <x v="6"/>
    <x v="3"/>
    <x v="23"/>
    <s v="Domestic"/>
    <n v="1582608"/>
    <n v="1620348"/>
    <n v="1591607"/>
  </r>
  <r>
    <x v="7"/>
    <x v="3"/>
    <x v="23"/>
    <s v="Domestic"/>
    <n v="1588481"/>
    <n v="1582608"/>
    <n v="1564348"/>
  </r>
  <r>
    <x v="8"/>
    <x v="3"/>
    <x v="23"/>
    <s v="Domestic"/>
    <n v="1454458"/>
    <n v="1588481"/>
    <n v="1350958"/>
  </r>
  <r>
    <x v="9"/>
    <x v="3"/>
    <x v="23"/>
    <s v="Domestic"/>
    <n v="1599974"/>
    <n v="1454458"/>
    <n v="1526597"/>
  </r>
  <r>
    <x v="10"/>
    <x v="3"/>
    <x v="23"/>
    <s v="Domestic"/>
    <n v="1440504"/>
    <n v="1599974"/>
    <n v="1443253"/>
  </r>
  <r>
    <x v="11"/>
    <x v="3"/>
    <x v="23"/>
    <s v="Domestic"/>
    <n v="1623492"/>
    <n v="1440504"/>
    <n v="1422049"/>
  </r>
  <r>
    <x v="0"/>
    <x v="4"/>
    <x v="23"/>
    <s v="Domestic"/>
    <n v="1380314"/>
    <n v="1623492"/>
    <n v="1204240"/>
  </r>
  <r>
    <x v="1"/>
    <x v="4"/>
    <x v="23"/>
    <s v="Domestic"/>
    <n v="1441026"/>
    <n v="1380314"/>
    <n v="1194337"/>
  </r>
  <r>
    <x v="2"/>
    <x v="4"/>
    <x v="23"/>
    <s v="Domestic"/>
    <n v="780004"/>
    <n v="1441026"/>
    <n v="1520649"/>
  </r>
  <r>
    <x v="3"/>
    <x v="4"/>
    <x v="23"/>
    <s v="Domestic"/>
    <n v="57989"/>
    <n v="780004"/>
    <n v="1495707"/>
  </r>
  <r>
    <x v="4"/>
    <x v="4"/>
    <x v="23"/>
    <s v="Domestic"/>
    <n v="160782"/>
    <n v="57989"/>
    <n v="1544737"/>
  </r>
  <r>
    <x v="5"/>
    <x v="4"/>
    <x v="23"/>
    <s v="Domestic"/>
    <n v="373600"/>
    <n v="160782"/>
    <n v="1620348"/>
  </r>
  <r>
    <x v="6"/>
    <x v="4"/>
    <x v="23"/>
    <s v="Domestic"/>
    <n v="571913"/>
    <n v="373600"/>
    <n v="1582608"/>
  </r>
  <r>
    <x v="7"/>
    <x v="4"/>
    <x v="23"/>
    <s v="Domestic"/>
    <n v="570636"/>
    <n v="571913"/>
    <n v="1588481"/>
  </r>
  <r>
    <x v="8"/>
    <x v="4"/>
    <x v="23"/>
    <s v="Domestic"/>
    <n v="683752"/>
    <n v="570636"/>
    <n v="1454458"/>
  </r>
  <r>
    <x v="9"/>
    <x v="4"/>
    <x v="23"/>
    <s v="Domestic"/>
    <n v="849873"/>
    <n v="683752"/>
    <n v="1599974"/>
  </r>
  <r>
    <x v="10"/>
    <x v="4"/>
    <x v="23"/>
    <s v="Domestic"/>
    <n v="787805"/>
    <n v="849873"/>
    <n v="1440504"/>
  </r>
  <r>
    <x v="11"/>
    <x v="4"/>
    <x v="23"/>
    <s v="Domestic"/>
    <n v="866157"/>
    <n v="787805"/>
    <n v="1623492"/>
  </r>
  <r>
    <x v="0"/>
    <x v="5"/>
    <x v="23"/>
    <s v="Domestic"/>
    <n v="844758"/>
    <n v="866157"/>
    <n v="1380314"/>
  </r>
  <r>
    <x v="0"/>
    <x v="0"/>
    <x v="24"/>
    <s v="Domestic"/>
    <n v="371601"/>
    <m/>
    <m/>
  </r>
  <r>
    <x v="1"/>
    <x v="0"/>
    <x v="24"/>
    <s v="Domestic"/>
    <n v="371083"/>
    <n v="371601"/>
    <m/>
  </r>
  <r>
    <x v="2"/>
    <x v="0"/>
    <x v="24"/>
    <s v="Domestic"/>
    <n v="444770"/>
    <n v="371083"/>
    <m/>
  </r>
  <r>
    <x v="3"/>
    <x v="0"/>
    <x v="24"/>
    <s v="Domestic"/>
    <n v="437628"/>
    <n v="444770"/>
    <m/>
  </r>
  <r>
    <x v="4"/>
    <x v="0"/>
    <x v="24"/>
    <s v="Domestic"/>
    <n v="455466"/>
    <n v="437628"/>
    <m/>
  </r>
  <r>
    <x v="5"/>
    <x v="0"/>
    <x v="24"/>
    <s v="Domestic"/>
    <n v="455089"/>
    <n v="455466"/>
    <m/>
  </r>
  <r>
    <x v="6"/>
    <x v="0"/>
    <x v="24"/>
    <s v="Domestic"/>
    <n v="442402"/>
    <n v="455089"/>
    <m/>
  </r>
  <r>
    <x v="7"/>
    <x v="0"/>
    <x v="24"/>
    <s v="Domestic"/>
    <n v="433226"/>
    <n v="442402"/>
    <m/>
  </r>
  <r>
    <x v="8"/>
    <x v="0"/>
    <x v="24"/>
    <s v="Domestic"/>
    <n v="378465"/>
    <n v="433226"/>
    <m/>
  </r>
  <r>
    <x v="9"/>
    <x v="0"/>
    <x v="24"/>
    <s v="Domestic"/>
    <n v="399848"/>
    <n v="378465"/>
    <m/>
  </r>
  <r>
    <x v="10"/>
    <x v="0"/>
    <x v="24"/>
    <s v="Domestic"/>
    <n v="372383"/>
    <n v="399848"/>
    <m/>
  </r>
  <r>
    <x v="11"/>
    <x v="0"/>
    <x v="24"/>
    <s v="Domestic"/>
    <n v="355309"/>
    <n v="372383"/>
    <m/>
  </r>
  <r>
    <x v="0"/>
    <x v="1"/>
    <x v="24"/>
    <s v="Domestic"/>
    <n v="292277"/>
    <n v="355309"/>
    <n v="371601"/>
  </r>
  <r>
    <x v="1"/>
    <x v="1"/>
    <x v="24"/>
    <s v="Domestic"/>
    <n v="270173"/>
    <n v="292277"/>
    <n v="371083"/>
  </r>
  <r>
    <x v="2"/>
    <x v="1"/>
    <x v="24"/>
    <s v="Domestic"/>
    <n v="251061"/>
    <n v="270173"/>
    <n v="444770"/>
  </r>
  <r>
    <x v="3"/>
    <x v="1"/>
    <x v="24"/>
    <s v="Domestic"/>
    <n v="260973"/>
    <n v="251061"/>
    <n v="437628"/>
  </r>
  <r>
    <x v="4"/>
    <x v="1"/>
    <x v="24"/>
    <s v="Domestic"/>
    <n v="270387"/>
    <n v="260973"/>
    <n v="455466"/>
  </r>
  <r>
    <x v="5"/>
    <x v="1"/>
    <x v="24"/>
    <s v="Domestic"/>
    <n v="251253"/>
    <n v="270387"/>
    <n v="455089"/>
  </r>
  <r>
    <x v="6"/>
    <x v="1"/>
    <x v="24"/>
    <s v="Domestic"/>
    <n v="257077"/>
    <n v="251253"/>
    <n v="442402"/>
  </r>
  <r>
    <x v="7"/>
    <x v="1"/>
    <x v="24"/>
    <s v="Domestic"/>
    <n v="263226"/>
    <n v="257077"/>
    <n v="433226"/>
  </r>
  <r>
    <x v="8"/>
    <x v="1"/>
    <x v="24"/>
    <s v="Domestic"/>
    <n v="259313"/>
    <n v="263226"/>
    <n v="378465"/>
  </r>
  <r>
    <x v="9"/>
    <x v="1"/>
    <x v="24"/>
    <s v="Domestic"/>
    <n v="319097"/>
    <n v="259313"/>
    <n v="399848"/>
  </r>
  <r>
    <x v="10"/>
    <x v="1"/>
    <x v="24"/>
    <s v="Domestic"/>
    <n v="309925"/>
    <n v="319097"/>
    <n v="372383"/>
  </r>
  <r>
    <x v="11"/>
    <x v="1"/>
    <x v="24"/>
    <s v="Domestic"/>
    <n v="300502"/>
    <n v="309925"/>
    <n v="355309"/>
  </r>
  <r>
    <x v="0"/>
    <x v="2"/>
    <x v="24"/>
    <s v="Domestic"/>
    <n v="271277"/>
    <n v="300502"/>
    <n v="292277"/>
  </r>
  <r>
    <x v="1"/>
    <x v="2"/>
    <x v="24"/>
    <s v="Domestic"/>
    <n v="249315"/>
    <n v="271277"/>
    <n v="270173"/>
  </r>
  <r>
    <x v="2"/>
    <x v="2"/>
    <x v="24"/>
    <s v="Domestic"/>
    <n v="326488"/>
    <n v="249315"/>
    <n v="251061"/>
  </r>
  <r>
    <x v="3"/>
    <x v="2"/>
    <x v="24"/>
    <s v="Domestic"/>
    <n v="348694"/>
    <n v="326488"/>
    <n v="260973"/>
  </r>
  <r>
    <x v="4"/>
    <x v="2"/>
    <x v="24"/>
    <s v="Domestic"/>
    <n v="352415"/>
    <n v="348694"/>
    <n v="270387"/>
  </r>
  <r>
    <x v="5"/>
    <x v="2"/>
    <x v="24"/>
    <s v="Domestic"/>
    <n v="339747"/>
    <n v="352415"/>
    <n v="251253"/>
  </r>
  <r>
    <x v="6"/>
    <x v="2"/>
    <x v="24"/>
    <s v="Domestic"/>
    <n v="354091"/>
    <n v="339747"/>
    <n v="257077"/>
  </r>
  <r>
    <x v="7"/>
    <x v="2"/>
    <x v="24"/>
    <s v="Domestic"/>
    <n v="316360"/>
    <n v="354091"/>
    <n v="263226"/>
  </r>
  <r>
    <x v="8"/>
    <x v="2"/>
    <x v="24"/>
    <s v="Domestic"/>
    <n v="298433"/>
    <n v="316360"/>
    <n v="259313"/>
  </r>
  <r>
    <x v="9"/>
    <x v="2"/>
    <x v="24"/>
    <s v="Domestic"/>
    <n v="345781"/>
    <n v="298433"/>
    <n v="319097"/>
  </r>
  <r>
    <x v="10"/>
    <x v="2"/>
    <x v="24"/>
    <s v="Domestic"/>
    <n v="329049"/>
    <n v="345781"/>
    <n v="309925"/>
  </r>
  <r>
    <x v="11"/>
    <x v="2"/>
    <x v="24"/>
    <s v="Domestic"/>
    <n v="319301"/>
    <n v="329049"/>
    <n v="300502"/>
  </r>
  <r>
    <x v="0"/>
    <x v="3"/>
    <x v="24"/>
    <s v="Domestic"/>
    <n v="280720"/>
    <n v="319301"/>
    <n v="271277"/>
  </r>
  <r>
    <x v="1"/>
    <x v="3"/>
    <x v="24"/>
    <s v="Domestic"/>
    <n v="283112"/>
    <n v="280720"/>
    <n v="249315"/>
  </r>
  <r>
    <x v="2"/>
    <x v="3"/>
    <x v="24"/>
    <s v="Domestic"/>
    <n v="359010"/>
    <n v="283112"/>
    <n v="326488"/>
  </r>
  <r>
    <x v="3"/>
    <x v="3"/>
    <x v="24"/>
    <s v="Domestic"/>
    <n v="346286"/>
    <n v="359010"/>
    <n v="348694"/>
  </r>
  <r>
    <x v="4"/>
    <x v="3"/>
    <x v="24"/>
    <s v="Domestic"/>
    <n v="358422"/>
    <n v="346286"/>
    <n v="352415"/>
  </r>
  <r>
    <x v="5"/>
    <x v="3"/>
    <x v="24"/>
    <s v="Domestic"/>
    <n v="365927"/>
    <n v="358422"/>
    <n v="339747"/>
  </r>
  <r>
    <x v="6"/>
    <x v="3"/>
    <x v="24"/>
    <s v="Domestic"/>
    <n v="368646"/>
    <n v="365927"/>
    <n v="354091"/>
  </r>
  <r>
    <x v="7"/>
    <x v="3"/>
    <x v="24"/>
    <s v="Domestic"/>
    <n v="362033"/>
    <n v="368646"/>
    <n v="316360"/>
  </r>
  <r>
    <x v="8"/>
    <x v="3"/>
    <x v="24"/>
    <s v="Domestic"/>
    <n v="340447"/>
    <n v="362033"/>
    <n v="298433"/>
  </r>
  <r>
    <x v="9"/>
    <x v="3"/>
    <x v="24"/>
    <s v="Domestic"/>
    <n v="372629"/>
    <n v="340447"/>
    <n v="345781"/>
  </r>
  <r>
    <x v="10"/>
    <x v="3"/>
    <x v="24"/>
    <s v="Domestic"/>
    <n v="317035"/>
    <n v="372629"/>
    <n v="329049"/>
  </r>
  <r>
    <x v="11"/>
    <x v="3"/>
    <x v="24"/>
    <s v="Domestic"/>
    <n v="352082"/>
    <n v="317035"/>
    <n v="319301"/>
  </r>
  <r>
    <x v="0"/>
    <x v="4"/>
    <x v="24"/>
    <s v="Domestic"/>
    <n v="319299"/>
    <n v="352082"/>
    <n v="280720"/>
  </r>
  <r>
    <x v="1"/>
    <x v="4"/>
    <x v="24"/>
    <s v="Domestic"/>
    <n v="311452"/>
    <n v="319299"/>
    <n v="283112"/>
  </r>
  <r>
    <x v="2"/>
    <x v="4"/>
    <x v="24"/>
    <s v="Domestic"/>
    <n v="177134"/>
    <n v="311452"/>
    <n v="359010"/>
  </r>
  <r>
    <x v="3"/>
    <x v="4"/>
    <x v="24"/>
    <s v="Domestic"/>
    <n v="6425"/>
    <n v="177134"/>
    <n v="346286"/>
  </r>
  <r>
    <x v="4"/>
    <x v="4"/>
    <x v="24"/>
    <s v="Domestic"/>
    <n v="17934"/>
    <n v="6425"/>
    <n v="358422"/>
  </r>
  <r>
    <x v="5"/>
    <x v="4"/>
    <x v="24"/>
    <s v="Domestic"/>
    <n v="32056"/>
    <n v="17934"/>
    <n v="365927"/>
  </r>
  <r>
    <x v="6"/>
    <x v="4"/>
    <x v="24"/>
    <s v="Domestic"/>
    <n v="41167"/>
    <n v="32056"/>
    <n v="368646"/>
  </r>
  <r>
    <x v="7"/>
    <x v="4"/>
    <x v="24"/>
    <s v="Domestic"/>
    <n v="65222"/>
    <n v="41167"/>
    <n v="362033"/>
  </r>
  <r>
    <x v="8"/>
    <x v="4"/>
    <x v="24"/>
    <s v="Domestic"/>
    <n v="92638"/>
    <n v="65222"/>
    <n v="340447"/>
  </r>
  <r>
    <x v="9"/>
    <x v="4"/>
    <x v="24"/>
    <s v="Domestic"/>
    <n v="130415"/>
    <n v="92638"/>
    <n v="372629"/>
  </r>
  <r>
    <x v="10"/>
    <x v="4"/>
    <x v="24"/>
    <s v="Domestic"/>
    <n v="120689"/>
    <n v="130415"/>
    <n v="317035"/>
  </r>
  <r>
    <x v="11"/>
    <x v="4"/>
    <x v="24"/>
    <s v="Domestic"/>
    <n v="117182"/>
    <n v="120689"/>
    <n v="352082"/>
  </r>
  <r>
    <x v="0"/>
    <x v="5"/>
    <x v="24"/>
    <s v="Domestic"/>
    <n v="98083"/>
    <n v="117182"/>
    <n v="319299"/>
  </r>
  <r>
    <x v="0"/>
    <x v="0"/>
    <x v="0"/>
    <s v="International"/>
    <n v="40663"/>
    <m/>
    <m/>
  </r>
  <r>
    <x v="1"/>
    <x v="0"/>
    <x v="0"/>
    <s v="International"/>
    <n v="51262"/>
    <n v="40663"/>
    <m/>
  </r>
  <r>
    <x v="2"/>
    <x v="0"/>
    <x v="0"/>
    <s v="International"/>
    <n v="86878"/>
    <n v="51262"/>
    <m/>
  </r>
  <r>
    <x v="3"/>
    <x v="0"/>
    <x v="0"/>
    <s v="International"/>
    <n v="75583"/>
    <n v="86878"/>
    <m/>
  </r>
  <r>
    <x v="4"/>
    <x v="0"/>
    <x v="0"/>
    <s v="International"/>
    <n v="90052"/>
    <n v="75583"/>
    <m/>
  </r>
  <r>
    <x v="5"/>
    <x v="0"/>
    <x v="0"/>
    <s v="International"/>
    <n v="75701"/>
    <n v="90052"/>
    <m/>
  </r>
  <r>
    <x v="6"/>
    <x v="0"/>
    <x v="0"/>
    <s v="International"/>
    <n v="94863"/>
    <n v="75701"/>
    <m/>
  </r>
  <r>
    <x v="7"/>
    <x v="0"/>
    <x v="0"/>
    <s v="International"/>
    <n v="82178"/>
    <n v="94863"/>
    <m/>
  </r>
  <r>
    <x v="8"/>
    <x v="0"/>
    <x v="0"/>
    <s v="International"/>
    <n v="63537"/>
    <n v="82178"/>
    <m/>
  </r>
  <r>
    <x v="9"/>
    <x v="0"/>
    <x v="0"/>
    <s v="International"/>
    <n v="57617"/>
    <n v="63537"/>
    <m/>
  </r>
  <r>
    <x v="10"/>
    <x v="0"/>
    <x v="0"/>
    <s v="International"/>
    <n v="57390"/>
    <n v="57617"/>
    <m/>
  </r>
  <r>
    <x v="11"/>
    <x v="0"/>
    <x v="0"/>
    <s v="International"/>
    <n v="63953"/>
    <n v="57390"/>
    <m/>
  </r>
  <r>
    <x v="0"/>
    <x v="1"/>
    <x v="0"/>
    <s v="International"/>
    <n v="56244"/>
    <n v="63953"/>
    <n v="40663"/>
  </r>
  <r>
    <x v="1"/>
    <x v="1"/>
    <x v="0"/>
    <s v="International"/>
    <n v="51539"/>
    <n v="56244"/>
    <n v="51262"/>
  </r>
  <r>
    <x v="2"/>
    <x v="1"/>
    <x v="0"/>
    <s v="International"/>
    <n v="67087"/>
    <n v="51539"/>
    <n v="86878"/>
  </r>
  <r>
    <x v="3"/>
    <x v="1"/>
    <x v="0"/>
    <s v="International"/>
    <n v="56887"/>
    <n v="67087"/>
    <n v="75583"/>
  </r>
  <r>
    <x v="4"/>
    <x v="1"/>
    <x v="0"/>
    <s v="International"/>
    <n v="63109"/>
    <n v="56887"/>
    <n v="90052"/>
  </r>
  <r>
    <x v="5"/>
    <x v="1"/>
    <x v="0"/>
    <s v="International"/>
    <n v="67309"/>
    <n v="63109"/>
    <n v="75701"/>
  </r>
  <r>
    <x v="6"/>
    <x v="1"/>
    <x v="0"/>
    <s v="International"/>
    <n v="71243"/>
    <n v="67309"/>
    <n v="94863"/>
  </r>
  <r>
    <x v="7"/>
    <x v="1"/>
    <x v="0"/>
    <s v="International"/>
    <n v="72885"/>
    <n v="71243"/>
    <n v="82178"/>
  </r>
  <r>
    <x v="8"/>
    <x v="1"/>
    <x v="0"/>
    <s v="International"/>
    <n v="58153"/>
    <n v="72885"/>
    <n v="63537"/>
  </r>
  <r>
    <x v="9"/>
    <x v="1"/>
    <x v="0"/>
    <s v="International"/>
    <n v="65484"/>
    <n v="58153"/>
    <n v="57617"/>
  </r>
  <r>
    <x v="10"/>
    <x v="1"/>
    <x v="0"/>
    <s v="International"/>
    <n v="48522"/>
    <n v="65484"/>
    <n v="57390"/>
  </r>
  <r>
    <x v="11"/>
    <x v="1"/>
    <x v="0"/>
    <s v="International"/>
    <n v="38873"/>
    <n v="48522"/>
    <n v="63953"/>
  </r>
  <r>
    <x v="0"/>
    <x v="2"/>
    <x v="0"/>
    <s v="International"/>
    <n v="48622"/>
    <n v="38873"/>
    <n v="56244"/>
  </r>
  <r>
    <x v="1"/>
    <x v="2"/>
    <x v="0"/>
    <s v="International"/>
    <n v="49054"/>
    <n v="48622"/>
    <n v="51539"/>
  </r>
  <r>
    <x v="2"/>
    <x v="2"/>
    <x v="0"/>
    <s v="International"/>
    <n v="79824"/>
    <n v="49054"/>
    <n v="67087"/>
  </r>
  <r>
    <x v="3"/>
    <x v="2"/>
    <x v="0"/>
    <s v="International"/>
    <n v="78512"/>
    <n v="79824"/>
    <n v="56887"/>
  </r>
  <r>
    <x v="4"/>
    <x v="2"/>
    <x v="0"/>
    <s v="International"/>
    <n v="77777"/>
    <n v="78512"/>
    <n v="63109"/>
  </r>
  <r>
    <x v="5"/>
    <x v="2"/>
    <x v="0"/>
    <s v="International"/>
    <n v="96589"/>
    <n v="77777"/>
    <n v="67309"/>
  </r>
  <r>
    <x v="6"/>
    <x v="2"/>
    <x v="0"/>
    <s v="International"/>
    <n v="107009"/>
    <n v="96589"/>
    <n v="71243"/>
  </r>
  <r>
    <x v="7"/>
    <x v="2"/>
    <x v="0"/>
    <s v="International"/>
    <n v="104070"/>
    <n v="107009"/>
    <n v="72885"/>
  </r>
  <r>
    <x v="8"/>
    <x v="2"/>
    <x v="0"/>
    <s v="International"/>
    <n v="67551"/>
    <n v="104070"/>
    <n v="58153"/>
  </r>
  <r>
    <x v="9"/>
    <x v="2"/>
    <x v="0"/>
    <s v="International"/>
    <n v="71516"/>
    <n v="67551"/>
    <n v="65484"/>
  </r>
  <r>
    <x v="10"/>
    <x v="2"/>
    <x v="0"/>
    <s v="International"/>
    <n v="75298"/>
    <n v="71516"/>
    <n v="48522"/>
  </r>
  <r>
    <x v="11"/>
    <x v="2"/>
    <x v="0"/>
    <s v="International"/>
    <n v="76621"/>
    <n v="75298"/>
    <n v="38873"/>
  </r>
  <r>
    <x v="0"/>
    <x v="3"/>
    <x v="0"/>
    <s v="International"/>
    <n v="72798"/>
    <n v="76621"/>
    <n v="48622"/>
  </r>
  <r>
    <x v="1"/>
    <x v="3"/>
    <x v="0"/>
    <s v="International"/>
    <n v="66031"/>
    <n v="72798"/>
    <n v="49054"/>
  </r>
  <r>
    <x v="2"/>
    <x v="3"/>
    <x v="0"/>
    <s v="International"/>
    <n v="89897"/>
    <n v="66031"/>
    <n v="79824"/>
  </r>
  <r>
    <x v="3"/>
    <x v="3"/>
    <x v="0"/>
    <s v="International"/>
    <n v="88557"/>
    <n v="89897"/>
    <n v="78512"/>
  </r>
  <r>
    <x v="4"/>
    <x v="3"/>
    <x v="0"/>
    <s v="International"/>
    <n v="114616"/>
    <n v="88557"/>
    <n v="77777"/>
  </r>
  <r>
    <x v="5"/>
    <x v="3"/>
    <x v="0"/>
    <s v="International"/>
    <n v="114887"/>
    <n v="114616"/>
    <n v="96589"/>
  </r>
  <r>
    <x v="6"/>
    <x v="3"/>
    <x v="0"/>
    <s v="International"/>
    <n v="114182"/>
    <n v="114887"/>
    <n v="107009"/>
  </r>
  <r>
    <x v="7"/>
    <x v="3"/>
    <x v="0"/>
    <s v="International"/>
    <n v="121069"/>
    <n v="114182"/>
    <n v="104070"/>
  </r>
  <r>
    <x v="8"/>
    <x v="3"/>
    <x v="0"/>
    <s v="International"/>
    <n v="93078"/>
    <n v="121069"/>
    <n v="67551"/>
  </r>
  <r>
    <x v="9"/>
    <x v="3"/>
    <x v="0"/>
    <s v="International"/>
    <n v="103183"/>
    <n v="93078"/>
    <n v="71516"/>
  </r>
  <r>
    <x v="10"/>
    <x v="3"/>
    <x v="0"/>
    <s v="International"/>
    <n v="87168"/>
    <n v="103183"/>
    <n v="75298"/>
  </r>
  <r>
    <x v="11"/>
    <x v="3"/>
    <x v="0"/>
    <s v="International"/>
    <n v="92179"/>
    <n v="87168"/>
    <n v="76621"/>
  </r>
  <r>
    <x v="0"/>
    <x v="4"/>
    <x v="0"/>
    <s v="International"/>
    <n v="82041"/>
    <n v="92179"/>
    <n v="72798"/>
  </r>
  <r>
    <x v="1"/>
    <x v="4"/>
    <x v="0"/>
    <s v="International"/>
    <n v="76788"/>
    <n v="82041"/>
    <n v="66031"/>
  </r>
  <r>
    <x v="2"/>
    <x v="4"/>
    <x v="0"/>
    <s v="International"/>
    <n v="49129"/>
    <n v="76788"/>
    <n v="89897"/>
  </r>
  <r>
    <x v="3"/>
    <x v="4"/>
    <x v="0"/>
    <s v="International"/>
    <n v="3256"/>
    <n v="49129"/>
    <n v="88557"/>
  </r>
  <r>
    <x v="4"/>
    <x v="4"/>
    <x v="0"/>
    <s v="International"/>
    <n v="2015"/>
    <n v="3256"/>
    <n v="114616"/>
  </r>
  <r>
    <x v="5"/>
    <x v="4"/>
    <x v="0"/>
    <s v="International"/>
    <n v="2835"/>
    <n v="2015"/>
    <n v="114887"/>
  </r>
  <r>
    <x v="6"/>
    <x v="4"/>
    <x v="0"/>
    <s v="International"/>
    <n v="2883"/>
    <n v="2835"/>
    <n v="114182"/>
  </r>
  <r>
    <x v="7"/>
    <x v="4"/>
    <x v="0"/>
    <s v="International"/>
    <n v="6313"/>
    <n v="2883"/>
    <n v="121069"/>
  </r>
  <r>
    <x v="8"/>
    <x v="4"/>
    <x v="0"/>
    <s v="International"/>
    <n v="5431"/>
    <n v="6313"/>
    <n v="93078"/>
  </r>
  <r>
    <x v="9"/>
    <x v="4"/>
    <x v="0"/>
    <s v="International"/>
    <n v="5674"/>
    <n v="5431"/>
    <n v="103183"/>
  </r>
  <r>
    <x v="10"/>
    <x v="4"/>
    <x v="0"/>
    <s v="International"/>
    <n v="5520"/>
    <n v="5674"/>
    <n v="87168"/>
  </r>
  <r>
    <x v="11"/>
    <x v="4"/>
    <x v="0"/>
    <s v="International"/>
    <n v="10311"/>
    <n v="5520"/>
    <n v="92179"/>
  </r>
  <r>
    <x v="0"/>
    <x v="5"/>
    <x v="0"/>
    <s v="International"/>
    <n v="10837"/>
    <n v="10311"/>
    <n v="82041"/>
  </r>
  <r>
    <x v="0"/>
    <x v="0"/>
    <x v="1"/>
    <s v="International"/>
    <n v="2237425"/>
    <m/>
    <m/>
  </r>
  <r>
    <x v="1"/>
    <x v="0"/>
    <x v="1"/>
    <s v="International"/>
    <n v="1931654"/>
    <n v="2237425"/>
    <m/>
  </r>
  <r>
    <x v="2"/>
    <x v="0"/>
    <x v="1"/>
    <s v="International"/>
    <n v="2403928"/>
    <n v="1931654"/>
    <m/>
  </r>
  <r>
    <x v="3"/>
    <x v="0"/>
    <x v="1"/>
    <s v="International"/>
    <n v="2218028"/>
    <n v="2403928"/>
    <m/>
  </r>
  <r>
    <x v="4"/>
    <x v="0"/>
    <x v="1"/>
    <s v="International"/>
    <n v="2330575"/>
    <n v="2218028"/>
    <m/>
  </r>
  <r>
    <x v="5"/>
    <x v="0"/>
    <x v="1"/>
    <s v="International"/>
    <n v="2570740"/>
    <n v="2330575"/>
    <m/>
  </r>
  <r>
    <x v="6"/>
    <x v="0"/>
    <x v="1"/>
    <s v="International"/>
    <n v="2855898"/>
    <n v="2570740"/>
    <m/>
  </r>
  <r>
    <x v="7"/>
    <x v="0"/>
    <x v="1"/>
    <s v="International"/>
    <n v="2610334"/>
    <n v="2855898"/>
    <m/>
  </r>
  <r>
    <x v="8"/>
    <x v="0"/>
    <x v="1"/>
    <s v="International"/>
    <n v="2007737"/>
    <n v="2610334"/>
    <m/>
  </r>
  <r>
    <x v="9"/>
    <x v="0"/>
    <x v="1"/>
    <s v="International"/>
    <n v="2094834"/>
    <n v="2007737"/>
    <m/>
  </r>
  <r>
    <x v="10"/>
    <x v="0"/>
    <x v="1"/>
    <s v="International"/>
    <n v="1941246"/>
    <n v="2094834"/>
    <m/>
  </r>
  <r>
    <x v="11"/>
    <x v="0"/>
    <x v="1"/>
    <s v="International"/>
    <n v="2360973"/>
    <n v="1941246"/>
    <m/>
  </r>
  <r>
    <x v="0"/>
    <x v="1"/>
    <x v="1"/>
    <s v="International"/>
    <n v="2200571"/>
    <n v="2360973"/>
    <n v="2237425"/>
  </r>
  <r>
    <x v="1"/>
    <x v="1"/>
    <x v="1"/>
    <s v="International"/>
    <n v="1853828"/>
    <n v="2200571"/>
    <n v="1931654"/>
  </r>
  <r>
    <x v="2"/>
    <x v="1"/>
    <x v="1"/>
    <s v="International"/>
    <n v="2298450"/>
    <n v="1853828"/>
    <n v="2403928"/>
  </r>
  <r>
    <x v="3"/>
    <x v="1"/>
    <x v="1"/>
    <s v="International"/>
    <n v="2453381"/>
    <n v="2298450"/>
    <n v="2218028"/>
  </r>
  <r>
    <x v="4"/>
    <x v="1"/>
    <x v="1"/>
    <s v="International"/>
    <n v="2545846"/>
    <n v="2453381"/>
    <n v="2330575"/>
  </r>
  <r>
    <x v="5"/>
    <x v="1"/>
    <x v="1"/>
    <s v="International"/>
    <n v="2754153"/>
    <n v="2545846"/>
    <n v="2570740"/>
  </r>
  <r>
    <x v="6"/>
    <x v="1"/>
    <x v="1"/>
    <s v="International"/>
    <n v="2971718"/>
    <n v="2754153"/>
    <n v="2855898"/>
  </r>
  <r>
    <x v="7"/>
    <x v="1"/>
    <x v="1"/>
    <s v="International"/>
    <n v="2746344"/>
    <n v="2971718"/>
    <n v="2610334"/>
  </r>
  <r>
    <x v="8"/>
    <x v="1"/>
    <x v="1"/>
    <s v="International"/>
    <n v="1941685"/>
    <n v="2746344"/>
    <n v="2007737"/>
  </r>
  <r>
    <x v="9"/>
    <x v="1"/>
    <x v="1"/>
    <s v="International"/>
    <n v="2201837"/>
    <n v="1941685"/>
    <n v="2094834"/>
  </r>
  <r>
    <x v="10"/>
    <x v="1"/>
    <x v="1"/>
    <s v="International"/>
    <n v="2018610"/>
    <n v="2201837"/>
    <n v="1941246"/>
  </r>
  <r>
    <x v="11"/>
    <x v="1"/>
    <x v="1"/>
    <s v="International"/>
    <n v="2403612"/>
    <n v="2018610"/>
    <n v="2360973"/>
  </r>
  <r>
    <x v="0"/>
    <x v="2"/>
    <x v="1"/>
    <s v="International"/>
    <n v="2233160"/>
    <n v="2403612"/>
    <n v="2200571"/>
  </r>
  <r>
    <x v="1"/>
    <x v="2"/>
    <x v="1"/>
    <s v="International"/>
    <n v="1957329"/>
    <n v="2233160"/>
    <n v="1853828"/>
  </r>
  <r>
    <x v="2"/>
    <x v="2"/>
    <x v="1"/>
    <s v="International"/>
    <n v="2442033"/>
    <n v="1957329"/>
    <n v="2298450"/>
  </r>
  <r>
    <x v="3"/>
    <x v="2"/>
    <x v="1"/>
    <s v="International"/>
    <n v="2362254"/>
    <n v="2442033"/>
    <n v="2453381"/>
  </r>
  <r>
    <x v="4"/>
    <x v="2"/>
    <x v="1"/>
    <s v="International"/>
    <n v="2549757"/>
    <n v="2362254"/>
    <n v="2545846"/>
  </r>
  <r>
    <x v="5"/>
    <x v="2"/>
    <x v="1"/>
    <s v="International"/>
    <n v="2775993"/>
    <n v="2549757"/>
    <n v="2754153"/>
  </r>
  <r>
    <x v="6"/>
    <x v="2"/>
    <x v="1"/>
    <s v="International"/>
    <n v="2938321"/>
    <n v="2775993"/>
    <n v="2971718"/>
  </r>
  <r>
    <x v="7"/>
    <x v="2"/>
    <x v="1"/>
    <s v="International"/>
    <n v="2719275"/>
    <n v="2938321"/>
    <n v="2746344"/>
  </r>
  <r>
    <x v="8"/>
    <x v="2"/>
    <x v="1"/>
    <s v="International"/>
    <n v="2088901"/>
    <n v="2719275"/>
    <n v="1941685"/>
  </r>
  <r>
    <x v="9"/>
    <x v="2"/>
    <x v="1"/>
    <s v="International"/>
    <n v="2219703"/>
    <n v="2088901"/>
    <n v="2201837"/>
  </r>
  <r>
    <x v="10"/>
    <x v="2"/>
    <x v="1"/>
    <s v="International"/>
    <n v="2042505"/>
    <n v="2219703"/>
    <n v="2018610"/>
  </r>
  <r>
    <x v="11"/>
    <x v="2"/>
    <x v="1"/>
    <s v="International"/>
    <n v="2378953"/>
    <n v="2042505"/>
    <n v="2403612"/>
  </r>
  <r>
    <x v="0"/>
    <x v="3"/>
    <x v="1"/>
    <s v="International"/>
    <n v="2322291"/>
    <n v="2378953"/>
    <n v="2233160"/>
  </r>
  <r>
    <x v="1"/>
    <x v="3"/>
    <x v="1"/>
    <s v="International"/>
    <n v="2033546"/>
    <n v="2322291"/>
    <n v="1957329"/>
  </r>
  <r>
    <x v="2"/>
    <x v="3"/>
    <x v="1"/>
    <s v="International"/>
    <n v="2503166"/>
    <n v="2033546"/>
    <n v="2442033"/>
  </r>
  <r>
    <x v="3"/>
    <x v="3"/>
    <x v="1"/>
    <s v="International"/>
    <n v="2385868"/>
    <n v="2503166"/>
    <n v="2362254"/>
  </r>
  <r>
    <x v="4"/>
    <x v="3"/>
    <x v="1"/>
    <s v="International"/>
    <n v="2598872"/>
    <n v="2385868"/>
    <n v="2549757"/>
  </r>
  <r>
    <x v="5"/>
    <x v="3"/>
    <x v="1"/>
    <s v="International"/>
    <n v="2911195"/>
    <n v="2598872"/>
    <n v="2775993"/>
  </r>
  <r>
    <x v="6"/>
    <x v="3"/>
    <x v="1"/>
    <s v="International"/>
    <n v="3084972"/>
    <n v="2911195"/>
    <n v="2938321"/>
  </r>
  <r>
    <x v="7"/>
    <x v="3"/>
    <x v="1"/>
    <s v="International"/>
    <n v="2882079"/>
    <n v="3084972"/>
    <n v="2719275"/>
  </r>
  <r>
    <x v="8"/>
    <x v="3"/>
    <x v="1"/>
    <s v="International"/>
    <n v="2239025"/>
    <n v="2882079"/>
    <n v="2088901"/>
  </r>
  <r>
    <x v="9"/>
    <x v="3"/>
    <x v="1"/>
    <s v="International"/>
    <n v="2292466"/>
    <n v="2239025"/>
    <n v="2219703"/>
  </r>
  <r>
    <x v="10"/>
    <x v="3"/>
    <x v="1"/>
    <s v="International"/>
    <n v="2057374"/>
    <n v="2292466"/>
    <n v="2042505"/>
  </r>
  <r>
    <x v="11"/>
    <x v="3"/>
    <x v="1"/>
    <s v="International"/>
    <n v="2440847"/>
    <n v="2057374"/>
    <n v="2378953"/>
  </r>
  <r>
    <x v="0"/>
    <x v="4"/>
    <x v="1"/>
    <s v="International"/>
    <n v="2352569"/>
    <n v="2440847"/>
    <n v="2322291"/>
  </r>
  <r>
    <x v="1"/>
    <x v="4"/>
    <x v="1"/>
    <s v="International"/>
    <n v="2099377"/>
    <n v="2352569"/>
    <n v="2033546"/>
  </r>
  <r>
    <x v="2"/>
    <x v="4"/>
    <x v="1"/>
    <s v="International"/>
    <n v="1184413"/>
    <n v="2099377"/>
    <n v="2503166"/>
  </r>
  <r>
    <x v="3"/>
    <x v="4"/>
    <x v="1"/>
    <s v="International"/>
    <n v="25466"/>
    <n v="1184413"/>
    <n v="2385868"/>
  </r>
  <r>
    <x v="4"/>
    <x v="4"/>
    <x v="1"/>
    <s v="International"/>
    <n v="45679"/>
    <n v="25466"/>
    <n v="2598872"/>
  </r>
  <r>
    <x v="5"/>
    <x v="4"/>
    <x v="1"/>
    <s v="International"/>
    <n v="135940"/>
    <n v="45679"/>
    <n v="2911195"/>
  </r>
  <r>
    <x v="6"/>
    <x v="4"/>
    <x v="1"/>
    <s v="International"/>
    <n v="330341"/>
    <n v="135940"/>
    <n v="3084972"/>
  </r>
  <r>
    <x v="7"/>
    <x v="4"/>
    <x v="1"/>
    <s v="International"/>
    <n v="349851"/>
    <n v="330341"/>
    <n v="2882079"/>
  </r>
  <r>
    <x v="8"/>
    <x v="4"/>
    <x v="1"/>
    <s v="International"/>
    <n v="356600"/>
    <n v="349851"/>
    <n v="2239025"/>
  </r>
  <r>
    <x v="9"/>
    <x v="4"/>
    <x v="1"/>
    <s v="International"/>
    <n v="536262"/>
    <n v="356600"/>
    <n v="2292466"/>
  </r>
  <r>
    <x v="10"/>
    <x v="4"/>
    <x v="1"/>
    <s v="International"/>
    <n v="736478"/>
    <n v="536262"/>
    <n v="2057374"/>
  </r>
  <r>
    <x v="11"/>
    <x v="4"/>
    <x v="1"/>
    <s v="International"/>
    <n v="923062"/>
    <n v="736478"/>
    <n v="2440847"/>
  </r>
  <r>
    <x v="0"/>
    <x v="5"/>
    <x v="1"/>
    <s v="International"/>
    <n v="825162"/>
    <n v="923062"/>
    <n v="2352569"/>
  </r>
  <r>
    <x v="0"/>
    <x v="0"/>
    <x v="2"/>
    <s v="International"/>
    <n v="160447"/>
    <m/>
    <m/>
  </r>
  <r>
    <x v="1"/>
    <x v="0"/>
    <x v="2"/>
    <s v="International"/>
    <n v="147570"/>
    <n v="160447"/>
    <m/>
  </r>
  <r>
    <x v="2"/>
    <x v="0"/>
    <x v="2"/>
    <s v="International"/>
    <n v="167012"/>
    <n v="147570"/>
    <m/>
  </r>
  <r>
    <x v="3"/>
    <x v="0"/>
    <x v="2"/>
    <s v="International"/>
    <n v="155715"/>
    <n v="167012"/>
    <m/>
  </r>
  <r>
    <x v="4"/>
    <x v="0"/>
    <x v="2"/>
    <s v="International"/>
    <n v="121495"/>
    <n v="155715"/>
    <m/>
  </r>
  <r>
    <x v="5"/>
    <x v="0"/>
    <x v="2"/>
    <s v="International"/>
    <n v="133997"/>
    <n v="121495"/>
    <m/>
  </r>
  <r>
    <x v="6"/>
    <x v="0"/>
    <x v="2"/>
    <s v="International"/>
    <n v="147140"/>
    <n v="133997"/>
    <m/>
  </r>
  <r>
    <x v="7"/>
    <x v="0"/>
    <x v="2"/>
    <s v="International"/>
    <n v="129505"/>
    <n v="147140"/>
    <m/>
  </r>
  <r>
    <x v="8"/>
    <x v="0"/>
    <x v="2"/>
    <s v="International"/>
    <n v="103807"/>
    <n v="129505"/>
    <m/>
  </r>
  <r>
    <x v="9"/>
    <x v="0"/>
    <x v="2"/>
    <s v="International"/>
    <n v="143925"/>
    <n v="103807"/>
    <m/>
  </r>
  <r>
    <x v="10"/>
    <x v="0"/>
    <x v="2"/>
    <s v="International"/>
    <n v="163353"/>
    <n v="143925"/>
    <m/>
  </r>
  <r>
    <x v="11"/>
    <x v="0"/>
    <x v="2"/>
    <s v="International"/>
    <n v="180499"/>
    <n v="163353"/>
    <m/>
  </r>
  <r>
    <x v="0"/>
    <x v="1"/>
    <x v="2"/>
    <s v="International"/>
    <n v="181003"/>
    <n v="180499"/>
    <n v="160447"/>
  </r>
  <r>
    <x v="1"/>
    <x v="1"/>
    <x v="2"/>
    <s v="International"/>
    <n v="166695"/>
    <n v="181003"/>
    <n v="147570"/>
  </r>
  <r>
    <x v="2"/>
    <x v="1"/>
    <x v="2"/>
    <s v="International"/>
    <n v="199158"/>
    <n v="166695"/>
    <n v="167012"/>
  </r>
  <r>
    <x v="3"/>
    <x v="1"/>
    <x v="2"/>
    <s v="International"/>
    <n v="189135"/>
    <n v="199158"/>
    <n v="155715"/>
  </r>
  <r>
    <x v="4"/>
    <x v="1"/>
    <x v="2"/>
    <s v="International"/>
    <n v="148298"/>
    <n v="189135"/>
    <n v="121495"/>
  </r>
  <r>
    <x v="5"/>
    <x v="1"/>
    <x v="2"/>
    <s v="International"/>
    <n v="161184"/>
    <n v="148298"/>
    <n v="133997"/>
  </r>
  <r>
    <x v="6"/>
    <x v="1"/>
    <x v="2"/>
    <s v="International"/>
    <n v="168931"/>
    <n v="161184"/>
    <n v="147140"/>
  </r>
  <r>
    <x v="7"/>
    <x v="1"/>
    <x v="2"/>
    <s v="International"/>
    <n v="161178"/>
    <n v="168931"/>
    <n v="129505"/>
  </r>
  <r>
    <x v="8"/>
    <x v="1"/>
    <x v="2"/>
    <s v="International"/>
    <n v="117515"/>
    <n v="161178"/>
    <n v="103807"/>
  </r>
  <r>
    <x v="9"/>
    <x v="1"/>
    <x v="2"/>
    <s v="International"/>
    <n v="149533"/>
    <n v="117515"/>
    <n v="143925"/>
  </r>
  <r>
    <x v="10"/>
    <x v="1"/>
    <x v="2"/>
    <s v="International"/>
    <n v="168594"/>
    <n v="149533"/>
    <n v="163353"/>
  </r>
  <r>
    <x v="11"/>
    <x v="1"/>
    <x v="2"/>
    <s v="International"/>
    <n v="192554"/>
    <n v="168594"/>
    <n v="180499"/>
  </r>
  <r>
    <x v="0"/>
    <x v="2"/>
    <x v="2"/>
    <s v="International"/>
    <n v="179961"/>
    <n v="192554"/>
    <n v="181003"/>
  </r>
  <r>
    <x v="1"/>
    <x v="2"/>
    <x v="2"/>
    <s v="International"/>
    <n v="161672"/>
    <n v="179961"/>
    <n v="166695"/>
  </r>
  <r>
    <x v="2"/>
    <x v="2"/>
    <x v="2"/>
    <s v="International"/>
    <n v="189827"/>
    <n v="161672"/>
    <n v="199158"/>
  </r>
  <r>
    <x v="3"/>
    <x v="2"/>
    <x v="2"/>
    <s v="International"/>
    <n v="190844"/>
    <n v="189827"/>
    <n v="189135"/>
  </r>
  <r>
    <x v="4"/>
    <x v="2"/>
    <x v="2"/>
    <s v="International"/>
    <n v="162425"/>
    <n v="190844"/>
    <n v="148298"/>
  </r>
  <r>
    <x v="5"/>
    <x v="2"/>
    <x v="2"/>
    <s v="International"/>
    <n v="172746"/>
    <n v="162425"/>
    <n v="161184"/>
  </r>
  <r>
    <x v="6"/>
    <x v="2"/>
    <x v="2"/>
    <s v="International"/>
    <n v="184051"/>
    <n v="172746"/>
    <n v="168931"/>
  </r>
  <r>
    <x v="7"/>
    <x v="2"/>
    <x v="2"/>
    <s v="International"/>
    <n v="159452"/>
    <n v="184051"/>
    <n v="161178"/>
  </r>
  <r>
    <x v="8"/>
    <x v="2"/>
    <x v="2"/>
    <s v="International"/>
    <n v="112132"/>
    <n v="159452"/>
    <n v="117515"/>
  </r>
  <r>
    <x v="9"/>
    <x v="2"/>
    <x v="2"/>
    <s v="International"/>
    <n v="140953"/>
    <n v="112132"/>
    <n v="149533"/>
  </r>
  <r>
    <x v="10"/>
    <x v="2"/>
    <x v="2"/>
    <s v="International"/>
    <n v="175098"/>
    <n v="140953"/>
    <n v="168594"/>
  </r>
  <r>
    <x v="11"/>
    <x v="2"/>
    <x v="2"/>
    <s v="International"/>
    <n v="180667"/>
    <n v="175098"/>
    <n v="192554"/>
  </r>
  <r>
    <x v="0"/>
    <x v="3"/>
    <x v="2"/>
    <s v="International"/>
    <n v="172908"/>
    <n v="180667"/>
    <n v="179961"/>
  </r>
  <r>
    <x v="1"/>
    <x v="3"/>
    <x v="2"/>
    <s v="International"/>
    <n v="157213"/>
    <n v="172908"/>
    <n v="161672"/>
  </r>
  <r>
    <x v="2"/>
    <x v="3"/>
    <x v="2"/>
    <s v="International"/>
    <n v="187633"/>
    <n v="157213"/>
    <n v="189827"/>
  </r>
  <r>
    <x v="3"/>
    <x v="3"/>
    <x v="2"/>
    <s v="International"/>
    <n v="176014"/>
    <n v="187633"/>
    <n v="190844"/>
  </r>
  <r>
    <x v="4"/>
    <x v="3"/>
    <x v="2"/>
    <s v="International"/>
    <n v="133181"/>
    <n v="176014"/>
    <n v="162425"/>
  </r>
  <r>
    <x v="5"/>
    <x v="3"/>
    <x v="2"/>
    <s v="International"/>
    <n v="147661"/>
    <n v="133181"/>
    <n v="172746"/>
  </r>
  <r>
    <x v="6"/>
    <x v="3"/>
    <x v="2"/>
    <s v="International"/>
    <n v="154059"/>
    <n v="147661"/>
    <n v="184051"/>
  </r>
  <r>
    <x v="7"/>
    <x v="3"/>
    <x v="2"/>
    <s v="International"/>
    <n v="131289"/>
    <n v="154059"/>
    <n v="159452"/>
  </r>
  <r>
    <x v="8"/>
    <x v="3"/>
    <x v="2"/>
    <s v="International"/>
    <n v="97073"/>
    <n v="131289"/>
    <n v="112132"/>
  </r>
  <r>
    <x v="9"/>
    <x v="3"/>
    <x v="2"/>
    <s v="International"/>
    <n v="123528"/>
    <n v="97073"/>
    <n v="140953"/>
  </r>
  <r>
    <x v="10"/>
    <x v="3"/>
    <x v="2"/>
    <s v="International"/>
    <n v="174394"/>
    <n v="123528"/>
    <n v="175098"/>
  </r>
  <r>
    <x v="11"/>
    <x v="3"/>
    <x v="2"/>
    <s v="International"/>
    <n v="192933"/>
    <n v="174394"/>
    <n v="180667"/>
  </r>
  <r>
    <x v="0"/>
    <x v="4"/>
    <x v="2"/>
    <s v="International"/>
    <n v="181562"/>
    <n v="192933"/>
    <n v="172908"/>
  </r>
  <r>
    <x v="1"/>
    <x v="4"/>
    <x v="2"/>
    <s v="International"/>
    <n v="175659"/>
    <n v="181562"/>
    <n v="157213"/>
  </r>
  <r>
    <x v="2"/>
    <x v="4"/>
    <x v="2"/>
    <s v="International"/>
    <n v="115265"/>
    <n v="175659"/>
    <n v="187633"/>
  </r>
  <r>
    <x v="3"/>
    <x v="4"/>
    <x v="2"/>
    <s v="International"/>
    <n v="5278"/>
    <n v="115265"/>
    <n v="176014"/>
  </r>
  <r>
    <x v="4"/>
    <x v="4"/>
    <x v="2"/>
    <s v="International"/>
    <n v="7614"/>
    <n v="5278"/>
    <n v="133181"/>
  </r>
  <r>
    <x v="5"/>
    <x v="4"/>
    <x v="2"/>
    <s v="International"/>
    <n v="20991"/>
    <n v="7614"/>
    <n v="147661"/>
  </r>
  <r>
    <x v="6"/>
    <x v="4"/>
    <x v="2"/>
    <s v="International"/>
    <n v="35281"/>
    <n v="20991"/>
    <n v="154059"/>
  </r>
  <r>
    <x v="7"/>
    <x v="4"/>
    <x v="2"/>
    <s v="International"/>
    <n v="50988"/>
    <n v="35281"/>
    <n v="131289"/>
  </r>
  <r>
    <x v="8"/>
    <x v="4"/>
    <x v="2"/>
    <s v="International"/>
    <n v="43116"/>
    <n v="50988"/>
    <n v="97073"/>
  </r>
  <r>
    <x v="9"/>
    <x v="4"/>
    <x v="2"/>
    <s v="International"/>
    <n v="84936"/>
    <n v="43116"/>
    <n v="123528"/>
  </r>
  <r>
    <x v="10"/>
    <x v="4"/>
    <x v="2"/>
    <s v="International"/>
    <n v="92884"/>
    <n v="84936"/>
    <n v="174394"/>
  </r>
  <r>
    <x v="11"/>
    <x v="4"/>
    <x v="2"/>
    <s v="International"/>
    <n v="95308"/>
    <n v="92884"/>
    <n v="192933"/>
  </r>
  <r>
    <x v="0"/>
    <x v="5"/>
    <x v="2"/>
    <s v="International"/>
    <n v="97971"/>
    <n v="95308"/>
    <n v="181562"/>
  </r>
  <r>
    <x v="0"/>
    <x v="0"/>
    <x v="3"/>
    <s v="International"/>
    <n v="27358"/>
    <m/>
    <m/>
  </r>
  <r>
    <x v="1"/>
    <x v="0"/>
    <x v="3"/>
    <s v="International"/>
    <n v="26086"/>
    <n v="27358"/>
    <m/>
  </r>
  <r>
    <x v="2"/>
    <x v="0"/>
    <x v="3"/>
    <s v="International"/>
    <n v="29191"/>
    <n v="26086"/>
    <m/>
  </r>
  <r>
    <x v="3"/>
    <x v="0"/>
    <x v="3"/>
    <s v="International"/>
    <n v="27432"/>
    <n v="29191"/>
    <m/>
  </r>
  <r>
    <x v="4"/>
    <x v="0"/>
    <x v="3"/>
    <s v="International"/>
    <n v="28444"/>
    <n v="27432"/>
    <m/>
  </r>
  <r>
    <x v="5"/>
    <x v="0"/>
    <x v="3"/>
    <s v="International"/>
    <n v="32388"/>
    <n v="28444"/>
    <m/>
  </r>
  <r>
    <x v="6"/>
    <x v="0"/>
    <x v="3"/>
    <s v="International"/>
    <n v="35365"/>
    <n v="32388"/>
    <m/>
  </r>
  <r>
    <x v="7"/>
    <x v="0"/>
    <x v="3"/>
    <s v="International"/>
    <n v="39747"/>
    <n v="35365"/>
    <m/>
  </r>
  <r>
    <x v="8"/>
    <x v="0"/>
    <x v="3"/>
    <s v="International"/>
    <n v="44599"/>
    <n v="39747"/>
    <m/>
  </r>
  <r>
    <x v="9"/>
    <x v="0"/>
    <x v="3"/>
    <s v="International"/>
    <n v="41507"/>
    <n v="44599"/>
    <m/>
  </r>
  <r>
    <x v="10"/>
    <x v="0"/>
    <x v="3"/>
    <s v="International"/>
    <n v="27592"/>
    <n v="41507"/>
    <m/>
  </r>
  <r>
    <x v="11"/>
    <x v="0"/>
    <x v="3"/>
    <s v="International"/>
    <n v="27881"/>
    <n v="27592"/>
    <m/>
  </r>
  <r>
    <x v="0"/>
    <x v="1"/>
    <x v="3"/>
    <s v="International"/>
    <n v="24112"/>
    <n v="27881"/>
    <n v="27358"/>
  </r>
  <r>
    <x v="1"/>
    <x v="1"/>
    <x v="3"/>
    <s v="International"/>
    <n v="26305"/>
    <n v="24112"/>
    <n v="26086"/>
  </r>
  <r>
    <x v="2"/>
    <x v="1"/>
    <x v="3"/>
    <s v="International"/>
    <n v="20502"/>
    <n v="26305"/>
    <n v="29191"/>
  </r>
  <r>
    <x v="3"/>
    <x v="1"/>
    <x v="3"/>
    <s v="International"/>
    <n v="12548"/>
    <n v="20502"/>
    <n v="27432"/>
  </r>
  <r>
    <x v="4"/>
    <x v="1"/>
    <x v="3"/>
    <s v="International"/>
    <n v="10766"/>
    <n v="12548"/>
    <n v="28444"/>
  </r>
  <r>
    <x v="5"/>
    <x v="1"/>
    <x v="3"/>
    <s v="International"/>
    <n v="12956"/>
    <n v="10766"/>
    <n v="32388"/>
  </r>
  <r>
    <x v="6"/>
    <x v="1"/>
    <x v="3"/>
    <s v="International"/>
    <n v="13374"/>
    <n v="12956"/>
    <n v="35365"/>
  </r>
  <r>
    <x v="7"/>
    <x v="1"/>
    <x v="3"/>
    <s v="International"/>
    <n v="13929"/>
    <n v="13374"/>
    <n v="39747"/>
  </r>
  <r>
    <x v="8"/>
    <x v="1"/>
    <x v="3"/>
    <s v="International"/>
    <n v="14053"/>
    <n v="13929"/>
    <n v="44599"/>
  </r>
  <r>
    <x v="9"/>
    <x v="1"/>
    <x v="3"/>
    <s v="International"/>
    <n v="15207"/>
    <n v="14053"/>
    <n v="41507"/>
  </r>
  <r>
    <x v="10"/>
    <x v="1"/>
    <x v="3"/>
    <s v="International"/>
    <n v="17011"/>
    <n v="15207"/>
    <n v="27592"/>
  </r>
  <r>
    <x v="11"/>
    <x v="1"/>
    <x v="3"/>
    <s v="International"/>
    <n v="15650"/>
    <n v="17011"/>
    <n v="27881"/>
  </r>
  <r>
    <x v="0"/>
    <x v="2"/>
    <x v="3"/>
    <s v="International"/>
    <n v="11377"/>
    <n v="15650"/>
    <n v="24112"/>
  </r>
  <r>
    <x v="1"/>
    <x v="2"/>
    <x v="3"/>
    <s v="International"/>
    <n v="11992"/>
    <n v="11377"/>
    <n v="26305"/>
  </r>
  <r>
    <x v="2"/>
    <x v="2"/>
    <x v="3"/>
    <s v="International"/>
    <n v="20859"/>
    <n v="11992"/>
    <n v="20502"/>
  </r>
  <r>
    <x v="3"/>
    <x v="2"/>
    <x v="3"/>
    <s v="International"/>
    <n v="25991"/>
    <n v="20859"/>
    <n v="12548"/>
  </r>
  <r>
    <x v="4"/>
    <x v="2"/>
    <x v="3"/>
    <s v="International"/>
    <n v="29850"/>
    <n v="25991"/>
    <n v="10766"/>
  </r>
  <r>
    <x v="5"/>
    <x v="2"/>
    <x v="3"/>
    <s v="International"/>
    <n v="25022"/>
    <n v="29850"/>
    <n v="12956"/>
  </r>
  <r>
    <x v="6"/>
    <x v="2"/>
    <x v="3"/>
    <s v="International"/>
    <n v="23998"/>
    <n v="25022"/>
    <n v="13374"/>
  </r>
  <r>
    <x v="7"/>
    <x v="2"/>
    <x v="3"/>
    <s v="International"/>
    <n v="22875"/>
    <n v="23998"/>
    <n v="13929"/>
  </r>
  <r>
    <x v="8"/>
    <x v="2"/>
    <x v="3"/>
    <s v="International"/>
    <n v="19461"/>
    <n v="22875"/>
    <n v="14053"/>
  </r>
  <r>
    <x v="9"/>
    <x v="2"/>
    <x v="3"/>
    <s v="International"/>
    <n v="12157"/>
    <n v="19461"/>
    <n v="15207"/>
  </r>
  <r>
    <x v="10"/>
    <x v="2"/>
    <x v="3"/>
    <s v="International"/>
    <n v="11148"/>
    <n v="12157"/>
    <n v="17011"/>
  </r>
  <r>
    <x v="11"/>
    <x v="2"/>
    <x v="3"/>
    <s v="International"/>
    <n v="8383"/>
    <n v="11148"/>
    <n v="15650"/>
  </r>
  <r>
    <x v="1"/>
    <x v="3"/>
    <x v="3"/>
    <s v="International"/>
    <n v="1061"/>
    <n v="8383"/>
    <n v="11377"/>
  </r>
  <r>
    <x v="2"/>
    <x v="3"/>
    <x v="3"/>
    <s v="International"/>
    <n v="535"/>
    <n v="1061"/>
    <n v="11992"/>
  </r>
  <r>
    <x v="3"/>
    <x v="3"/>
    <x v="3"/>
    <s v="International"/>
    <n v="312"/>
    <n v="535"/>
    <n v="20859"/>
  </r>
  <r>
    <x v="4"/>
    <x v="3"/>
    <x v="3"/>
    <s v="International"/>
    <n v="4735"/>
    <n v="312"/>
    <n v="25991"/>
  </r>
  <r>
    <x v="5"/>
    <x v="3"/>
    <x v="3"/>
    <s v="International"/>
    <n v="783"/>
    <n v="4735"/>
    <n v="29850"/>
  </r>
  <r>
    <x v="7"/>
    <x v="3"/>
    <x v="3"/>
    <s v="International"/>
    <n v="1076"/>
    <n v="783"/>
    <n v="25022"/>
  </r>
  <r>
    <x v="8"/>
    <x v="3"/>
    <x v="3"/>
    <s v="International"/>
    <n v="2782"/>
    <n v="1076"/>
    <n v="23998"/>
  </r>
  <r>
    <x v="9"/>
    <x v="3"/>
    <x v="3"/>
    <s v="International"/>
    <n v="2645"/>
    <n v="2782"/>
    <n v="22875"/>
  </r>
  <r>
    <x v="10"/>
    <x v="3"/>
    <x v="3"/>
    <s v="International"/>
    <n v="2433"/>
    <n v="2645"/>
    <n v="19461"/>
  </r>
  <r>
    <x v="11"/>
    <x v="3"/>
    <x v="3"/>
    <s v="International"/>
    <n v="2517"/>
    <n v="2433"/>
    <n v="12157"/>
  </r>
  <r>
    <x v="0"/>
    <x v="4"/>
    <x v="3"/>
    <s v="International"/>
    <n v="818"/>
    <n v="2517"/>
    <n v="11148"/>
  </r>
  <r>
    <x v="1"/>
    <x v="4"/>
    <x v="3"/>
    <s v="International"/>
    <n v="472"/>
    <n v="818"/>
    <n v="8383"/>
  </r>
  <r>
    <x v="2"/>
    <x v="4"/>
    <x v="3"/>
    <s v="International"/>
    <n v="233"/>
    <n v="472"/>
    <n v="1061"/>
  </r>
  <r>
    <x v="0"/>
    <x v="0"/>
    <x v="4"/>
    <s v="International"/>
    <n v="582384"/>
    <m/>
    <m/>
  </r>
  <r>
    <x v="1"/>
    <x v="0"/>
    <x v="4"/>
    <s v="International"/>
    <n v="514768"/>
    <n v="582384"/>
    <m/>
  </r>
  <r>
    <x v="2"/>
    <x v="0"/>
    <x v="4"/>
    <s v="International"/>
    <n v="589916"/>
    <n v="514768"/>
    <m/>
  </r>
  <r>
    <x v="3"/>
    <x v="0"/>
    <x v="4"/>
    <s v="International"/>
    <n v="564168"/>
    <n v="589916"/>
    <m/>
  </r>
  <r>
    <x v="4"/>
    <x v="0"/>
    <x v="4"/>
    <s v="International"/>
    <n v="542469"/>
    <n v="564168"/>
    <m/>
  </r>
  <r>
    <x v="5"/>
    <x v="0"/>
    <x v="4"/>
    <s v="International"/>
    <n v="597715"/>
    <n v="542469"/>
    <m/>
  </r>
  <r>
    <x v="6"/>
    <x v="0"/>
    <x v="4"/>
    <s v="International"/>
    <n v="714540"/>
    <n v="597715"/>
    <m/>
  </r>
  <r>
    <x v="7"/>
    <x v="0"/>
    <x v="4"/>
    <s v="International"/>
    <n v="725392"/>
    <n v="714540"/>
    <m/>
  </r>
  <r>
    <x v="8"/>
    <x v="0"/>
    <x v="4"/>
    <s v="International"/>
    <n v="501363"/>
    <n v="725392"/>
    <m/>
  </r>
  <r>
    <x v="9"/>
    <x v="0"/>
    <x v="4"/>
    <s v="International"/>
    <n v="501919"/>
    <n v="501363"/>
    <m/>
  </r>
  <r>
    <x v="10"/>
    <x v="0"/>
    <x v="4"/>
    <s v="International"/>
    <n v="521952"/>
    <n v="501919"/>
    <m/>
  </r>
  <r>
    <x v="11"/>
    <x v="0"/>
    <x v="4"/>
    <s v="International"/>
    <n v="661789"/>
    <n v="521952"/>
    <m/>
  </r>
  <r>
    <x v="0"/>
    <x v="1"/>
    <x v="4"/>
    <s v="International"/>
    <n v="637665"/>
    <n v="661789"/>
    <n v="582384"/>
  </r>
  <r>
    <x v="1"/>
    <x v="1"/>
    <x v="4"/>
    <s v="International"/>
    <n v="547698"/>
    <n v="637665"/>
    <n v="514768"/>
  </r>
  <r>
    <x v="2"/>
    <x v="1"/>
    <x v="4"/>
    <s v="International"/>
    <n v="632929"/>
    <n v="547698"/>
    <n v="589916"/>
  </r>
  <r>
    <x v="3"/>
    <x v="1"/>
    <x v="4"/>
    <s v="International"/>
    <n v="643831"/>
    <n v="632929"/>
    <n v="564168"/>
  </r>
  <r>
    <x v="4"/>
    <x v="1"/>
    <x v="4"/>
    <s v="International"/>
    <n v="600563"/>
    <n v="643831"/>
    <n v="542469"/>
  </r>
  <r>
    <x v="5"/>
    <x v="1"/>
    <x v="4"/>
    <s v="International"/>
    <n v="662442"/>
    <n v="600563"/>
    <n v="597715"/>
  </r>
  <r>
    <x v="6"/>
    <x v="1"/>
    <x v="4"/>
    <s v="International"/>
    <n v="826522"/>
    <n v="662442"/>
    <n v="714540"/>
  </r>
  <r>
    <x v="7"/>
    <x v="1"/>
    <x v="4"/>
    <s v="International"/>
    <n v="815173"/>
    <n v="826522"/>
    <n v="725392"/>
  </r>
  <r>
    <x v="8"/>
    <x v="1"/>
    <x v="4"/>
    <s v="International"/>
    <n v="492088"/>
    <n v="815173"/>
    <n v="501363"/>
  </r>
  <r>
    <x v="9"/>
    <x v="1"/>
    <x v="4"/>
    <s v="International"/>
    <n v="526501"/>
    <n v="492088"/>
    <n v="501919"/>
  </r>
  <r>
    <x v="10"/>
    <x v="1"/>
    <x v="4"/>
    <s v="International"/>
    <n v="558141"/>
    <n v="526501"/>
    <n v="521952"/>
  </r>
  <r>
    <x v="11"/>
    <x v="1"/>
    <x v="4"/>
    <s v="International"/>
    <n v="674548"/>
    <n v="558141"/>
    <n v="661789"/>
  </r>
  <r>
    <x v="0"/>
    <x v="2"/>
    <x v="4"/>
    <s v="International"/>
    <n v="619909"/>
    <n v="674548"/>
    <n v="637665"/>
  </r>
  <r>
    <x v="1"/>
    <x v="2"/>
    <x v="4"/>
    <s v="International"/>
    <n v="566352"/>
    <n v="619909"/>
    <n v="547698"/>
  </r>
  <r>
    <x v="2"/>
    <x v="2"/>
    <x v="4"/>
    <s v="International"/>
    <n v="682404"/>
    <n v="566352"/>
    <n v="632929"/>
  </r>
  <r>
    <x v="3"/>
    <x v="2"/>
    <x v="4"/>
    <s v="International"/>
    <n v="662202"/>
    <n v="682404"/>
    <n v="643831"/>
  </r>
  <r>
    <x v="4"/>
    <x v="2"/>
    <x v="4"/>
    <s v="International"/>
    <n v="652821"/>
    <n v="662202"/>
    <n v="600563"/>
  </r>
  <r>
    <x v="5"/>
    <x v="2"/>
    <x v="4"/>
    <s v="International"/>
    <n v="720026"/>
    <n v="652821"/>
    <n v="662442"/>
  </r>
  <r>
    <x v="6"/>
    <x v="2"/>
    <x v="4"/>
    <s v="International"/>
    <n v="872166"/>
    <n v="720026"/>
    <n v="826522"/>
  </r>
  <r>
    <x v="7"/>
    <x v="2"/>
    <x v="4"/>
    <s v="International"/>
    <n v="874552"/>
    <n v="872166"/>
    <n v="815173"/>
  </r>
  <r>
    <x v="8"/>
    <x v="2"/>
    <x v="4"/>
    <s v="International"/>
    <n v="635789"/>
    <n v="874552"/>
    <n v="492088"/>
  </r>
  <r>
    <x v="9"/>
    <x v="2"/>
    <x v="4"/>
    <s v="International"/>
    <n v="607337"/>
    <n v="635789"/>
    <n v="526501"/>
  </r>
  <r>
    <x v="10"/>
    <x v="2"/>
    <x v="4"/>
    <s v="International"/>
    <n v="636791"/>
    <n v="607337"/>
    <n v="558141"/>
  </r>
  <r>
    <x v="11"/>
    <x v="2"/>
    <x v="4"/>
    <s v="International"/>
    <n v="735471"/>
    <n v="636791"/>
    <n v="674548"/>
  </r>
  <r>
    <x v="0"/>
    <x v="3"/>
    <x v="4"/>
    <s v="International"/>
    <n v="723526"/>
    <n v="735471"/>
    <n v="619909"/>
  </r>
  <r>
    <x v="1"/>
    <x v="3"/>
    <x v="4"/>
    <s v="International"/>
    <n v="632782"/>
    <n v="723526"/>
    <n v="566352"/>
  </r>
  <r>
    <x v="2"/>
    <x v="3"/>
    <x v="4"/>
    <s v="International"/>
    <n v="784838"/>
    <n v="632782"/>
    <n v="682404"/>
  </r>
  <r>
    <x v="3"/>
    <x v="3"/>
    <x v="4"/>
    <s v="International"/>
    <n v="763761"/>
    <n v="784838"/>
    <n v="662202"/>
  </r>
  <r>
    <x v="4"/>
    <x v="3"/>
    <x v="4"/>
    <s v="International"/>
    <n v="763659"/>
    <n v="763761"/>
    <n v="652821"/>
  </r>
  <r>
    <x v="5"/>
    <x v="3"/>
    <x v="4"/>
    <s v="International"/>
    <n v="815186"/>
    <n v="763659"/>
    <n v="720026"/>
  </r>
  <r>
    <x v="6"/>
    <x v="3"/>
    <x v="4"/>
    <s v="International"/>
    <n v="954943"/>
    <n v="815186"/>
    <n v="872166"/>
  </r>
  <r>
    <x v="7"/>
    <x v="3"/>
    <x v="4"/>
    <s v="International"/>
    <n v="966352"/>
    <n v="954943"/>
    <n v="874552"/>
  </r>
  <r>
    <x v="8"/>
    <x v="3"/>
    <x v="4"/>
    <s v="International"/>
    <n v="628898"/>
    <n v="966352"/>
    <n v="635789"/>
  </r>
  <r>
    <x v="9"/>
    <x v="3"/>
    <x v="4"/>
    <s v="International"/>
    <n v="625864"/>
    <n v="628898"/>
    <n v="607337"/>
  </r>
  <r>
    <x v="10"/>
    <x v="3"/>
    <x v="4"/>
    <s v="International"/>
    <n v="649980"/>
    <n v="625864"/>
    <n v="636791"/>
  </r>
  <r>
    <x v="11"/>
    <x v="3"/>
    <x v="4"/>
    <s v="International"/>
    <n v="759564"/>
    <n v="649980"/>
    <n v="735471"/>
  </r>
  <r>
    <x v="0"/>
    <x v="4"/>
    <x v="4"/>
    <s v="International"/>
    <n v="661196"/>
    <n v="759564"/>
    <n v="723526"/>
  </r>
  <r>
    <x v="1"/>
    <x v="4"/>
    <x v="4"/>
    <s v="International"/>
    <n v="584677"/>
    <n v="661196"/>
    <n v="632782"/>
  </r>
  <r>
    <x v="2"/>
    <x v="4"/>
    <x v="4"/>
    <s v="International"/>
    <n v="358674"/>
    <n v="584677"/>
    <n v="784838"/>
  </r>
  <r>
    <x v="3"/>
    <x v="4"/>
    <x v="4"/>
    <s v="International"/>
    <n v="5376"/>
    <n v="358674"/>
    <n v="763761"/>
  </r>
  <r>
    <x v="4"/>
    <x v="4"/>
    <x v="4"/>
    <s v="International"/>
    <n v="9573"/>
    <n v="5376"/>
    <n v="763659"/>
  </r>
  <r>
    <x v="5"/>
    <x v="4"/>
    <x v="4"/>
    <s v="International"/>
    <n v="21341"/>
    <n v="9573"/>
    <n v="815186"/>
  </r>
  <r>
    <x v="6"/>
    <x v="4"/>
    <x v="4"/>
    <s v="International"/>
    <n v="202588"/>
    <n v="21341"/>
    <n v="954943"/>
  </r>
  <r>
    <x v="7"/>
    <x v="4"/>
    <x v="4"/>
    <s v="International"/>
    <n v="217134"/>
    <n v="202588"/>
    <n v="966352"/>
  </r>
  <r>
    <x v="8"/>
    <x v="4"/>
    <x v="4"/>
    <s v="International"/>
    <n v="202983"/>
    <n v="217134"/>
    <n v="628898"/>
  </r>
  <r>
    <x v="9"/>
    <x v="4"/>
    <x v="4"/>
    <s v="International"/>
    <n v="245334"/>
    <n v="202983"/>
    <n v="625864"/>
  </r>
  <r>
    <x v="10"/>
    <x v="4"/>
    <x v="4"/>
    <s v="International"/>
    <n v="264712"/>
    <n v="245334"/>
    <n v="649980"/>
  </r>
  <r>
    <x v="11"/>
    <x v="4"/>
    <x v="4"/>
    <s v="International"/>
    <n v="403781"/>
    <n v="264712"/>
    <n v="759564"/>
  </r>
  <r>
    <x v="0"/>
    <x v="5"/>
    <x v="4"/>
    <s v="International"/>
    <n v="394192"/>
    <n v="403781"/>
    <n v="661196"/>
  </r>
  <r>
    <x v="8"/>
    <x v="2"/>
    <x v="5"/>
    <s v="International"/>
    <n v="93"/>
    <m/>
    <m/>
  </r>
  <r>
    <x v="9"/>
    <x v="2"/>
    <x v="5"/>
    <s v="International"/>
    <n v="11675"/>
    <n v="93"/>
    <m/>
  </r>
  <r>
    <x v="10"/>
    <x v="2"/>
    <x v="5"/>
    <s v="International"/>
    <n v="8908"/>
    <n v="11675"/>
    <m/>
  </r>
  <r>
    <x v="11"/>
    <x v="2"/>
    <x v="5"/>
    <s v="International"/>
    <n v="3100"/>
    <n v="8908"/>
    <m/>
  </r>
  <r>
    <x v="0"/>
    <x v="3"/>
    <x v="5"/>
    <s v="International"/>
    <n v="5571"/>
    <n v="3100"/>
    <m/>
  </r>
  <r>
    <x v="1"/>
    <x v="3"/>
    <x v="5"/>
    <s v="International"/>
    <n v="9184"/>
    <n v="5571"/>
    <m/>
  </r>
  <r>
    <x v="2"/>
    <x v="3"/>
    <x v="5"/>
    <s v="International"/>
    <n v="13327"/>
    <n v="9184"/>
    <m/>
  </r>
  <r>
    <x v="3"/>
    <x v="3"/>
    <x v="5"/>
    <s v="International"/>
    <n v="13987"/>
    <n v="13327"/>
    <m/>
  </r>
  <r>
    <x v="4"/>
    <x v="3"/>
    <x v="5"/>
    <s v="International"/>
    <n v="6872"/>
    <n v="13987"/>
    <m/>
  </r>
  <r>
    <x v="5"/>
    <x v="3"/>
    <x v="5"/>
    <s v="International"/>
    <n v="5554"/>
    <n v="6872"/>
    <m/>
  </r>
  <r>
    <x v="6"/>
    <x v="3"/>
    <x v="5"/>
    <s v="International"/>
    <n v="6008"/>
    <n v="5554"/>
    <m/>
  </r>
  <r>
    <x v="7"/>
    <x v="3"/>
    <x v="5"/>
    <s v="International"/>
    <n v="7267"/>
    <n v="6008"/>
    <m/>
  </r>
  <r>
    <x v="8"/>
    <x v="3"/>
    <x v="5"/>
    <s v="International"/>
    <n v="10257"/>
    <n v="7267"/>
    <n v="93"/>
  </r>
  <r>
    <x v="9"/>
    <x v="3"/>
    <x v="5"/>
    <s v="International"/>
    <n v="6672"/>
    <n v="10257"/>
    <n v="11675"/>
  </r>
  <r>
    <x v="10"/>
    <x v="3"/>
    <x v="5"/>
    <s v="International"/>
    <n v="17299"/>
    <n v="6672"/>
    <n v="8908"/>
  </r>
  <r>
    <x v="11"/>
    <x v="3"/>
    <x v="5"/>
    <s v="International"/>
    <n v="11575"/>
    <n v="17299"/>
    <n v="3100"/>
  </r>
  <r>
    <x v="0"/>
    <x v="4"/>
    <x v="5"/>
    <s v="International"/>
    <n v="19556"/>
    <n v="11575"/>
    <n v="5571"/>
  </r>
  <r>
    <x v="1"/>
    <x v="4"/>
    <x v="5"/>
    <s v="International"/>
    <n v="22565"/>
    <n v="19556"/>
    <n v="9184"/>
  </r>
  <r>
    <x v="2"/>
    <x v="4"/>
    <x v="5"/>
    <s v="International"/>
    <n v="15097"/>
    <n v="22565"/>
    <n v="13327"/>
  </r>
  <r>
    <x v="6"/>
    <x v="4"/>
    <x v="5"/>
    <s v="International"/>
    <n v="1075"/>
    <n v="15097"/>
    <n v="13987"/>
  </r>
  <r>
    <x v="7"/>
    <x v="4"/>
    <x v="5"/>
    <s v="International"/>
    <n v="1972"/>
    <n v="1075"/>
    <n v="6872"/>
  </r>
  <r>
    <x v="8"/>
    <x v="4"/>
    <x v="5"/>
    <s v="International"/>
    <n v="2230"/>
    <n v="1972"/>
    <n v="5554"/>
  </r>
  <r>
    <x v="9"/>
    <x v="4"/>
    <x v="5"/>
    <s v="International"/>
    <n v="123"/>
    <n v="2230"/>
    <n v="6008"/>
  </r>
  <r>
    <x v="0"/>
    <x v="0"/>
    <x v="6"/>
    <s v="International"/>
    <n v="45531"/>
    <m/>
    <m/>
  </r>
  <r>
    <x v="1"/>
    <x v="0"/>
    <x v="6"/>
    <s v="International"/>
    <n v="43732"/>
    <n v="45531"/>
    <m/>
  </r>
  <r>
    <x v="2"/>
    <x v="0"/>
    <x v="6"/>
    <s v="International"/>
    <n v="48232"/>
    <n v="43732"/>
    <m/>
  </r>
  <r>
    <x v="3"/>
    <x v="0"/>
    <x v="6"/>
    <s v="International"/>
    <n v="45370"/>
    <n v="48232"/>
    <m/>
  </r>
  <r>
    <x v="4"/>
    <x v="0"/>
    <x v="6"/>
    <s v="International"/>
    <n v="52780"/>
    <n v="45370"/>
    <m/>
  </r>
  <r>
    <x v="5"/>
    <x v="0"/>
    <x v="6"/>
    <s v="International"/>
    <n v="44983"/>
    <n v="52780"/>
    <m/>
  </r>
  <r>
    <x v="6"/>
    <x v="0"/>
    <x v="6"/>
    <s v="International"/>
    <n v="64655"/>
    <n v="44983"/>
    <m/>
  </r>
  <r>
    <x v="7"/>
    <x v="0"/>
    <x v="6"/>
    <s v="International"/>
    <n v="59323"/>
    <n v="64655"/>
    <m/>
  </r>
  <r>
    <x v="8"/>
    <x v="0"/>
    <x v="6"/>
    <s v="International"/>
    <n v="26270"/>
    <n v="59323"/>
    <m/>
  </r>
  <r>
    <x v="9"/>
    <x v="0"/>
    <x v="6"/>
    <s v="International"/>
    <n v="52996"/>
    <n v="26270"/>
    <m/>
  </r>
  <r>
    <x v="10"/>
    <x v="0"/>
    <x v="6"/>
    <s v="International"/>
    <n v="43711"/>
    <n v="52996"/>
    <m/>
  </r>
  <r>
    <x v="11"/>
    <x v="0"/>
    <x v="6"/>
    <s v="International"/>
    <n v="34650"/>
    <n v="43711"/>
    <m/>
  </r>
  <r>
    <x v="0"/>
    <x v="1"/>
    <x v="6"/>
    <s v="International"/>
    <n v="44853"/>
    <n v="34650"/>
    <n v="45531"/>
  </r>
  <r>
    <x v="1"/>
    <x v="1"/>
    <x v="6"/>
    <s v="International"/>
    <n v="35089"/>
    <n v="44853"/>
    <n v="43732"/>
  </r>
  <r>
    <x v="2"/>
    <x v="1"/>
    <x v="6"/>
    <s v="International"/>
    <n v="30607"/>
    <n v="35089"/>
    <n v="48232"/>
  </r>
  <r>
    <x v="3"/>
    <x v="1"/>
    <x v="6"/>
    <s v="International"/>
    <n v="30320"/>
    <n v="30607"/>
    <n v="45370"/>
  </r>
  <r>
    <x v="4"/>
    <x v="1"/>
    <x v="6"/>
    <s v="International"/>
    <n v="21808"/>
    <n v="30320"/>
    <n v="52780"/>
  </r>
  <r>
    <x v="5"/>
    <x v="1"/>
    <x v="6"/>
    <s v="International"/>
    <n v="27063"/>
    <n v="21808"/>
    <n v="44983"/>
  </r>
  <r>
    <x v="6"/>
    <x v="1"/>
    <x v="6"/>
    <s v="International"/>
    <n v="44123"/>
    <n v="27063"/>
    <n v="64655"/>
  </r>
  <r>
    <x v="7"/>
    <x v="1"/>
    <x v="6"/>
    <s v="International"/>
    <n v="46840"/>
    <n v="44123"/>
    <n v="59323"/>
  </r>
  <r>
    <x v="8"/>
    <x v="1"/>
    <x v="6"/>
    <s v="International"/>
    <n v="40479"/>
    <n v="46840"/>
    <n v="26270"/>
  </r>
  <r>
    <x v="9"/>
    <x v="1"/>
    <x v="6"/>
    <s v="International"/>
    <n v="49495"/>
    <n v="40479"/>
    <n v="52996"/>
  </r>
  <r>
    <x v="10"/>
    <x v="1"/>
    <x v="6"/>
    <s v="International"/>
    <n v="39855"/>
    <n v="49495"/>
    <n v="43711"/>
  </r>
  <r>
    <x v="11"/>
    <x v="1"/>
    <x v="6"/>
    <s v="International"/>
    <n v="38462"/>
    <n v="39855"/>
    <n v="34650"/>
  </r>
  <r>
    <x v="0"/>
    <x v="2"/>
    <x v="6"/>
    <s v="International"/>
    <n v="46681"/>
    <n v="38462"/>
    <n v="44853"/>
  </r>
  <r>
    <x v="1"/>
    <x v="2"/>
    <x v="6"/>
    <s v="International"/>
    <n v="42862"/>
    <n v="46681"/>
    <n v="35089"/>
  </r>
  <r>
    <x v="2"/>
    <x v="2"/>
    <x v="6"/>
    <s v="International"/>
    <n v="45280"/>
    <n v="42862"/>
    <n v="30607"/>
  </r>
  <r>
    <x v="3"/>
    <x v="2"/>
    <x v="6"/>
    <s v="International"/>
    <n v="46885"/>
    <n v="45280"/>
    <n v="30320"/>
  </r>
  <r>
    <x v="4"/>
    <x v="2"/>
    <x v="6"/>
    <s v="International"/>
    <n v="50289"/>
    <n v="46885"/>
    <n v="21808"/>
  </r>
  <r>
    <x v="5"/>
    <x v="2"/>
    <x v="6"/>
    <s v="International"/>
    <n v="59949"/>
    <n v="50289"/>
    <n v="27063"/>
  </r>
  <r>
    <x v="6"/>
    <x v="2"/>
    <x v="6"/>
    <s v="International"/>
    <n v="68697"/>
    <n v="59949"/>
    <n v="44123"/>
  </r>
  <r>
    <x v="7"/>
    <x v="2"/>
    <x v="6"/>
    <s v="International"/>
    <n v="71634"/>
    <n v="68697"/>
    <n v="46840"/>
  </r>
  <r>
    <x v="8"/>
    <x v="2"/>
    <x v="6"/>
    <s v="International"/>
    <n v="57744"/>
    <n v="71634"/>
    <n v="40479"/>
  </r>
  <r>
    <x v="9"/>
    <x v="2"/>
    <x v="6"/>
    <s v="International"/>
    <n v="59887"/>
    <n v="57744"/>
    <n v="49495"/>
  </r>
  <r>
    <x v="10"/>
    <x v="2"/>
    <x v="6"/>
    <s v="International"/>
    <n v="48805"/>
    <n v="59887"/>
    <n v="39855"/>
  </r>
  <r>
    <x v="11"/>
    <x v="2"/>
    <x v="6"/>
    <s v="International"/>
    <n v="47425"/>
    <n v="48805"/>
    <n v="38462"/>
  </r>
  <r>
    <x v="0"/>
    <x v="3"/>
    <x v="6"/>
    <s v="International"/>
    <n v="52842"/>
    <n v="47425"/>
    <n v="46681"/>
  </r>
  <r>
    <x v="1"/>
    <x v="3"/>
    <x v="6"/>
    <s v="International"/>
    <n v="47874"/>
    <n v="52842"/>
    <n v="42862"/>
  </r>
  <r>
    <x v="2"/>
    <x v="3"/>
    <x v="6"/>
    <s v="International"/>
    <n v="58444"/>
    <n v="47874"/>
    <n v="45280"/>
  </r>
  <r>
    <x v="3"/>
    <x v="3"/>
    <x v="6"/>
    <s v="International"/>
    <n v="51734"/>
    <n v="58444"/>
    <n v="46885"/>
  </r>
  <r>
    <x v="4"/>
    <x v="3"/>
    <x v="6"/>
    <s v="International"/>
    <n v="59423"/>
    <n v="51734"/>
    <n v="50289"/>
  </r>
  <r>
    <x v="5"/>
    <x v="3"/>
    <x v="6"/>
    <s v="International"/>
    <n v="57371"/>
    <n v="59423"/>
    <n v="59949"/>
  </r>
  <r>
    <x v="6"/>
    <x v="3"/>
    <x v="6"/>
    <s v="International"/>
    <n v="59857"/>
    <n v="57371"/>
    <n v="68697"/>
  </r>
  <r>
    <x v="7"/>
    <x v="3"/>
    <x v="6"/>
    <s v="International"/>
    <n v="52950"/>
    <n v="59857"/>
    <n v="71634"/>
  </r>
  <r>
    <x v="8"/>
    <x v="3"/>
    <x v="6"/>
    <s v="International"/>
    <n v="47293"/>
    <n v="52950"/>
    <n v="57744"/>
  </r>
  <r>
    <x v="9"/>
    <x v="3"/>
    <x v="6"/>
    <s v="International"/>
    <n v="52461"/>
    <n v="47293"/>
    <n v="59887"/>
  </r>
  <r>
    <x v="10"/>
    <x v="3"/>
    <x v="6"/>
    <s v="International"/>
    <n v="42927"/>
    <n v="52461"/>
    <n v="48805"/>
  </r>
  <r>
    <x v="11"/>
    <x v="3"/>
    <x v="6"/>
    <s v="International"/>
    <n v="25339"/>
    <n v="42927"/>
    <n v="47425"/>
  </r>
  <r>
    <x v="0"/>
    <x v="4"/>
    <x v="6"/>
    <s v="International"/>
    <n v="19810"/>
    <n v="25339"/>
    <n v="52842"/>
  </r>
  <r>
    <x v="1"/>
    <x v="4"/>
    <x v="6"/>
    <s v="International"/>
    <n v="18621"/>
    <n v="19810"/>
    <n v="47874"/>
  </r>
  <r>
    <x v="2"/>
    <x v="4"/>
    <x v="6"/>
    <s v="International"/>
    <n v="9020"/>
    <n v="18621"/>
    <n v="58444"/>
  </r>
  <r>
    <x v="3"/>
    <x v="4"/>
    <x v="6"/>
    <s v="International"/>
    <n v="52"/>
    <n v="9020"/>
    <n v="51734"/>
  </r>
  <r>
    <x v="0"/>
    <x v="0"/>
    <x v="7"/>
    <s v="International"/>
    <n v="1839237"/>
    <m/>
    <m/>
  </r>
  <r>
    <x v="1"/>
    <x v="0"/>
    <x v="7"/>
    <s v="International"/>
    <n v="1605056"/>
    <n v="1839237"/>
    <m/>
  </r>
  <r>
    <x v="2"/>
    <x v="0"/>
    <x v="7"/>
    <s v="International"/>
    <n v="1913147"/>
    <n v="1605056"/>
    <m/>
  </r>
  <r>
    <x v="3"/>
    <x v="0"/>
    <x v="7"/>
    <s v="International"/>
    <n v="1869972"/>
    <n v="1913147"/>
    <m/>
  </r>
  <r>
    <x v="4"/>
    <x v="0"/>
    <x v="7"/>
    <s v="International"/>
    <n v="2019100"/>
    <n v="1869972"/>
    <m/>
  </r>
  <r>
    <x v="5"/>
    <x v="0"/>
    <x v="7"/>
    <s v="International"/>
    <n v="2295425"/>
    <n v="2019100"/>
    <m/>
  </r>
  <r>
    <x v="6"/>
    <x v="0"/>
    <x v="7"/>
    <s v="International"/>
    <n v="2466034"/>
    <n v="2295425"/>
    <m/>
  </r>
  <r>
    <x v="7"/>
    <x v="0"/>
    <x v="7"/>
    <s v="International"/>
    <n v="2349012"/>
    <n v="2466034"/>
    <m/>
  </r>
  <r>
    <x v="8"/>
    <x v="0"/>
    <x v="7"/>
    <s v="International"/>
    <n v="1891703"/>
    <n v="2349012"/>
    <m/>
  </r>
  <r>
    <x v="9"/>
    <x v="0"/>
    <x v="7"/>
    <s v="International"/>
    <n v="1741881"/>
    <n v="1891703"/>
    <m/>
  </r>
  <r>
    <x v="10"/>
    <x v="0"/>
    <x v="7"/>
    <s v="International"/>
    <n v="1459191"/>
    <n v="1741881"/>
    <m/>
  </r>
  <r>
    <x v="11"/>
    <x v="0"/>
    <x v="7"/>
    <s v="International"/>
    <n v="1838715"/>
    <n v="1459191"/>
    <m/>
  </r>
  <r>
    <x v="0"/>
    <x v="1"/>
    <x v="7"/>
    <s v="International"/>
    <n v="1870711"/>
    <n v="1838715"/>
    <n v="1839237"/>
  </r>
  <r>
    <x v="1"/>
    <x v="1"/>
    <x v="7"/>
    <s v="International"/>
    <n v="1611400"/>
    <n v="1870711"/>
    <n v="1605056"/>
  </r>
  <r>
    <x v="2"/>
    <x v="1"/>
    <x v="7"/>
    <s v="International"/>
    <n v="2040175"/>
    <n v="1611400"/>
    <n v="1913147"/>
  </r>
  <r>
    <x v="3"/>
    <x v="1"/>
    <x v="7"/>
    <s v="International"/>
    <n v="2061449"/>
    <n v="2040175"/>
    <n v="1869972"/>
  </r>
  <r>
    <x v="4"/>
    <x v="1"/>
    <x v="7"/>
    <s v="International"/>
    <n v="2156252"/>
    <n v="2061449"/>
    <n v="2019100"/>
  </r>
  <r>
    <x v="5"/>
    <x v="1"/>
    <x v="7"/>
    <s v="International"/>
    <n v="2415035"/>
    <n v="2156252"/>
    <n v="2295425"/>
  </r>
  <r>
    <x v="6"/>
    <x v="1"/>
    <x v="7"/>
    <s v="International"/>
    <n v="2559200"/>
    <n v="2415035"/>
    <n v="2466034"/>
  </r>
  <r>
    <x v="7"/>
    <x v="1"/>
    <x v="7"/>
    <s v="International"/>
    <n v="2501763"/>
    <n v="2559200"/>
    <n v="2349012"/>
  </r>
  <r>
    <x v="8"/>
    <x v="1"/>
    <x v="7"/>
    <s v="International"/>
    <n v="1966369"/>
    <n v="2501763"/>
    <n v="1891703"/>
  </r>
  <r>
    <x v="9"/>
    <x v="1"/>
    <x v="7"/>
    <s v="International"/>
    <n v="1863210"/>
    <n v="1966369"/>
    <n v="1741881"/>
  </r>
  <r>
    <x v="10"/>
    <x v="1"/>
    <x v="7"/>
    <s v="International"/>
    <n v="1577424"/>
    <n v="1863210"/>
    <n v="1459191"/>
  </r>
  <r>
    <x v="11"/>
    <x v="1"/>
    <x v="7"/>
    <s v="International"/>
    <n v="1869793"/>
    <n v="1577424"/>
    <n v="1838715"/>
  </r>
  <r>
    <x v="0"/>
    <x v="2"/>
    <x v="7"/>
    <s v="International"/>
    <n v="1905480"/>
    <n v="1869793"/>
    <n v="1870711"/>
  </r>
  <r>
    <x v="1"/>
    <x v="2"/>
    <x v="7"/>
    <s v="International"/>
    <n v="1690663"/>
    <n v="1905480"/>
    <n v="1611400"/>
  </r>
  <r>
    <x v="2"/>
    <x v="2"/>
    <x v="7"/>
    <s v="International"/>
    <n v="2180508"/>
    <n v="1690663"/>
    <n v="2040175"/>
  </r>
  <r>
    <x v="3"/>
    <x v="2"/>
    <x v="7"/>
    <s v="International"/>
    <n v="2065443"/>
    <n v="2180508"/>
    <n v="2061449"/>
  </r>
  <r>
    <x v="4"/>
    <x v="2"/>
    <x v="7"/>
    <s v="International"/>
    <n v="2213437"/>
    <n v="2065443"/>
    <n v="2156252"/>
  </r>
  <r>
    <x v="5"/>
    <x v="2"/>
    <x v="7"/>
    <s v="International"/>
    <n v="2474713"/>
    <n v="2213437"/>
    <n v="2415035"/>
  </r>
  <r>
    <x v="6"/>
    <x v="2"/>
    <x v="7"/>
    <s v="International"/>
    <n v="2622703"/>
    <n v="2474713"/>
    <n v="2559200"/>
  </r>
  <r>
    <x v="7"/>
    <x v="2"/>
    <x v="7"/>
    <s v="International"/>
    <n v="2553639"/>
    <n v="2622703"/>
    <n v="2501763"/>
  </r>
  <r>
    <x v="8"/>
    <x v="2"/>
    <x v="7"/>
    <s v="International"/>
    <n v="2018433"/>
    <n v="2553639"/>
    <n v="1966369"/>
  </r>
  <r>
    <x v="9"/>
    <x v="2"/>
    <x v="7"/>
    <s v="International"/>
    <n v="1943902"/>
    <n v="2018433"/>
    <n v="1863210"/>
  </r>
  <r>
    <x v="10"/>
    <x v="2"/>
    <x v="7"/>
    <s v="International"/>
    <n v="1643676"/>
    <n v="1943902"/>
    <n v="1577424"/>
  </r>
  <r>
    <x v="11"/>
    <x v="2"/>
    <x v="7"/>
    <s v="International"/>
    <n v="1904834"/>
    <n v="1643676"/>
    <n v="1869793"/>
  </r>
  <r>
    <x v="0"/>
    <x v="3"/>
    <x v="7"/>
    <s v="International"/>
    <n v="1931311"/>
    <n v="1904834"/>
    <n v="1905480"/>
  </r>
  <r>
    <x v="1"/>
    <x v="3"/>
    <x v="7"/>
    <s v="International"/>
    <n v="1711387"/>
    <n v="1931311"/>
    <n v="1690663"/>
  </r>
  <r>
    <x v="2"/>
    <x v="3"/>
    <x v="7"/>
    <s v="International"/>
    <n v="2202260"/>
    <n v="1711387"/>
    <n v="2180508"/>
  </r>
  <r>
    <x v="3"/>
    <x v="3"/>
    <x v="7"/>
    <s v="International"/>
    <n v="2141259"/>
    <n v="2202260"/>
    <n v="2065443"/>
  </r>
  <r>
    <x v="4"/>
    <x v="3"/>
    <x v="7"/>
    <s v="International"/>
    <n v="2326737"/>
    <n v="2141259"/>
    <n v="2213437"/>
  </r>
  <r>
    <x v="5"/>
    <x v="3"/>
    <x v="7"/>
    <s v="International"/>
    <n v="2542704"/>
    <n v="2326737"/>
    <n v="2474713"/>
  </r>
  <r>
    <x v="6"/>
    <x v="3"/>
    <x v="7"/>
    <s v="International"/>
    <n v="2634252"/>
    <n v="2542704"/>
    <n v="2622703"/>
  </r>
  <r>
    <x v="7"/>
    <x v="3"/>
    <x v="7"/>
    <s v="International"/>
    <n v="2627388"/>
    <n v="2634252"/>
    <n v="2553639"/>
  </r>
  <r>
    <x v="8"/>
    <x v="3"/>
    <x v="7"/>
    <s v="International"/>
    <n v="2137924"/>
    <n v="2627388"/>
    <n v="2018433"/>
  </r>
  <r>
    <x v="9"/>
    <x v="3"/>
    <x v="7"/>
    <s v="International"/>
    <n v="2055052"/>
    <n v="2137924"/>
    <n v="1943902"/>
  </r>
  <r>
    <x v="10"/>
    <x v="3"/>
    <x v="7"/>
    <s v="International"/>
    <n v="1724144"/>
    <n v="2055052"/>
    <n v="1643676"/>
  </r>
  <r>
    <x v="11"/>
    <x v="3"/>
    <x v="7"/>
    <s v="International"/>
    <n v="2012103"/>
    <n v="1724144"/>
    <n v="1904834"/>
  </r>
  <r>
    <x v="0"/>
    <x v="4"/>
    <x v="7"/>
    <s v="International"/>
    <n v="2059896"/>
    <n v="2012103"/>
    <n v="1931311"/>
  </r>
  <r>
    <x v="1"/>
    <x v="4"/>
    <x v="7"/>
    <s v="International"/>
    <n v="1754317"/>
    <n v="2059896"/>
    <n v="1711387"/>
  </r>
  <r>
    <x v="2"/>
    <x v="4"/>
    <x v="7"/>
    <s v="International"/>
    <n v="977209"/>
    <n v="1754317"/>
    <n v="2202260"/>
  </r>
  <r>
    <x v="3"/>
    <x v="4"/>
    <x v="7"/>
    <s v="International"/>
    <n v="34557"/>
    <n v="977209"/>
    <n v="2141259"/>
  </r>
  <r>
    <x v="4"/>
    <x v="4"/>
    <x v="7"/>
    <s v="International"/>
    <n v="28311"/>
    <n v="34557"/>
    <n v="2326737"/>
  </r>
  <r>
    <x v="5"/>
    <x v="4"/>
    <x v="7"/>
    <s v="International"/>
    <n v="59655"/>
    <n v="28311"/>
    <n v="2542704"/>
  </r>
  <r>
    <x v="6"/>
    <x v="4"/>
    <x v="7"/>
    <s v="International"/>
    <n v="151924"/>
    <n v="59655"/>
    <n v="2634252"/>
  </r>
  <r>
    <x v="7"/>
    <x v="4"/>
    <x v="7"/>
    <s v="International"/>
    <n v="225165"/>
    <n v="151924"/>
    <n v="2627388"/>
  </r>
  <r>
    <x v="8"/>
    <x v="4"/>
    <x v="7"/>
    <s v="International"/>
    <n v="238639"/>
    <n v="225165"/>
    <n v="2137924"/>
  </r>
  <r>
    <x v="9"/>
    <x v="4"/>
    <x v="7"/>
    <s v="International"/>
    <n v="331319"/>
    <n v="238639"/>
    <n v="2055052"/>
  </r>
  <r>
    <x v="10"/>
    <x v="4"/>
    <x v="7"/>
    <s v="International"/>
    <n v="380350"/>
    <n v="331319"/>
    <n v="1724144"/>
  </r>
  <r>
    <x v="11"/>
    <x v="4"/>
    <x v="7"/>
    <s v="International"/>
    <n v="522508"/>
    <n v="380350"/>
    <n v="2012103"/>
  </r>
  <r>
    <x v="0"/>
    <x v="5"/>
    <x v="7"/>
    <s v="International"/>
    <n v="530159"/>
    <n v="522508"/>
    <n v="2059896"/>
  </r>
  <r>
    <x v="0"/>
    <x v="0"/>
    <x v="8"/>
    <s v="International"/>
    <n v="134289"/>
    <m/>
    <m/>
  </r>
  <r>
    <x v="1"/>
    <x v="0"/>
    <x v="8"/>
    <s v="International"/>
    <n v="125606"/>
    <n v="134289"/>
    <m/>
  </r>
  <r>
    <x v="2"/>
    <x v="0"/>
    <x v="8"/>
    <s v="International"/>
    <n v="148084"/>
    <n v="125606"/>
    <m/>
  </r>
  <r>
    <x v="3"/>
    <x v="0"/>
    <x v="8"/>
    <s v="International"/>
    <n v="127661"/>
    <n v="148084"/>
    <m/>
  </r>
  <r>
    <x v="4"/>
    <x v="0"/>
    <x v="8"/>
    <s v="International"/>
    <n v="136642"/>
    <n v="127661"/>
    <m/>
  </r>
  <r>
    <x v="5"/>
    <x v="0"/>
    <x v="8"/>
    <s v="International"/>
    <n v="142423"/>
    <n v="136642"/>
    <m/>
  </r>
  <r>
    <x v="6"/>
    <x v="0"/>
    <x v="8"/>
    <s v="International"/>
    <n v="155769"/>
    <n v="142423"/>
    <m/>
  </r>
  <r>
    <x v="7"/>
    <x v="0"/>
    <x v="8"/>
    <s v="International"/>
    <n v="146741"/>
    <n v="155769"/>
    <m/>
  </r>
  <r>
    <x v="8"/>
    <x v="0"/>
    <x v="8"/>
    <s v="International"/>
    <n v="134108"/>
    <n v="146741"/>
    <m/>
  </r>
  <r>
    <x v="9"/>
    <x v="0"/>
    <x v="8"/>
    <s v="International"/>
    <n v="134197"/>
    <n v="134108"/>
    <m/>
  </r>
  <r>
    <x v="10"/>
    <x v="0"/>
    <x v="8"/>
    <s v="International"/>
    <n v="115344"/>
    <n v="134197"/>
    <m/>
  </r>
  <r>
    <x v="11"/>
    <x v="0"/>
    <x v="8"/>
    <s v="International"/>
    <n v="111780"/>
    <n v="115344"/>
    <m/>
  </r>
  <r>
    <x v="0"/>
    <x v="1"/>
    <x v="8"/>
    <s v="International"/>
    <n v="105549"/>
    <n v="111780"/>
    <n v="134289"/>
  </r>
  <r>
    <x v="1"/>
    <x v="1"/>
    <x v="8"/>
    <s v="International"/>
    <n v="95197"/>
    <n v="105549"/>
    <n v="125606"/>
  </r>
  <r>
    <x v="2"/>
    <x v="1"/>
    <x v="8"/>
    <s v="International"/>
    <n v="119210"/>
    <n v="95197"/>
    <n v="148084"/>
  </r>
  <r>
    <x v="3"/>
    <x v="1"/>
    <x v="8"/>
    <s v="International"/>
    <n v="115623"/>
    <n v="119210"/>
    <n v="127661"/>
  </r>
  <r>
    <x v="4"/>
    <x v="1"/>
    <x v="8"/>
    <s v="International"/>
    <n v="120623"/>
    <n v="115623"/>
    <n v="136642"/>
  </r>
  <r>
    <x v="5"/>
    <x v="1"/>
    <x v="8"/>
    <s v="International"/>
    <n v="127452"/>
    <n v="120623"/>
    <n v="142423"/>
  </r>
  <r>
    <x v="6"/>
    <x v="1"/>
    <x v="8"/>
    <s v="International"/>
    <n v="128223"/>
    <n v="127452"/>
    <n v="155769"/>
  </r>
  <r>
    <x v="7"/>
    <x v="1"/>
    <x v="8"/>
    <s v="International"/>
    <n v="116073"/>
    <n v="128223"/>
    <n v="146741"/>
  </r>
  <r>
    <x v="8"/>
    <x v="1"/>
    <x v="8"/>
    <s v="International"/>
    <n v="84949"/>
    <n v="116073"/>
    <n v="134108"/>
  </r>
  <r>
    <x v="9"/>
    <x v="1"/>
    <x v="8"/>
    <s v="International"/>
    <n v="97273"/>
    <n v="84949"/>
    <n v="134197"/>
  </r>
  <r>
    <x v="10"/>
    <x v="1"/>
    <x v="8"/>
    <s v="International"/>
    <n v="78451"/>
    <n v="97273"/>
    <n v="115344"/>
  </r>
  <r>
    <x v="11"/>
    <x v="1"/>
    <x v="8"/>
    <s v="International"/>
    <n v="83645"/>
    <n v="78451"/>
    <n v="111780"/>
  </r>
  <r>
    <x v="0"/>
    <x v="2"/>
    <x v="8"/>
    <s v="International"/>
    <n v="70106"/>
    <n v="83645"/>
    <n v="105549"/>
  </r>
  <r>
    <x v="1"/>
    <x v="2"/>
    <x v="8"/>
    <s v="International"/>
    <n v="59577"/>
    <n v="70106"/>
    <n v="95197"/>
  </r>
  <r>
    <x v="2"/>
    <x v="2"/>
    <x v="8"/>
    <s v="International"/>
    <n v="56056"/>
    <n v="59577"/>
    <n v="119210"/>
  </r>
  <r>
    <x v="3"/>
    <x v="2"/>
    <x v="8"/>
    <s v="International"/>
    <n v="59624"/>
    <n v="56056"/>
    <n v="115623"/>
  </r>
  <r>
    <x v="4"/>
    <x v="2"/>
    <x v="8"/>
    <s v="International"/>
    <n v="65616"/>
    <n v="59624"/>
    <n v="120623"/>
  </r>
  <r>
    <x v="5"/>
    <x v="2"/>
    <x v="8"/>
    <s v="International"/>
    <n v="88182"/>
    <n v="65616"/>
    <n v="127452"/>
  </r>
  <r>
    <x v="6"/>
    <x v="2"/>
    <x v="8"/>
    <s v="International"/>
    <n v="90717"/>
    <n v="88182"/>
    <n v="128223"/>
  </r>
  <r>
    <x v="7"/>
    <x v="2"/>
    <x v="8"/>
    <s v="International"/>
    <n v="77428"/>
    <n v="90717"/>
    <n v="116073"/>
  </r>
  <r>
    <x v="8"/>
    <x v="2"/>
    <x v="8"/>
    <s v="International"/>
    <n v="70865"/>
    <n v="77428"/>
    <n v="84949"/>
  </r>
  <r>
    <x v="9"/>
    <x v="2"/>
    <x v="8"/>
    <s v="International"/>
    <n v="76207"/>
    <n v="70865"/>
    <n v="97273"/>
  </r>
  <r>
    <x v="10"/>
    <x v="2"/>
    <x v="8"/>
    <s v="International"/>
    <n v="61067"/>
    <n v="76207"/>
    <n v="78451"/>
  </r>
  <r>
    <x v="11"/>
    <x v="2"/>
    <x v="8"/>
    <s v="International"/>
    <n v="59697"/>
    <n v="61067"/>
    <n v="83645"/>
  </r>
  <r>
    <x v="0"/>
    <x v="3"/>
    <x v="8"/>
    <s v="International"/>
    <n v="56147"/>
    <n v="59697"/>
    <n v="70106"/>
  </r>
  <r>
    <x v="1"/>
    <x v="3"/>
    <x v="8"/>
    <s v="International"/>
    <n v="48255"/>
    <n v="56147"/>
    <n v="59577"/>
  </r>
  <r>
    <x v="2"/>
    <x v="3"/>
    <x v="8"/>
    <s v="International"/>
    <n v="50284"/>
    <n v="48255"/>
    <n v="56056"/>
  </r>
  <r>
    <x v="3"/>
    <x v="3"/>
    <x v="8"/>
    <s v="International"/>
    <n v="43776"/>
    <n v="50284"/>
    <n v="59624"/>
  </r>
  <r>
    <x v="4"/>
    <x v="3"/>
    <x v="8"/>
    <s v="International"/>
    <n v="59037"/>
    <n v="43776"/>
    <n v="65616"/>
  </r>
  <r>
    <x v="5"/>
    <x v="3"/>
    <x v="8"/>
    <s v="International"/>
    <n v="60903"/>
    <n v="59037"/>
    <n v="88182"/>
  </r>
  <r>
    <x v="6"/>
    <x v="3"/>
    <x v="8"/>
    <s v="International"/>
    <n v="67424"/>
    <n v="60903"/>
    <n v="90717"/>
  </r>
  <r>
    <x v="7"/>
    <x v="3"/>
    <x v="8"/>
    <s v="International"/>
    <n v="67599"/>
    <n v="67424"/>
    <n v="77428"/>
  </r>
  <r>
    <x v="8"/>
    <x v="3"/>
    <x v="8"/>
    <s v="International"/>
    <n v="68951"/>
    <n v="67599"/>
    <n v="70865"/>
  </r>
  <r>
    <x v="9"/>
    <x v="3"/>
    <x v="8"/>
    <s v="International"/>
    <n v="68636"/>
    <n v="68951"/>
    <n v="76207"/>
  </r>
  <r>
    <x v="10"/>
    <x v="3"/>
    <x v="8"/>
    <s v="International"/>
    <n v="48481"/>
    <n v="68636"/>
    <n v="61067"/>
  </r>
  <r>
    <x v="11"/>
    <x v="3"/>
    <x v="8"/>
    <s v="International"/>
    <n v="53788"/>
    <n v="48481"/>
    <n v="59697"/>
  </r>
  <r>
    <x v="0"/>
    <x v="4"/>
    <x v="8"/>
    <s v="International"/>
    <n v="48358"/>
    <n v="53788"/>
    <n v="56147"/>
  </r>
  <r>
    <x v="1"/>
    <x v="4"/>
    <x v="8"/>
    <s v="International"/>
    <n v="44240"/>
    <n v="48358"/>
    <n v="48255"/>
  </r>
  <r>
    <x v="2"/>
    <x v="4"/>
    <x v="8"/>
    <s v="International"/>
    <n v="25223"/>
    <n v="44240"/>
    <n v="50284"/>
  </r>
  <r>
    <x v="6"/>
    <x v="4"/>
    <x v="8"/>
    <s v="International"/>
    <n v="527"/>
    <n v="25223"/>
    <n v="43776"/>
  </r>
  <r>
    <x v="7"/>
    <x v="4"/>
    <x v="8"/>
    <s v="International"/>
    <n v="2260"/>
    <n v="527"/>
    <n v="59037"/>
  </r>
  <r>
    <x v="8"/>
    <x v="4"/>
    <x v="8"/>
    <s v="International"/>
    <n v="634"/>
    <n v="2260"/>
    <n v="60903"/>
  </r>
  <r>
    <x v="0"/>
    <x v="0"/>
    <x v="9"/>
    <s v="International"/>
    <n v="71115"/>
    <m/>
    <m/>
  </r>
  <r>
    <x v="1"/>
    <x v="0"/>
    <x v="9"/>
    <s v="International"/>
    <n v="65117"/>
    <n v="71115"/>
    <m/>
  </r>
  <r>
    <x v="2"/>
    <x v="0"/>
    <x v="9"/>
    <s v="International"/>
    <n v="75726"/>
    <n v="65117"/>
    <m/>
  </r>
  <r>
    <x v="3"/>
    <x v="0"/>
    <x v="9"/>
    <s v="International"/>
    <n v="54649"/>
    <n v="75726"/>
    <m/>
  </r>
  <r>
    <x v="4"/>
    <x v="0"/>
    <x v="9"/>
    <s v="International"/>
    <n v="45367"/>
    <n v="54649"/>
    <m/>
  </r>
  <r>
    <x v="5"/>
    <x v="0"/>
    <x v="9"/>
    <s v="International"/>
    <n v="48594"/>
    <n v="45367"/>
    <m/>
  </r>
  <r>
    <x v="6"/>
    <x v="0"/>
    <x v="9"/>
    <s v="International"/>
    <n v="52583"/>
    <n v="48594"/>
    <m/>
  </r>
  <r>
    <x v="7"/>
    <x v="0"/>
    <x v="9"/>
    <s v="International"/>
    <n v="38122"/>
    <n v="52583"/>
    <m/>
  </r>
  <r>
    <x v="8"/>
    <x v="0"/>
    <x v="9"/>
    <s v="International"/>
    <n v="31023"/>
    <n v="38122"/>
    <m/>
  </r>
  <r>
    <x v="9"/>
    <x v="0"/>
    <x v="9"/>
    <s v="International"/>
    <n v="35188"/>
    <n v="31023"/>
    <m/>
  </r>
  <r>
    <x v="10"/>
    <x v="0"/>
    <x v="9"/>
    <s v="International"/>
    <n v="69167"/>
    <n v="35188"/>
    <m/>
  </r>
  <r>
    <x v="11"/>
    <x v="0"/>
    <x v="9"/>
    <s v="International"/>
    <n v="81515"/>
    <n v="69167"/>
    <m/>
  </r>
  <r>
    <x v="0"/>
    <x v="1"/>
    <x v="9"/>
    <s v="International"/>
    <n v="86874"/>
    <n v="81515"/>
    <n v="71115"/>
  </r>
  <r>
    <x v="1"/>
    <x v="1"/>
    <x v="9"/>
    <s v="International"/>
    <n v="84399"/>
    <n v="86874"/>
    <n v="65117"/>
  </r>
  <r>
    <x v="2"/>
    <x v="1"/>
    <x v="9"/>
    <s v="International"/>
    <n v="92413"/>
    <n v="84399"/>
    <n v="75726"/>
  </r>
  <r>
    <x v="3"/>
    <x v="1"/>
    <x v="9"/>
    <s v="International"/>
    <n v="81304"/>
    <n v="92413"/>
    <n v="54649"/>
  </r>
  <r>
    <x v="4"/>
    <x v="1"/>
    <x v="9"/>
    <s v="International"/>
    <n v="73022"/>
    <n v="81304"/>
    <n v="45367"/>
  </r>
  <r>
    <x v="5"/>
    <x v="1"/>
    <x v="9"/>
    <s v="International"/>
    <n v="66637"/>
    <n v="73022"/>
    <n v="48594"/>
  </r>
  <r>
    <x v="6"/>
    <x v="1"/>
    <x v="9"/>
    <s v="International"/>
    <n v="68674"/>
    <n v="66637"/>
    <n v="52583"/>
  </r>
  <r>
    <x v="7"/>
    <x v="1"/>
    <x v="9"/>
    <s v="International"/>
    <n v="52570"/>
    <n v="68674"/>
    <n v="38122"/>
  </r>
  <r>
    <x v="8"/>
    <x v="1"/>
    <x v="9"/>
    <s v="International"/>
    <n v="37147"/>
    <n v="52570"/>
    <n v="31023"/>
  </r>
  <r>
    <x v="9"/>
    <x v="1"/>
    <x v="9"/>
    <s v="International"/>
    <n v="40627"/>
    <n v="37147"/>
    <n v="35188"/>
  </r>
  <r>
    <x v="10"/>
    <x v="1"/>
    <x v="9"/>
    <s v="International"/>
    <n v="63925"/>
    <n v="40627"/>
    <n v="69167"/>
  </r>
  <r>
    <x v="11"/>
    <x v="1"/>
    <x v="9"/>
    <s v="International"/>
    <n v="82029"/>
    <n v="63925"/>
    <n v="81515"/>
  </r>
  <r>
    <x v="0"/>
    <x v="2"/>
    <x v="9"/>
    <s v="International"/>
    <n v="81554"/>
    <n v="82029"/>
    <n v="86874"/>
  </r>
  <r>
    <x v="1"/>
    <x v="2"/>
    <x v="9"/>
    <s v="International"/>
    <n v="74980"/>
    <n v="81554"/>
    <n v="84399"/>
  </r>
  <r>
    <x v="2"/>
    <x v="2"/>
    <x v="9"/>
    <s v="International"/>
    <n v="88145"/>
    <n v="74980"/>
    <n v="92413"/>
  </r>
  <r>
    <x v="3"/>
    <x v="2"/>
    <x v="9"/>
    <s v="International"/>
    <n v="62954"/>
    <n v="88145"/>
    <n v="81304"/>
  </r>
  <r>
    <x v="4"/>
    <x v="2"/>
    <x v="9"/>
    <s v="International"/>
    <n v="58400"/>
    <n v="62954"/>
    <n v="73022"/>
  </r>
  <r>
    <x v="5"/>
    <x v="2"/>
    <x v="9"/>
    <s v="International"/>
    <n v="68077"/>
    <n v="58400"/>
    <n v="66637"/>
  </r>
  <r>
    <x v="6"/>
    <x v="2"/>
    <x v="9"/>
    <s v="International"/>
    <n v="69313"/>
    <n v="68077"/>
    <n v="68674"/>
  </r>
  <r>
    <x v="7"/>
    <x v="2"/>
    <x v="9"/>
    <s v="International"/>
    <n v="54357"/>
    <n v="69313"/>
    <n v="52570"/>
  </r>
  <r>
    <x v="8"/>
    <x v="2"/>
    <x v="9"/>
    <s v="International"/>
    <n v="38707"/>
    <n v="54357"/>
    <n v="37147"/>
  </r>
  <r>
    <x v="9"/>
    <x v="2"/>
    <x v="9"/>
    <s v="International"/>
    <n v="40649"/>
    <n v="38707"/>
    <n v="40627"/>
  </r>
  <r>
    <x v="10"/>
    <x v="2"/>
    <x v="9"/>
    <s v="International"/>
    <n v="55312"/>
    <n v="40649"/>
    <n v="63925"/>
  </r>
  <r>
    <x v="11"/>
    <x v="2"/>
    <x v="9"/>
    <s v="International"/>
    <n v="71793"/>
    <n v="55312"/>
    <n v="82029"/>
  </r>
  <r>
    <x v="0"/>
    <x v="3"/>
    <x v="9"/>
    <s v="International"/>
    <n v="79896"/>
    <n v="71793"/>
    <n v="81554"/>
  </r>
  <r>
    <x v="1"/>
    <x v="3"/>
    <x v="9"/>
    <s v="International"/>
    <n v="78761"/>
    <n v="79896"/>
    <n v="74980"/>
  </r>
  <r>
    <x v="2"/>
    <x v="3"/>
    <x v="9"/>
    <s v="International"/>
    <n v="97192"/>
    <n v="78761"/>
    <n v="88145"/>
  </r>
  <r>
    <x v="3"/>
    <x v="3"/>
    <x v="9"/>
    <s v="International"/>
    <n v="84453"/>
    <n v="97192"/>
    <n v="62954"/>
  </r>
  <r>
    <x v="4"/>
    <x v="3"/>
    <x v="9"/>
    <s v="International"/>
    <n v="75655"/>
    <n v="84453"/>
    <n v="58400"/>
  </r>
  <r>
    <x v="5"/>
    <x v="3"/>
    <x v="9"/>
    <s v="International"/>
    <n v="84673"/>
    <n v="75655"/>
    <n v="68077"/>
  </r>
  <r>
    <x v="6"/>
    <x v="3"/>
    <x v="9"/>
    <s v="International"/>
    <n v="81790"/>
    <n v="84673"/>
    <n v="69313"/>
  </r>
  <r>
    <x v="7"/>
    <x v="3"/>
    <x v="9"/>
    <s v="International"/>
    <n v="49961"/>
    <n v="81790"/>
    <n v="54357"/>
  </r>
  <r>
    <x v="8"/>
    <x v="3"/>
    <x v="9"/>
    <s v="International"/>
    <n v="27681"/>
    <n v="49961"/>
    <n v="38707"/>
  </r>
  <r>
    <x v="9"/>
    <x v="3"/>
    <x v="9"/>
    <s v="International"/>
    <n v="31029"/>
    <n v="27681"/>
    <n v="40649"/>
  </r>
  <r>
    <x v="10"/>
    <x v="3"/>
    <x v="9"/>
    <s v="International"/>
    <n v="43204"/>
    <n v="31029"/>
    <n v="55312"/>
  </r>
  <r>
    <x v="11"/>
    <x v="3"/>
    <x v="9"/>
    <s v="International"/>
    <n v="62806"/>
    <n v="43204"/>
    <n v="71793"/>
  </r>
  <r>
    <x v="0"/>
    <x v="4"/>
    <x v="9"/>
    <s v="International"/>
    <n v="77170"/>
    <n v="62806"/>
    <n v="79896"/>
  </r>
  <r>
    <x v="1"/>
    <x v="4"/>
    <x v="9"/>
    <s v="International"/>
    <n v="81877"/>
    <n v="77170"/>
    <n v="78761"/>
  </r>
  <r>
    <x v="2"/>
    <x v="4"/>
    <x v="9"/>
    <s v="International"/>
    <n v="56042"/>
    <n v="81877"/>
    <n v="97192"/>
  </r>
  <r>
    <x v="6"/>
    <x v="4"/>
    <x v="9"/>
    <s v="International"/>
    <n v="1550"/>
    <n v="56042"/>
    <n v="84453"/>
  </r>
  <r>
    <x v="7"/>
    <x v="4"/>
    <x v="9"/>
    <s v="International"/>
    <n v="7764"/>
    <n v="1550"/>
    <n v="75655"/>
  </r>
  <r>
    <x v="8"/>
    <x v="4"/>
    <x v="9"/>
    <s v="International"/>
    <n v="9140"/>
    <n v="7764"/>
    <n v="84673"/>
  </r>
  <r>
    <x v="9"/>
    <x v="4"/>
    <x v="9"/>
    <s v="International"/>
    <n v="9988"/>
    <n v="9140"/>
    <n v="81790"/>
  </r>
  <r>
    <x v="10"/>
    <x v="4"/>
    <x v="9"/>
    <s v="International"/>
    <n v="15848"/>
    <n v="9988"/>
    <n v="49961"/>
  </r>
  <r>
    <x v="11"/>
    <x v="4"/>
    <x v="9"/>
    <s v="International"/>
    <n v="27043"/>
    <n v="15848"/>
    <n v="27681"/>
  </r>
  <r>
    <x v="5"/>
    <x v="0"/>
    <x v="10"/>
    <s v="International"/>
    <n v="245"/>
    <m/>
    <m/>
  </r>
  <r>
    <x v="1"/>
    <x v="1"/>
    <x v="10"/>
    <s v="International"/>
    <n v="6162"/>
    <n v="245"/>
    <m/>
  </r>
  <r>
    <x v="5"/>
    <x v="2"/>
    <x v="10"/>
    <s v="International"/>
    <n v="0"/>
    <n v="6162"/>
    <m/>
  </r>
  <r>
    <x v="0"/>
    <x v="0"/>
    <x v="11"/>
    <s v="International"/>
    <n v="21277"/>
    <m/>
    <m/>
  </r>
  <r>
    <x v="1"/>
    <x v="0"/>
    <x v="11"/>
    <s v="International"/>
    <n v="20196"/>
    <n v="21277"/>
    <m/>
  </r>
  <r>
    <x v="2"/>
    <x v="0"/>
    <x v="11"/>
    <s v="International"/>
    <n v="17632"/>
    <n v="20196"/>
    <m/>
  </r>
  <r>
    <x v="3"/>
    <x v="0"/>
    <x v="11"/>
    <s v="International"/>
    <n v="32494"/>
    <n v="17632"/>
    <m/>
  </r>
  <r>
    <x v="4"/>
    <x v="0"/>
    <x v="11"/>
    <s v="International"/>
    <n v="32517"/>
    <n v="32494"/>
    <m/>
  </r>
  <r>
    <x v="5"/>
    <x v="0"/>
    <x v="11"/>
    <s v="International"/>
    <n v="30734"/>
    <n v="32517"/>
    <m/>
  </r>
  <r>
    <x v="6"/>
    <x v="0"/>
    <x v="11"/>
    <s v="International"/>
    <n v="18518"/>
    <n v="30734"/>
    <m/>
  </r>
  <r>
    <x v="7"/>
    <x v="0"/>
    <x v="11"/>
    <s v="International"/>
    <n v="19938"/>
    <n v="18518"/>
    <m/>
  </r>
  <r>
    <x v="8"/>
    <x v="0"/>
    <x v="11"/>
    <s v="International"/>
    <n v="19935"/>
    <n v="19938"/>
    <m/>
  </r>
  <r>
    <x v="9"/>
    <x v="0"/>
    <x v="11"/>
    <s v="International"/>
    <n v="17574"/>
    <n v="19935"/>
    <m/>
  </r>
  <r>
    <x v="10"/>
    <x v="0"/>
    <x v="11"/>
    <s v="International"/>
    <n v="21309"/>
    <n v="17574"/>
    <m/>
  </r>
  <r>
    <x v="11"/>
    <x v="0"/>
    <x v="11"/>
    <s v="International"/>
    <n v="20472"/>
    <n v="21309"/>
    <m/>
  </r>
  <r>
    <x v="0"/>
    <x v="1"/>
    <x v="11"/>
    <s v="International"/>
    <n v="22114"/>
    <n v="20472"/>
    <n v="21277"/>
  </r>
  <r>
    <x v="1"/>
    <x v="1"/>
    <x v="11"/>
    <s v="International"/>
    <n v="22822"/>
    <n v="22114"/>
    <n v="20196"/>
  </r>
  <r>
    <x v="2"/>
    <x v="1"/>
    <x v="11"/>
    <s v="International"/>
    <n v="24560"/>
    <n v="22822"/>
    <n v="17632"/>
  </r>
  <r>
    <x v="3"/>
    <x v="1"/>
    <x v="11"/>
    <s v="International"/>
    <n v="15702"/>
    <n v="24560"/>
    <n v="32494"/>
  </r>
  <r>
    <x v="4"/>
    <x v="1"/>
    <x v="11"/>
    <s v="International"/>
    <n v="24209"/>
    <n v="15702"/>
    <n v="32517"/>
  </r>
  <r>
    <x v="5"/>
    <x v="1"/>
    <x v="11"/>
    <s v="International"/>
    <n v="26598"/>
    <n v="24209"/>
    <n v="30734"/>
  </r>
  <r>
    <x v="6"/>
    <x v="1"/>
    <x v="11"/>
    <s v="International"/>
    <n v="28033"/>
    <n v="26598"/>
    <n v="18518"/>
  </r>
  <r>
    <x v="7"/>
    <x v="1"/>
    <x v="11"/>
    <s v="International"/>
    <n v="31229"/>
    <n v="28033"/>
    <n v="19938"/>
  </r>
  <r>
    <x v="8"/>
    <x v="1"/>
    <x v="11"/>
    <s v="International"/>
    <n v="26935"/>
    <n v="31229"/>
    <n v="19935"/>
  </r>
  <r>
    <x v="9"/>
    <x v="1"/>
    <x v="11"/>
    <s v="International"/>
    <n v="27630"/>
    <n v="26935"/>
    <n v="17574"/>
  </r>
  <r>
    <x v="10"/>
    <x v="1"/>
    <x v="11"/>
    <s v="International"/>
    <n v="27305"/>
    <n v="27630"/>
    <n v="21309"/>
  </r>
  <r>
    <x v="11"/>
    <x v="1"/>
    <x v="11"/>
    <s v="International"/>
    <n v="32465"/>
    <n v="27305"/>
    <n v="20472"/>
  </r>
  <r>
    <x v="0"/>
    <x v="2"/>
    <x v="11"/>
    <s v="International"/>
    <n v="25847"/>
    <n v="32465"/>
    <n v="22114"/>
  </r>
  <r>
    <x v="1"/>
    <x v="2"/>
    <x v="11"/>
    <s v="International"/>
    <n v="24514"/>
    <n v="25847"/>
    <n v="22822"/>
  </r>
  <r>
    <x v="2"/>
    <x v="2"/>
    <x v="11"/>
    <s v="International"/>
    <n v="34398"/>
    <n v="24514"/>
    <n v="24560"/>
  </r>
  <r>
    <x v="3"/>
    <x v="2"/>
    <x v="11"/>
    <s v="International"/>
    <n v="34637"/>
    <n v="34398"/>
    <n v="15702"/>
  </r>
  <r>
    <x v="4"/>
    <x v="2"/>
    <x v="11"/>
    <s v="International"/>
    <n v="34733"/>
    <n v="34637"/>
    <n v="24209"/>
  </r>
  <r>
    <x v="5"/>
    <x v="2"/>
    <x v="11"/>
    <s v="International"/>
    <n v="24369"/>
    <n v="34733"/>
    <n v="26598"/>
  </r>
  <r>
    <x v="6"/>
    <x v="2"/>
    <x v="11"/>
    <s v="International"/>
    <n v="18180"/>
    <n v="24369"/>
    <n v="28033"/>
  </r>
  <r>
    <x v="7"/>
    <x v="2"/>
    <x v="11"/>
    <s v="International"/>
    <n v="24049"/>
    <n v="18180"/>
    <n v="31229"/>
  </r>
  <r>
    <x v="8"/>
    <x v="2"/>
    <x v="11"/>
    <s v="International"/>
    <n v="22690"/>
    <n v="24049"/>
    <n v="26935"/>
  </r>
  <r>
    <x v="9"/>
    <x v="2"/>
    <x v="11"/>
    <s v="International"/>
    <n v="24854"/>
    <n v="22690"/>
    <n v="27630"/>
  </r>
  <r>
    <x v="10"/>
    <x v="2"/>
    <x v="11"/>
    <s v="International"/>
    <n v="18452"/>
    <n v="24854"/>
    <n v="27305"/>
  </r>
  <r>
    <x v="11"/>
    <x v="2"/>
    <x v="11"/>
    <s v="International"/>
    <n v="11746"/>
    <n v="18452"/>
    <n v="32465"/>
  </r>
  <r>
    <x v="0"/>
    <x v="3"/>
    <x v="11"/>
    <s v="International"/>
    <n v="13806"/>
    <n v="11746"/>
    <n v="25847"/>
  </r>
  <r>
    <x v="1"/>
    <x v="3"/>
    <x v="11"/>
    <s v="International"/>
    <n v="13775"/>
    <n v="13806"/>
    <n v="24514"/>
  </r>
  <r>
    <x v="2"/>
    <x v="3"/>
    <x v="11"/>
    <s v="International"/>
    <n v="28936"/>
    <n v="13775"/>
    <n v="34398"/>
  </r>
  <r>
    <x v="3"/>
    <x v="3"/>
    <x v="11"/>
    <s v="International"/>
    <n v="26769"/>
    <n v="28936"/>
    <n v="34637"/>
  </r>
  <r>
    <x v="4"/>
    <x v="3"/>
    <x v="11"/>
    <s v="International"/>
    <n v="33481"/>
    <n v="26769"/>
    <n v="34733"/>
  </r>
  <r>
    <x v="5"/>
    <x v="3"/>
    <x v="11"/>
    <s v="International"/>
    <n v="29092"/>
    <n v="33481"/>
    <n v="24369"/>
  </r>
  <r>
    <x v="6"/>
    <x v="3"/>
    <x v="11"/>
    <s v="International"/>
    <n v="29363"/>
    <n v="29092"/>
    <n v="18180"/>
  </r>
  <r>
    <x v="7"/>
    <x v="3"/>
    <x v="11"/>
    <s v="International"/>
    <n v="21024"/>
    <n v="29363"/>
    <n v="24049"/>
  </r>
  <r>
    <x v="8"/>
    <x v="3"/>
    <x v="11"/>
    <s v="International"/>
    <n v="26322"/>
    <n v="21024"/>
    <n v="22690"/>
  </r>
  <r>
    <x v="9"/>
    <x v="3"/>
    <x v="11"/>
    <s v="International"/>
    <n v="20126"/>
    <n v="26322"/>
    <n v="24854"/>
  </r>
  <r>
    <x v="10"/>
    <x v="3"/>
    <x v="11"/>
    <s v="International"/>
    <n v="20993"/>
    <n v="20126"/>
    <n v="18452"/>
  </r>
  <r>
    <x v="11"/>
    <x v="3"/>
    <x v="11"/>
    <s v="International"/>
    <n v="16596"/>
    <n v="20993"/>
    <n v="11746"/>
  </r>
  <r>
    <x v="0"/>
    <x v="4"/>
    <x v="11"/>
    <s v="International"/>
    <n v="15831"/>
    <n v="16596"/>
    <n v="13806"/>
  </r>
  <r>
    <x v="1"/>
    <x v="4"/>
    <x v="11"/>
    <s v="International"/>
    <n v="12795"/>
    <n v="15831"/>
    <n v="13775"/>
  </r>
  <r>
    <x v="2"/>
    <x v="4"/>
    <x v="11"/>
    <s v="International"/>
    <n v="1684"/>
    <n v="12795"/>
    <n v="28936"/>
  </r>
  <r>
    <x v="6"/>
    <x v="4"/>
    <x v="11"/>
    <s v="International"/>
    <n v="2924"/>
    <n v="1684"/>
    <n v="26769"/>
  </r>
  <r>
    <x v="7"/>
    <x v="4"/>
    <x v="11"/>
    <s v="International"/>
    <n v="4521"/>
    <n v="2924"/>
    <n v="33481"/>
  </r>
  <r>
    <x v="8"/>
    <x v="4"/>
    <x v="11"/>
    <s v="International"/>
    <n v="271"/>
    <n v="4521"/>
    <n v="29092"/>
  </r>
  <r>
    <x v="9"/>
    <x v="4"/>
    <x v="11"/>
    <s v="International"/>
    <n v="2757"/>
    <n v="271"/>
    <n v="29363"/>
  </r>
  <r>
    <x v="10"/>
    <x v="4"/>
    <x v="11"/>
    <s v="International"/>
    <n v="3637"/>
    <n v="2757"/>
    <n v="21024"/>
  </r>
  <r>
    <x v="11"/>
    <x v="4"/>
    <x v="11"/>
    <s v="International"/>
    <n v="2449"/>
    <n v="3637"/>
    <n v="26322"/>
  </r>
  <r>
    <x v="0"/>
    <x v="5"/>
    <x v="11"/>
    <s v="International"/>
    <n v="2225"/>
    <n v="2449"/>
    <n v="20126"/>
  </r>
  <r>
    <x v="0"/>
    <x v="0"/>
    <x v="12"/>
    <s v="International"/>
    <n v="85638"/>
    <m/>
    <m/>
  </r>
  <r>
    <x v="1"/>
    <x v="0"/>
    <x v="12"/>
    <s v="International"/>
    <n v="70757"/>
    <n v="85638"/>
    <m/>
  </r>
  <r>
    <x v="2"/>
    <x v="0"/>
    <x v="12"/>
    <s v="International"/>
    <n v="73599"/>
    <n v="70757"/>
    <m/>
  </r>
  <r>
    <x v="3"/>
    <x v="0"/>
    <x v="12"/>
    <s v="International"/>
    <n v="73500"/>
    <n v="73599"/>
    <m/>
  </r>
  <r>
    <x v="4"/>
    <x v="0"/>
    <x v="12"/>
    <s v="International"/>
    <n v="78223"/>
    <n v="73500"/>
    <m/>
  </r>
  <r>
    <x v="5"/>
    <x v="0"/>
    <x v="12"/>
    <s v="International"/>
    <n v="79542"/>
    <n v="78223"/>
    <m/>
  </r>
  <r>
    <x v="6"/>
    <x v="0"/>
    <x v="12"/>
    <s v="International"/>
    <n v="86534"/>
    <n v="79542"/>
    <m/>
  </r>
  <r>
    <x v="7"/>
    <x v="0"/>
    <x v="12"/>
    <s v="International"/>
    <n v="96264"/>
    <n v="86534"/>
    <m/>
  </r>
  <r>
    <x v="8"/>
    <x v="0"/>
    <x v="12"/>
    <s v="International"/>
    <n v="96300"/>
    <n v="96264"/>
    <m/>
  </r>
  <r>
    <x v="9"/>
    <x v="0"/>
    <x v="12"/>
    <s v="International"/>
    <n v="101187"/>
    <n v="96300"/>
    <m/>
  </r>
  <r>
    <x v="10"/>
    <x v="0"/>
    <x v="12"/>
    <s v="International"/>
    <n v="92738"/>
    <n v="101187"/>
    <m/>
  </r>
  <r>
    <x v="11"/>
    <x v="0"/>
    <x v="12"/>
    <s v="International"/>
    <n v="97229"/>
    <n v="92738"/>
    <m/>
  </r>
  <r>
    <x v="0"/>
    <x v="1"/>
    <x v="12"/>
    <s v="International"/>
    <n v="106122"/>
    <n v="97229"/>
    <n v="85638"/>
  </r>
  <r>
    <x v="1"/>
    <x v="1"/>
    <x v="12"/>
    <s v="International"/>
    <n v="95197"/>
    <n v="106122"/>
    <n v="70757"/>
  </r>
  <r>
    <x v="2"/>
    <x v="1"/>
    <x v="12"/>
    <s v="International"/>
    <n v="104158"/>
    <n v="95197"/>
    <n v="73599"/>
  </r>
  <r>
    <x v="3"/>
    <x v="1"/>
    <x v="12"/>
    <s v="International"/>
    <n v="101031"/>
    <n v="104158"/>
    <n v="73500"/>
  </r>
  <r>
    <x v="4"/>
    <x v="1"/>
    <x v="12"/>
    <s v="International"/>
    <n v="104123"/>
    <n v="101031"/>
    <n v="78223"/>
  </r>
  <r>
    <x v="5"/>
    <x v="1"/>
    <x v="12"/>
    <s v="International"/>
    <n v="106296"/>
    <n v="104123"/>
    <n v="79542"/>
  </r>
  <r>
    <x v="6"/>
    <x v="1"/>
    <x v="12"/>
    <s v="International"/>
    <n v="107762"/>
    <n v="106296"/>
    <n v="86534"/>
  </r>
  <r>
    <x v="7"/>
    <x v="1"/>
    <x v="12"/>
    <s v="International"/>
    <n v="107523"/>
    <n v="107762"/>
    <n v="96264"/>
  </r>
  <r>
    <x v="8"/>
    <x v="1"/>
    <x v="12"/>
    <s v="International"/>
    <n v="109634"/>
    <n v="107523"/>
    <n v="96300"/>
  </r>
  <r>
    <x v="9"/>
    <x v="1"/>
    <x v="12"/>
    <s v="International"/>
    <n v="111483"/>
    <n v="109634"/>
    <n v="101187"/>
  </r>
  <r>
    <x v="10"/>
    <x v="1"/>
    <x v="12"/>
    <s v="International"/>
    <n v="104538"/>
    <n v="111483"/>
    <n v="92738"/>
  </r>
  <r>
    <x v="11"/>
    <x v="1"/>
    <x v="12"/>
    <s v="International"/>
    <n v="104957"/>
    <n v="104538"/>
    <n v="97229"/>
  </r>
  <r>
    <x v="0"/>
    <x v="2"/>
    <x v="12"/>
    <s v="International"/>
    <n v="108018"/>
    <n v="104957"/>
    <n v="106122"/>
  </r>
  <r>
    <x v="1"/>
    <x v="2"/>
    <x v="12"/>
    <s v="International"/>
    <n v="100140"/>
    <n v="108018"/>
    <n v="95197"/>
  </r>
  <r>
    <x v="2"/>
    <x v="2"/>
    <x v="12"/>
    <s v="International"/>
    <n v="112105"/>
    <n v="100140"/>
    <n v="104158"/>
  </r>
  <r>
    <x v="3"/>
    <x v="2"/>
    <x v="12"/>
    <s v="International"/>
    <n v="105277"/>
    <n v="112105"/>
    <n v="101031"/>
  </r>
  <r>
    <x v="4"/>
    <x v="2"/>
    <x v="12"/>
    <s v="International"/>
    <n v="107039"/>
    <n v="105277"/>
    <n v="104123"/>
  </r>
  <r>
    <x v="5"/>
    <x v="2"/>
    <x v="12"/>
    <s v="International"/>
    <n v="111218"/>
    <n v="107039"/>
    <n v="106296"/>
  </r>
  <r>
    <x v="6"/>
    <x v="2"/>
    <x v="12"/>
    <s v="International"/>
    <n v="113086"/>
    <n v="111218"/>
    <n v="107762"/>
  </r>
  <r>
    <x v="7"/>
    <x v="2"/>
    <x v="12"/>
    <s v="International"/>
    <n v="126001"/>
    <n v="113086"/>
    <n v="107523"/>
  </r>
  <r>
    <x v="8"/>
    <x v="2"/>
    <x v="12"/>
    <s v="International"/>
    <n v="122089"/>
    <n v="126001"/>
    <n v="109634"/>
  </r>
  <r>
    <x v="9"/>
    <x v="2"/>
    <x v="12"/>
    <s v="International"/>
    <n v="108930"/>
    <n v="122089"/>
    <n v="111483"/>
  </r>
  <r>
    <x v="10"/>
    <x v="2"/>
    <x v="12"/>
    <s v="International"/>
    <n v="99671"/>
    <n v="108930"/>
    <n v="104538"/>
  </r>
  <r>
    <x v="11"/>
    <x v="2"/>
    <x v="12"/>
    <s v="International"/>
    <n v="104898"/>
    <n v="99671"/>
    <n v="104957"/>
  </r>
  <r>
    <x v="0"/>
    <x v="3"/>
    <x v="12"/>
    <s v="International"/>
    <n v="108133"/>
    <n v="104898"/>
    <n v="108018"/>
  </r>
  <r>
    <x v="1"/>
    <x v="3"/>
    <x v="12"/>
    <s v="International"/>
    <n v="94486"/>
    <n v="108133"/>
    <n v="100140"/>
  </r>
  <r>
    <x v="2"/>
    <x v="3"/>
    <x v="12"/>
    <s v="International"/>
    <n v="105116"/>
    <n v="94486"/>
    <n v="112105"/>
  </r>
  <r>
    <x v="3"/>
    <x v="3"/>
    <x v="12"/>
    <s v="International"/>
    <n v="96625"/>
    <n v="105116"/>
    <n v="105277"/>
  </r>
  <r>
    <x v="4"/>
    <x v="3"/>
    <x v="12"/>
    <s v="International"/>
    <n v="104779"/>
    <n v="96625"/>
    <n v="107039"/>
  </r>
  <r>
    <x v="5"/>
    <x v="3"/>
    <x v="12"/>
    <s v="International"/>
    <n v="107112"/>
    <n v="104779"/>
    <n v="111218"/>
  </r>
  <r>
    <x v="6"/>
    <x v="3"/>
    <x v="12"/>
    <s v="International"/>
    <n v="111751"/>
    <n v="107112"/>
    <n v="113086"/>
  </r>
  <r>
    <x v="7"/>
    <x v="3"/>
    <x v="12"/>
    <s v="International"/>
    <n v="122479"/>
    <n v="111751"/>
    <n v="126001"/>
  </r>
  <r>
    <x v="8"/>
    <x v="3"/>
    <x v="12"/>
    <s v="International"/>
    <n v="123168"/>
    <n v="122479"/>
    <n v="122089"/>
  </r>
  <r>
    <x v="9"/>
    <x v="3"/>
    <x v="12"/>
    <s v="International"/>
    <n v="113196"/>
    <n v="123168"/>
    <n v="108930"/>
  </r>
  <r>
    <x v="10"/>
    <x v="3"/>
    <x v="12"/>
    <s v="International"/>
    <n v="105931"/>
    <n v="113196"/>
    <n v="99671"/>
  </r>
  <r>
    <x v="11"/>
    <x v="3"/>
    <x v="12"/>
    <s v="International"/>
    <n v="115513"/>
    <n v="105931"/>
    <n v="104898"/>
  </r>
  <r>
    <x v="0"/>
    <x v="4"/>
    <x v="12"/>
    <s v="International"/>
    <n v="117453"/>
    <n v="115513"/>
    <n v="108133"/>
  </r>
  <r>
    <x v="1"/>
    <x v="4"/>
    <x v="12"/>
    <s v="International"/>
    <n v="100138"/>
    <n v="117453"/>
    <n v="94486"/>
  </r>
  <r>
    <x v="2"/>
    <x v="4"/>
    <x v="12"/>
    <s v="International"/>
    <n v="50453"/>
    <n v="100138"/>
    <n v="105116"/>
  </r>
  <r>
    <x v="3"/>
    <x v="4"/>
    <x v="12"/>
    <s v="International"/>
    <n v="0"/>
    <n v="50453"/>
    <n v="96625"/>
  </r>
  <r>
    <x v="4"/>
    <x v="4"/>
    <x v="12"/>
    <s v="International"/>
    <n v="0"/>
    <n v="0"/>
    <n v="104779"/>
  </r>
  <r>
    <x v="5"/>
    <x v="4"/>
    <x v="12"/>
    <s v="International"/>
    <n v="0"/>
    <n v="0"/>
    <n v="107112"/>
  </r>
  <r>
    <x v="6"/>
    <x v="4"/>
    <x v="12"/>
    <s v="International"/>
    <n v="0"/>
    <n v="0"/>
    <n v="111751"/>
  </r>
  <r>
    <x v="7"/>
    <x v="4"/>
    <x v="12"/>
    <s v="International"/>
    <n v="0"/>
    <n v="0"/>
    <n v="122479"/>
  </r>
  <r>
    <x v="8"/>
    <x v="4"/>
    <x v="12"/>
    <s v="International"/>
    <n v="0"/>
    <n v="0"/>
    <n v="123168"/>
  </r>
  <r>
    <x v="9"/>
    <x v="4"/>
    <x v="12"/>
    <s v="International"/>
    <n v="494"/>
    <n v="0"/>
    <n v="113196"/>
  </r>
  <r>
    <x v="10"/>
    <x v="4"/>
    <x v="12"/>
    <s v="International"/>
    <n v="1006"/>
    <n v="494"/>
    <n v="105931"/>
  </r>
  <r>
    <x v="11"/>
    <x v="4"/>
    <x v="12"/>
    <s v="International"/>
    <n v="2906"/>
    <n v="1006"/>
    <n v="115513"/>
  </r>
  <r>
    <x v="0"/>
    <x v="5"/>
    <x v="12"/>
    <s v="International"/>
    <n v="3277"/>
    <n v="2906"/>
    <n v="117453"/>
  </r>
  <r>
    <x v="0"/>
    <x v="0"/>
    <x v="13"/>
    <s v="International"/>
    <n v="33299"/>
    <m/>
    <m/>
  </r>
  <r>
    <x v="1"/>
    <x v="0"/>
    <x v="13"/>
    <s v="International"/>
    <n v="29076"/>
    <n v="33299"/>
    <m/>
  </r>
  <r>
    <x v="2"/>
    <x v="0"/>
    <x v="13"/>
    <s v="International"/>
    <n v="36043"/>
    <n v="29076"/>
    <m/>
  </r>
  <r>
    <x v="3"/>
    <x v="0"/>
    <x v="13"/>
    <s v="International"/>
    <n v="36833"/>
    <n v="36043"/>
    <m/>
  </r>
  <r>
    <x v="4"/>
    <x v="0"/>
    <x v="13"/>
    <s v="International"/>
    <n v="37338"/>
    <n v="36833"/>
    <m/>
  </r>
  <r>
    <x v="5"/>
    <x v="0"/>
    <x v="13"/>
    <s v="International"/>
    <n v="45978"/>
    <n v="37338"/>
    <m/>
  </r>
  <r>
    <x v="6"/>
    <x v="0"/>
    <x v="13"/>
    <s v="International"/>
    <n v="51331"/>
    <n v="45978"/>
    <m/>
  </r>
  <r>
    <x v="7"/>
    <x v="0"/>
    <x v="13"/>
    <s v="International"/>
    <n v="47523"/>
    <n v="51331"/>
    <m/>
  </r>
  <r>
    <x v="8"/>
    <x v="0"/>
    <x v="13"/>
    <s v="International"/>
    <n v="41659"/>
    <n v="47523"/>
    <m/>
  </r>
  <r>
    <x v="9"/>
    <x v="0"/>
    <x v="13"/>
    <s v="International"/>
    <n v="61430"/>
    <n v="41659"/>
    <m/>
  </r>
  <r>
    <x v="10"/>
    <x v="0"/>
    <x v="13"/>
    <s v="International"/>
    <n v="59489"/>
    <n v="61430"/>
    <m/>
  </r>
  <r>
    <x v="11"/>
    <x v="0"/>
    <x v="13"/>
    <s v="International"/>
    <n v="60294"/>
    <n v="59489"/>
    <m/>
  </r>
  <r>
    <x v="0"/>
    <x v="1"/>
    <x v="13"/>
    <s v="International"/>
    <n v="63306"/>
    <n v="60294"/>
    <n v="33299"/>
  </r>
  <r>
    <x v="1"/>
    <x v="1"/>
    <x v="13"/>
    <s v="International"/>
    <n v="55222"/>
    <n v="63306"/>
    <n v="29076"/>
  </r>
  <r>
    <x v="2"/>
    <x v="1"/>
    <x v="13"/>
    <s v="International"/>
    <n v="86131"/>
    <n v="55222"/>
    <n v="36043"/>
  </r>
  <r>
    <x v="3"/>
    <x v="1"/>
    <x v="13"/>
    <s v="International"/>
    <n v="87173"/>
    <n v="86131"/>
    <n v="36833"/>
  </r>
  <r>
    <x v="4"/>
    <x v="1"/>
    <x v="13"/>
    <s v="International"/>
    <n v="87697"/>
    <n v="87173"/>
    <n v="37338"/>
  </r>
  <r>
    <x v="5"/>
    <x v="1"/>
    <x v="13"/>
    <s v="International"/>
    <n v="91056"/>
    <n v="87697"/>
    <n v="45978"/>
  </r>
  <r>
    <x v="6"/>
    <x v="1"/>
    <x v="13"/>
    <s v="International"/>
    <n v="109023"/>
    <n v="91056"/>
    <n v="51331"/>
  </r>
  <r>
    <x v="7"/>
    <x v="1"/>
    <x v="13"/>
    <s v="International"/>
    <n v="112960"/>
    <n v="109023"/>
    <n v="47523"/>
  </r>
  <r>
    <x v="8"/>
    <x v="1"/>
    <x v="13"/>
    <s v="International"/>
    <n v="96032"/>
    <n v="112960"/>
    <n v="41659"/>
  </r>
  <r>
    <x v="9"/>
    <x v="1"/>
    <x v="13"/>
    <s v="International"/>
    <n v="100412"/>
    <n v="96032"/>
    <n v="61430"/>
  </r>
  <r>
    <x v="10"/>
    <x v="1"/>
    <x v="13"/>
    <s v="International"/>
    <n v="94868"/>
    <n v="100412"/>
    <n v="59489"/>
  </r>
  <r>
    <x v="11"/>
    <x v="1"/>
    <x v="13"/>
    <s v="International"/>
    <n v="98299"/>
    <n v="94868"/>
    <n v="60294"/>
  </r>
  <r>
    <x v="0"/>
    <x v="2"/>
    <x v="13"/>
    <s v="International"/>
    <n v="91118"/>
    <n v="98299"/>
    <n v="63306"/>
  </r>
  <r>
    <x v="1"/>
    <x v="2"/>
    <x v="13"/>
    <s v="International"/>
    <n v="81345"/>
    <n v="91118"/>
    <n v="55222"/>
  </r>
  <r>
    <x v="2"/>
    <x v="2"/>
    <x v="13"/>
    <s v="International"/>
    <n v="93879"/>
    <n v="81345"/>
    <n v="86131"/>
  </r>
  <r>
    <x v="3"/>
    <x v="2"/>
    <x v="13"/>
    <s v="International"/>
    <n v="88799"/>
    <n v="93879"/>
    <n v="87173"/>
  </r>
  <r>
    <x v="4"/>
    <x v="2"/>
    <x v="13"/>
    <s v="International"/>
    <n v="95784"/>
    <n v="88799"/>
    <n v="87697"/>
  </r>
  <r>
    <x v="5"/>
    <x v="2"/>
    <x v="13"/>
    <s v="International"/>
    <n v="116587"/>
    <n v="95784"/>
    <n v="91056"/>
  </r>
  <r>
    <x v="6"/>
    <x v="2"/>
    <x v="13"/>
    <s v="International"/>
    <n v="129896"/>
    <n v="116587"/>
    <n v="109023"/>
  </r>
  <r>
    <x v="7"/>
    <x v="2"/>
    <x v="13"/>
    <s v="International"/>
    <n v="120778"/>
    <n v="129896"/>
    <n v="112960"/>
  </r>
  <r>
    <x v="8"/>
    <x v="2"/>
    <x v="13"/>
    <s v="International"/>
    <n v="96082"/>
    <n v="120778"/>
    <n v="96032"/>
  </r>
  <r>
    <x v="9"/>
    <x v="2"/>
    <x v="13"/>
    <s v="International"/>
    <n v="93568"/>
    <n v="96082"/>
    <n v="100412"/>
  </r>
  <r>
    <x v="10"/>
    <x v="2"/>
    <x v="13"/>
    <s v="International"/>
    <n v="90008"/>
    <n v="93568"/>
    <n v="94868"/>
  </r>
  <r>
    <x v="11"/>
    <x v="2"/>
    <x v="13"/>
    <s v="International"/>
    <n v="98535"/>
    <n v="90008"/>
    <n v="98299"/>
  </r>
  <r>
    <x v="0"/>
    <x v="3"/>
    <x v="13"/>
    <s v="International"/>
    <n v="91283"/>
    <n v="98535"/>
    <n v="91118"/>
  </r>
  <r>
    <x v="1"/>
    <x v="3"/>
    <x v="13"/>
    <s v="International"/>
    <n v="80275"/>
    <n v="91283"/>
    <n v="81345"/>
  </r>
  <r>
    <x v="2"/>
    <x v="3"/>
    <x v="13"/>
    <s v="International"/>
    <n v="94435"/>
    <n v="80275"/>
    <n v="93879"/>
  </r>
  <r>
    <x v="3"/>
    <x v="3"/>
    <x v="13"/>
    <s v="International"/>
    <n v="99453"/>
    <n v="94435"/>
    <n v="88799"/>
  </r>
  <r>
    <x v="4"/>
    <x v="3"/>
    <x v="13"/>
    <s v="International"/>
    <n v="96346"/>
    <n v="99453"/>
    <n v="95784"/>
  </r>
  <r>
    <x v="5"/>
    <x v="3"/>
    <x v="13"/>
    <s v="International"/>
    <n v="104466"/>
    <n v="96346"/>
    <n v="116587"/>
  </r>
  <r>
    <x v="6"/>
    <x v="3"/>
    <x v="13"/>
    <s v="International"/>
    <n v="118119"/>
    <n v="104466"/>
    <n v="129896"/>
  </r>
  <r>
    <x v="7"/>
    <x v="3"/>
    <x v="13"/>
    <s v="International"/>
    <n v="109472"/>
    <n v="118119"/>
    <n v="120778"/>
  </r>
  <r>
    <x v="8"/>
    <x v="3"/>
    <x v="13"/>
    <s v="International"/>
    <n v="97365"/>
    <n v="109472"/>
    <n v="96082"/>
  </r>
  <r>
    <x v="9"/>
    <x v="3"/>
    <x v="13"/>
    <s v="International"/>
    <n v="102638"/>
    <n v="97365"/>
    <n v="93568"/>
  </r>
  <r>
    <x v="10"/>
    <x v="3"/>
    <x v="13"/>
    <s v="International"/>
    <n v="98114"/>
    <n v="102638"/>
    <n v="90008"/>
  </r>
  <r>
    <x v="11"/>
    <x v="3"/>
    <x v="13"/>
    <s v="International"/>
    <n v="104814"/>
    <n v="98114"/>
    <n v="98535"/>
  </r>
  <r>
    <x v="0"/>
    <x v="4"/>
    <x v="13"/>
    <s v="International"/>
    <n v="92210"/>
    <n v="104814"/>
    <n v="91283"/>
  </r>
  <r>
    <x v="1"/>
    <x v="4"/>
    <x v="13"/>
    <s v="International"/>
    <n v="86543"/>
    <n v="92210"/>
    <n v="80275"/>
  </r>
  <r>
    <x v="2"/>
    <x v="4"/>
    <x v="13"/>
    <s v="International"/>
    <n v="53936"/>
    <n v="86543"/>
    <n v="94435"/>
  </r>
  <r>
    <x v="3"/>
    <x v="4"/>
    <x v="13"/>
    <s v="International"/>
    <n v="6267"/>
    <n v="53936"/>
    <n v="99453"/>
  </r>
  <r>
    <x v="4"/>
    <x v="4"/>
    <x v="13"/>
    <s v="International"/>
    <n v="11212"/>
    <n v="6267"/>
    <n v="96346"/>
  </r>
  <r>
    <x v="5"/>
    <x v="4"/>
    <x v="13"/>
    <s v="International"/>
    <n v="20706"/>
    <n v="11212"/>
    <n v="104466"/>
  </r>
  <r>
    <x v="6"/>
    <x v="4"/>
    <x v="13"/>
    <s v="International"/>
    <n v="31584"/>
    <n v="20706"/>
    <n v="118119"/>
  </r>
  <r>
    <x v="7"/>
    <x v="4"/>
    <x v="13"/>
    <s v="International"/>
    <n v="27845"/>
    <n v="31584"/>
    <n v="109472"/>
  </r>
  <r>
    <x v="8"/>
    <x v="4"/>
    <x v="13"/>
    <s v="International"/>
    <n v="37469"/>
    <n v="27845"/>
    <n v="97365"/>
  </r>
  <r>
    <x v="9"/>
    <x v="4"/>
    <x v="13"/>
    <s v="International"/>
    <n v="43037"/>
    <n v="37469"/>
    <n v="102638"/>
  </r>
  <r>
    <x v="10"/>
    <x v="4"/>
    <x v="13"/>
    <s v="International"/>
    <n v="47788"/>
    <n v="43037"/>
    <n v="98114"/>
  </r>
  <r>
    <x v="11"/>
    <x v="4"/>
    <x v="13"/>
    <s v="International"/>
    <n v="58783"/>
    <n v="47788"/>
    <n v="104814"/>
  </r>
  <r>
    <x v="0"/>
    <x v="5"/>
    <x v="13"/>
    <s v="International"/>
    <n v="51662"/>
    <n v="58783"/>
    <n v="92210"/>
  </r>
  <r>
    <x v="0"/>
    <x v="0"/>
    <x v="14"/>
    <s v="International"/>
    <n v="146478"/>
    <m/>
    <m/>
  </r>
  <r>
    <x v="1"/>
    <x v="0"/>
    <x v="14"/>
    <s v="International"/>
    <n v="116235"/>
    <n v="146478"/>
    <m/>
  </r>
  <r>
    <x v="2"/>
    <x v="0"/>
    <x v="14"/>
    <s v="International"/>
    <n v="148399"/>
    <n v="116235"/>
    <m/>
  </r>
  <r>
    <x v="3"/>
    <x v="0"/>
    <x v="14"/>
    <s v="International"/>
    <n v="150156"/>
    <n v="148399"/>
    <m/>
  </r>
  <r>
    <x v="4"/>
    <x v="0"/>
    <x v="14"/>
    <s v="International"/>
    <n v="147932"/>
    <n v="150156"/>
    <m/>
  </r>
  <r>
    <x v="5"/>
    <x v="0"/>
    <x v="14"/>
    <s v="International"/>
    <n v="178751"/>
    <n v="147932"/>
    <m/>
  </r>
  <r>
    <x v="6"/>
    <x v="0"/>
    <x v="14"/>
    <s v="International"/>
    <n v="192227"/>
    <n v="178751"/>
    <m/>
  </r>
  <r>
    <x v="7"/>
    <x v="0"/>
    <x v="14"/>
    <s v="International"/>
    <n v="185390"/>
    <n v="192227"/>
    <m/>
  </r>
  <r>
    <x v="8"/>
    <x v="0"/>
    <x v="14"/>
    <s v="International"/>
    <n v="136705"/>
    <n v="185390"/>
    <m/>
  </r>
  <r>
    <x v="9"/>
    <x v="0"/>
    <x v="14"/>
    <s v="International"/>
    <n v="123156"/>
    <n v="136705"/>
    <m/>
  </r>
  <r>
    <x v="10"/>
    <x v="0"/>
    <x v="14"/>
    <s v="International"/>
    <n v="133673"/>
    <n v="123156"/>
    <m/>
  </r>
  <r>
    <x v="11"/>
    <x v="0"/>
    <x v="14"/>
    <s v="International"/>
    <n v="155581"/>
    <n v="133673"/>
    <m/>
  </r>
  <r>
    <x v="0"/>
    <x v="1"/>
    <x v="14"/>
    <s v="International"/>
    <n v="148798"/>
    <n v="155581"/>
    <n v="146478"/>
  </r>
  <r>
    <x v="1"/>
    <x v="1"/>
    <x v="14"/>
    <s v="International"/>
    <n v="119119"/>
    <n v="148798"/>
    <n v="116235"/>
  </r>
  <r>
    <x v="2"/>
    <x v="1"/>
    <x v="14"/>
    <s v="International"/>
    <n v="139784"/>
    <n v="119119"/>
    <n v="148399"/>
  </r>
  <r>
    <x v="3"/>
    <x v="1"/>
    <x v="14"/>
    <s v="International"/>
    <n v="153479"/>
    <n v="139784"/>
    <n v="150156"/>
  </r>
  <r>
    <x v="4"/>
    <x v="1"/>
    <x v="14"/>
    <s v="International"/>
    <n v="171217"/>
    <n v="153479"/>
    <n v="147932"/>
  </r>
  <r>
    <x v="5"/>
    <x v="1"/>
    <x v="14"/>
    <s v="International"/>
    <n v="175717"/>
    <n v="171217"/>
    <n v="178751"/>
  </r>
  <r>
    <x v="6"/>
    <x v="1"/>
    <x v="14"/>
    <s v="International"/>
    <n v="195700"/>
    <n v="175717"/>
    <n v="192227"/>
  </r>
  <r>
    <x v="7"/>
    <x v="1"/>
    <x v="14"/>
    <s v="International"/>
    <n v="183006"/>
    <n v="195700"/>
    <n v="185390"/>
  </r>
  <r>
    <x v="8"/>
    <x v="1"/>
    <x v="14"/>
    <s v="International"/>
    <n v="107442"/>
    <n v="183006"/>
    <n v="136705"/>
  </r>
  <r>
    <x v="9"/>
    <x v="1"/>
    <x v="14"/>
    <s v="International"/>
    <n v="125841"/>
    <n v="107442"/>
    <n v="123156"/>
  </r>
  <r>
    <x v="10"/>
    <x v="1"/>
    <x v="14"/>
    <s v="International"/>
    <n v="147936"/>
    <n v="125841"/>
    <n v="133673"/>
  </r>
  <r>
    <x v="11"/>
    <x v="1"/>
    <x v="14"/>
    <s v="International"/>
    <n v="173436"/>
    <n v="147936"/>
    <n v="155581"/>
  </r>
  <r>
    <x v="0"/>
    <x v="2"/>
    <x v="14"/>
    <s v="International"/>
    <n v="182292"/>
    <n v="173436"/>
    <n v="148798"/>
  </r>
  <r>
    <x v="1"/>
    <x v="2"/>
    <x v="14"/>
    <s v="International"/>
    <n v="143953"/>
    <n v="182292"/>
    <n v="119119"/>
  </r>
  <r>
    <x v="2"/>
    <x v="2"/>
    <x v="14"/>
    <s v="International"/>
    <n v="180163"/>
    <n v="143953"/>
    <n v="139784"/>
  </r>
  <r>
    <x v="3"/>
    <x v="2"/>
    <x v="14"/>
    <s v="International"/>
    <n v="190788"/>
    <n v="180163"/>
    <n v="153479"/>
  </r>
  <r>
    <x v="4"/>
    <x v="2"/>
    <x v="14"/>
    <s v="International"/>
    <n v="210200"/>
    <n v="190788"/>
    <n v="171217"/>
  </r>
  <r>
    <x v="5"/>
    <x v="2"/>
    <x v="14"/>
    <s v="International"/>
    <n v="229134"/>
    <n v="210200"/>
    <n v="175717"/>
  </r>
  <r>
    <x v="6"/>
    <x v="2"/>
    <x v="14"/>
    <s v="International"/>
    <n v="245156"/>
    <n v="229134"/>
    <n v="195700"/>
  </r>
  <r>
    <x v="7"/>
    <x v="2"/>
    <x v="14"/>
    <s v="International"/>
    <n v="234162"/>
    <n v="245156"/>
    <n v="183006"/>
  </r>
  <r>
    <x v="8"/>
    <x v="2"/>
    <x v="14"/>
    <s v="International"/>
    <n v="151390"/>
    <n v="234162"/>
    <n v="107442"/>
  </r>
  <r>
    <x v="9"/>
    <x v="2"/>
    <x v="14"/>
    <s v="International"/>
    <n v="145113"/>
    <n v="151390"/>
    <n v="125841"/>
  </r>
  <r>
    <x v="10"/>
    <x v="2"/>
    <x v="14"/>
    <s v="International"/>
    <n v="197199"/>
    <n v="145113"/>
    <n v="147936"/>
  </r>
  <r>
    <x v="11"/>
    <x v="2"/>
    <x v="14"/>
    <s v="International"/>
    <n v="254546"/>
    <n v="197199"/>
    <n v="173436"/>
  </r>
  <r>
    <x v="0"/>
    <x v="3"/>
    <x v="14"/>
    <s v="International"/>
    <n v="263940"/>
    <n v="254546"/>
    <n v="182292"/>
  </r>
  <r>
    <x v="1"/>
    <x v="3"/>
    <x v="14"/>
    <s v="International"/>
    <n v="200372"/>
    <n v="263940"/>
    <n v="143953"/>
  </r>
  <r>
    <x v="2"/>
    <x v="3"/>
    <x v="14"/>
    <s v="International"/>
    <n v="268211"/>
    <n v="200372"/>
    <n v="180163"/>
  </r>
  <r>
    <x v="3"/>
    <x v="3"/>
    <x v="14"/>
    <s v="International"/>
    <n v="260833"/>
    <n v="268211"/>
    <n v="190788"/>
  </r>
  <r>
    <x v="4"/>
    <x v="3"/>
    <x v="14"/>
    <s v="International"/>
    <n v="270987"/>
    <n v="260833"/>
    <n v="210200"/>
  </r>
  <r>
    <x v="5"/>
    <x v="3"/>
    <x v="14"/>
    <s v="International"/>
    <n v="295381"/>
    <n v="270987"/>
    <n v="229134"/>
  </r>
  <r>
    <x v="6"/>
    <x v="3"/>
    <x v="14"/>
    <s v="International"/>
    <n v="322326"/>
    <n v="295381"/>
    <n v="245156"/>
  </r>
  <r>
    <x v="7"/>
    <x v="3"/>
    <x v="14"/>
    <s v="International"/>
    <n v="302017"/>
    <n v="322326"/>
    <n v="234162"/>
  </r>
  <r>
    <x v="8"/>
    <x v="3"/>
    <x v="14"/>
    <s v="International"/>
    <n v="200147"/>
    <n v="302017"/>
    <n v="151390"/>
  </r>
  <r>
    <x v="9"/>
    <x v="3"/>
    <x v="14"/>
    <s v="International"/>
    <n v="203151"/>
    <n v="200147"/>
    <n v="145113"/>
  </r>
  <r>
    <x v="10"/>
    <x v="3"/>
    <x v="14"/>
    <s v="International"/>
    <n v="246787"/>
    <n v="203151"/>
    <n v="197199"/>
  </r>
  <r>
    <x v="11"/>
    <x v="3"/>
    <x v="14"/>
    <s v="International"/>
    <n v="289656"/>
    <n v="246787"/>
    <n v="254546"/>
  </r>
  <r>
    <x v="0"/>
    <x v="4"/>
    <x v="14"/>
    <s v="International"/>
    <n v="295212"/>
    <n v="289656"/>
    <n v="263940"/>
  </r>
  <r>
    <x v="1"/>
    <x v="4"/>
    <x v="14"/>
    <s v="International"/>
    <n v="239119"/>
    <n v="295212"/>
    <n v="200372"/>
  </r>
  <r>
    <x v="2"/>
    <x v="4"/>
    <x v="14"/>
    <s v="International"/>
    <n v="158376"/>
    <n v="239119"/>
    <n v="268211"/>
  </r>
  <r>
    <x v="3"/>
    <x v="4"/>
    <x v="14"/>
    <s v="International"/>
    <n v="2867"/>
    <n v="158376"/>
    <n v="260833"/>
  </r>
  <r>
    <x v="4"/>
    <x v="4"/>
    <x v="14"/>
    <s v="International"/>
    <n v="5194"/>
    <n v="2867"/>
    <n v="270987"/>
  </r>
  <r>
    <x v="5"/>
    <x v="4"/>
    <x v="14"/>
    <s v="International"/>
    <n v="11955"/>
    <n v="5194"/>
    <n v="295381"/>
  </r>
  <r>
    <x v="6"/>
    <x v="4"/>
    <x v="14"/>
    <s v="International"/>
    <n v="83260"/>
    <n v="11955"/>
    <n v="322326"/>
  </r>
  <r>
    <x v="7"/>
    <x v="4"/>
    <x v="14"/>
    <s v="International"/>
    <n v="76356"/>
    <n v="83260"/>
    <n v="302017"/>
  </r>
  <r>
    <x v="8"/>
    <x v="4"/>
    <x v="14"/>
    <s v="International"/>
    <n v="88006"/>
    <n v="76356"/>
    <n v="200147"/>
  </r>
  <r>
    <x v="9"/>
    <x v="4"/>
    <x v="14"/>
    <s v="International"/>
    <n v="150778"/>
    <n v="88006"/>
    <n v="203151"/>
  </r>
  <r>
    <x v="10"/>
    <x v="4"/>
    <x v="14"/>
    <s v="International"/>
    <n v="159971"/>
    <n v="150778"/>
    <n v="246787"/>
  </r>
  <r>
    <x v="11"/>
    <x v="4"/>
    <x v="14"/>
    <s v="International"/>
    <n v="211606"/>
    <n v="159971"/>
    <n v="289656"/>
  </r>
  <r>
    <x v="0"/>
    <x v="5"/>
    <x v="14"/>
    <s v="International"/>
    <n v="178304"/>
    <n v="211606"/>
    <n v="295212"/>
  </r>
  <r>
    <x v="0"/>
    <x v="0"/>
    <x v="15"/>
    <s v="International"/>
    <n v="1008"/>
    <m/>
    <m/>
  </r>
  <r>
    <x v="1"/>
    <x v="0"/>
    <x v="15"/>
    <s v="International"/>
    <n v="1096"/>
    <n v="1008"/>
    <m/>
  </r>
  <r>
    <x v="2"/>
    <x v="0"/>
    <x v="15"/>
    <s v="International"/>
    <n v="2192"/>
    <n v="1096"/>
    <m/>
  </r>
  <r>
    <x v="3"/>
    <x v="0"/>
    <x v="15"/>
    <s v="International"/>
    <n v="2551"/>
    <n v="2192"/>
    <m/>
  </r>
  <r>
    <x v="4"/>
    <x v="0"/>
    <x v="15"/>
    <s v="International"/>
    <n v="2103"/>
    <n v="2551"/>
    <m/>
  </r>
  <r>
    <x v="5"/>
    <x v="0"/>
    <x v="15"/>
    <s v="International"/>
    <n v="1977"/>
    <n v="2103"/>
    <m/>
  </r>
  <r>
    <x v="6"/>
    <x v="0"/>
    <x v="15"/>
    <s v="International"/>
    <n v="2124"/>
    <n v="1977"/>
    <m/>
  </r>
  <r>
    <x v="7"/>
    <x v="0"/>
    <x v="15"/>
    <s v="International"/>
    <n v="1382"/>
    <n v="2124"/>
    <m/>
  </r>
  <r>
    <x v="9"/>
    <x v="0"/>
    <x v="15"/>
    <s v="International"/>
    <n v="141"/>
    <n v="1382"/>
    <m/>
  </r>
  <r>
    <x v="10"/>
    <x v="0"/>
    <x v="15"/>
    <s v="International"/>
    <n v="465"/>
    <n v="141"/>
    <m/>
  </r>
  <r>
    <x v="11"/>
    <x v="0"/>
    <x v="15"/>
    <s v="International"/>
    <n v="1185"/>
    <n v="465"/>
    <m/>
  </r>
  <r>
    <x v="0"/>
    <x v="1"/>
    <x v="15"/>
    <s v="International"/>
    <n v="867"/>
    <n v="1185"/>
    <m/>
  </r>
  <r>
    <x v="1"/>
    <x v="1"/>
    <x v="15"/>
    <s v="International"/>
    <n v="1049"/>
    <n v="867"/>
    <n v="1008"/>
  </r>
  <r>
    <x v="2"/>
    <x v="1"/>
    <x v="15"/>
    <s v="International"/>
    <n v="1605"/>
    <n v="1049"/>
    <n v="1096"/>
  </r>
  <r>
    <x v="3"/>
    <x v="1"/>
    <x v="15"/>
    <s v="International"/>
    <n v="1991"/>
    <n v="1605"/>
    <n v="2192"/>
  </r>
  <r>
    <x v="4"/>
    <x v="1"/>
    <x v="15"/>
    <s v="International"/>
    <n v="1497"/>
    <n v="1991"/>
    <n v="2551"/>
  </r>
  <r>
    <x v="5"/>
    <x v="1"/>
    <x v="15"/>
    <s v="International"/>
    <n v="1940"/>
    <n v="1497"/>
    <n v="2103"/>
  </r>
  <r>
    <x v="6"/>
    <x v="1"/>
    <x v="15"/>
    <s v="International"/>
    <n v="2108"/>
    <n v="1940"/>
    <n v="1977"/>
  </r>
  <r>
    <x v="7"/>
    <x v="1"/>
    <x v="15"/>
    <s v="International"/>
    <n v="1294"/>
    <n v="2108"/>
    <n v="2124"/>
  </r>
  <r>
    <x v="9"/>
    <x v="1"/>
    <x v="15"/>
    <s v="International"/>
    <n v="1013"/>
    <n v="1294"/>
    <n v="1382"/>
  </r>
  <r>
    <x v="10"/>
    <x v="1"/>
    <x v="15"/>
    <s v="International"/>
    <n v="9164"/>
    <n v="1013"/>
    <n v="141"/>
  </r>
  <r>
    <x v="11"/>
    <x v="1"/>
    <x v="15"/>
    <s v="International"/>
    <n v="14135"/>
    <n v="9164"/>
    <n v="465"/>
  </r>
  <r>
    <x v="0"/>
    <x v="2"/>
    <x v="15"/>
    <s v="International"/>
    <n v="13891"/>
    <n v="14135"/>
    <n v="1185"/>
  </r>
  <r>
    <x v="1"/>
    <x v="2"/>
    <x v="15"/>
    <s v="International"/>
    <n v="13469"/>
    <n v="13891"/>
    <n v="867"/>
  </r>
  <r>
    <x v="2"/>
    <x v="2"/>
    <x v="15"/>
    <s v="International"/>
    <n v="17445"/>
    <n v="13469"/>
    <n v="1049"/>
  </r>
  <r>
    <x v="3"/>
    <x v="2"/>
    <x v="15"/>
    <s v="International"/>
    <n v="14155"/>
    <n v="17445"/>
    <n v="1605"/>
  </r>
  <r>
    <x v="4"/>
    <x v="2"/>
    <x v="15"/>
    <s v="International"/>
    <n v="17881"/>
    <n v="14155"/>
    <n v="1991"/>
  </r>
  <r>
    <x v="5"/>
    <x v="2"/>
    <x v="15"/>
    <s v="International"/>
    <n v="14473"/>
    <n v="17881"/>
    <n v="1497"/>
  </r>
  <r>
    <x v="6"/>
    <x v="2"/>
    <x v="15"/>
    <s v="International"/>
    <n v="16556"/>
    <n v="14473"/>
    <n v="1940"/>
  </r>
  <r>
    <x v="7"/>
    <x v="2"/>
    <x v="15"/>
    <s v="International"/>
    <n v="17482"/>
    <n v="16556"/>
    <n v="2108"/>
  </r>
  <r>
    <x v="8"/>
    <x v="2"/>
    <x v="15"/>
    <s v="International"/>
    <n v="14117"/>
    <n v="17482"/>
    <n v="1294"/>
  </r>
  <r>
    <x v="9"/>
    <x v="2"/>
    <x v="15"/>
    <s v="International"/>
    <n v="16039"/>
    <n v="14117"/>
    <n v="1013"/>
  </r>
  <r>
    <x v="10"/>
    <x v="2"/>
    <x v="15"/>
    <s v="International"/>
    <n v="14890"/>
    <n v="16039"/>
    <n v="9164"/>
  </r>
  <r>
    <x v="11"/>
    <x v="2"/>
    <x v="15"/>
    <s v="International"/>
    <n v="15053"/>
    <n v="14890"/>
    <n v="14135"/>
  </r>
  <r>
    <x v="0"/>
    <x v="3"/>
    <x v="15"/>
    <s v="International"/>
    <n v="20787"/>
    <n v="15053"/>
    <n v="13891"/>
  </r>
  <r>
    <x v="1"/>
    <x v="3"/>
    <x v="15"/>
    <s v="International"/>
    <n v="19542"/>
    <n v="20787"/>
    <n v="13469"/>
  </r>
  <r>
    <x v="2"/>
    <x v="3"/>
    <x v="15"/>
    <s v="International"/>
    <n v="23758"/>
    <n v="19542"/>
    <n v="17445"/>
  </r>
  <r>
    <x v="3"/>
    <x v="3"/>
    <x v="15"/>
    <s v="International"/>
    <n v="24615"/>
    <n v="23758"/>
    <n v="14155"/>
  </r>
  <r>
    <x v="4"/>
    <x v="3"/>
    <x v="15"/>
    <s v="International"/>
    <n v="23284"/>
    <n v="24615"/>
    <n v="17881"/>
  </r>
  <r>
    <x v="5"/>
    <x v="3"/>
    <x v="15"/>
    <s v="International"/>
    <n v="22029"/>
    <n v="23284"/>
    <n v="14473"/>
  </r>
  <r>
    <x v="6"/>
    <x v="3"/>
    <x v="15"/>
    <s v="International"/>
    <n v="22499"/>
    <n v="22029"/>
    <n v="16556"/>
  </r>
  <r>
    <x v="7"/>
    <x v="3"/>
    <x v="15"/>
    <s v="International"/>
    <n v="22078"/>
    <n v="22499"/>
    <n v="17482"/>
  </r>
  <r>
    <x v="8"/>
    <x v="3"/>
    <x v="15"/>
    <s v="International"/>
    <n v="30006"/>
    <n v="22078"/>
    <n v="14117"/>
  </r>
  <r>
    <x v="9"/>
    <x v="3"/>
    <x v="15"/>
    <s v="International"/>
    <n v="32299"/>
    <n v="30006"/>
    <n v="16039"/>
  </r>
  <r>
    <x v="10"/>
    <x v="3"/>
    <x v="15"/>
    <s v="International"/>
    <n v="23412"/>
    <n v="32299"/>
    <n v="14890"/>
  </r>
  <r>
    <x v="11"/>
    <x v="3"/>
    <x v="15"/>
    <s v="International"/>
    <n v="31484"/>
    <n v="23412"/>
    <n v="15053"/>
  </r>
  <r>
    <x v="0"/>
    <x v="4"/>
    <x v="15"/>
    <s v="International"/>
    <n v="34027"/>
    <n v="31484"/>
    <n v="20787"/>
  </r>
  <r>
    <x v="1"/>
    <x v="4"/>
    <x v="15"/>
    <s v="International"/>
    <n v="31454"/>
    <n v="34027"/>
    <n v="19542"/>
  </r>
  <r>
    <x v="2"/>
    <x v="4"/>
    <x v="15"/>
    <s v="International"/>
    <n v="18021"/>
    <n v="31454"/>
    <n v="23758"/>
  </r>
  <r>
    <x v="3"/>
    <x v="4"/>
    <x v="15"/>
    <s v="International"/>
    <n v="472"/>
    <n v="18021"/>
    <n v="24615"/>
  </r>
  <r>
    <x v="4"/>
    <x v="4"/>
    <x v="15"/>
    <s v="International"/>
    <n v="3608"/>
    <n v="472"/>
    <n v="23284"/>
  </r>
  <r>
    <x v="5"/>
    <x v="4"/>
    <x v="15"/>
    <s v="International"/>
    <n v="5565"/>
    <n v="3608"/>
    <n v="22029"/>
  </r>
  <r>
    <x v="6"/>
    <x v="4"/>
    <x v="15"/>
    <s v="International"/>
    <n v="3515"/>
    <n v="5565"/>
    <n v="22499"/>
  </r>
  <r>
    <x v="7"/>
    <x v="4"/>
    <x v="15"/>
    <s v="International"/>
    <n v="3350"/>
    <n v="3515"/>
    <n v="22078"/>
  </r>
  <r>
    <x v="8"/>
    <x v="4"/>
    <x v="15"/>
    <s v="International"/>
    <n v="791"/>
    <n v="3350"/>
    <n v="30006"/>
  </r>
  <r>
    <x v="9"/>
    <x v="4"/>
    <x v="15"/>
    <s v="International"/>
    <n v="8326"/>
    <n v="791"/>
    <n v="32299"/>
  </r>
  <r>
    <x v="10"/>
    <x v="4"/>
    <x v="15"/>
    <s v="International"/>
    <n v="9210"/>
    <n v="8326"/>
    <n v="23412"/>
  </r>
  <r>
    <x v="11"/>
    <x v="4"/>
    <x v="15"/>
    <s v="International"/>
    <n v="9528"/>
    <n v="9210"/>
    <n v="31484"/>
  </r>
  <r>
    <x v="0"/>
    <x v="5"/>
    <x v="15"/>
    <s v="International"/>
    <n v="3450"/>
    <n v="9528"/>
    <n v="34027"/>
  </r>
  <r>
    <x v="0"/>
    <x v="0"/>
    <x v="16"/>
    <s v="International"/>
    <n v="200797"/>
    <m/>
    <m/>
  </r>
  <r>
    <x v="1"/>
    <x v="0"/>
    <x v="16"/>
    <s v="International"/>
    <n v="182833"/>
    <n v="200797"/>
    <m/>
  </r>
  <r>
    <x v="2"/>
    <x v="0"/>
    <x v="16"/>
    <s v="International"/>
    <n v="189131"/>
    <n v="182833"/>
    <m/>
  </r>
  <r>
    <x v="3"/>
    <x v="0"/>
    <x v="16"/>
    <s v="International"/>
    <n v="190549"/>
    <n v="189131"/>
    <m/>
  </r>
  <r>
    <x v="4"/>
    <x v="0"/>
    <x v="16"/>
    <s v="International"/>
    <n v="208695"/>
    <n v="190549"/>
    <m/>
  </r>
  <r>
    <x v="5"/>
    <x v="0"/>
    <x v="16"/>
    <s v="International"/>
    <n v="217753"/>
    <n v="208695"/>
    <m/>
  </r>
  <r>
    <x v="6"/>
    <x v="0"/>
    <x v="16"/>
    <s v="International"/>
    <n v="172928"/>
    <n v="217753"/>
    <m/>
  </r>
  <r>
    <x v="7"/>
    <x v="0"/>
    <x v="16"/>
    <s v="International"/>
    <n v="161930"/>
    <n v="172928"/>
    <m/>
  </r>
  <r>
    <x v="8"/>
    <x v="0"/>
    <x v="16"/>
    <s v="International"/>
    <n v="153023"/>
    <n v="161930"/>
    <m/>
  </r>
  <r>
    <x v="9"/>
    <x v="0"/>
    <x v="16"/>
    <s v="International"/>
    <n v="151922"/>
    <n v="153023"/>
    <m/>
  </r>
  <r>
    <x v="10"/>
    <x v="0"/>
    <x v="16"/>
    <s v="International"/>
    <n v="135103"/>
    <n v="151922"/>
    <m/>
  </r>
  <r>
    <x v="11"/>
    <x v="0"/>
    <x v="16"/>
    <s v="International"/>
    <n v="138324"/>
    <n v="135103"/>
    <m/>
  </r>
  <r>
    <x v="0"/>
    <x v="1"/>
    <x v="16"/>
    <s v="International"/>
    <n v="127277"/>
    <n v="138324"/>
    <n v="200797"/>
  </r>
  <r>
    <x v="1"/>
    <x v="1"/>
    <x v="16"/>
    <s v="International"/>
    <n v="113044"/>
    <n v="127277"/>
    <n v="182833"/>
  </r>
  <r>
    <x v="2"/>
    <x v="1"/>
    <x v="16"/>
    <s v="International"/>
    <n v="119205"/>
    <n v="113044"/>
    <n v="189131"/>
  </r>
  <r>
    <x v="3"/>
    <x v="1"/>
    <x v="16"/>
    <s v="International"/>
    <n v="153369"/>
    <n v="119205"/>
    <n v="190549"/>
  </r>
  <r>
    <x v="4"/>
    <x v="1"/>
    <x v="16"/>
    <s v="International"/>
    <n v="148592"/>
    <n v="153369"/>
    <n v="208695"/>
  </r>
  <r>
    <x v="5"/>
    <x v="1"/>
    <x v="16"/>
    <s v="International"/>
    <n v="149566"/>
    <n v="148592"/>
    <n v="217753"/>
  </r>
  <r>
    <x v="6"/>
    <x v="1"/>
    <x v="16"/>
    <s v="International"/>
    <n v="151099"/>
    <n v="149566"/>
    <n v="172928"/>
  </r>
  <r>
    <x v="7"/>
    <x v="1"/>
    <x v="16"/>
    <s v="International"/>
    <n v="158667"/>
    <n v="151099"/>
    <n v="161930"/>
  </r>
  <r>
    <x v="8"/>
    <x v="1"/>
    <x v="16"/>
    <s v="International"/>
    <n v="150610"/>
    <n v="158667"/>
    <n v="153023"/>
  </r>
  <r>
    <x v="9"/>
    <x v="1"/>
    <x v="16"/>
    <s v="International"/>
    <n v="142201"/>
    <n v="150610"/>
    <n v="151922"/>
  </r>
  <r>
    <x v="10"/>
    <x v="1"/>
    <x v="16"/>
    <s v="International"/>
    <n v="152953"/>
    <n v="142201"/>
    <n v="135103"/>
  </r>
  <r>
    <x v="11"/>
    <x v="1"/>
    <x v="16"/>
    <s v="International"/>
    <n v="155468"/>
    <n v="152953"/>
    <n v="138324"/>
  </r>
  <r>
    <x v="0"/>
    <x v="2"/>
    <x v="16"/>
    <s v="International"/>
    <n v="128774"/>
    <n v="155468"/>
    <n v="127277"/>
  </r>
  <r>
    <x v="1"/>
    <x v="2"/>
    <x v="16"/>
    <s v="International"/>
    <n v="118763"/>
    <n v="128774"/>
    <n v="113044"/>
  </r>
  <r>
    <x v="2"/>
    <x v="2"/>
    <x v="16"/>
    <s v="International"/>
    <n v="136633"/>
    <n v="118763"/>
    <n v="119205"/>
  </r>
  <r>
    <x v="3"/>
    <x v="2"/>
    <x v="16"/>
    <s v="International"/>
    <n v="136709"/>
    <n v="136633"/>
    <n v="153369"/>
  </r>
  <r>
    <x v="4"/>
    <x v="2"/>
    <x v="16"/>
    <s v="International"/>
    <n v="140151"/>
    <n v="136709"/>
    <n v="148592"/>
  </r>
  <r>
    <x v="5"/>
    <x v="2"/>
    <x v="16"/>
    <s v="International"/>
    <n v="114880"/>
    <n v="140151"/>
    <n v="149566"/>
  </r>
  <r>
    <x v="6"/>
    <x v="2"/>
    <x v="16"/>
    <s v="International"/>
    <n v="120997"/>
    <n v="114880"/>
    <n v="151099"/>
  </r>
  <r>
    <x v="7"/>
    <x v="2"/>
    <x v="16"/>
    <s v="International"/>
    <n v="124017"/>
    <n v="120997"/>
    <n v="158667"/>
  </r>
  <r>
    <x v="8"/>
    <x v="2"/>
    <x v="16"/>
    <s v="International"/>
    <n v="124584"/>
    <n v="124017"/>
    <n v="150610"/>
  </r>
  <r>
    <x v="9"/>
    <x v="2"/>
    <x v="16"/>
    <s v="International"/>
    <n v="125307"/>
    <n v="124584"/>
    <n v="142201"/>
  </r>
  <r>
    <x v="10"/>
    <x v="2"/>
    <x v="16"/>
    <s v="International"/>
    <n v="118705"/>
    <n v="125307"/>
    <n v="152953"/>
  </r>
  <r>
    <x v="11"/>
    <x v="2"/>
    <x v="16"/>
    <s v="International"/>
    <n v="139462"/>
    <n v="118705"/>
    <n v="155468"/>
  </r>
  <r>
    <x v="0"/>
    <x v="3"/>
    <x v="16"/>
    <s v="International"/>
    <n v="109797"/>
    <n v="139462"/>
    <n v="128774"/>
  </r>
  <r>
    <x v="1"/>
    <x v="3"/>
    <x v="16"/>
    <s v="International"/>
    <n v="91642"/>
    <n v="109797"/>
    <n v="118763"/>
  </r>
  <r>
    <x v="2"/>
    <x v="3"/>
    <x v="16"/>
    <s v="International"/>
    <n v="105114"/>
    <n v="91642"/>
    <n v="136633"/>
  </r>
  <r>
    <x v="3"/>
    <x v="3"/>
    <x v="16"/>
    <s v="International"/>
    <n v="121647"/>
    <n v="105114"/>
    <n v="136709"/>
  </r>
  <r>
    <x v="4"/>
    <x v="3"/>
    <x v="16"/>
    <s v="International"/>
    <n v="103188"/>
    <n v="121647"/>
    <n v="140151"/>
  </r>
  <r>
    <x v="5"/>
    <x v="3"/>
    <x v="16"/>
    <s v="International"/>
    <n v="113574"/>
    <n v="103188"/>
    <n v="114880"/>
  </r>
  <r>
    <x v="6"/>
    <x v="3"/>
    <x v="16"/>
    <s v="International"/>
    <n v="116399"/>
    <n v="113574"/>
    <n v="120997"/>
  </r>
  <r>
    <x v="7"/>
    <x v="3"/>
    <x v="16"/>
    <s v="International"/>
    <n v="124926"/>
    <n v="116399"/>
    <n v="124017"/>
  </r>
  <r>
    <x v="8"/>
    <x v="3"/>
    <x v="16"/>
    <s v="International"/>
    <n v="102950"/>
    <n v="124926"/>
    <n v="124584"/>
  </r>
  <r>
    <x v="9"/>
    <x v="3"/>
    <x v="16"/>
    <s v="International"/>
    <n v="107826"/>
    <n v="102950"/>
    <n v="125307"/>
  </r>
  <r>
    <x v="10"/>
    <x v="3"/>
    <x v="16"/>
    <s v="International"/>
    <n v="88326"/>
    <n v="107826"/>
    <n v="118705"/>
  </r>
  <r>
    <x v="11"/>
    <x v="3"/>
    <x v="16"/>
    <s v="International"/>
    <n v="121152"/>
    <n v="88326"/>
    <n v="139462"/>
  </r>
  <r>
    <x v="0"/>
    <x v="4"/>
    <x v="16"/>
    <s v="International"/>
    <n v="143363"/>
    <n v="121152"/>
    <n v="109797"/>
  </r>
  <r>
    <x v="1"/>
    <x v="4"/>
    <x v="16"/>
    <s v="International"/>
    <n v="134559"/>
    <n v="143363"/>
    <n v="91642"/>
  </r>
  <r>
    <x v="2"/>
    <x v="4"/>
    <x v="16"/>
    <s v="International"/>
    <n v="81005"/>
    <n v="134559"/>
    <n v="105114"/>
  </r>
  <r>
    <x v="3"/>
    <x v="4"/>
    <x v="16"/>
    <s v="International"/>
    <n v="4641"/>
    <n v="81005"/>
    <n v="121647"/>
  </r>
  <r>
    <x v="4"/>
    <x v="4"/>
    <x v="16"/>
    <s v="International"/>
    <n v="8056"/>
    <n v="4641"/>
    <n v="103188"/>
  </r>
  <r>
    <x v="5"/>
    <x v="4"/>
    <x v="16"/>
    <s v="International"/>
    <n v="9762"/>
    <n v="8056"/>
    <n v="113574"/>
  </r>
  <r>
    <x v="6"/>
    <x v="4"/>
    <x v="16"/>
    <s v="International"/>
    <n v="12710"/>
    <n v="9762"/>
    <n v="116399"/>
  </r>
  <r>
    <x v="7"/>
    <x v="4"/>
    <x v="16"/>
    <s v="International"/>
    <n v="13855"/>
    <n v="12710"/>
    <n v="124926"/>
  </r>
  <r>
    <x v="8"/>
    <x v="4"/>
    <x v="16"/>
    <s v="International"/>
    <n v="22445"/>
    <n v="13855"/>
    <n v="102950"/>
  </r>
  <r>
    <x v="9"/>
    <x v="4"/>
    <x v="16"/>
    <s v="International"/>
    <n v="24131"/>
    <n v="22445"/>
    <n v="107826"/>
  </r>
  <r>
    <x v="10"/>
    <x v="4"/>
    <x v="16"/>
    <s v="International"/>
    <n v="23004"/>
    <n v="24131"/>
    <n v="88326"/>
  </r>
  <r>
    <x v="11"/>
    <x v="4"/>
    <x v="16"/>
    <s v="International"/>
    <n v="29088"/>
    <n v="23004"/>
    <n v="121152"/>
  </r>
  <r>
    <x v="0"/>
    <x v="5"/>
    <x v="16"/>
    <s v="International"/>
    <n v="23901"/>
    <n v="29088"/>
    <n v="143363"/>
  </r>
  <r>
    <x v="10"/>
    <x v="1"/>
    <x v="17"/>
    <s v="International"/>
    <n v="7702"/>
    <m/>
    <m/>
  </r>
  <r>
    <x v="11"/>
    <x v="1"/>
    <x v="17"/>
    <s v="International"/>
    <n v="10919"/>
    <n v="7702"/>
    <m/>
  </r>
  <r>
    <x v="0"/>
    <x v="2"/>
    <x v="17"/>
    <s v="International"/>
    <n v="17093"/>
    <n v="10919"/>
    <m/>
  </r>
  <r>
    <x v="1"/>
    <x v="2"/>
    <x v="17"/>
    <s v="International"/>
    <n v="17501"/>
    <n v="17093"/>
    <m/>
  </r>
  <r>
    <x v="2"/>
    <x v="2"/>
    <x v="17"/>
    <s v="International"/>
    <n v="15912"/>
    <n v="17501"/>
    <m/>
  </r>
  <r>
    <x v="3"/>
    <x v="2"/>
    <x v="17"/>
    <s v="International"/>
    <n v="21416"/>
    <n v="15912"/>
    <m/>
  </r>
  <r>
    <x v="4"/>
    <x v="2"/>
    <x v="17"/>
    <s v="International"/>
    <n v="23790"/>
    <n v="21416"/>
    <m/>
  </r>
  <r>
    <x v="5"/>
    <x v="2"/>
    <x v="17"/>
    <s v="International"/>
    <n v="28061"/>
    <n v="23790"/>
    <m/>
  </r>
  <r>
    <x v="6"/>
    <x v="2"/>
    <x v="17"/>
    <s v="International"/>
    <n v="29575"/>
    <n v="28061"/>
    <m/>
  </r>
  <r>
    <x v="7"/>
    <x v="2"/>
    <x v="17"/>
    <s v="International"/>
    <n v="33165"/>
    <n v="29575"/>
    <m/>
  </r>
  <r>
    <x v="8"/>
    <x v="2"/>
    <x v="17"/>
    <s v="International"/>
    <n v="29656"/>
    <n v="33165"/>
    <m/>
  </r>
  <r>
    <x v="9"/>
    <x v="2"/>
    <x v="17"/>
    <s v="International"/>
    <n v="33059"/>
    <n v="29656"/>
    <m/>
  </r>
  <r>
    <x v="10"/>
    <x v="2"/>
    <x v="17"/>
    <s v="International"/>
    <n v="24952"/>
    <n v="33059"/>
    <n v="7702"/>
  </r>
  <r>
    <x v="11"/>
    <x v="2"/>
    <x v="17"/>
    <s v="International"/>
    <n v="24576"/>
    <n v="24952"/>
    <n v="10919"/>
  </r>
  <r>
    <x v="0"/>
    <x v="3"/>
    <x v="17"/>
    <s v="International"/>
    <n v="21214"/>
    <n v="24576"/>
    <n v="17093"/>
  </r>
  <r>
    <x v="1"/>
    <x v="3"/>
    <x v="17"/>
    <s v="International"/>
    <n v="18453"/>
    <n v="21214"/>
    <n v="17501"/>
  </r>
  <r>
    <x v="2"/>
    <x v="3"/>
    <x v="17"/>
    <s v="International"/>
    <n v="22962"/>
    <n v="18453"/>
    <n v="15912"/>
  </r>
  <r>
    <x v="3"/>
    <x v="3"/>
    <x v="17"/>
    <s v="International"/>
    <n v="22516"/>
    <n v="22962"/>
    <n v="21416"/>
  </r>
  <r>
    <x v="4"/>
    <x v="3"/>
    <x v="17"/>
    <s v="International"/>
    <n v="26485"/>
    <n v="22516"/>
    <n v="23790"/>
  </r>
  <r>
    <x v="5"/>
    <x v="3"/>
    <x v="17"/>
    <s v="International"/>
    <n v="31177"/>
    <n v="26485"/>
    <n v="28061"/>
  </r>
  <r>
    <x v="6"/>
    <x v="3"/>
    <x v="17"/>
    <s v="International"/>
    <n v="30639"/>
    <n v="31177"/>
    <n v="29575"/>
  </r>
  <r>
    <x v="7"/>
    <x v="3"/>
    <x v="17"/>
    <s v="International"/>
    <n v="32930"/>
    <n v="30639"/>
    <n v="33165"/>
  </r>
  <r>
    <x v="8"/>
    <x v="3"/>
    <x v="17"/>
    <s v="International"/>
    <n v="30802"/>
    <n v="32930"/>
    <n v="29656"/>
  </r>
  <r>
    <x v="9"/>
    <x v="3"/>
    <x v="17"/>
    <s v="International"/>
    <n v="32258"/>
    <n v="30802"/>
    <n v="33059"/>
  </r>
  <r>
    <x v="10"/>
    <x v="3"/>
    <x v="17"/>
    <s v="International"/>
    <n v="23669"/>
    <n v="32258"/>
    <n v="24952"/>
  </r>
  <r>
    <x v="11"/>
    <x v="3"/>
    <x v="17"/>
    <s v="International"/>
    <n v="23591"/>
    <n v="23669"/>
    <n v="24576"/>
  </r>
  <r>
    <x v="0"/>
    <x v="4"/>
    <x v="17"/>
    <s v="International"/>
    <n v="17595"/>
    <n v="23591"/>
    <n v="21214"/>
  </r>
  <r>
    <x v="1"/>
    <x v="4"/>
    <x v="17"/>
    <s v="International"/>
    <n v="16321"/>
    <n v="17595"/>
    <n v="18453"/>
  </r>
  <r>
    <x v="2"/>
    <x v="4"/>
    <x v="17"/>
    <s v="International"/>
    <n v="9472"/>
    <n v="16321"/>
    <n v="22962"/>
  </r>
  <r>
    <x v="3"/>
    <x v="4"/>
    <x v="17"/>
    <s v="International"/>
    <n v="783"/>
    <n v="9472"/>
    <n v="22516"/>
  </r>
  <r>
    <x v="4"/>
    <x v="4"/>
    <x v="17"/>
    <s v="International"/>
    <n v="1450"/>
    <n v="783"/>
    <n v="26485"/>
  </r>
  <r>
    <x v="5"/>
    <x v="4"/>
    <x v="17"/>
    <s v="International"/>
    <n v="1314"/>
    <n v="1450"/>
    <n v="31177"/>
  </r>
  <r>
    <x v="6"/>
    <x v="4"/>
    <x v="17"/>
    <s v="International"/>
    <n v="3309"/>
    <n v="1314"/>
    <n v="30639"/>
  </r>
  <r>
    <x v="7"/>
    <x v="4"/>
    <x v="17"/>
    <s v="International"/>
    <n v="6050"/>
    <n v="3309"/>
    <n v="32930"/>
  </r>
  <r>
    <x v="8"/>
    <x v="4"/>
    <x v="17"/>
    <s v="International"/>
    <n v="4150"/>
    <n v="6050"/>
    <n v="30802"/>
  </r>
  <r>
    <x v="9"/>
    <x v="4"/>
    <x v="17"/>
    <s v="International"/>
    <n v="728"/>
    <n v="4150"/>
    <n v="32258"/>
  </r>
  <r>
    <x v="10"/>
    <x v="4"/>
    <x v="17"/>
    <s v="International"/>
    <n v="1722"/>
    <n v="728"/>
    <n v="23669"/>
  </r>
  <r>
    <x v="11"/>
    <x v="4"/>
    <x v="17"/>
    <s v="International"/>
    <n v="4153"/>
    <n v="1722"/>
    <n v="23591"/>
  </r>
  <r>
    <x v="0"/>
    <x v="5"/>
    <x v="17"/>
    <s v="International"/>
    <n v="3829"/>
    <n v="4153"/>
    <n v="17595"/>
  </r>
  <r>
    <x v="0"/>
    <x v="0"/>
    <x v="18"/>
    <s v="International"/>
    <n v="61789"/>
    <m/>
    <m/>
  </r>
  <r>
    <x v="1"/>
    <x v="0"/>
    <x v="18"/>
    <s v="International"/>
    <n v="58503"/>
    <n v="61789"/>
    <m/>
  </r>
  <r>
    <x v="2"/>
    <x v="0"/>
    <x v="18"/>
    <s v="International"/>
    <n v="64458"/>
    <n v="58503"/>
    <m/>
  </r>
  <r>
    <x v="3"/>
    <x v="0"/>
    <x v="18"/>
    <s v="International"/>
    <n v="49156"/>
    <n v="64458"/>
    <m/>
  </r>
  <r>
    <x v="4"/>
    <x v="0"/>
    <x v="18"/>
    <s v="International"/>
    <n v="59149"/>
    <n v="49156"/>
    <m/>
  </r>
  <r>
    <x v="5"/>
    <x v="0"/>
    <x v="18"/>
    <s v="International"/>
    <n v="46797"/>
    <n v="59149"/>
    <m/>
  </r>
  <r>
    <x v="6"/>
    <x v="0"/>
    <x v="18"/>
    <s v="International"/>
    <n v="51414"/>
    <n v="46797"/>
    <m/>
  </r>
  <r>
    <x v="7"/>
    <x v="0"/>
    <x v="18"/>
    <s v="International"/>
    <n v="56233"/>
    <n v="51414"/>
    <m/>
  </r>
  <r>
    <x v="8"/>
    <x v="0"/>
    <x v="18"/>
    <s v="International"/>
    <n v="51472"/>
    <n v="56233"/>
    <m/>
  </r>
  <r>
    <x v="9"/>
    <x v="0"/>
    <x v="18"/>
    <s v="International"/>
    <n v="46868"/>
    <n v="51472"/>
    <m/>
  </r>
  <r>
    <x v="10"/>
    <x v="0"/>
    <x v="18"/>
    <s v="International"/>
    <n v="43106"/>
    <n v="46868"/>
    <m/>
  </r>
  <r>
    <x v="11"/>
    <x v="0"/>
    <x v="18"/>
    <s v="International"/>
    <n v="48852"/>
    <n v="43106"/>
    <m/>
  </r>
  <r>
    <x v="0"/>
    <x v="1"/>
    <x v="18"/>
    <s v="International"/>
    <n v="49281"/>
    <n v="48852"/>
    <n v="61789"/>
  </r>
  <r>
    <x v="1"/>
    <x v="1"/>
    <x v="18"/>
    <s v="International"/>
    <n v="43661"/>
    <n v="49281"/>
    <n v="58503"/>
  </r>
  <r>
    <x v="2"/>
    <x v="1"/>
    <x v="18"/>
    <s v="International"/>
    <n v="52038"/>
    <n v="43661"/>
    <n v="64458"/>
  </r>
  <r>
    <x v="3"/>
    <x v="1"/>
    <x v="18"/>
    <s v="International"/>
    <n v="44221"/>
    <n v="52038"/>
    <n v="49156"/>
  </r>
  <r>
    <x v="4"/>
    <x v="1"/>
    <x v="18"/>
    <s v="International"/>
    <n v="47244"/>
    <n v="44221"/>
    <n v="59149"/>
  </r>
  <r>
    <x v="5"/>
    <x v="1"/>
    <x v="18"/>
    <s v="International"/>
    <n v="48680"/>
    <n v="47244"/>
    <n v="46797"/>
  </r>
  <r>
    <x v="6"/>
    <x v="1"/>
    <x v="18"/>
    <s v="International"/>
    <n v="54584"/>
    <n v="48680"/>
    <n v="51414"/>
  </r>
  <r>
    <x v="7"/>
    <x v="1"/>
    <x v="18"/>
    <s v="International"/>
    <n v="53972"/>
    <n v="54584"/>
    <n v="56233"/>
  </r>
  <r>
    <x v="8"/>
    <x v="1"/>
    <x v="18"/>
    <s v="International"/>
    <n v="47405"/>
    <n v="53972"/>
    <n v="51472"/>
  </r>
  <r>
    <x v="9"/>
    <x v="1"/>
    <x v="18"/>
    <s v="International"/>
    <n v="41984"/>
    <n v="47405"/>
    <n v="46868"/>
  </r>
  <r>
    <x v="10"/>
    <x v="1"/>
    <x v="18"/>
    <s v="International"/>
    <n v="38827"/>
    <n v="41984"/>
    <n v="43106"/>
  </r>
  <r>
    <x v="11"/>
    <x v="1"/>
    <x v="18"/>
    <s v="International"/>
    <n v="42346"/>
    <n v="38827"/>
    <n v="48852"/>
  </r>
  <r>
    <x v="0"/>
    <x v="2"/>
    <x v="18"/>
    <s v="International"/>
    <n v="48394"/>
    <n v="42346"/>
    <n v="49281"/>
  </r>
  <r>
    <x v="1"/>
    <x v="2"/>
    <x v="18"/>
    <s v="International"/>
    <n v="44651"/>
    <n v="48394"/>
    <n v="43661"/>
  </r>
  <r>
    <x v="2"/>
    <x v="2"/>
    <x v="18"/>
    <s v="International"/>
    <n v="52296"/>
    <n v="44651"/>
    <n v="52038"/>
  </r>
  <r>
    <x v="3"/>
    <x v="2"/>
    <x v="18"/>
    <s v="International"/>
    <n v="48737"/>
    <n v="52296"/>
    <n v="44221"/>
  </r>
  <r>
    <x v="4"/>
    <x v="2"/>
    <x v="18"/>
    <s v="International"/>
    <n v="58307"/>
    <n v="48737"/>
    <n v="47244"/>
  </r>
  <r>
    <x v="5"/>
    <x v="2"/>
    <x v="18"/>
    <s v="International"/>
    <n v="63432"/>
    <n v="58307"/>
    <n v="48680"/>
  </r>
  <r>
    <x v="6"/>
    <x v="2"/>
    <x v="18"/>
    <s v="International"/>
    <n v="69098"/>
    <n v="63432"/>
    <n v="54584"/>
  </r>
  <r>
    <x v="7"/>
    <x v="2"/>
    <x v="18"/>
    <s v="International"/>
    <n v="71280"/>
    <n v="69098"/>
    <n v="53972"/>
  </r>
  <r>
    <x v="8"/>
    <x v="2"/>
    <x v="18"/>
    <s v="International"/>
    <n v="59898"/>
    <n v="71280"/>
    <n v="47405"/>
  </r>
  <r>
    <x v="9"/>
    <x v="2"/>
    <x v="18"/>
    <s v="International"/>
    <n v="59881"/>
    <n v="59898"/>
    <n v="41984"/>
  </r>
  <r>
    <x v="10"/>
    <x v="2"/>
    <x v="18"/>
    <s v="International"/>
    <n v="48023"/>
    <n v="59881"/>
    <n v="38827"/>
  </r>
  <r>
    <x v="11"/>
    <x v="2"/>
    <x v="18"/>
    <s v="International"/>
    <n v="49940"/>
    <n v="48023"/>
    <n v="42346"/>
  </r>
  <r>
    <x v="0"/>
    <x v="3"/>
    <x v="18"/>
    <s v="International"/>
    <n v="51302"/>
    <n v="49940"/>
    <n v="48394"/>
  </r>
  <r>
    <x v="1"/>
    <x v="3"/>
    <x v="18"/>
    <s v="International"/>
    <n v="46631"/>
    <n v="51302"/>
    <n v="44651"/>
  </r>
  <r>
    <x v="2"/>
    <x v="3"/>
    <x v="18"/>
    <s v="International"/>
    <n v="58868"/>
    <n v="46631"/>
    <n v="52296"/>
  </r>
  <r>
    <x v="3"/>
    <x v="3"/>
    <x v="18"/>
    <s v="International"/>
    <n v="54040"/>
    <n v="58868"/>
    <n v="48737"/>
  </r>
  <r>
    <x v="4"/>
    <x v="3"/>
    <x v="18"/>
    <s v="International"/>
    <n v="60788"/>
    <n v="54040"/>
    <n v="58307"/>
  </r>
  <r>
    <x v="5"/>
    <x v="3"/>
    <x v="18"/>
    <s v="International"/>
    <n v="64990"/>
    <n v="60788"/>
    <n v="63432"/>
  </r>
  <r>
    <x v="6"/>
    <x v="3"/>
    <x v="18"/>
    <s v="International"/>
    <n v="71992"/>
    <n v="64990"/>
    <n v="69098"/>
  </r>
  <r>
    <x v="7"/>
    <x v="3"/>
    <x v="18"/>
    <s v="International"/>
    <n v="71392"/>
    <n v="71992"/>
    <n v="71280"/>
  </r>
  <r>
    <x v="8"/>
    <x v="3"/>
    <x v="18"/>
    <s v="International"/>
    <n v="63563"/>
    <n v="71392"/>
    <n v="59898"/>
  </r>
  <r>
    <x v="9"/>
    <x v="3"/>
    <x v="18"/>
    <s v="International"/>
    <n v="62865"/>
    <n v="63563"/>
    <n v="59881"/>
  </r>
  <r>
    <x v="10"/>
    <x v="3"/>
    <x v="18"/>
    <s v="International"/>
    <n v="55191"/>
    <n v="62865"/>
    <n v="48023"/>
  </r>
  <r>
    <x v="11"/>
    <x v="3"/>
    <x v="18"/>
    <s v="International"/>
    <n v="60413"/>
    <n v="55191"/>
    <n v="49940"/>
  </r>
  <r>
    <x v="0"/>
    <x v="4"/>
    <x v="18"/>
    <s v="International"/>
    <n v="59254"/>
    <n v="60413"/>
    <n v="51302"/>
  </r>
  <r>
    <x v="1"/>
    <x v="4"/>
    <x v="18"/>
    <s v="International"/>
    <n v="57346"/>
    <n v="59254"/>
    <n v="46631"/>
  </r>
  <r>
    <x v="2"/>
    <x v="4"/>
    <x v="18"/>
    <s v="International"/>
    <n v="29863"/>
    <n v="57346"/>
    <n v="58868"/>
  </r>
  <r>
    <x v="3"/>
    <x v="4"/>
    <x v="18"/>
    <s v="International"/>
    <n v="433"/>
    <n v="29863"/>
    <n v="54040"/>
  </r>
  <r>
    <x v="5"/>
    <x v="4"/>
    <x v="18"/>
    <s v="International"/>
    <n v="1805"/>
    <n v="433"/>
    <n v="60788"/>
  </r>
  <r>
    <x v="6"/>
    <x v="4"/>
    <x v="18"/>
    <s v="International"/>
    <n v="1873"/>
    <n v="1805"/>
    <n v="64990"/>
  </r>
  <r>
    <x v="10"/>
    <x v="4"/>
    <x v="18"/>
    <s v="International"/>
    <n v="1169"/>
    <n v="1873"/>
    <n v="71992"/>
  </r>
  <r>
    <x v="11"/>
    <x v="4"/>
    <x v="18"/>
    <s v="International"/>
    <n v="3691"/>
    <n v="1169"/>
    <n v="71392"/>
  </r>
  <r>
    <x v="0"/>
    <x v="5"/>
    <x v="18"/>
    <s v="International"/>
    <n v="1998"/>
    <n v="3691"/>
    <n v="63563"/>
  </r>
  <r>
    <x v="0"/>
    <x v="0"/>
    <x v="19"/>
    <s v="International"/>
    <n v="47859"/>
    <m/>
    <m/>
  </r>
  <r>
    <x v="1"/>
    <x v="0"/>
    <x v="19"/>
    <s v="International"/>
    <n v="65645"/>
    <n v="47859"/>
    <m/>
  </r>
  <r>
    <x v="2"/>
    <x v="0"/>
    <x v="19"/>
    <s v="International"/>
    <n v="87594"/>
    <n v="65645"/>
    <m/>
  </r>
  <r>
    <x v="3"/>
    <x v="0"/>
    <x v="19"/>
    <s v="International"/>
    <n v="23268"/>
    <n v="87594"/>
    <m/>
  </r>
  <r>
    <x v="4"/>
    <x v="0"/>
    <x v="19"/>
    <s v="International"/>
    <n v="10147"/>
    <n v="23268"/>
    <m/>
  </r>
  <r>
    <x v="5"/>
    <x v="0"/>
    <x v="19"/>
    <s v="International"/>
    <n v="29781"/>
    <n v="10147"/>
    <m/>
  </r>
  <r>
    <x v="6"/>
    <x v="0"/>
    <x v="19"/>
    <s v="International"/>
    <n v="34751"/>
    <n v="29781"/>
    <m/>
  </r>
  <r>
    <x v="7"/>
    <x v="0"/>
    <x v="19"/>
    <s v="International"/>
    <n v="15800"/>
    <n v="34751"/>
    <m/>
  </r>
  <r>
    <x v="8"/>
    <x v="0"/>
    <x v="19"/>
    <s v="International"/>
    <n v="4716"/>
    <n v="15800"/>
    <m/>
  </r>
  <r>
    <x v="9"/>
    <x v="0"/>
    <x v="19"/>
    <s v="International"/>
    <n v="8171"/>
    <n v="4716"/>
    <m/>
  </r>
  <r>
    <x v="10"/>
    <x v="0"/>
    <x v="19"/>
    <s v="International"/>
    <n v="9810"/>
    <n v="8171"/>
    <m/>
  </r>
  <r>
    <x v="11"/>
    <x v="0"/>
    <x v="19"/>
    <s v="International"/>
    <n v="23180"/>
    <n v="9810"/>
    <m/>
  </r>
  <r>
    <x v="0"/>
    <x v="1"/>
    <x v="19"/>
    <s v="International"/>
    <n v="43605"/>
    <n v="23180"/>
    <n v="47859"/>
  </r>
  <r>
    <x v="1"/>
    <x v="1"/>
    <x v="19"/>
    <s v="International"/>
    <n v="67372"/>
    <n v="43605"/>
    <n v="65645"/>
  </r>
  <r>
    <x v="2"/>
    <x v="1"/>
    <x v="19"/>
    <s v="International"/>
    <n v="84015"/>
    <n v="67372"/>
    <n v="87594"/>
  </r>
  <r>
    <x v="3"/>
    <x v="1"/>
    <x v="19"/>
    <s v="International"/>
    <n v="39653"/>
    <n v="84015"/>
    <n v="23268"/>
  </r>
  <r>
    <x v="4"/>
    <x v="1"/>
    <x v="19"/>
    <s v="International"/>
    <n v="13067"/>
    <n v="39653"/>
    <n v="10147"/>
  </r>
  <r>
    <x v="5"/>
    <x v="1"/>
    <x v="19"/>
    <s v="International"/>
    <n v="31303"/>
    <n v="13067"/>
    <n v="29781"/>
  </r>
  <r>
    <x v="6"/>
    <x v="1"/>
    <x v="19"/>
    <s v="International"/>
    <n v="35949"/>
    <n v="31303"/>
    <n v="34751"/>
  </r>
  <r>
    <x v="7"/>
    <x v="1"/>
    <x v="19"/>
    <s v="International"/>
    <n v="19412"/>
    <n v="35949"/>
    <n v="15800"/>
  </r>
  <r>
    <x v="8"/>
    <x v="1"/>
    <x v="19"/>
    <s v="International"/>
    <n v="4507"/>
    <n v="19412"/>
    <n v="4716"/>
  </r>
  <r>
    <x v="9"/>
    <x v="1"/>
    <x v="19"/>
    <s v="International"/>
    <n v="7550"/>
    <n v="4507"/>
    <n v="8171"/>
  </r>
  <r>
    <x v="10"/>
    <x v="1"/>
    <x v="19"/>
    <s v="International"/>
    <n v="10604"/>
    <n v="7550"/>
    <n v="9810"/>
  </r>
  <r>
    <x v="11"/>
    <x v="1"/>
    <x v="19"/>
    <s v="International"/>
    <n v="22358"/>
    <n v="10604"/>
    <n v="23180"/>
  </r>
  <r>
    <x v="0"/>
    <x v="2"/>
    <x v="19"/>
    <s v="International"/>
    <n v="44593"/>
    <n v="22358"/>
    <n v="43605"/>
  </r>
  <r>
    <x v="1"/>
    <x v="2"/>
    <x v="19"/>
    <s v="International"/>
    <n v="68154"/>
    <n v="44593"/>
    <n v="67372"/>
  </r>
  <r>
    <x v="2"/>
    <x v="2"/>
    <x v="19"/>
    <s v="International"/>
    <n v="88401"/>
    <n v="68154"/>
    <n v="84015"/>
  </r>
  <r>
    <x v="3"/>
    <x v="2"/>
    <x v="19"/>
    <s v="International"/>
    <n v="35578"/>
    <n v="88401"/>
    <n v="39653"/>
  </r>
  <r>
    <x v="4"/>
    <x v="2"/>
    <x v="19"/>
    <s v="International"/>
    <n v="10418"/>
    <n v="35578"/>
    <n v="13067"/>
  </r>
  <r>
    <x v="5"/>
    <x v="2"/>
    <x v="19"/>
    <s v="International"/>
    <n v="44809"/>
    <n v="10418"/>
    <n v="31303"/>
  </r>
  <r>
    <x v="6"/>
    <x v="2"/>
    <x v="19"/>
    <s v="International"/>
    <n v="42954"/>
    <n v="44809"/>
    <n v="35949"/>
  </r>
  <r>
    <x v="7"/>
    <x v="2"/>
    <x v="19"/>
    <s v="International"/>
    <n v="22375"/>
    <n v="42954"/>
    <n v="19412"/>
  </r>
  <r>
    <x v="8"/>
    <x v="2"/>
    <x v="19"/>
    <s v="International"/>
    <n v="4191"/>
    <n v="22375"/>
    <n v="4507"/>
  </r>
  <r>
    <x v="9"/>
    <x v="2"/>
    <x v="19"/>
    <s v="International"/>
    <n v="5170"/>
    <n v="4191"/>
    <n v="7550"/>
  </r>
  <r>
    <x v="10"/>
    <x v="2"/>
    <x v="19"/>
    <s v="International"/>
    <n v="7517"/>
    <n v="5170"/>
    <n v="10604"/>
  </r>
  <r>
    <x v="11"/>
    <x v="2"/>
    <x v="19"/>
    <s v="International"/>
    <n v="22415"/>
    <n v="7517"/>
    <n v="22358"/>
  </r>
  <r>
    <x v="0"/>
    <x v="3"/>
    <x v="19"/>
    <s v="International"/>
    <n v="39704"/>
    <n v="22415"/>
    <n v="44593"/>
  </r>
  <r>
    <x v="1"/>
    <x v="3"/>
    <x v="19"/>
    <s v="International"/>
    <n v="60688"/>
    <n v="39704"/>
    <n v="68154"/>
  </r>
  <r>
    <x v="2"/>
    <x v="3"/>
    <x v="19"/>
    <s v="International"/>
    <n v="91274"/>
    <n v="60688"/>
    <n v="88401"/>
  </r>
  <r>
    <x v="3"/>
    <x v="3"/>
    <x v="19"/>
    <s v="International"/>
    <n v="30543"/>
    <n v="91274"/>
    <n v="35578"/>
  </r>
  <r>
    <x v="4"/>
    <x v="3"/>
    <x v="19"/>
    <s v="International"/>
    <n v="12674"/>
    <n v="30543"/>
    <n v="10418"/>
  </r>
  <r>
    <x v="5"/>
    <x v="3"/>
    <x v="19"/>
    <s v="International"/>
    <n v="44464"/>
    <n v="12674"/>
    <n v="44809"/>
  </r>
  <r>
    <x v="6"/>
    <x v="3"/>
    <x v="19"/>
    <s v="International"/>
    <n v="47428"/>
    <n v="44464"/>
    <n v="42954"/>
  </r>
  <r>
    <x v="7"/>
    <x v="3"/>
    <x v="19"/>
    <s v="International"/>
    <n v="25230"/>
    <n v="47428"/>
    <n v="22375"/>
  </r>
  <r>
    <x v="8"/>
    <x v="3"/>
    <x v="19"/>
    <s v="International"/>
    <n v="1322"/>
    <n v="25230"/>
    <n v="4191"/>
  </r>
  <r>
    <x v="9"/>
    <x v="3"/>
    <x v="19"/>
    <s v="International"/>
    <n v="4384"/>
    <n v="1322"/>
    <n v="5170"/>
  </r>
  <r>
    <x v="10"/>
    <x v="3"/>
    <x v="19"/>
    <s v="International"/>
    <n v="5903"/>
    <n v="4384"/>
    <n v="7517"/>
  </r>
  <r>
    <x v="11"/>
    <x v="3"/>
    <x v="19"/>
    <s v="International"/>
    <n v="29644"/>
    <n v="5903"/>
    <n v="22415"/>
  </r>
  <r>
    <x v="0"/>
    <x v="4"/>
    <x v="19"/>
    <s v="International"/>
    <n v="47861"/>
    <n v="29644"/>
    <n v="39704"/>
  </r>
  <r>
    <x v="1"/>
    <x v="4"/>
    <x v="19"/>
    <s v="International"/>
    <n v="63893"/>
    <n v="47861"/>
    <n v="60688"/>
  </r>
  <r>
    <x v="2"/>
    <x v="4"/>
    <x v="19"/>
    <s v="International"/>
    <n v="57488"/>
    <n v="63893"/>
    <n v="91274"/>
  </r>
  <r>
    <x v="3"/>
    <x v="4"/>
    <x v="19"/>
    <s v="International"/>
    <n v="7"/>
    <n v="57488"/>
    <n v="30543"/>
  </r>
  <r>
    <x v="4"/>
    <x v="4"/>
    <x v="19"/>
    <s v="International"/>
    <n v="85"/>
    <n v="7"/>
    <n v="12674"/>
  </r>
  <r>
    <x v="5"/>
    <x v="4"/>
    <x v="19"/>
    <s v="International"/>
    <n v="2451"/>
    <n v="85"/>
    <n v="44464"/>
  </r>
  <r>
    <x v="6"/>
    <x v="4"/>
    <x v="19"/>
    <s v="International"/>
    <n v="10819"/>
    <n v="2451"/>
    <n v="47428"/>
  </r>
  <r>
    <x v="7"/>
    <x v="4"/>
    <x v="19"/>
    <s v="International"/>
    <n v="10226"/>
    <n v="10819"/>
    <n v="25230"/>
  </r>
  <r>
    <x v="8"/>
    <x v="4"/>
    <x v="19"/>
    <s v="International"/>
    <n v="2253"/>
    <n v="10226"/>
    <n v="1322"/>
  </r>
  <r>
    <x v="9"/>
    <x v="4"/>
    <x v="19"/>
    <s v="International"/>
    <n v="2175"/>
    <n v="2253"/>
    <n v="4384"/>
  </r>
  <r>
    <x v="10"/>
    <x v="4"/>
    <x v="19"/>
    <s v="International"/>
    <n v="4728"/>
    <n v="2175"/>
    <n v="5903"/>
  </r>
  <r>
    <x v="11"/>
    <x v="4"/>
    <x v="19"/>
    <s v="International"/>
    <n v="14962"/>
    <n v="4728"/>
    <n v="29644"/>
  </r>
  <r>
    <x v="0"/>
    <x v="5"/>
    <x v="19"/>
    <s v="International"/>
    <n v="18865"/>
    <n v="14962"/>
    <n v="47861"/>
  </r>
  <r>
    <x v="0"/>
    <x v="0"/>
    <x v="20"/>
    <s v="International"/>
    <n v="2019550"/>
    <m/>
    <m/>
  </r>
  <r>
    <x v="1"/>
    <x v="0"/>
    <x v="20"/>
    <s v="International"/>
    <n v="1781640"/>
    <n v="2019550"/>
    <m/>
  </r>
  <r>
    <x v="2"/>
    <x v="0"/>
    <x v="20"/>
    <s v="International"/>
    <n v="2241984"/>
    <n v="1781640"/>
    <m/>
  </r>
  <r>
    <x v="3"/>
    <x v="0"/>
    <x v="20"/>
    <s v="International"/>
    <n v="2022485"/>
    <n v="2241984"/>
    <m/>
  </r>
  <r>
    <x v="4"/>
    <x v="0"/>
    <x v="20"/>
    <s v="International"/>
    <n v="2175315"/>
    <n v="2022485"/>
    <m/>
  </r>
  <r>
    <x v="5"/>
    <x v="0"/>
    <x v="20"/>
    <s v="International"/>
    <n v="2495365"/>
    <n v="2175315"/>
    <m/>
  </r>
  <r>
    <x v="6"/>
    <x v="0"/>
    <x v="20"/>
    <s v="International"/>
    <n v="2785547"/>
    <n v="2495365"/>
    <m/>
  </r>
  <r>
    <x v="7"/>
    <x v="0"/>
    <x v="20"/>
    <s v="International"/>
    <n v="2501629"/>
    <n v="2785547"/>
    <m/>
  </r>
  <r>
    <x v="8"/>
    <x v="0"/>
    <x v="20"/>
    <s v="International"/>
    <n v="1981344"/>
    <n v="2501629"/>
    <m/>
  </r>
  <r>
    <x v="9"/>
    <x v="0"/>
    <x v="20"/>
    <s v="International"/>
    <n v="1936038"/>
    <n v="1981344"/>
    <m/>
  </r>
  <r>
    <x v="10"/>
    <x v="0"/>
    <x v="20"/>
    <s v="International"/>
    <n v="1836771"/>
    <n v="1936038"/>
    <m/>
  </r>
  <r>
    <x v="11"/>
    <x v="0"/>
    <x v="20"/>
    <s v="International"/>
    <n v="2212170"/>
    <n v="1836771"/>
    <m/>
  </r>
  <r>
    <x v="0"/>
    <x v="1"/>
    <x v="20"/>
    <s v="International"/>
    <n v="2106434"/>
    <n v="2212170"/>
    <n v="2019550"/>
  </r>
  <r>
    <x v="1"/>
    <x v="1"/>
    <x v="20"/>
    <s v="International"/>
    <n v="1743226"/>
    <n v="2106434"/>
    <n v="1781640"/>
  </r>
  <r>
    <x v="2"/>
    <x v="1"/>
    <x v="20"/>
    <s v="International"/>
    <n v="2209138"/>
    <n v="1743226"/>
    <n v="2241984"/>
  </r>
  <r>
    <x v="3"/>
    <x v="1"/>
    <x v="20"/>
    <s v="International"/>
    <n v="2221866"/>
    <n v="2209138"/>
    <n v="2022485"/>
  </r>
  <r>
    <x v="4"/>
    <x v="1"/>
    <x v="20"/>
    <s v="International"/>
    <n v="2224936"/>
    <n v="2221866"/>
    <n v="2175315"/>
  </r>
  <r>
    <x v="5"/>
    <x v="1"/>
    <x v="20"/>
    <s v="International"/>
    <n v="2586805"/>
    <n v="2224936"/>
    <n v="2495365"/>
  </r>
  <r>
    <x v="6"/>
    <x v="1"/>
    <x v="20"/>
    <s v="International"/>
    <n v="2869396"/>
    <n v="2586805"/>
    <n v="2785547"/>
  </r>
  <r>
    <x v="7"/>
    <x v="1"/>
    <x v="20"/>
    <s v="International"/>
    <n v="2555410"/>
    <n v="2869396"/>
    <n v="2501629"/>
  </r>
  <r>
    <x v="8"/>
    <x v="1"/>
    <x v="20"/>
    <s v="International"/>
    <n v="2007345"/>
    <n v="2555410"/>
    <n v="1981344"/>
  </r>
  <r>
    <x v="9"/>
    <x v="1"/>
    <x v="20"/>
    <s v="International"/>
    <n v="1938972"/>
    <n v="2007345"/>
    <n v="1936038"/>
  </r>
  <r>
    <x v="10"/>
    <x v="1"/>
    <x v="20"/>
    <s v="International"/>
    <n v="1927316"/>
    <n v="1938972"/>
    <n v="1836771"/>
  </r>
  <r>
    <x v="11"/>
    <x v="1"/>
    <x v="20"/>
    <s v="International"/>
    <n v="2212607"/>
    <n v="1927316"/>
    <n v="2212170"/>
  </r>
  <r>
    <x v="0"/>
    <x v="2"/>
    <x v="20"/>
    <s v="International"/>
    <n v="2099654"/>
    <n v="2212607"/>
    <n v="2106434"/>
  </r>
  <r>
    <x v="1"/>
    <x v="2"/>
    <x v="20"/>
    <s v="International"/>
    <n v="1818739"/>
    <n v="2099654"/>
    <n v="1743226"/>
  </r>
  <r>
    <x v="2"/>
    <x v="2"/>
    <x v="20"/>
    <s v="International"/>
    <n v="2373740"/>
    <n v="1818739"/>
    <n v="2209138"/>
  </r>
  <r>
    <x v="3"/>
    <x v="2"/>
    <x v="20"/>
    <s v="International"/>
    <n v="2174385"/>
    <n v="2373740"/>
    <n v="2221866"/>
  </r>
  <r>
    <x v="4"/>
    <x v="2"/>
    <x v="20"/>
    <s v="International"/>
    <n v="2222903"/>
    <n v="2174385"/>
    <n v="2224936"/>
  </r>
  <r>
    <x v="5"/>
    <x v="2"/>
    <x v="20"/>
    <s v="International"/>
    <n v="2640872"/>
    <n v="2222903"/>
    <n v="2586805"/>
  </r>
  <r>
    <x v="6"/>
    <x v="2"/>
    <x v="20"/>
    <s v="International"/>
    <n v="2872933"/>
    <n v="2640872"/>
    <n v="2869396"/>
  </r>
  <r>
    <x v="7"/>
    <x v="2"/>
    <x v="20"/>
    <s v="International"/>
    <n v="2605443"/>
    <n v="2872933"/>
    <n v="2555410"/>
  </r>
  <r>
    <x v="8"/>
    <x v="2"/>
    <x v="20"/>
    <s v="International"/>
    <n v="2000431"/>
    <n v="2605443"/>
    <n v="2007345"/>
  </r>
  <r>
    <x v="9"/>
    <x v="2"/>
    <x v="20"/>
    <s v="International"/>
    <n v="2057748"/>
    <n v="2000431"/>
    <n v="1938972"/>
  </r>
  <r>
    <x v="10"/>
    <x v="2"/>
    <x v="20"/>
    <s v="International"/>
    <n v="2051315"/>
    <n v="2057748"/>
    <n v="1927316"/>
  </r>
  <r>
    <x v="11"/>
    <x v="2"/>
    <x v="20"/>
    <s v="International"/>
    <n v="2340358"/>
    <n v="2051315"/>
    <n v="2212607"/>
  </r>
  <r>
    <x v="0"/>
    <x v="3"/>
    <x v="20"/>
    <s v="International"/>
    <n v="2182657"/>
    <n v="2340358"/>
    <n v="2099654"/>
  </r>
  <r>
    <x v="1"/>
    <x v="3"/>
    <x v="20"/>
    <s v="International"/>
    <n v="1893310"/>
    <n v="2182657"/>
    <n v="1818739"/>
  </r>
  <r>
    <x v="2"/>
    <x v="3"/>
    <x v="20"/>
    <s v="International"/>
    <n v="2421434"/>
    <n v="1893310"/>
    <n v="2373740"/>
  </r>
  <r>
    <x v="3"/>
    <x v="3"/>
    <x v="20"/>
    <s v="International"/>
    <n v="2322015"/>
    <n v="2421434"/>
    <n v="2174385"/>
  </r>
  <r>
    <x v="4"/>
    <x v="3"/>
    <x v="20"/>
    <s v="International"/>
    <n v="2438428"/>
    <n v="2322015"/>
    <n v="2222903"/>
  </r>
  <r>
    <x v="5"/>
    <x v="3"/>
    <x v="20"/>
    <s v="International"/>
    <n v="2800297"/>
    <n v="2438428"/>
    <n v="2640872"/>
  </r>
  <r>
    <x v="6"/>
    <x v="3"/>
    <x v="20"/>
    <s v="International"/>
    <n v="2920064"/>
    <n v="2800297"/>
    <n v="2872933"/>
  </r>
  <r>
    <x v="7"/>
    <x v="3"/>
    <x v="20"/>
    <s v="International"/>
    <n v="2744601"/>
    <n v="2920064"/>
    <n v="2605443"/>
  </r>
  <r>
    <x v="8"/>
    <x v="3"/>
    <x v="20"/>
    <s v="International"/>
    <n v="2189668"/>
    <n v="2744601"/>
    <n v="2000431"/>
  </r>
  <r>
    <x v="9"/>
    <x v="3"/>
    <x v="20"/>
    <s v="International"/>
    <n v="2185195"/>
    <n v="2189668"/>
    <n v="2057748"/>
  </r>
  <r>
    <x v="10"/>
    <x v="3"/>
    <x v="20"/>
    <s v="International"/>
    <n v="2157870"/>
    <n v="2185195"/>
    <n v="2051315"/>
  </r>
  <r>
    <x v="11"/>
    <x v="3"/>
    <x v="20"/>
    <s v="International"/>
    <n v="2484469"/>
    <n v="2157870"/>
    <n v="2340358"/>
  </r>
  <r>
    <x v="0"/>
    <x v="4"/>
    <x v="20"/>
    <s v="International"/>
    <n v="2284334"/>
    <n v="2484469"/>
    <n v="2182657"/>
  </r>
  <r>
    <x v="1"/>
    <x v="4"/>
    <x v="20"/>
    <s v="International"/>
    <n v="1863176"/>
    <n v="2284334"/>
    <n v="1893310"/>
  </r>
  <r>
    <x v="2"/>
    <x v="4"/>
    <x v="20"/>
    <s v="International"/>
    <n v="1063399"/>
    <n v="1863176"/>
    <n v="2421434"/>
  </r>
  <r>
    <x v="3"/>
    <x v="4"/>
    <x v="20"/>
    <s v="International"/>
    <n v="35529"/>
    <n v="1063399"/>
    <n v="2322015"/>
  </r>
  <r>
    <x v="4"/>
    <x v="4"/>
    <x v="20"/>
    <s v="International"/>
    <n v="54538"/>
    <n v="35529"/>
    <n v="2438428"/>
  </r>
  <r>
    <x v="5"/>
    <x v="4"/>
    <x v="20"/>
    <s v="International"/>
    <n v="96671"/>
    <n v="54538"/>
    <n v="2800297"/>
  </r>
  <r>
    <x v="6"/>
    <x v="4"/>
    <x v="20"/>
    <s v="International"/>
    <n v="186585"/>
    <n v="96671"/>
    <n v="2920064"/>
  </r>
  <r>
    <x v="7"/>
    <x v="4"/>
    <x v="20"/>
    <s v="International"/>
    <n v="305996"/>
    <n v="186585"/>
    <n v="2744601"/>
  </r>
  <r>
    <x v="8"/>
    <x v="4"/>
    <x v="20"/>
    <s v="International"/>
    <n v="310443"/>
    <n v="305996"/>
    <n v="2189668"/>
  </r>
  <r>
    <x v="9"/>
    <x v="4"/>
    <x v="20"/>
    <s v="International"/>
    <n v="404841"/>
    <n v="310443"/>
    <n v="2185195"/>
  </r>
  <r>
    <x v="10"/>
    <x v="4"/>
    <x v="20"/>
    <s v="International"/>
    <n v="541487"/>
    <n v="404841"/>
    <n v="2157870"/>
  </r>
  <r>
    <x v="11"/>
    <x v="4"/>
    <x v="20"/>
    <s v="International"/>
    <n v="716900"/>
    <n v="541487"/>
    <n v="2484469"/>
  </r>
  <r>
    <x v="0"/>
    <x v="5"/>
    <x v="20"/>
    <s v="International"/>
    <n v="628443"/>
    <n v="716900"/>
    <n v="2284334"/>
  </r>
  <r>
    <x v="0"/>
    <x v="0"/>
    <x v="21"/>
    <s v="International"/>
    <n v="228953"/>
    <m/>
    <m/>
  </r>
  <r>
    <x v="1"/>
    <x v="0"/>
    <x v="21"/>
    <s v="International"/>
    <n v="212516"/>
    <n v="228953"/>
    <m/>
  </r>
  <r>
    <x v="2"/>
    <x v="0"/>
    <x v="21"/>
    <s v="International"/>
    <n v="250946"/>
    <n v="212516"/>
    <m/>
  </r>
  <r>
    <x v="3"/>
    <x v="0"/>
    <x v="21"/>
    <s v="International"/>
    <n v="240153"/>
    <n v="250946"/>
    <m/>
  </r>
  <r>
    <x v="4"/>
    <x v="0"/>
    <x v="21"/>
    <s v="International"/>
    <n v="252134"/>
    <n v="240153"/>
    <m/>
  </r>
  <r>
    <x v="5"/>
    <x v="0"/>
    <x v="21"/>
    <s v="International"/>
    <n v="290244"/>
    <n v="252134"/>
    <m/>
  </r>
  <r>
    <x v="6"/>
    <x v="0"/>
    <x v="21"/>
    <s v="International"/>
    <n v="322529"/>
    <n v="290244"/>
    <m/>
  </r>
  <r>
    <x v="7"/>
    <x v="0"/>
    <x v="21"/>
    <s v="International"/>
    <n v="229768"/>
    <n v="322529"/>
    <m/>
  </r>
  <r>
    <x v="8"/>
    <x v="0"/>
    <x v="21"/>
    <s v="International"/>
    <n v="170649"/>
    <n v="229768"/>
    <m/>
  </r>
  <r>
    <x v="9"/>
    <x v="0"/>
    <x v="21"/>
    <s v="International"/>
    <n v="192548"/>
    <n v="170649"/>
    <m/>
  </r>
  <r>
    <x v="10"/>
    <x v="0"/>
    <x v="21"/>
    <s v="International"/>
    <n v="231216"/>
    <n v="192548"/>
    <m/>
  </r>
  <r>
    <x v="11"/>
    <x v="0"/>
    <x v="21"/>
    <s v="International"/>
    <n v="298023"/>
    <n v="231216"/>
    <m/>
  </r>
  <r>
    <x v="0"/>
    <x v="1"/>
    <x v="21"/>
    <s v="International"/>
    <n v="287068"/>
    <n v="298023"/>
    <n v="228953"/>
  </r>
  <r>
    <x v="1"/>
    <x v="1"/>
    <x v="21"/>
    <s v="International"/>
    <n v="256495"/>
    <n v="287068"/>
    <n v="212516"/>
  </r>
  <r>
    <x v="2"/>
    <x v="1"/>
    <x v="21"/>
    <s v="International"/>
    <n v="322840"/>
    <n v="256495"/>
    <n v="250946"/>
  </r>
  <r>
    <x v="3"/>
    <x v="1"/>
    <x v="21"/>
    <s v="International"/>
    <n v="338689"/>
    <n v="322840"/>
    <n v="240153"/>
  </r>
  <r>
    <x v="4"/>
    <x v="1"/>
    <x v="21"/>
    <s v="International"/>
    <n v="324511"/>
    <n v="338689"/>
    <n v="252134"/>
  </r>
  <r>
    <x v="5"/>
    <x v="1"/>
    <x v="21"/>
    <s v="International"/>
    <n v="396820"/>
    <n v="324511"/>
    <n v="290244"/>
  </r>
  <r>
    <x v="6"/>
    <x v="1"/>
    <x v="21"/>
    <s v="International"/>
    <n v="455923"/>
    <n v="396820"/>
    <n v="322529"/>
  </r>
  <r>
    <x v="7"/>
    <x v="1"/>
    <x v="21"/>
    <s v="International"/>
    <n v="339988"/>
    <n v="455923"/>
    <n v="229768"/>
  </r>
  <r>
    <x v="8"/>
    <x v="1"/>
    <x v="21"/>
    <s v="International"/>
    <n v="194527"/>
    <n v="339988"/>
    <n v="170649"/>
  </r>
  <r>
    <x v="9"/>
    <x v="1"/>
    <x v="21"/>
    <s v="International"/>
    <n v="251680"/>
    <n v="194527"/>
    <n v="192548"/>
  </r>
  <r>
    <x v="10"/>
    <x v="1"/>
    <x v="21"/>
    <s v="International"/>
    <n v="329377"/>
    <n v="251680"/>
    <n v="231216"/>
  </r>
  <r>
    <x v="11"/>
    <x v="1"/>
    <x v="21"/>
    <s v="International"/>
    <n v="370007"/>
    <n v="329377"/>
    <n v="298023"/>
  </r>
  <r>
    <x v="0"/>
    <x v="2"/>
    <x v="21"/>
    <s v="International"/>
    <n v="341918"/>
    <n v="370007"/>
    <n v="287068"/>
  </r>
  <r>
    <x v="1"/>
    <x v="2"/>
    <x v="21"/>
    <s v="International"/>
    <n v="306799"/>
    <n v="341918"/>
    <n v="256495"/>
  </r>
  <r>
    <x v="2"/>
    <x v="2"/>
    <x v="21"/>
    <s v="International"/>
    <n v="418183"/>
    <n v="306799"/>
    <n v="322840"/>
  </r>
  <r>
    <x v="3"/>
    <x v="2"/>
    <x v="21"/>
    <s v="International"/>
    <n v="384454"/>
    <n v="418183"/>
    <n v="338689"/>
  </r>
  <r>
    <x v="4"/>
    <x v="2"/>
    <x v="21"/>
    <s v="International"/>
    <n v="391809"/>
    <n v="384454"/>
    <n v="324511"/>
  </r>
  <r>
    <x v="5"/>
    <x v="2"/>
    <x v="21"/>
    <s v="International"/>
    <n v="464704"/>
    <n v="391809"/>
    <n v="396820"/>
  </r>
  <r>
    <x v="6"/>
    <x v="2"/>
    <x v="21"/>
    <s v="International"/>
    <n v="505249"/>
    <n v="464704"/>
    <n v="455923"/>
  </r>
  <r>
    <x v="7"/>
    <x v="2"/>
    <x v="21"/>
    <s v="International"/>
    <n v="373424"/>
    <n v="505249"/>
    <n v="339988"/>
  </r>
  <r>
    <x v="8"/>
    <x v="2"/>
    <x v="21"/>
    <s v="International"/>
    <n v="265385"/>
    <n v="373424"/>
    <n v="194527"/>
  </r>
  <r>
    <x v="9"/>
    <x v="2"/>
    <x v="21"/>
    <s v="International"/>
    <n v="308342"/>
    <n v="265385"/>
    <n v="251680"/>
  </r>
  <r>
    <x v="10"/>
    <x v="2"/>
    <x v="21"/>
    <s v="International"/>
    <n v="386053"/>
    <n v="308342"/>
    <n v="329377"/>
  </r>
  <r>
    <x v="11"/>
    <x v="2"/>
    <x v="21"/>
    <s v="International"/>
    <n v="414310"/>
    <n v="386053"/>
    <n v="370007"/>
  </r>
  <r>
    <x v="0"/>
    <x v="3"/>
    <x v="21"/>
    <s v="International"/>
    <n v="379326"/>
    <n v="414310"/>
    <n v="341918"/>
  </r>
  <r>
    <x v="1"/>
    <x v="3"/>
    <x v="21"/>
    <s v="International"/>
    <n v="330930"/>
    <n v="379326"/>
    <n v="306799"/>
  </r>
  <r>
    <x v="2"/>
    <x v="3"/>
    <x v="21"/>
    <s v="International"/>
    <n v="448485"/>
    <n v="330930"/>
    <n v="418183"/>
  </r>
  <r>
    <x v="3"/>
    <x v="3"/>
    <x v="21"/>
    <s v="International"/>
    <n v="378733"/>
    <n v="448485"/>
    <n v="384454"/>
  </r>
  <r>
    <x v="4"/>
    <x v="3"/>
    <x v="21"/>
    <s v="International"/>
    <n v="394631"/>
    <n v="378733"/>
    <n v="391809"/>
  </r>
  <r>
    <x v="5"/>
    <x v="3"/>
    <x v="21"/>
    <s v="International"/>
    <n v="408771"/>
    <n v="394631"/>
    <n v="464704"/>
  </r>
  <r>
    <x v="6"/>
    <x v="3"/>
    <x v="21"/>
    <s v="International"/>
    <n v="412142"/>
    <n v="408771"/>
    <n v="505249"/>
  </r>
  <r>
    <x v="7"/>
    <x v="3"/>
    <x v="21"/>
    <s v="International"/>
    <n v="296383"/>
    <n v="412142"/>
    <n v="373424"/>
  </r>
  <r>
    <x v="8"/>
    <x v="3"/>
    <x v="21"/>
    <s v="International"/>
    <n v="203532"/>
    <n v="296383"/>
    <n v="265385"/>
  </r>
  <r>
    <x v="9"/>
    <x v="3"/>
    <x v="21"/>
    <s v="International"/>
    <n v="255690"/>
    <n v="203532"/>
    <n v="308342"/>
  </r>
  <r>
    <x v="10"/>
    <x v="3"/>
    <x v="21"/>
    <s v="International"/>
    <n v="355189"/>
    <n v="255690"/>
    <n v="386053"/>
  </r>
  <r>
    <x v="11"/>
    <x v="3"/>
    <x v="21"/>
    <s v="International"/>
    <n v="398670"/>
    <n v="355189"/>
    <n v="414310"/>
  </r>
  <r>
    <x v="0"/>
    <x v="4"/>
    <x v="21"/>
    <s v="International"/>
    <n v="301516"/>
    <n v="398670"/>
    <n v="379326"/>
  </r>
  <r>
    <x v="1"/>
    <x v="4"/>
    <x v="21"/>
    <s v="International"/>
    <n v="277625"/>
    <n v="301516"/>
    <n v="330930"/>
  </r>
  <r>
    <x v="2"/>
    <x v="4"/>
    <x v="21"/>
    <s v="International"/>
    <n v="200672"/>
    <n v="277625"/>
    <n v="448485"/>
  </r>
  <r>
    <x v="6"/>
    <x v="4"/>
    <x v="21"/>
    <s v="International"/>
    <n v="41048"/>
    <n v="200672"/>
    <n v="378733"/>
  </r>
  <r>
    <x v="7"/>
    <x v="4"/>
    <x v="21"/>
    <s v="International"/>
    <n v="46434"/>
    <n v="41048"/>
    <n v="394631"/>
  </r>
  <r>
    <x v="8"/>
    <x v="4"/>
    <x v="21"/>
    <s v="International"/>
    <n v="45171"/>
    <n v="46434"/>
    <n v="408771"/>
  </r>
  <r>
    <x v="9"/>
    <x v="4"/>
    <x v="21"/>
    <s v="International"/>
    <n v="64498"/>
    <n v="45171"/>
    <n v="412142"/>
  </r>
  <r>
    <x v="10"/>
    <x v="4"/>
    <x v="21"/>
    <s v="International"/>
    <n v="88231"/>
    <n v="64498"/>
    <n v="296383"/>
  </r>
  <r>
    <x v="11"/>
    <x v="4"/>
    <x v="21"/>
    <s v="International"/>
    <n v="120151"/>
    <n v="88231"/>
    <n v="203532"/>
  </r>
  <r>
    <x v="0"/>
    <x v="5"/>
    <x v="21"/>
    <s v="International"/>
    <n v="100464"/>
    <n v="120151"/>
    <n v="255690"/>
  </r>
  <r>
    <x v="0"/>
    <x v="0"/>
    <x v="22"/>
    <s v="International"/>
    <n v="76493"/>
    <m/>
    <m/>
  </r>
  <r>
    <x v="1"/>
    <x v="0"/>
    <x v="22"/>
    <s v="International"/>
    <n v="75616"/>
    <n v="76493"/>
    <m/>
  </r>
  <r>
    <x v="2"/>
    <x v="0"/>
    <x v="22"/>
    <s v="International"/>
    <n v="83303"/>
    <n v="75616"/>
    <m/>
  </r>
  <r>
    <x v="3"/>
    <x v="0"/>
    <x v="22"/>
    <s v="International"/>
    <n v="89966"/>
    <n v="83303"/>
    <m/>
  </r>
  <r>
    <x v="4"/>
    <x v="0"/>
    <x v="22"/>
    <s v="International"/>
    <n v="108795"/>
    <n v="89966"/>
    <m/>
  </r>
  <r>
    <x v="5"/>
    <x v="0"/>
    <x v="22"/>
    <s v="International"/>
    <n v="108909"/>
    <n v="108795"/>
    <m/>
  </r>
  <r>
    <x v="6"/>
    <x v="0"/>
    <x v="22"/>
    <s v="International"/>
    <n v="153371"/>
    <n v="108909"/>
    <m/>
  </r>
  <r>
    <x v="7"/>
    <x v="0"/>
    <x v="22"/>
    <s v="International"/>
    <n v="144365"/>
    <n v="153371"/>
    <m/>
  </r>
  <r>
    <x v="8"/>
    <x v="0"/>
    <x v="22"/>
    <s v="International"/>
    <n v="135456"/>
    <n v="144365"/>
    <m/>
  </r>
  <r>
    <x v="9"/>
    <x v="0"/>
    <x v="22"/>
    <s v="International"/>
    <n v="134106"/>
    <n v="135456"/>
    <m/>
  </r>
  <r>
    <x v="10"/>
    <x v="0"/>
    <x v="22"/>
    <s v="International"/>
    <n v="133003"/>
    <n v="134106"/>
    <m/>
  </r>
  <r>
    <x v="11"/>
    <x v="0"/>
    <x v="22"/>
    <s v="International"/>
    <n v="139492"/>
    <n v="133003"/>
    <m/>
  </r>
  <r>
    <x v="0"/>
    <x v="1"/>
    <x v="22"/>
    <s v="International"/>
    <n v="144524"/>
    <n v="139492"/>
    <n v="76493"/>
  </r>
  <r>
    <x v="1"/>
    <x v="1"/>
    <x v="22"/>
    <s v="International"/>
    <n v="117250"/>
    <n v="144524"/>
    <n v="75616"/>
  </r>
  <r>
    <x v="2"/>
    <x v="1"/>
    <x v="22"/>
    <s v="International"/>
    <n v="119715"/>
    <n v="117250"/>
    <n v="83303"/>
  </r>
  <r>
    <x v="3"/>
    <x v="1"/>
    <x v="22"/>
    <s v="International"/>
    <n v="115176"/>
    <n v="119715"/>
    <n v="89966"/>
  </r>
  <r>
    <x v="4"/>
    <x v="1"/>
    <x v="22"/>
    <s v="International"/>
    <n v="115082"/>
    <n v="115176"/>
    <n v="108795"/>
  </r>
  <r>
    <x v="5"/>
    <x v="1"/>
    <x v="22"/>
    <s v="International"/>
    <n v="109252"/>
    <n v="115082"/>
    <n v="108909"/>
  </r>
  <r>
    <x v="6"/>
    <x v="1"/>
    <x v="22"/>
    <s v="International"/>
    <n v="117001"/>
    <n v="109252"/>
    <n v="153371"/>
  </r>
  <r>
    <x v="7"/>
    <x v="1"/>
    <x v="22"/>
    <s v="International"/>
    <n v="99696"/>
    <n v="117001"/>
    <n v="144365"/>
  </r>
  <r>
    <x v="8"/>
    <x v="1"/>
    <x v="22"/>
    <s v="International"/>
    <n v="92330"/>
    <n v="99696"/>
    <n v="135456"/>
  </r>
  <r>
    <x v="9"/>
    <x v="1"/>
    <x v="22"/>
    <s v="International"/>
    <n v="109125"/>
    <n v="92330"/>
    <n v="134106"/>
  </r>
  <r>
    <x v="10"/>
    <x v="1"/>
    <x v="22"/>
    <s v="International"/>
    <n v="106423"/>
    <n v="109125"/>
    <n v="133003"/>
  </r>
  <r>
    <x v="11"/>
    <x v="1"/>
    <x v="22"/>
    <s v="International"/>
    <n v="122938"/>
    <n v="106423"/>
    <n v="139492"/>
  </r>
  <r>
    <x v="0"/>
    <x v="2"/>
    <x v="22"/>
    <s v="International"/>
    <n v="132656"/>
    <n v="122938"/>
    <n v="144524"/>
  </r>
  <r>
    <x v="1"/>
    <x v="2"/>
    <x v="22"/>
    <s v="International"/>
    <n v="113572"/>
    <n v="132656"/>
    <n v="117250"/>
  </r>
  <r>
    <x v="2"/>
    <x v="2"/>
    <x v="22"/>
    <s v="International"/>
    <n v="128545"/>
    <n v="113572"/>
    <n v="119715"/>
  </r>
  <r>
    <x v="3"/>
    <x v="2"/>
    <x v="22"/>
    <s v="International"/>
    <n v="108175"/>
    <n v="128545"/>
    <n v="115176"/>
  </r>
  <r>
    <x v="4"/>
    <x v="2"/>
    <x v="22"/>
    <s v="International"/>
    <n v="103702"/>
    <n v="108175"/>
    <n v="115082"/>
  </r>
  <r>
    <x v="5"/>
    <x v="2"/>
    <x v="22"/>
    <s v="International"/>
    <n v="112670"/>
    <n v="103702"/>
    <n v="109252"/>
  </r>
  <r>
    <x v="6"/>
    <x v="2"/>
    <x v="22"/>
    <s v="International"/>
    <n v="130330"/>
    <n v="112670"/>
    <n v="117001"/>
  </r>
  <r>
    <x v="7"/>
    <x v="2"/>
    <x v="22"/>
    <s v="International"/>
    <n v="122015"/>
    <n v="130330"/>
    <n v="99696"/>
  </r>
  <r>
    <x v="8"/>
    <x v="2"/>
    <x v="22"/>
    <s v="International"/>
    <n v="106078"/>
    <n v="122015"/>
    <n v="92330"/>
  </r>
  <r>
    <x v="9"/>
    <x v="2"/>
    <x v="22"/>
    <s v="International"/>
    <n v="115279"/>
    <n v="106078"/>
    <n v="109125"/>
  </r>
  <r>
    <x v="10"/>
    <x v="2"/>
    <x v="22"/>
    <s v="International"/>
    <n v="116086"/>
    <n v="115279"/>
    <n v="106423"/>
  </r>
  <r>
    <x v="11"/>
    <x v="2"/>
    <x v="22"/>
    <s v="International"/>
    <n v="134115"/>
    <n v="116086"/>
    <n v="122938"/>
  </r>
  <r>
    <x v="0"/>
    <x v="3"/>
    <x v="22"/>
    <s v="International"/>
    <n v="132093"/>
    <n v="134115"/>
    <n v="132656"/>
  </r>
  <r>
    <x v="1"/>
    <x v="3"/>
    <x v="22"/>
    <s v="International"/>
    <n v="111434"/>
    <n v="132093"/>
    <n v="113572"/>
  </r>
  <r>
    <x v="2"/>
    <x v="3"/>
    <x v="22"/>
    <s v="International"/>
    <n v="142685"/>
    <n v="111434"/>
    <n v="128545"/>
  </r>
  <r>
    <x v="3"/>
    <x v="3"/>
    <x v="22"/>
    <s v="International"/>
    <n v="128548"/>
    <n v="142685"/>
    <n v="108175"/>
  </r>
  <r>
    <x v="4"/>
    <x v="3"/>
    <x v="22"/>
    <s v="International"/>
    <n v="122657"/>
    <n v="128548"/>
    <n v="103702"/>
  </r>
  <r>
    <x v="5"/>
    <x v="3"/>
    <x v="22"/>
    <s v="International"/>
    <n v="127179"/>
    <n v="122657"/>
    <n v="112670"/>
  </r>
  <r>
    <x v="6"/>
    <x v="3"/>
    <x v="22"/>
    <s v="International"/>
    <n v="150735"/>
    <n v="127179"/>
    <n v="130330"/>
  </r>
  <r>
    <x v="7"/>
    <x v="3"/>
    <x v="22"/>
    <s v="International"/>
    <n v="130237"/>
    <n v="150735"/>
    <n v="122015"/>
  </r>
  <r>
    <x v="8"/>
    <x v="3"/>
    <x v="22"/>
    <s v="International"/>
    <n v="103233"/>
    <n v="130237"/>
    <n v="106078"/>
  </r>
  <r>
    <x v="9"/>
    <x v="3"/>
    <x v="22"/>
    <s v="International"/>
    <n v="118700"/>
    <n v="103233"/>
    <n v="115279"/>
  </r>
  <r>
    <x v="10"/>
    <x v="3"/>
    <x v="22"/>
    <s v="International"/>
    <n v="111206"/>
    <n v="118700"/>
    <n v="116086"/>
  </r>
  <r>
    <x v="11"/>
    <x v="3"/>
    <x v="22"/>
    <s v="International"/>
    <n v="135483"/>
    <n v="111206"/>
    <n v="134115"/>
  </r>
  <r>
    <x v="0"/>
    <x v="4"/>
    <x v="22"/>
    <s v="International"/>
    <n v="130589"/>
    <n v="135483"/>
    <n v="132093"/>
  </r>
  <r>
    <x v="1"/>
    <x v="4"/>
    <x v="22"/>
    <s v="International"/>
    <n v="104572"/>
    <n v="130589"/>
    <n v="111434"/>
  </r>
  <r>
    <x v="2"/>
    <x v="4"/>
    <x v="22"/>
    <s v="International"/>
    <n v="72420"/>
    <n v="104572"/>
    <n v="142685"/>
  </r>
  <r>
    <x v="3"/>
    <x v="4"/>
    <x v="22"/>
    <s v="International"/>
    <n v="6325"/>
    <n v="72420"/>
    <n v="128548"/>
  </r>
  <r>
    <x v="4"/>
    <x v="4"/>
    <x v="22"/>
    <s v="International"/>
    <n v="9536"/>
    <n v="6325"/>
    <n v="122657"/>
  </r>
  <r>
    <x v="5"/>
    <x v="4"/>
    <x v="22"/>
    <s v="International"/>
    <n v="6997"/>
    <n v="9536"/>
    <n v="127179"/>
  </r>
  <r>
    <x v="6"/>
    <x v="4"/>
    <x v="22"/>
    <s v="International"/>
    <n v="11975"/>
    <n v="6997"/>
    <n v="150735"/>
  </r>
  <r>
    <x v="7"/>
    <x v="4"/>
    <x v="22"/>
    <s v="International"/>
    <n v="16410"/>
    <n v="11975"/>
    <n v="130237"/>
  </r>
  <r>
    <x v="8"/>
    <x v="4"/>
    <x v="22"/>
    <s v="International"/>
    <n v="22991"/>
    <n v="16410"/>
    <n v="103233"/>
  </r>
  <r>
    <x v="9"/>
    <x v="4"/>
    <x v="22"/>
    <s v="International"/>
    <n v="36942"/>
    <n v="22991"/>
    <n v="118700"/>
  </r>
  <r>
    <x v="10"/>
    <x v="4"/>
    <x v="22"/>
    <s v="International"/>
    <n v="44990"/>
    <n v="36942"/>
    <n v="111206"/>
  </r>
  <r>
    <x v="11"/>
    <x v="4"/>
    <x v="22"/>
    <s v="International"/>
    <n v="59203"/>
    <n v="44990"/>
    <n v="135483"/>
  </r>
  <r>
    <x v="0"/>
    <x v="5"/>
    <x v="22"/>
    <s v="International"/>
    <n v="42830"/>
    <n v="59203"/>
    <n v="130589"/>
  </r>
  <r>
    <x v="0"/>
    <x v="0"/>
    <x v="23"/>
    <s v="International"/>
    <n v="69751"/>
    <m/>
    <m/>
  </r>
  <r>
    <x v="1"/>
    <x v="0"/>
    <x v="23"/>
    <s v="International"/>
    <n v="71257"/>
    <n v="69751"/>
    <m/>
  </r>
  <r>
    <x v="2"/>
    <x v="0"/>
    <x v="23"/>
    <s v="International"/>
    <n v="88486"/>
    <n v="71257"/>
    <m/>
  </r>
  <r>
    <x v="3"/>
    <x v="0"/>
    <x v="23"/>
    <s v="International"/>
    <n v="92416"/>
    <n v="88486"/>
    <m/>
  </r>
  <r>
    <x v="4"/>
    <x v="0"/>
    <x v="23"/>
    <s v="International"/>
    <n v="80709"/>
    <n v="92416"/>
    <m/>
  </r>
  <r>
    <x v="5"/>
    <x v="0"/>
    <x v="23"/>
    <s v="International"/>
    <n v="80624"/>
    <n v="80709"/>
    <m/>
  </r>
  <r>
    <x v="6"/>
    <x v="0"/>
    <x v="23"/>
    <s v="International"/>
    <n v="79370"/>
    <n v="80624"/>
    <m/>
  </r>
  <r>
    <x v="7"/>
    <x v="0"/>
    <x v="23"/>
    <s v="International"/>
    <n v="89766"/>
    <n v="79370"/>
    <m/>
  </r>
  <r>
    <x v="8"/>
    <x v="0"/>
    <x v="23"/>
    <s v="International"/>
    <n v="81397"/>
    <n v="89766"/>
    <m/>
  </r>
  <r>
    <x v="9"/>
    <x v="0"/>
    <x v="23"/>
    <s v="International"/>
    <n v="81901"/>
    <n v="81397"/>
    <m/>
  </r>
  <r>
    <x v="10"/>
    <x v="0"/>
    <x v="23"/>
    <s v="International"/>
    <n v="87959"/>
    <n v="81901"/>
    <m/>
  </r>
  <r>
    <x v="11"/>
    <x v="0"/>
    <x v="23"/>
    <s v="International"/>
    <n v="93750"/>
    <n v="87959"/>
    <m/>
  </r>
  <r>
    <x v="0"/>
    <x v="1"/>
    <x v="23"/>
    <s v="International"/>
    <n v="73588"/>
    <n v="93750"/>
    <n v="69751"/>
  </r>
  <r>
    <x v="1"/>
    <x v="1"/>
    <x v="23"/>
    <s v="International"/>
    <n v="67279"/>
    <n v="73588"/>
    <n v="71257"/>
  </r>
  <r>
    <x v="2"/>
    <x v="1"/>
    <x v="23"/>
    <s v="International"/>
    <n v="91559"/>
    <n v="67279"/>
    <n v="88486"/>
  </r>
  <r>
    <x v="3"/>
    <x v="1"/>
    <x v="23"/>
    <s v="International"/>
    <n v="98525"/>
    <n v="91559"/>
    <n v="92416"/>
  </r>
  <r>
    <x v="4"/>
    <x v="1"/>
    <x v="23"/>
    <s v="International"/>
    <n v="97383"/>
    <n v="98525"/>
    <n v="80709"/>
  </r>
  <r>
    <x v="5"/>
    <x v="1"/>
    <x v="23"/>
    <s v="International"/>
    <n v="106511"/>
    <n v="97383"/>
    <n v="80624"/>
  </r>
  <r>
    <x v="6"/>
    <x v="1"/>
    <x v="23"/>
    <s v="International"/>
    <n v="116135"/>
    <n v="106511"/>
    <n v="79370"/>
  </r>
  <r>
    <x v="7"/>
    <x v="1"/>
    <x v="23"/>
    <s v="International"/>
    <n v="109449"/>
    <n v="116135"/>
    <n v="89766"/>
  </r>
  <r>
    <x v="8"/>
    <x v="1"/>
    <x v="23"/>
    <s v="International"/>
    <n v="88757"/>
    <n v="109449"/>
    <n v="81397"/>
  </r>
  <r>
    <x v="9"/>
    <x v="1"/>
    <x v="23"/>
    <s v="International"/>
    <n v="110993"/>
    <n v="88757"/>
    <n v="81901"/>
  </r>
  <r>
    <x v="10"/>
    <x v="1"/>
    <x v="23"/>
    <s v="International"/>
    <n v="96191"/>
    <n v="110993"/>
    <n v="87959"/>
  </r>
  <r>
    <x v="11"/>
    <x v="1"/>
    <x v="23"/>
    <s v="International"/>
    <n v="88504"/>
    <n v="96191"/>
    <n v="93750"/>
  </r>
  <r>
    <x v="0"/>
    <x v="2"/>
    <x v="23"/>
    <s v="International"/>
    <n v="84502"/>
    <n v="88504"/>
    <n v="73588"/>
  </r>
  <r>
    <x v="1"/>
    <x v="2"/>
    <x v="23"/>
    <s v="International"/>
    <n v="85889"/>
    <n v="84502"/>
    <n v="67279"/>
  </r>
  <r>
    <x v="2"/>
    <x v="2"/>
    <x v="23"/>
    <s v="International"/>
    <n v="101341"/>
    <n v="85889"/>
    <n v="91559"/>
  </r>
  <r>
    <x v="3"/>
    <x v="2"/>
    <x v="23"/>
    <s v="International"/>
    <n v="90271"/>
    <n v="101341"/>
    <n v="98525"/>
  </r>
  <r>
    <x v="4"/>
    <x v="2"/>
    <x v="23"/>
    <s v="International"/>
    <n v="93753"/>
    <n v="90271"/>
    <n v="97383"/>
  </r>
  <r>
    <x v="5"/>
    <x v="2"/>
    <x v="23"/>
    <s v="International"/>
    <n v="75876"/>
    <n v="93753"/>
    <n v="106511"/>
  </r>
  <r>
    <x v="6"/>
    <x v="2"/>
    <x v="23"/>
    <s v="International"/>
    <n v="66026"/>
    <n v="75876"/>
    <n v="116135"/>
  </r>
  <r>
    <x v="7"/>
    <x v="2"/>
    <x v="23"/>
    <s v="International"/>
    <n v="75233"/>
    <n v="66026"/>
    <n v="109449"/>
  </r>
  <r>
    <x v="8"/>
    <x v="2"/>
    <x v="23"/>
    <s v="International"/>
    <n v="82601"/>
    <n v="75233"/>
    <n v="88757"/>
  </r>
  <r>
    <x v="9"/>
    <x v="2"/>
    <x v="23"/>
    <s v="International"/>
    <n v="99374"/>
    <n v="82601"/>
    <n v="110993"/>
  </r>
  <r>
    <x v="10"/>
    <x v="2"/>
    <x v="23"/>
    <s v="International"/>
    <n v="91846"/>
    <n v="99374"/>
    <n v="96191"/>
  </r>
  <r>
    <x v="11"/>
    <x v="2"/>
    <x v="23"/>
    <s v="International"/>
    <n v="99326"/>
    <n v="91846"/>
    <n v="88504"/>
  </r>
  <r>
    <x v="0"/>
    <x v="3"/>
    <x v="23"/>
    <s v="International"/>
    <n v="92798"/>
    <n v="99326"/>
    <n v="84502"/>
  </r>
  <r>
    <x v="1"/>
    <x v="3"/>
    <x v="23"/>
    <s v="International"/>
    <n v="88608"/>
    <n v="92798"/>
    <n v="85889"/>
  </r>
  <r>
    <x v="2"/>
    <x v="3"/>
    <x v="23"/>
    <s v="International"/>
    <n v="98789"/>
    <n v="88608"/>
    <n v="101341"/>
  </r>
  <r>
    <x v="3"/>
    <x v="3"/>
    <x v="23"/>
    <s v="International"/>
    <n v="97511"/>
    <n v="98789"/>
    <n v="90271"/>
  </r>
  <r>
    <x v="4"/>
    <x v="3"/>
    <x v="23"/>
    <s v="International"/>
    <n v="78693"/>
    <n v="97511"/>
    <n v="93753"/>
  </r>
  <r>
    <x v="5"/>
    <x v="3"/>
    <x v="23"/>
    <s v="International"/>
    <n v="81946"/>
    <n v="78693"/>
    <n v="75876"/>
  </r>
  <r>
    <x v="6"/>
    <x v="3"/>
    <x v="23"/>
    <s v="International"/>
    <n v="84865"/>
    <n v="81946"/>
    <n v="66026"/>
  </r>
  <r>
    <x v="7"/>
    <x v="3"/>
    <x v="23"/>
    <s v="International"/>
    <n v="87919"/>
    <n v="84865"/>
    <n v="75233"/>
  </r>
  <r>
    <x v="8"/>
    <x v="3"/>
    <x v="23"/>
    <s v="International"/>
    <n v="50363"/>
    <n v="87919"/>
    <n v="82601"/>
  </r>
  <r>
    <x v="9"/>
    <x v="3"/>
    <x v="23"/>
    <s v="International"/>
    <n v="59052"/>
    <n v="50363"/>
    <n v="99374"/>
  </r>
  <r>
    <x v="10"/>
    <x v="3"/>
    <x v="23"/>
    <s v="International"/>
    <n v="76737"/>
    <n v="59052"/>
    <n v="91846"/>
  </r>
  <r>
    <x v="11"/>
    <x v="3"/>
    <x v="23"/>
    <s v="International"/>
    <n v="78099"/>
    <n v="76737"/>
    <n v="99326"/>
  </r>
  <r>
    <x v="0"/>
    <x v="4"/>
    <x v="23"/>
    <s v="International"/>
    <n v="70461"/>
    <n v="78099"/>
    <n v="92798"/>
  </r>
  <r>
    <x v="1"/>
    <x v="4"/>
    <x v="23"/>
    <s v="International"/>
    <n v="68711"/>
    <n v="70461"/>
    <n v="88608"/>
  </r>
  <r>
    <x v="2"/>
    <x v="4"/>
    <x v="23"/>
    <s v="International"/>
    <n v="39746"/>
    <n v="68711"/>
    <n v="98789"/>
  </r>
  <r>
    <x v="3"/>
    <x v="4"/>
    <x v="23"/>
    <s v="International"/>
    <n v="289"/>
    <n v="39746"/>
    <n v="97511"/>
  </r>
  <r>
    <x v="4"/>
    <x v="4"/>
    <x v="23"/>
    <s v="International"/>
    <n v="80"/>
    <n v="289"/>
    <n v="78693"/>
  </r>
  <r>
    <x v="5"/>
    <x v="4"/>
    <x v="23"/>
    <s v="International"/>
    <n v="1053"/>
    <n v="80"/>
    <n v="81946"/>
  </r>
  <r>
    <x v="6"/>
    <x v="4"/>
    <x v="23"/>
    <s v="International"/>
    <n v="2917"/>
    <n v="1053"/>
    <n v="84865"/>
  </r>
  <r>
    <x v="7"/>
    <x v="4"/>
    <x v="23"/>
    <s v="International"/>
    <n v="4246"/>
    <n v="2917"/>
    <n v="87919"/>
  </r>
  <r>
    <x v="8"/>
    <x v="4"/>
    <x v="23"/>
    <s v="International"/>
    <n v="6858"/>
    <n v="4246"/>
    <n v="50363"/>
  </r>
  <r>
    <x v="9"/>
    <x v="4"/>
    <x v="23"/>
    <s v="International"/>
    <n v="10908"/>
    <n v="6858"/>
    <n v="59052"/>
  </r>
  <r>
    <x v="10"/>
    <x v="4"/>
    <x v="23"/>
    <s v="International"/>
    <n v="16868"/>
    <n v="10908"/>
    <n v="76737"/>
  </r>
  <r>
    <x v="11"/>
    <x v="4"/>
    <x v="23"/>
    <s v="International"/>
    <n v="27773"/>
    <n v="16868"/>
    <n v="78099"/>
  </r>
  <r>
    <x v="0"/>
    <x v="5"/>
    <x v="23"/>
    <s v="International"/>
    <n v="29128"/>
    <n v="27773"/>
    <n v="70461"/>
  </r>
  <r>
    <x v="0"/>
    <x v="0"/>
    <x v="24"/>
    <s v="International"/>
    <n v="27873"/>
    <m/>
    <m/>
  </r>
  <r>
    <x v="1"/>
    <x v="0"/>
    <x v="24"/>
    <s v="International"/>
    <n v="26267"/>
    <n v="27873"/>
    <m/>
  </r>
  <r>
    <x v="2"/>
    <x v="0"/>
    <x v="24"/>
    <s v="International"/>
    <n v="33860"/>
    <n v="26267"/>
    <m/>
  </r>
  <r>
    <x v="3"/>
    <x v="0"/>
    <x v="24"/>
    <s v="International"/>
    <n v="32776"/>
    <n v="33860"/>
    <m/>
  </r>
  <r>
    <x v="4"/>
    <x v="0"/>
    <x v="24"/>
    <s v="International"/>
    <n v="37100"/>
    <n v="32776"/>
    <m/>
  </r>
  <r>
    <x v="5"/>
    <x v="0"/>
    <x v="24"/>
    <s v="International"/>
    <n v="40282"/>
    <n v="37100"/>
    <m/>
  </r>
  <r>
    <x v="6"/>
    <x v="0"/>
    <x v="24"/>
    <s v="International"/>
    <n v="48076"/>
    <n v="40282"/>
    <m/>
  </r>
  <r>
    <x v="7"/>
    <x v="0"/>
    <x v="24"/>
    <s v="International"/>
    <n v="52149"/>
    <n v="48076"/>
    <m/>
  </r>
  <r>
    <x v="8"/>
    <x v="0"/>
    <x v="24"/>
    <s v="International"/>
    <n v="49246"/>
    <n v="52149"/>
    <m/>
  </r>
  <r>
    <x v="9"/>
    <x v="0"/>
    <x v="24"/>
    <s v="International"/>
    <n v="46762"/>
    <n v="49246"/>
    <m/>
  </r>
  <r>
    <x v="10"/>
    <x v="0"/>
    <x v="24"/>
    <s v="International"/>
    <n v="36889"/>
    <n v="46762"/>
    <m/>
  </r>
  <r>
    <x v="11"/>
    <x v="0"/>
    <x v="24"/>
    <s v="International"/>
    <n v="38545"/>
    <n v="36889"/>
    <m/>
  </r>
  <r>
    <x v="0"/>
    <x v="1"/>
    <x v="24"/>
    <s v="International"/>
    <n v="28203"/>
    <n v="38545"/>
    <n v="27873"/>
  </r>
  <r>
    <x v="1"/>
    <x v="1"/>
    <x v="24"/>
    <s v="International"/>
    <n v="23010"/>
    <n v="28203"/>
    <n v="26267"/>
  </r>
  <r>
    <x v="2"/>
    <x v="1"/>
    <x v="24"/>
    <s v="International"/>
    <n v="24336"/>
    <n v="23010"/>
    <n v="33860"/>
  </r>
  <r>
    <x v="3"/>
    <x v="1"/>
    <x v="24"/>
    <s v="International"/>
    <n v="24779"/>
    <n v="24336"/>
    <n v="32776"/>
  </r>
  <r>
    <x v="4"/>
    <x v="1"/>
    <x v="24"/>
    <s v="International"/>
    <n v="27266"/>
    <n v="24779"/>
    <n v="37100"/>
  </r>
  <r>
    <x v="5"/>
    <x v="1"/>
    <x v="24"/>
    <s v="International"/>
    <n v="26941"/>
    <n v="27266"/>
    <n v="40282"/>
  </r>
  <r>
    <x v="6"/>
    <x v="1"/>
    <x v="24"/>
    <s v="International"/>
    <n v="27122"/>
    <n v="26941"/>
    <n v="48076"/>
  </r>
  <r>
    <x v="7"/>
    <x v="1"/>
    <x v="24"/>
    <s v="International"/>
    <n v="28506"/>
    <n v="27122"/>
    <n v="52149"/>
  </r>
  <r>
    <x v="8"/>
    <x v="1"/>
    <x v="24"/>
    <s v="International"/>
    <n v="27318"/>
    <n v="28506"/>
    <n v="49246"/>
  </r>
  <r>
    <x v="9"/>
    <x v="1"/>
    <x v="24"/>
    <s v="International"/>
    <n v="26664"/>
    <n v="27318"/>
    <n v="46762"/>
  </r>
  <r>
    <x v="10"/>
    <x v="1"/>
    <x v="24"/>
    <s v="International"/>
    <n v="17842"/>
    <n v="26664"/>
    <n v="36889"/>
  </r>
  <r>
    <x v="11"/>
    <x v="1"/>
    <x v="24"/>
    <s v="International"/>
    <n v="12897"/>
    <n v="17842"/>
    <n v="38545"/>
  </r>
  <r>
    <x v="0"/>
    <x v="2"/>
    <x v="24"/>
    <s v="International"/>
    <n v="1903"/>
    <n v="12897"/>
    <n v="28203"/>
  </r>
  <r>
    <x v="9"/>
    <x v="4"/>
    <x v="24"/>
    <s v="International"/>
    <n v="3384"/>
    <n v="1903"/>
    <n v="23010"/>
  </r>
  <r>
    <x v="10"/>
    <x v="4"/>
    <x v="24"/>
    <s v="International"/>
    <n v="3896"/>
    <n v="3384"/>
    <n v="24336"/>
  </r>
  <r>
    <x v="11"/>
    <x v="4"/>
    <x v="24"/>
    <s v="International"/>
    <n v="4215"/>
    <n v="3896"/>
    <n v="24779"/>
  </r>
  <r>
    <x v="0"/>
    <x v="5"/>
    <x v="24"/>
    <s v="International"/>
    <n v="3931"/>
    <n v="4215"/>
    <n v="27266"/>
  </r>
  <r>
    <x v="12"/>
    <x v="6"/>
    <x v="25"/>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W3:Y31" firstHeaderRow="1" firstDataRow="3" firstDataCol="1"/>
  <pivotFields count="7">
    <pivotField axis="axisCol" subtotalTop="0" showAll="0">
      <items count="14">
        <item x="0"/>
        <item h="1" x="1"/>
        <item h="1" x="2"/>
        <item h="1" x="3"/>
        <item h="1" x="4"/>
        <item h="1" x="5"/>
        <item h="1" x="6"/>
        <item h="1" x="7"/>
        <item h="1" x="8"/>
        <item h="1" x="9"/>
        <item h="1" x="10"/>
        <item h="1" x="11"/>
        <item h="1" x="12"/>
        <item t="default"/>
      </items>
    </pivotField>
    <pivotField axis="axisCol" subtotalTop="0" showAll="0" defaultSubtotal="0">
      <items count="7">
        <item h="1" x="0"/>
        <item h="1" x="1"/>
        <item h="1" x="2"/>
        <item h="1" x="3"/>
        <item x="4"/>
        <item h="1" x="6"/>
        <item x="5"/>
      </items>
    </pivotField>
    <pivotField axis="axisRow" subtotalTop="0" showAll="0" sortType="descending">
      <items count="27">
        <item x="0"/>
        <item x="1"/>
        <item x="2"/>
        <item x="3"/>
        <item x="4"/>
        <item x="5"/>
        <item x="6"/>
        <item x="7"/>
        <item x="8"/>
        <item x="9"/>
        <item x="10"/>
        <item x="11"/>
        <item x="12"/>
        <item x="13"/>
        <item x="14"/>
        <item x="15"/>
        <item x="16"/>
        <item x="17"/>
        <item x="18"/>
        <item x="19"/>
        <item x="20"/>
        <item x="21"/>
        <item x="22"/>
        <item x="23"/>
        <item x="24"/>
        <item h="1" x="25"/>
        <item t="default"/>
      </items>
      <autoSortScope>
        <pivotArea dataOnly="0" outline="0" fieldPosition="0">
          <references count="3">
            <reference field="4294967294" count="1" selected="0">
              <x v="0"/>
            </reference>
            <reference field="0" count="1" selected="0">
              <x v="0"/>
            </reference>
            <reference field="1" count="1" selected="0">
              <x v="6"/>
            </reference>
          </references>
        </pivotArea>
      </autoSortScope>
    </pivotField>
    <pivotField subtotalTop="0" showAll="0"/>
    <pivotField dataField="1" subtotalTop="0" showAll="0"/>
    <pivotField subtotalTop="0" showAll="0"/>
    <pivotField subtotalTop="0" showAll="0"/>
  </pivotFields>
  <rowFields count="1">
    <field x="2"/>
  </rowFields>
  <rowItems count="26">
    <i>
      <x v="21"/>
    </i>
    <i>
      <x v="1"/>
    </i>
    <i>
      <x v="7"/>
    </i>
    <i>
      <x v="20"/>
    </i>
    <i>
      <x v="14"/>
    </i>
    <i>
      <x v="16"/>
    </i>
    <i>
      <x v="4"/>
    </i>
    <i>
      <x v="23"/>
    </i>
    <i>
      <x v="2"/>
    </i>
    <i>
      <x v="13"/>
    </i>
    <i>
      <x/>
    </i>
    <i>
      <x v="22"/>
    </i>
    <i>
      <x v="15"/>
    </i>
    <i>
      <x v="18"/>
    </i>
    <i>
      <x v="12"/>
    </i>
    <i>
      <x v="17"/>
    </i>
    <i>
      <x v="19"/>
    </i>
    <i>
      <x v="5"/>
    </i>
    <i>
      <x v="24"/>
    </i>
    <i>
      <x v="11"/>
    </i>
    <i>
      <x v="3"/>
    </i>
    <i>
      <x v="9"/>
    </i>
    <i>
      <x v="8"/>
    </i>
    <i>
      <x v="10"/>
    </i>
    <i>
      <x v="6"/>
    </i>
    <i t="grand">
      <x/>
    </i>
  </rowItems>
  <colFields count="2">
    <field x="1"/>
    <field x="0"/>
  </colFields>
  <colItems count="2">
    <i>
      <x v="4"/>
      <x/>
    </i>
    <i>
      <x v="6"/>
      <x/>
    </i>
  </colItems>
  <dataFields count="1">
    <dataField name="Sum of RPax" fld="4" baseField="2" baseItem="0"/>
  </dataFields>
  <formats count="6">
    <format dxfId="17">
      <pivotArea collapsedLevelsAreSubtotals="1" fieldPosition="0">
        <references count="1">
          <reference field="2" count="0"/>
        </references>
      </pivotArea>
    </format>
    <format dxfId="16">
      <pivotArea collapsedLevelsAreSubtotals="1" fieldPosition="0">
        <references count="1">
          <reference field="2" count="0"/>
        </references>
      </pivotArea>
    </format>
    <format dxfId="15">
      <pivotArea collapsedLevelsAreSubtotals="1" fieldPosition="0">
        <references count="1">
          <reference field="2" count="0"/>
        </references>
      </pivotArea>
    </format>
    <format dxfId="14">
      <pivotArea grandRow="1" outline="0" collapsedLevelsAreSubtotals="1" fieldPosition="0"/>
    </format>
    <format dxfId="13">
      <pivotArea grandRow="1" outline="0" collapsedLevelsAreSubtotals="1" fieldPosition="0"/>
    </format>
    <format dxfId="1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10">
    <queryTableFields count="7">
      <queryTableField id="1" name="Month" tableColumnId="7"/>
      <queryTableField id="2" name="Year" tableColumnId="2"/>
      <queryTableField id="3" name="uniqueCarrier" tableColumnId="3"/>
      <queryTableField id="4" name="Direction" tableColumnId="4"/>
      <queryTableField id="7" name="RPax" tableColumnId="1"/>
      <queryTableField id="8" name="LAG_1" tableColumnId="5"/>
      <queryTableField id="9" name="LAG_12" tableColumnId="6"/>
    </queryTableFields>
  </queryTableRefresh>
</queryTable>
</file>

<file path=xl/queryTables/queryTable2.xml><?xml version="1.0" encoding="utf-8"?>
<queryTable xmlns="http://schemas.openxmlformats.org/spreadsheetml/2006/main" name="ExternalData_2" connectionId="1" autoFormatId="16" applyNumberFormats="0" applyBorderFormats="0" applyFontFormats="0" applyPatternFormats="0" applyAlignmentFormats="0" applyWidthHeightFormats="0">
  <queryTableRefresh nextId="7">
    <queryTableFields count="6">
      <queryTableField id="1" name="Month" tableColumnId="7"/>
      <queryTableField id="2" name="Year" tableColumnId="2"/>
      <queryTableField id="3" name="Direction" tableColumnId="3"/>
      <queryTableField id="4" name="RPax" tableColumnId="4"/>
      <queryTableField id="5" name="LAG_1" tableColumnId="5"/>
      <queryTableField id="6" name="LAG_12" tableColumnId="6"/>
    </queryTableFields>
  </queryTableRefresh>
</queryTable>
</file>

<file path=xl/queryTables/queryTable3.xml><?xml version="1.0" encoding="utf-8"?>
<queryTable xmlns="http://schemas.openxmlformats.org/spreadsheetml/2006/main" name="ExternalData_3" removeDataOnSave="1" connectionId="3" autoFormatId="16" applyNumberFormats="0" applyBorderFormats="0" applyFontFormats="0" applyPatternFormats="0" applyAlignmentFormats="0" applyWidthHeightFormats="0">
  <queryTableRefresh nextId="3">
    <queryTableFields count="1">
      <queryTableField id="2" name="maxDate" tableColumnId="3"/>
    </queryTableFields>
  </queryTableRefresh>
</queryTable>
</file>

<file path=xl/queryTables/queryTable4.xml><?xml version="1.0" encoding="utf-8"?>
<queryTable xmlns="http://schemas.openxmlformats.org/spreadsheetml/2006/main" name="ExternalData_4" connectionId="4" autoFormatId="16" applyNumberFormats="0" applyBorderFormats="0" applyFontFormats="0" applyPatternFormats="0" applyAlignmentFormats="0" applyWidthHeightFormats="0">
  <queryTableRefresh nextId="2">
    <queryTableFields count="1">
      <queryTableField id="1" name="NumOfCarriers"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4" name="Domestic_Passenger_with_UniqueCarriers" displayName="Domestic_Passenger_with_UniqueCarriers" ref="E1:K2836" tableType="queryTable" totalsRowShown="0">
  <autoFilter ref="E1:K2836"/>
  <tableColumns count="7">
    <tableColumn id="7" uniqueName="7" name="Month" queryTableFieldId="1" dataDxfId="11"/>
    <tableColumn id="2" uniqueName="2" name="Year" queryTableFieldId="2" dataDxfId="10"/>
    <tableColumn id="3" uniqueName="3" name="uniqueCarrier" queryTableFieldId="3" dataDxfId="9"/>
    <tableColumn id="4" uniqueName="4" name="Direction" queryTableFieldId="4" dataDxfId="8"/>
    <tableColumn id="1" uniqueName="1" name="RPax" queryTableFieldId="7"/>
    <tableColumn id="5" uniqueName="5" name="LAG_1" queryTableFieldId="8"/>
    <tableColumn id="6" uniqueName="6" name="LAG_12" queryTableFieldId="9"/>
  </tableColumns>
  <tableStyleInfo name="TableStyleMedium7" showFirstColumn="0" showLastColumn="0" showRowStripes="1" showColumnStripes="0"/>
</table>
</file>

<file path=xl/tables/table2.xml><?xml version="1.0" encoding="utf-8"?>
<table xmlns="http://schemas.openxmlformats.org/spreadsheetml/2006/main" id="1" name="Domestic_Passenger" displayName="Domestic_Passenger" ref="O1:T123" tableType="queryTable" totalsRowShown="0">
  <autoFilter ref="O1:T123"/>
  <tableColumns count="6">
    <tableColumn id="7" uniqueName="7" name="Month" queryTableFieldId="1" dataDxfId="7"/>
    <tableColumn id="2" uniqueName="2" name="Year" queryTableFieldId="2" dataDxfId="6"/>
    <tableColumn id="3" uniqueName="3" name="Direction" queryTableFieldId="3" dataDxfId="5"/>
    <tableColumn id="4" uniqueName="4" name="RPax" queryTableFieldId="4" dataDxfId="4" dataCellStyle="Comma"/>
    <tableColumn id="5" uniqueName="5" name="LAG_1" queryTableFieldId="5" dataDxfId="3" dataCellStyle="Comma"/>
    <tableColumn id="6" uniqueName="6" name="LAG_12" queryTableFieldId="6" dataDxfId="2" dataCellStyle="Comma"/>
  </tableColumns>
  <tableStyleInfo name="TableStyleMedium7" showFirstColumn="0" showLastColumn="0" showRowStripes="1" showColumnStripes="0"/>
</table>
</file>

<file path=xl/tables/table3.xml><?xml version="1.0" encoding="utf-8"?>
<table xmlns="http://schemas.openxmlformats.org/spreadsheetml/2006/main" id="2" name="MAX_Date" displayName="MAX_Date" ref="A1:A2" tableType="queryTable" totalsRowShown="0">
  <autoFilter ref="A1:A2"/>
  <tableColumns count="1">
    <tableColumn id="3" uniqueName="3" name="maxDate" queryTableFieldId="2" dataDxfId="1"/>
  </tableColumns>
  <tableStyleInfo name="TableStyleMedium7" showFirstColumn="0" showLastColumn="0" showRowStripes="1" showColumnStripes="0"/>
</table>
</file>

<file path=xl/tables/table4.xml><?xml version="1.0" encoding="utf-8"?>
<table xmlns="http://schemas.openxmlformats.org/spreadsheetml/2006/main" id="3" name="Query1" displayName="Query1" ref="C1:C2" tableType="queryTable" totalsRowShown="0">
  <autoFilter ref="C1:C2"/>
  <tableColumns count="1">
    <tableColumn id="2" uniqueName="2" name="NumOfCarriers" queryTableFieldId="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opLeftCell="A7" zoomScaleNormal="100" workbookViewId="0">
      <selection activeCell="A18" sqref="A18"/>
    </sheetView>
  </sheetViews>
  <sheetFormatPr defaultRowHeight="15" x14ac:dyDescent="0.25"/>
  <cols>
    <col min="1" max="1" width="104.5703125" style="12" customWidth="1"/>
    <col min="2" max="16384" width="9.140625" style="12"/>
  </cols>
  <sheetData>
    <row r="1" spans="1:1" ht="46.5" x14ac:dyDescent="0.35">
      <c r="A1" s="23" t="s">
        <v>75</v>
      </c>
    </row>
    <row r="3" spans="1:1" ht="45" x14ac:dyDescent="0.25">
      <c r="A3" s="19" t="s">
        <v>76</v>
      </c>
    </row>
    <row r="4" spans="1:1" x14ac:dyDescent="0.25">
      <c r="A4" s="18"/>
    </row>
    <row r="5" spans="1:1" ht="45" x14ac:dyDescent="0.25">
      <c r="A5" s="18" t="s">
        <v>77</v>
      </c>
    </row>
    <row r="6" spans="1:1" x14ac:dyDescent="0.25">
      <c r="A6" s="18"/>
    </row>
    <row r="7" spans="1:1" x14ac:dyDescent="0.25">
      <c r="A7" s="21" t="s">
        <v>78</v>
      </c>
    </row>
    <row r="8" spans="1:1" x14ac:dyDescent="0.25">
      <c r="A8" s="12" t="s">
        <v>79</v>
      </c>
    </row>
    <row r="9" spans="1:1" x14ac:dyDescent="0.25">
      <c r="A9" s="12" t="s">
        <v>80</v>
      </c>
    </row>
    <row r="10" spans="1:1" x14ac:dyDescent="0.25">
      <c r="A10" s="12" t="s">
        <v>81</v>
      </c>
    </row>
    <row r="12" spans="1:1" ht="45" x14ac:dyDescent="0.25">
      <c r="A12" s="18" t="s">
        <v>82</v>
      </c>
    </row>
    <row r="14" spans="1:1" x14ac:dyDescent="0.25">
      <c r="A14" s="21" t="s">
        <v>69</v>
      </c>
    </row>
    <row r="15" spans="1:1" x14ac:dyDescent="0.25">
      <c r="A15" s="20" t="s">
        <v>83</v>
      </c>
    </row>
    <row r="16" spans="1:1" x14ac:dyDescent="0.25">
      <c r="A16" s="12" t="s">
        <v>84</v>
      </c>
    </row>
    <row r="17" spans="1:2" x14ac:dyDescent="0.25">
      <c r="A17" s="12" t="s">
        <v>85</v>
      </c>
      <c r="B17" s="22"/>
    </row>
    <row r="18" spans="1:2" x14ac:dyDescent="0.25">
      <c r="A18" s="12" t="s">
        <v>86</v>
      </c>
    </row>
    <row r="20" spans="1:2" x14ac:dyDescent="0.25">
      <c r="A20" s="21" t="s">
        <v>70</v>
      </c>
    </row>
    <row r="21" spans="1:2" x14ac:dyDescent="0.25">
      <c r="A21" s="12" t="s">
        <v>87</v>
      </c>
    </row>
    <row r="22" spans="1:2" x14ac:dyDescent="0.25">
      <c r="A22" s="12" t="s">
        <v>84</v>
      </c>
    </row>
    <row r="23" spans="1:2" x14ac:dyDescent="0.25">
      <c r="A23" s="12" t="s">
        <v>85</v>
      </c>
    </row>
    <row r="24" spans="1:2" x14ac:dyDescent="0.25">
      <c r="A24" s="12" t="s">
        <v>88</v>
      </c>
    </row>
    <row r="25" spans="1:2" x14ac:dyDescent="0.25">
      <c r="A25" s="12" t="s">
        <v>89</v>
      </c>
    </row>
    <row r="26" spans="1:2" x14ac:dyDescent="0.25">
      <c r="A26" s="12" t="s">
        <v>90</v>
      </c>
    </row>
    <row r="28" spans="1:2" x14ac:dyDescent="0.25">
      <c r="A28" s="21" t="s">
        <v>71</v>
      </c>
    </row>
    <row r="29" spans="1:2" x14ac:dyDescent="0.25">
      <c r="A29" s="12" t="s">
        <v>91</v>
      </c>
    </row>
    <row r="30" spans="1:2" x14ac:dyDescent="0.25">
      <c r="A30" s="12" t="s">
        <v>92</v>
      </c>
    </row>
    <row r="31" spans="1:2" x14ac:dyDescent="0.25">
      <c r="A31" s="12" t="s">
        <v>93</v>
      </c>
    </row>
    <row r="32" spans="1:2" x14ac:dyDescent="0.25">
      <c r="A32" s="12" t="s">
        <v>94</v>
      </c>
    </row>
    <row r="33" spans="1:1" x14ac:dyDescent="0.25">
      <c r="A33" s="12" t="s">
        <v>95</v>
      </c>
    </row>
    <row r="34" spans="1:1" x14ac:dyDescent="0.25">
      <c r="A34" s="12" t="s">
        <v>96</v>
      </c>
    </row>
    <row r="36" spans="1:1" x14ac:dyDescent="0.25">
      <c r="A36" s="21" t="s">
        <v>72</v>
      </c>
    </row>
    <row r="37" spans="1:1" ht="30" x14ac:dyDescent="0.25">
      <c r="A37" s="18" t="s">
        <v>97</v>
      </c>
    </row>
    <row r="38" spans="1:1" ht="30" x14ac:dyDescent="0.25">
      <c r="A38" s="18" t="s">
        <v>98</v>
      </c>
    </row>
    <row r="39" spans="1:1" ht="17.25" customHeight="1" x14ac:dyDescent="0.25">
      <c r="A39" s="18" t="s">
        <v>73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opLeftCell="A23" workbookViewId="0">
      <selection activeCell="A42" sqref="A42"/>
    </sheetView>
  </sheetViews>
  <sheetFormatPr defaultRowHeight="15" x14ac:dyDescent="0.25"/>
  <cols>
    <col min="1" max="1" width="144.7109375" customWidth="1"/>
  </cols>
  <sheetData>
    <row r="1" spans="1:1" ht="23.25" x14ac:dyDescent="0.35">
      <c r="A1" s="11" t="s">
        <v>24</v>
      </c>
    </row>
    <row r="3" spans="1:1" x14ac:dyDescent="0.25">
      <c r="A3" t="s">
        <v>53</v>
      </c>
    </row>
    <row r="4" spans="1:1" x14ac:dyDescent="0.25">
      <c r="A4" t="s">
        <v>54</v>
      </c>
    </row>
    <row r="5" spans="1:1" x14ac:dyDescent="0.25">
      <c r="A5" t="s">
        <v>55</v>
      </c>
    </row>
    <row r="6" spans="1:1" x14ac:dyDescent="0.25">
      <c r="A6" t="s">
        <v>16</v>
      </c>
    </row>
    <row r="7" spans="1:1" x14ac:dyDescent="0.25">
      <c r="A7" t="s">
        <v>56</v>
      </c>
    </row>
    <row r="8" spans="1:1" x14ac:dyDescent="0.25">
      <c r="A8" t="s">
        <v>57</v>
      </c>
    </row>
    <row r="9" spans="1:1" x14ac:dyDescent="0.25">
      <c r="A9" t="s">
        <v>18</v>
      </c>
    </row>
    <row r="10" spans="1:1" x14ac:dyDescent="0.25">
      <c r="A10" t="s">
        <v>19</v>
      </c>
    </row>
    <row r="11" spans="1:1" x14ac:dyDescent="0.25">
      <c r="A11" t="s">
        <v>58</v>
      </c>
    </row>
    <row r="12" spans="1:1" x14ac:dyDescent="0.25">
      <c r="A12" t="s">
        <v>17</v>
      </c>
    </row>
    <row r="13" spans="1:1" x14ac:dyDescent="0.25">
      <c r="A13" t="s">
        <v>20</v>
      </c>
    </row>
    <row r="14" spans="1:1" x14ac:dyDescent="0.25">
      <c r="A14" t="s">
        <v>19</v>
      </c>
    </row>
    <row r="15" spans="1:1" x14ac:dyDescent="0.25">
      <c r="A15" t="s">
        <v>59</v>
      </c>
    </row>
    <row r="16" spans="1:1" x14ac:dyDescent="0.25">
      <c r="A16" t="s">
        <v>17</v>
      </c>
    </row>
    <row r="17" spans="1:1" x14ac:dyDescent="0.25">
      <c r="A17" t="s">
        <v>21</v>
      </c>
    </row>
    <row r="18" spans="1:1" x14ac:dyDescent="0.25">
      <c r="A18" t="s">
        <v>22</v>
      </c>
    </row>
    <row r="19" spans="1:1" x14ac:dyDescent="0.25">
      <c r="A19" t="s">
        <v>60</v>
      </c>
    </row>
    <row r="20" spans="1:1" x14ac:dyDescent="0.25">
      <c r="A20" t="s">
        <v>23</v>
      </c>
    </row>
    <row r="21" spans="1:1" x14ac:dyDescent="0.25">
      <c r="A21" t="s">
        <v>61</v>
      </c>
    </row>
    <row r="22" spans="1:1" x14ac:dyDescent="0.25">
      <c r="A22" t="s">
        <v>62</v>
      </c>
    </row>
    <row r="23" spans="1:1" x14ac:dyDescent="0.25">
      <c r="A23" t="s">
        <v>62</v>
      </c>
    </row>
    <row r="24" spans="1:1" x14ac:dyDescent="0.25">
      <c r="A24" t="s">
        <v>62</v>
      </c>
    </row>
    <row r="25" spans="1:1" x14ac:dyDescent="0.25">
      <c r="A25" t="s">
        <v>62</v>
      </c>
    </row>
    <row r="26" spans="1:1" x14ac:dyDescent="0.25">
      <c r="A26" t="s">
        <v>63</v>
      </c>
    </row>
    <row r="27" spans="1:1" x14ac:dyDescent="0.25">
      <c r="A27" t="s">
        <v>64</v>
      </c>
    </row>
    <row r="28" spans="1:1" x14ac:dyDescent="0.25">
      <c r="A28" t="s">
        <v>65</v>
      </c>
    </row>
    <row r="29" spans="1:1" x14ac:dyDescent="0.25">
      <c r="A29" t="s">
        <v>16</v>
      </c>
    </row>
    <row r="30" spans="1:1" x14ac:dyDescent="0.25">
      <c r="A30" t="s">
        <v>56</v>
      </c>
    </row>
    <row r="31" spans="1:1" x14ac:dyDescent="0.25">
      <c r="A31" t="s">
        <v>57</v>
      </c>
    </row>
    <row r="32" spans="1:1" x14ac:dyDescent="0.25">
      <c r="A32" t="s">
        <v>18</v>
      </c>
    </row>
    <row r="33" spans="1:1" x14ac:dyDescent="0.25">
      <c r="A33" t="s">
        <v>19</v>
      </c>
    </row>
    <row r="34" spans="1:1" x14ac:dyDescent="0.25">
      <c r="A34" t="s">
        <v>58</v>
      </c>
    </row>
    <row r="35" spans="1:1" x14ac:dyDescent="0.25">
      <c r="A35" t="s">
        <v>17</v>
      </c>
    </row>
    <row r="36" spans="1:1" x14ac:dyDescent="0.25">
      <c r="A36" t="s">
        <v>20</v>
      </c>
    </row>
    <row r="37" spans="1:1" x14ac:dyDescent="0.25">
      <c r="A37" t="s">
        <v>19</v>
      </c>
    </row>
    <row r="38" spans="1:1" x14ac:dyDescent="0.25">
      <c r="A38" t="s">
        <v>59</v>
      </c>
    </row>
    <row r="39" spans="1:1" x14ac:dyDescent="0.25">
      <c r="A39" t="s">
        <v>17</v>
      </c>
    </row>
    <row r="40" spans="1:1" x14ac:dyDescent="0.25">
      <c r="A40" t="s">
        <v>21</v>
      </c>
    </row>
    <row r="41" spans="1:1" x14ac:dyDescent="0.25">
      <c r="A41" t="s">
        <v>22</v>
      </c>
    </row>
    <row r="42" spans="1:1" x14ac:dyDescent="0.25">
      <c r="A42" t="s">
        <v>60</v>
      </c>
    </row>
    <row r="43" spans="1:1" x14ac:dyDescent="0.25">
      <c r="A43" t="s">
        <v>66</v>
      </c>
    </row>
    <row r="44" spans="1:1" x14ac:dyDescent="0.25">
      <c r="A44" t="s">
        <v>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zoomScaleNormal="100" workbookViewId="0">
      <selection activeCell="A37" sqref="A37"/>
    </sheetView>
  </sheetViews>
  <sheetFormatPr defaultRowHeight="15" x14ac:dyDescent="0.25"/>
  <cols>
    <col min="1" max="1" width="104.5703125" customWidth="1"/>
  </cols>
  <sheetData>
    <row r="1" spans="1:1" ht="46.5" x14ac:dyDescent="0.35">
      <c r="A1" s="23" t="e">
        <f ca="1">_xlfn.CONCAT("U.S. Airlines ",Data!A4," Passengers ",PROPER(System!#REF!),"d ",System!#REF!,"% from ",Data!A5, " (Preliminary)")</f>
        <v>#NAME?</v>
      </c>
    </row>
    <row r="3" spans="1:1" ht="60" x14ac:dyDescent="0.25">
      <c r="A3" s="19" t="e">
        <f ca="1">_xlfn.CONCAT("U.S. airlines carried ",System!#REF!,"% ", System!#REF!," scheduled service passengers in ",Data!A4," than in ",Data!A5," (preliminary), according to data filed with the Bureau of Transportation Statistics (BTS) by ", Query1[NumOfCarriers], " airlines that carry more than 90% of the passengers.  The ", System!#REF!, "% ",System!#REF!," from ",  Data!A5, " was the smallest year-to-year ", System!#REF!, " since March.")</f>
        <v>#NAME?</v>
      </c>
    </row>
    <row r="4" spans="1:1" x14ac:dyDescent="0.25">
      <c r="A4" s="18"/>
    </row>
    <row r="5" spans="1:1" ht="45" x14ac:dyDescent="0.25">
      <c r="A5" s="18" t="e">
        <f ca="1">_xlfn.CONCAT("The large airlines carried ",System!#REF!, " million passengers in ",Data!A4," (preliminary), compared to ",System!#REF!," million passengers in ", Data!A5," and up from 3.0 million in April 2020, which was the lowest monthly total in BTS records dating back to 1974.  The previous low was 14.6 million passengers in February 1975.")</f>
        <v>#NAME?</v>
      </c>
    </row>
    <row r="6" spans="1:1" s="12" customFormat="1" x14ac:dyDescent="0.25">
      <c r="A6" s="18"/>
    </row>
    <row r="7" spans="1:1" x14ac:dyDescent="0.25">
      <c r="A7" s="21" t="e">
        <f ca="1">_xlfn.CONCAT("Preliminary ", Data!A4, " passenger numbers (",Query1[NumOfCarriers], "  carriers reporting):")</f>
        <v>#NAME?</v>
      </c>
    </row>
    <row r="8" spans="1:1" x14ac:dyDescent="0.25">
      <c r="A8" t="e">
        <f ca="1">_xlfn.CONCAT("Total: ", System!#REF!, " million passengers, ",System!#REF!," ", System!#REF!,"% from ", Data!A5,  " (", System!#REF!,"M)")</f>
        <v>#NAME?</v>
      </c>
    </row>
    <row r="9" spans="1:1" x14ac:dyDescent="0.25">
      <c r="A9" t="e">
        <f ca="1">_xlfn.CONCAT("Domestic: ", Domestic!#REF!, " million passengers, ",Domestic!#REF!," ", Domestic!#REF!,"% from ", Data!A5,  " (",Domestic!#REF!,"M)")</f>
        <v>#NAME?</v>
      </c>
    </row>
    <row r="10" spans="1:1" x14ac:dyDescent="0.25">
      <c r="A10" t="e">
        <f ca="1">_xlfn.CONCAT("International: ", International!#REF!, " million passengers, ",International!#REF!," ", International!#REF!,"% from ", Data!A5,  " (", International!#REF!,"M)")</f>
        <v>#NAME?</v>
      </c>
    </row>
    <row r="12" spans="1:1" ht="45" x14ac:dyDescent="0.25">
      <c r="A12" s="18" t="e">
        <f ca="1">_xlfn.CONCAT("U.S. airline traffic reports are filed monthly with BTS. Final ",TEXT(MAX_Date[maxDate],"MMMM")," data will be released on ",TEXT(EDATE(MAX_Date[maxDate],3),"MMM"), " 15.  Complete international data by origin and destination, which is under a six-month confidentiality restriction, will be released on ",TEXT(EDATE(MAX_Date[maxDate],6),"MMM")," 16." )</f>
        <v>#NAME?</v>
      </c>
    </row>
    <row r="14" spans="1:1" x14ac:dyDescent="0.25">
      <c r="A14" s="21" t="s">
        <v>69</v>
      </c>
    </row>
    <row r="15" spans="1:1" x14ac:dyDescent="0.25">
      <c r="A15" s="20" t="e">
        <f ca="1">_xlfn.CONCAT(Data!A4, " passengers:  ", System!#REF!,"M")</f>
        <v>#NAME?</v>
      </c>
    </row>
    <row r="16" spans="1:1" x14ac:dyDescent="0.25">
      <c r="A16" t="e">
        <f ca="1">_xlfn.CONCAT("Change from ",Data!A5,":  ",ROUND(System!#REF!,0), "%")</f>
        <v>#NAME?</v>
      </c>
    </row>
    <row r="17" spans="1:2" x14ac:dyDescent="0.25">
      <c r="A17" t="e">
        <f ca="1">_xlfn.CONCAT("Percent of ", YEAR(MAX_Date[maxDate])-1, " passengers:  ",ROUND(System!#REF!,0),"%")</f>
        <v>#NAME?</v>
      </c>
      <c r="B17" s="22"/>
    </row>
    <row r="18" spans="1:2" x14ac:dyDescent="0.25">
      <c r="A18" t="e">
        <f ca="1">_xlfn.CONCAT("Change from April 2020 low: ",System!#REF!, System!#REF!,"M passengers")</f>
        <v>#NAME?</v>
      </c>
    </row>
    <row r="20" spans="1:2" x14ac:dyDescent="0.25">
      <c r="A20" s="21" t="s">
        <v>70</v>
      </c>
    </row>
    <row r="21" spans="1:2" x14ac:dyDescent="0.25">
      <c r="A21" t="e">
        <f ca="1">_xlfn.CONCAT(Data!A4, " passengers:  ", Domestic!#REF!,"M")</f>
        <v>#NAME?</v>
      </c>
    </row>
    <row r="22" spans="1:2" x14ac:dyDescent="0.25">
      <c r="A22" t="e">
        <f ca="1">_xlfn.CONCAT("Change from ",Data!A5,":  ",ROUND(Domestic!#REF!,0), "%")</f>
        <v>#NAME?</v>
      </c>
    </row>
    <row r="23" spans="1:2" x14ac:dyDescent="0.25">
      <c r="A23" t="e">
        <f ca="1">_xlfn.CONCAT("Percent of ", YEAR(MAX_Date[maxDate])-1, " passengers:  ",ROUND(Domestic!#REF!,0),"%")</f>
        <v>#NAME?</v>
      </c>
    </row>
    <row r="24" spans="1:2" x14ac:dyDescent="0.25">
      <c r="A24" t="e">
        <f ca="1">_xlfn.CONCAT("Change from April 2020 low: ",Domestic!#REF!, Domestic!#REF!,"M passengers")</f>
        <v>#NAME?</v>
      </c>
    </row>
    <row r="25" spans="1:2" x14ac:dyDescent="0.25">
      <c r="A25" t="e">
        <f ca="1">_xlfn.CONCAT("Domestic percent of total ",Data!A4, " passengers:  ",ROUND(Domestic!#REF!,0), "%")</f>
        <v>#NAME?</v>
      </c>
    </row>
    <row r="26" spans="1:2" x14ac:dyDescent="0.25">
      <c r="A26" s="12" t="e">
        <f ca="1">_xlfn.CONCAT("Domestic percent of total ", Data!A5, " passengers:  ",ROUND(Domestic!#REF!,0), "%")</f>
        <v>#NAME?</v>
      </c>
    </row>
    <row r="28" spans="1:2" x14ac:dyDescent="0.25">
      <c r="A28" s="21" t="s">
        <v>71</v>
      </c>
    </row>
    <row r="29" spans="1:2" x14ac:dyDescent="0.25">
      <c r="A29" t="e">
        <f ca="1">_xlfn.CONCAT(Data!A4, " passengers:  ", International!#REF!,"M")</f>
        <v>#NAME?</v>
      </c>
    </row>
    <row r="30" spans="1:2" x14ac:dyDescent="0.25">
      <c r="A30" t="e">
        <f ca="1">_xlfn.CONCAT("Change from ",Data!A5,":  ",ROUND(International!#REF!,0), "%")</f>
        <v>#NAME?</v>
      </c>
    </row>
    <row r="31" spans="1:2" x14ac:dyDescent="0.25">
      <c r="A31" t="e">
        <f ca="1">_xlfn.CONCAT("Percent of ", YEAR(MAX_Date[maxDate])-1, " passengers:  ",ROUND(International!#REF!,0),"%")</f>
        <v>#NAME?</v>
      </c>
    </row>
    <row r="32" spans="1:2" x14ac:dyDescent="0.25">
      <c r="A32" t="e">
        <f ca="1">_xlfn.CONCAT("Change from April 2020 low: ",International!#REF!, International!#REF!,"M passengers")</f>
        <v>#NAME?</v>
      </c>
    </row>
    <row r="33" spans="1:1" x14ac:dyDescent="0.25">
      <c r="A33" t="e">
        <f ca="1">_xlfn.CONCAT("International percent of total ",Data!A4, " passengers:  ",ROUND(International!#REF!,0), "%")</f>
        <v>#NAME?</v>
      </c>
    </row>
    <row r="34" spans="1:1" x14ac:dyDescent="0.25">
      <c r="A34" t="e">
        <f ca="1">_xlfn.CONCAT("International percent of total ", Data!A5, " passengers:  ", ROUND(International!#REF!,0), "%")</f>
        <v>#NAME?</v>
      </c>
    </row>
    <row r="36" spans="1:1" x14ac:dyDescent="0.25">
      <c r="A36" s="21" t="s">
        <v>72</v>
      </c>
    </row>
    <row r="37" spans="1:1" x14ac:dyDescent="0.25">
      <c r="A37" s="18" t="e">
        <f ca="1">_xlfn.CONCAT("Data are compiled from monthly reports filed with BTS by commercial U.S. air carriers detailing operations, passenger traffic and freight traffic. This release includes data received by BTS from U.S. airlines as of Mar. 5.")</f>
        <v>#NAME?</v>
      </c>
    </row>
    <row r="38" spans="1:1" x14ac:dyDescent="0.25">
      <c r="A38" s="18" t="e">
        <f ca="1">_xlfn.CONCAT("See the BTS Airlines and Airport page for additional U.S. airlines numbers through ",TEXT(EDATE(MAX_Date[maxDate],-2),"MMMM")," for U.S. airlines. International data by origin and destination is available through ",TEXT(EDATE(MAX_Date[maxDate],-5),"MMMM"),".")</f>
        <v>#NAME?</v>
      </c>
    </row>
    <row r="39" spans="1:1" ht="17.25" customHeight="1" x14ac:dyDescent="0.25">
      <c r="A39" s="18" t="e">
        <f ca="1">_xlfn.CONCAT("None of the data are from samples. Measures of statistical significance do not apply to the complete air traffic data.")</f>
        <v>#NAME?</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36"/>
  <sheetViews>
    <sheetView zoomScale="94" zoomScaleNormal="160" workbookViewId="0">
      <selection activeCell="A2" sqref="A2"/>
    </sheetView>
  </sheetViews>
  <sheetFormatPr defaultColWidth="13.5703125" defaultRowHeight="15" x14ac:dyDescent="0.25"/>
  <cols>
    <col min="1" max="1" width="14.28515625" style="12" customWidth="1"/>
    <col min="2" max="2" width="13.85546875" style="12" customWidth="1"/>
    <col min="3" max="3" width="17.5703125" style="12" customWidth="1"/>
    <col min="4" max="4" width="13.5703125" style="12"/>
    <col min="5" max="5" width="10.5703125" bestFit="1" customWidth="1"/>
    <col min="6" max="6" width="8.42578125" bestFit="1" customWidth="1"/>
    <col min="7" max="7" width="17" bestFit="1" customWidth="1"/>
    <col min="8" max="8" width="13.5703125" bestFit="1" customWidth="1"/>
    <col min="9" max="10" width="10.7109375" style="12" bestFit="1" customWidth="1"/>
    <col min="11" max="11" width="11.28515625" style="12" bestFit="1" customWidth="1"/>
    <col min="12" max="12" width="21.28515625" customWidth="1"/>
    <col min="13" max="13" width="13.5703125" style="24"/>
    <col min="15" max="15" width="10.5703125" customWidth="1"/>
    <col min="16" max="16" width="8.42578125" customWidth="1"/>
    <col min="17" max="17" width="13.5703125" customWidth="1"/>
    <col min="18" max="20" width="13" customWidth="1"/>
    <col min="23" max="23" width="14.28515625" style="12" customWidth="1"/>
    <col min="24" max="24" width="17.28515625" customWidth="1"/>
    <col min="25" max="30" width="12.85546875" customWidth="1"/>
    <col min="31" max="34" width="11.7109375" customWidth="1"/>
    <col min="35" max="48" width="12.85546875" customWidth="1"/>
    <col min="49" max="49" width="14" customWidth="1"/>
    <col min="50" max="51" width="12.42578125" customWidth="1"/>
    <col min="52" max="52" width="13.5703125" bestFit="1" customWidth="1"/>
    <col min="53" max="60" width="12.42578125" customWidth="1"/>
    <col min="61" max="61" width="13.5703125" customWidth="1"/>
    <col min="62" max="73" width="12.42578125" customWidth="1"/>
    <col min="74" max="74" width="13.5703125" customWidth="1"/>
    <col min="75" max="77" width="12.42578125" customWidth="1"/>
    <col min="78" max="79" width="11.28515625" customWidth="1"/>
    <col min="80" max="86" width="12.42578125" customWidth="1"/>
    <col min="87" max="87" width="13.5703125" customWidth="1"/>
    <col min="88" max="88" width="15.28515625" customWidth="1"/>
    <col min="89" max="93" width="12.42578125" customWidth="1"/>
    <col min="94" max="94" width="13.5703125" customWidth="1"/>
    <col min="95" max="95" width="15.28515625" customWidth="1"/>
    <col min="96" max="96" width="12.5703125" customWidth="1"/>
    <col min="97" max="97" width="12.140625" customWidth="1"/>
  </cols>
  <sheetData>
    <row r="1" spans="1:29" x14ac:dyDescent="0.25">
      <c r="A1" t="s">
        <v>50</v>
      </c>
      <c r="C1" s="1" t="s">
        <v>68</v>
      </c>
      <c r="E1" s="1" t="s">
        <v>0</v>
      </c>
      <c r="F1" s="1" t="s">
        <v>1</v>
      </c>
      <c r="G1" s="1" t="s">
        <v>7</v>
      </c>
      <c r="H1" s="1" t="s">
        <v>8</v>
      </c>
      <c r="I1" t="s">
        <v>25</v>
      </c>
      <c r="J1" t="s">
        <v>26</v>
      </c>
      <c r="K1" t="s">
        <v>27</v>
      </c>
      <c r="O1" s="1" t="s">
        <v>0</v>
      </c>
      <c r="P1" s="1" t="s">
        <v>1</v>
      </c>
      <c r="Q1" s="1" t="s">
        <v>8</v>
      </c>
      <c r="R1" s="1" t="s">
        <v>25</v>
      </c>
      <c r="S1" s="1" t="s">
        <v>26</v>
      </c>
      <c r="T1" s="1" t="s">
        <v>27</v>
      </c>
    </row>
    <row r="2" spans="1:29" x14ac:dyDescent="0.25">
      <c r="A2" s="13">
        <v>44197</v>
      </c>
      <c r="B2" s="13"/>
      <c r="C2" s="1">
        <v>20</v>
      </c>
      <c r="E2" s="1">
        <v>1</v>
      </c>
      <c r="F2" s="1">
        <v>2016</v>
      </c>
      <c r="G2" s="1" t="s">
        <v>28</v>
      </c>
      <c r="H2" s="1" t="s">
        <v>9</v>
      </c>
      <c r="I2">
        <v>687872</v>
      </c>
      <c r="J2"/>
      <c r="K2"/>
      <c r="O2" s="1">
        <v>1</v>
      </c>
      <c r="P2" s="1">
        <v>2016</v>
      </c>
      <c r="Q2" s="1" t="s">
        <v>9</v>
      </c>
      <c r="R2" s="16">
        <v>51170388</v>
      </c>
      <c r="S2" s="16"/>
      <c r="T2" s="16"/>
    </row>
    <row r="3" spans="1:29" ht="15.75" thickBot="1" x14ac:dyDescent="0.3">
      <c r="E3" s="1">
        <v>2</v>
      </c>
      <c r="F3" s="1">
        <v>2016</v>
      </c>
      <c r="G3" s="1" t="s">
        <v>28</v>
      </c>
      <c r="H3" s="1" t="s">
        <v>9</v>
      </c>
      <c r="I3">
        <v>660492</v>
      </c>
      <c r="J3">
        <v>687872</v>
      </c>
      <c r="K3"/>
      <c r="O3" s="1">
        <v>2</v>
      </c>
      <c r="P3" s="1">
        <v>2016</v>
      </c>
      <c r="Q3" s="1" t="s">
        <v>9</v>
      </c>
      <c r="R3" s="16">
        <v>49849478</v>
      </c>
      <c r="S3" s="16">
        <v>51170388</v>
      </c>
      <c r="T3" s="16"/>
      <c r="W3" s="2" t="s">
        <v>49</v>
      </c>
      <c r="X3" s="2" t="s">
        <v>2</v>
      </c>
    </row>
    <row r="4" spans="1:29" ht="16.5" thickBot="1" x14ac:dyDescent="0.3">
      <c r="A4" s="12" t="str">
        <f>TEXT(MAX_Date[maxDate],"MMMM YYYY")</f>
        <v>January 2021</v>
      </c>
      <c r="E4" s="1">
        <v>3</v>
      </c>
      <c r="F4" s="1">
        <v>2016</v>
      </c>
      <c r="G4" s="1" t="s">
        <v>28</v>
      </c>
      <c r="H4" s="1" t="s">
        <v>9</v>
      </c>
      <c r="I4">
        <v>835986</v>
      </c>
      <c r="J4">
        <v>660492</v>
      </c>
      <c r="K4"/>
      <c r="O4" s="1">
        <v>3</v>
      </c>
      <c r="P4" s="1">
        <v>2016</v>
      </c>
      <c r="Q4" s="1" t="s">
        <v>9</v>
      </c>
      <c r="R4" s="16">
        <v>60092630</v>
      </c>
      <c r="S4" s="16">
        <v>49849478</v>
      </c>
      <c r="T4" s="16"/>
      <c r="W4"/>
      <c r="X4" s="29">
        <v>2020</v>
      </c>
      <c r="Y4" s="29">
        <v>2021</v>
      </c>
      <c r="AA4" s="26"/>
      <c r="AB4" s="30">
        <v>2020</v>
      </c>
      <c r="AC4" s="30">
        <v>2021</v>
      </c>
    </row>
    <row r="5" spans="1:29" ht="16.5" thickBot="1" x14ac:dyDescent="0.3">
      <c r="A5" s="12" t="str">
        <f>TEXT(EDATE(MAX_Date[maxDate],-12),"MMMM YYYY")</f>
        <v>January 2020</v>
      </c>
      <c r="E5" s="1">
        <v>4</v>
      </c>
      <c r="F5" s="1">
        <v>2016</v>
      </c>
      <c r="G5" s="1" t="s">
        <v>28</v>
      </c>
      <c r="H5" s="1" t="s">
        <v>9</v>
      </c>
      <c r="I5">
        <v>829819</v>
      </c>
      <c r="J5">
        <v>835986</v>
      </c>
      <c r="K5"/>
      <c r="O5" s="1">
        <v>4</v>
      </c>
      <c r="P5" s="1">
        <v>2016</v>
      </c>
      <c r="Q5" s="1" t="s">
        <v>9</v>
      </c>
      <c r="R5" s="16">
        <v>57463728</v>
      </c>
      <c r="S5" s="16">
        <v>60092630</v>
      </c>
      <c r="T5" s="16"/>
      <c r="W5" s="2" t="s">
        <v>4</v>
      </c>
      <c r="X5" s="29">
        <v>1</v>
      </c>
      <c r="Y5" s="29">
        <v>1</v>
      </c>
      <c r="AA5" s="27" t="s">
        <v>4</v>
      </c>
      <c r="AB5" s="31" t="s">
        <v>74</v>
      </c>
      <c r="AC5" s="31" t="s">
        <v>74</v>
      </c>
    </row>
    <row r="6" spans="1:29" ht="16.5" thickBot="1" x14ac:dyDescent="0.3">
      <c r="E6" s="1">
        <v>5</v>
      </c>
      <c r="F6" s="1">
        <v>2016</v>
      </c>
      <c r="G6" s="1" t="s">
        <v>28</v>
      </c>
      <c r="H6" s="1" t="s">
        <v>9</v>
      </c>
      <c r="I6">
        <v>871292</v>
      </c>
      <c r="J6">
        <v>829819</v>
      </c>
      <c r="K6"/>
      <c r="O6" s="1">
        <v>5</v>
      </c>
      <c r="P6" s="1">
        <v>2016</v>
      </c>
      <c r="Q6" s="1" t="s">
        <v>9</v>
      </c>
      <c r="R6" s="16">
        <v>61266819</v>
      </c>
      <c r="S6" s="16">
        <v>57463728</v>
      </c>
      <c r="T6" s="16"/>
      <c r="W6" s="3" t="s">
        <v>14</v>
      </c>
      <c r="X6" s="17">
        <v>11878477</v>
      </c>
      <c r="Y6" s="17">
        <v>4783856</v>
      </c>
      <c r="AA6" s="32" t="s">
        <v>14</v>
      </c>
      <c r="AB6" s="33">
        <v>11878477</v>
      </c>
      <c r="AC6" s="33">
        <v>4783856</v>
      </c>
    </row>
    <row r="7" spans="1:29" ht="16.5" thickBot="1" x14ac:dyDescent="0.3">
      <c r="E7" s="1">
        <v>6</v>
      </c>
      <c r="F7" s="1">
        <v>2016</v>
      </c>
      <c r="G7" s="1" t="s">
        <v>28</v>
      </c>
      <c r="H7" s="1" t="s">
        <v>9</v>
      </c>
      <c r="I7">
        <v>886136</v>
      </c>
      <c r="J7">
        <v>871292</v>
      </c>
      <c r="K7"/>
      <c r="O7" s="1">
        <v>6</v>
      </c>
      <c r="P7" s="1">
        <v>2016</v>
      </c>
      <c r="Q7" s="1" t="s">
        <v>9</v>
      </c>
      <c r="R7" s="16">
        <v>63297272</v>
      </c>
      <c r="S7" s="16">
        <v>61266819</v>
      </c>
      <c r="T7" s="16"/>
      <c r="W7" s="3" t="s">
        <v>11</v>
      </c>
      <c r="X7" s="17">
        <v>12209035</v>
      </c>
      <c r="Y7" s="17">
        <v>4635946</v>
      </c>
      <c r="AA7" s="32" t="s">
        <v>11</v>
      </c>
      <c r="AB7" s="33">
        <v>12209035</v>
      </c>
      <c r="AC7" s="33">
        <v>4635946</v>
      </c>
    </row>
    <row r="8" spans="1:29" ht="16.5" thickBot="1" x14ac:dyDescent="0.3">
      <c r="E8" s="1">
        <v>7</v>
      </c>
      <c r="F8" s="1">
        <v>2016</v>
      </c>
      <c r="G8" s="1" t="s">
        <v>28</v>
      </c>
      <c r="H8" s="1" t="s">
        <v>9</v>
      </c>
      <c r="I8">
        <v>880501</v>
      </c>
      <c r="J8">
        <v>886136</v>
      </c>
      <c r="K8"/>
      <c r="O8" s="1">
        <v>7</v>
      </c>
      <c r="P8" s="1">
        <v>2016</v>
      </c>
      <c r="Q8" s="1" t="s">
        <v>9</v>
      </c>
      <c r="R8" s="16">
        <v>64587402</v>
      </c>
      <c r="S8" s="16">
        <v>63297272</v>
      </c>
      <c r="T8" s="16"/>
      <c r="W8" s="3" t="s">
        <v>12</v>
      </c>
      <c r="X8" s="17">
        <v>12309245</v>
      </c>
      <c r="Y8" s="17">
        <v>4015902</v>
      </c>
      <c r="AA8" s="32" t="s">
        <v>12</v>
      </c>
      <c r="AB8" s="33">
        <v>12309245</v>
      </c>
      <c r="AC8" s="33">
        <v>4015902</v>
      </c>
    </row>
    <row r="9" spans="1:29" ht="16.5" thickBot="1" x14ac:dyDescent="0.3">
      <c r="E9" s="1">
        <v>8</v>
      </c>
      <c r="F9" s="1">
        <v>2016</v>
      </c>
      <c r="G9" s="1" t="s">
        <v>28</v>
      </c>
      <c r="H9" s="1" t="s">
        <v>9</v>
      </c>
      <c r="I9">
        <v>889272</v>
      </c>
      <c r="J9">
        <v>880501</v>
      </c>
      <c r="K9"/>
      <c r="O9" s="1">
        <v>8</v>
      </c>
      <c r="P9" s="1">
        <v>2016</v>
      </c>
      <c r="Q9" s="1" t="s">
        <v>9</v>
      </c>
      <c r="R9" s="16">
        <v>62000420</v>
      </c>
      <c r="S9" s="16">
        <v>64587402</v>
      </c>
      <c r="T9" s="16"/>
      <c r="W9" s="3" t="s">
        <v>13</v>
      </c>
      <c r="X9" s="17">
        <v>8695401</v>
      </c>
      <c r="Y9" s="17">
        <v>2901048</v>
      </c>
      <c r="AA9" s="32" t="s">
        <v>13</v>
      </c>
      <c r="AB9" s="33">
        <v>8695401</v>
      </c>
      <c r="AC9" s="33">
        <v>2901048</v>
      </c>
    </row>
    <row r="10" spans="1:29" ht="16.5" thickBot="1" x14ac:dyDescent="0.3">
      <c r="E10" s="1">
        <v>9</v>
      </c>
      <c r="F10" s="1">
        <v>2016</v>
      </c>
      <c r="G10" s="1" t="s">
        <v>28</v>
      </c>
      <c r="H10" s="1" t="s">
        <v>9</v>
      </c>
      <c r="I10">
        <v>859954</v>
      </c>
      <c r="J10">
        <v>889272</v>
      </c>
      <c r="K10"/>
      <c r="O10" s="1">
        <v>9</v>
      </c>
      <c r="P10" s="1">
        <v>2016</v>
      </c>
      <c r="Q10" s="1" t="s">
        <v>9</v>
      </c>
      <c r="R10" s="16">
        <v>57302923</v>
      </c>
      <c r="S10" s="16">
        <v>62000420</v>
      </c>
      <c r="T10" s="16"/>
      <c r="W10" s="3" t="s">
        <v>40</v>
      </c>
      <c r="X10" s="17">
        <v>2783550</v>
      </c>
      <c r="Y10" s="17">
        <v>1593795</v>
      </c>
      <c r="AA10" s="32" t="s">
        <v>40</v>
      </c>
      <c r="AB10" s="33">
        <v>2783550</v>
      </c>
      <c r="AC10" s="33">
        <v>1593795</v>
      </c>
    </row>
    <row r="11" spans="1:29" ht="16.5" thickBot="1" x14ac:dyDescent="0.3">
      <c r="E11" s="1">
        <v>10</v>
      </c>
      <c r="F11" s="1">
        <v>2016</v>
      </c>
      <c r="G11" s="1" t="s">
        <v>28</v>
      </c>
      <c r="H11" s="1" t="s">
        <v>9</v>
      </c>
      <c r="I11">
        <v>935594</v>
      </c>
      <c r="J11">
        <v>859954</v>
      </c>
      <c r="K11"/>
      <c r="O11" s="1">
        <v>10</v>
      </c>
      <c r="P11" s="1">
        <v>2016</v>
      </c>
      <c r="Q11" s="1" t="s">
        <v>9</v>
      </c>
      <c r="R11" s="16">
        <v>60416662</v>
      </c>
      <c r="S11" s="16">
        <v>57302923</v>
      </c>
      <c r="T11" s="16"/>
      <c r="W11" s="3" t="s">
        <v>42</v>
      </c>
      <c r="X11" s="17">
        <v>3355559</v>
      </c>
      <c r="Y11" s="17">
        <v>1567475</v>
      </c>
      <c r="AA11" s="32" t="s">
        <v>42</v>
      </c>
      <c r="AB11" s="33">
        <v>3355559</v>
      </c>
      <c r="AC11" s="33">
        <v>1567475</v>
      </c>
    </row>
    <row r="12" spans="1:29" ht="16.5" thickBot="1" x14ac:dyDescent="0.3">
      <c r="E12" s="1">
        <v>11</v>
      </c>
      <c r="F12" s="1">
        <v>2016</v>
      </c>
      <c r="G12" s="1" t="s">
        <v>28</v>
      </c>
      <c r="H12" s="1" t="s">
        <v>9</v>
      </c>
      <c r="I12">
        <v>888889</v>
      </c>
      <c r="J12">
        <v>935594</v>
      </c>
      <c r="K12"/>
      <c r="O12" s="1">
        <v>11</v>
      </c>
      <c r="P12" s="1">
        <v>2016</v>
      </c>
      <c r="Q12" s="1" t="s">
        <v>9</v>
      </c>
      <c r="R12" s="16">
        <v>58012500</v>
      </c>
      <c r="S12" s="16">
        <v>60416662</v>
      </c>
      <c r="T12" s="16"/>
      <c r="W12" s="3" t="s">
        <v>31</v>
      </c>
      <c r="X12" s="17">
        <v>3228305</v>
      </c>
      <c r="Y12" s="17">
        <v>1267596</v>
      </c>
      <c r="AA12" s="32" t="s">
        <v>31</v>
      </c>
      <c r="AB12" s="33">
        <v>3228305</v>
      </c>
      <c r="AC12" s="33">
        <v>1267596</v>
      </c>
    </row>
    <row r="13" spans="1:29" ht="16.5" thickBot="1" x14ac:dyDescent="0.3">
      <c r="E13" s="1">
        <v>12</v>
      </c>
      <c r="F13" s="1">
        <v>2016</v>
      </c>
      <c r="G13" s="1" t="s">
        <v>28</v>
      </c>
      <c r="H13" s="1" t="s">
        <v>9</v>
      </c>
      <c r="I13">
        <v>895344</v>
      </c>
      <c r="J13">
        <v>888889</v>
      </c>
      <c r="K13"/>
      <c r="O13" s="1">
        <v>12</v>
      </c>
      <c r="P13" s="1">
        <v>2016</v>
      </c>
      <c r="Q13" s="1" t="s">
        <v>9</v>
      </c>
      <c r="R13" s="16">
        <v>57935145</v>
      </c>
      <c r="S13" s="16">
        <v>58012500</v>
      </c>
      <c r="T13" s="16"/>
      <c r="W13" s="3" t="s">
        <v>47</v>
      </c>
      <c r="X13" s="17">
        <v>1450775</v>
      </c>
      <c r="Y13" s="17">
        <v>873886</v>
      </c>
      <c r="AA13" s="32" t="s">
        <v>47</v>
      </c>
      <c r="AB13" s="33">
        <v>1450775</v>
      </c>
      <c r="AC13" s="33">
        <v>873886</v>
      </c>
    </row>
    <row r="14" spans="1:29" ht="16.5" thickBot="1" x14ac:dyDescent="0.3">
      <c r="E14" s="1">
        <v>1</v>
      </c>
      <c r="F14" s="1">
        <v>2017</v>
      </c>
      <c r="G14" s="1" t="s">
        <v>28</v>
      </c>
      <c r="H14" s="1" t="s">
        <v>9</v>
      </c>
      <c r="I14">
        <v>765288</v>
      </c>
      <c r="J14">
        <v>895344</v>
      </c>
      <c r="K14">
        <v>687872</v>
      </c>
      <c r="O14" s="1">
        <v>1</v>
      </c>
      <c r="P14" s="1">
        <v>2017</v>
      </c>
      <c r="Q14" s="1" t="s">
        <v>9</v>
      </c>
      <c r="R14" s="16">
        <v>53164726</v>
      </c>
      <c r="S14" s="16">
        <v>57935145</v>
      </c>
      <c r="T14" s="16">
        <v>51170388</v>
      </c>
      <c r="W14" s="3" t="s">
        <v>29</v>
      </c>
      <c r="X14" s="17">
        <v>2699236</v>
      </c>
      <c r="Y14" s="17">
        <v>775025</v>
      </c>
      <c r="AA14" s="32" t="s">
        <v>29</v>
      </c>
      <c r="AB14" s="33">
        <v>2699236</v>
      </c>
      <c r="AC14" s="33">
        <v>775025</v>
      </c>
    </row>
    <row r="15" spans="1:29" ht="16.5" thickBot="1" x14ac:dyDescent="0.3">
      <c r="E15" s="1">
        <v>2</v>
      </c>
      <c r="F15" s="1">
        <v>2017</v>
      </c>
      <c r="G15" s="1" t="s">
        <v>28</v>
      </c>
      <c r="H15" s="1" t="s">
        <v>9</v>
      </c>
      <c r="I15">
        <v>696667</v>
      </c>
      <c r="J15">
        <v>765288</v>
      </c>
      <c r="K15">
        <v>660492</v>
      </c>
      <c r="O15" s="1">
        <v>2</v>
      </c>
      <c r="P15" s="1">
        <v>2017</v>
      </c>
      <c r="Q15" s="1" t="s">
        <v>9</v>
      </c>
      <c r="R15" s="16">
        <v>50205182</v>
      </c>
      <c r="S15" s="16">
        <v>53164726</v>
      </c>
      <c r="T15" s="16">
        <v>49849478</v>
      </c>
      <c r="W15" s="3" t="s">
        <v>39</v>
      </c>
      <c r="X15" s="17">
        <v>1156556</v>
      </c>
      <c r="Y15" s="17">
        <v>692459</v>
      </c>
      <c r="AA15" s="32" t="s">
        <v>39</v>
      </c>
      <c r="AB15" s="33">
        <v>1156556</v>
      </c>
      <c r="AC15" s="33">
        <v>692459</v>
      </c>
    </row>
    <row r="16" spans="1:29" ht="16.5" thickBot="1" x14ac:dyDescent="0.3">
      <c r="E16" s="1">
        <v>3</v>
      </c>
      <c r="F16" s="1">
        <v>2017</v>
      </c>
      <c r="G16" s="1" t="s">
        <v>28</v>
      </c>
      <c r="H16" s="1" t="s">
        <v>9</v>
      </c>
      <c r="I16">
        <v>906611</v>
      </c>
      <c r="J16">
        <v>696667</v>
      </c>
      <c r="K16">
        <v>835986</v>
      </c>
      <c r="O16" s="1">
        <v>3</v>
      </c>
      <c r="P16" s="1">
        <v>2017</v>
      </c>
      <c r="Q16" s="1" t="s">
        <v>9</v>
      </c>
      <c r="R16" s="16">
        <v>62902761</v>
      </c>
      <c r="S16" s="16">
        <v>50205182</v>
      </c>
      <c r="T16" s="16">
        <v>60092630</v>
      </c>
      <c r="W16" s="3" t="s">
        <v>28</v>
      </c>
      <c r="X16" s="17">
        <v>1218455</v>
      </c>
      <c r="Y16" s="17">
        <v>592804</v>
      </c>
      <c r="AA16" s="32" t="s">
        <v>28</v>
      </c>
      <c r="AB16" s="33">
        <v>1218455</v>
      </c>
      <c r="AC16" s="33">
        <v>592804</v>
      </c>
    </row>
    <row r="17" spans="5:29" ht="16.5" thickBot="1" x14ac:dyDescent="0.3">
      <c r="E17" s="1">
        <v>4</v>
      </c>
      <c r="F17" s="1">
        <v>2017</v>
      </c>
      <c r="G17" s="1" t="s">
        <v>28</v>
      </c>
      <c r="H17" s="1" t="s">
        <v>9</v>
      </c>
      <c r="I17">
        <v>882672</v>
      </c>
      <c r="J17">
        <v>906611</v>
      </c>
      <c r="K17">
        <v>829819</v>
      </c>
      <c r="O17" s="1">
        <v>4</v>
      </c>
      <c r="P17" s="1">
        <v>2017</v>
      </c>
      <c r="Q17" s="1" t="s">
        <v>9</v>
      </c>
      <c r="R17" s="16">
        <v>60041241</v>
      </c>
      <c r="S17" s="16">
        <v>62902761</v>
      </c>
      <c r="T17" s="16">
        <v>57463728</v>
      </c>
      <c r="W17" s="3" t="s">
        <v>46</v>
      </c>
      <c r="X17" s="17">
        <v>1148120</v>
      </c>
      <c r="Y17" s="17">
        <v>540459</v>
      </c>
      <c r="AA17" s="32" t="s">
        <v>46</v>
      </c>
      <c r="AB17" s="33">
        <v>1148120</v>
      </c>
      <c r="AC17" s="33">
        <v>540459</v>
      </c>
    </row>
    <row r="18" spans="5:29" ht="16.5" thickBot="1" x14ac:dyDescent="0.3">
      <c r="E18" s="1">
        <v>5</v>
      </c>
      <c r="F18" s="1">
        <v>2017</v>
      </c>
      <c r="G18" s="1" t="s">
        <v>28</v>
      </c>
      <c r="H18" s="1" t="s">
        <v>9</v>
      </c>
      <c r="I18">
        <v>937106</v>
      </c>
      <c r="J18">
        <v>882672</v>
      </c>
      <c r="K18">
        <v>871292</v>
      </c>
      <c r="O18" s="1">
        <v>5</v>
      </c>
      <c r="P18" s="1">
        <v>2017</v>
      </c>
      <c r="Q18" s="1" t="s">
        <v>9</v>
      </c>
      <c r="R18" s="16">
        <v>63329857</v>
      </c>
      <c r="S18" s="16">
        <v>60041241</v>
      </c>
      <c r="T18" s="16">
        <v>61266819</v>
      </c>
      <c r="W18" s="3" t="s">
        <v>41</v>
      </c>
      <c r="X18" s="17">
        <v>1225088</v>
      </c>
      <c r="Y18" s="17">
        <v>534933</v>
      </c>
      <c r="AA18" s="32" t="s">
        <v>41</v>
      </c>
      <c r="AB18" s="33">
        <v>1225088</v>
      </c>
      <c r="AC18" s="33">
        <v>534933</v>
      </c>
    </row>
    <row r="19" spans="5:29" ht="16.5" thickBot="1" x14ac:dyDescent="0.3">
      <c r="E19" s="1">
        <v>6</v>
      </c>
      <c r="F19" s="1">
        <v>2017</v>
      </c>
      <c r="G19" s="1" t="s">
        <v>28</v>
      </c>
      <c r="H19" s="1" t="s">
        <v>9</v>
      </c>
      <c r="I19">
        <v>1018851</v>
      </c>
      <c r="J19">
        <v>937106</v>
      </c>
      <c r="K19">
        <v>886136</v>
      </c>
      <c r="O19" s="1">
        <v>6</v>
      </c>
      <c r="P19" s="1">
        <v>2017</v>
      </c>
      <c r="Q19" s="1" t="s">
        <v>9</v>
      </c>
      <c r="R19" s="16">
        <v>65585009</v>
      </c>
      <c r="S19" s="16">
        <v>63329857</v>
      </c>
      <c r="T19" s="16">
        <v>63297272</v>
      </c>
      <c r="W19" s="3" t="s">
        <v>44</v>
      </c>
      <c r="X19" s="17">
        <v>632960</v>
      </c>
      <c r="Y19" s="17">
        <v>288856</v>
      </c>
      <c r="AA19" s="32" t="s">
        <v>44</v>
      </c>
      <c r="AB19" s="33">
        <v>632960</v>
      </c>
      <c r="AC19" s="33">
        <v>288856</v>
      </c>
    </row>
    <row r="20" spans="5:29" ht="16.5" thickBot="1" x14ac:dyDescent="0.3">
      <c r="E20" s="1">
        <v>7</v>
      </c>
      <c r="F20" s="1">
        <v>2017</v>
      </c>
      <c r="G20" s="1" t="s">
        <v>28</v>
      </c>
      <c r="H20" s="1" t="s">
        <v>9</v>
      </c>
      <c r="I20">
        <v>1003938</v>
      </c>
      <c r="J20">
        <v>1018851</v>
      </c>
      <c r="K20">
        <v>880501</v>
      </c>
      <c r="O20" s="1">
        <v>7</v>
      </c>
      <c r="P20" s="1">
        <v>2017</v>
      </c>
      <c r="Q20" s="1" t="s">
        <v>9</v>
      </c>
      <c r="R20" s="16">
        <v>67321708</v>
      </c>
      <c r="S20" s="16">
        <v>65585009</v>
      </c>
      <c r="T20" s="16">
        <v>64587402</v>
      </c>
      <c r="W20" s="3" t="s">
        <v>38</v>
      </c>
      <c r="X20" s="17">
        <v>946287</v>
      </c>
      <c r="Y20" s="17">
        <v>188048</v>
      </c>
      <c r="AA20" s="32" t="s">
        <v>38</v>
      </c>
      <c r="AB20" s="33">
        <v>946287</v>
      </c>
      <c r="AC20" s="33">
        <v>188048</v>
      </c>
    </row>
    <row r="21" spans="5:29" ht="16.5" thickBot="1" x14ac:dyDescent="0.3">
      <c r="E21" s="1">
        <v>8</v>
      </c>
      <c r="F21" s="1">
        <v>2017</v>
      </c>
      <c r="G21" s="1" t="s">
        <v>28</v>
      </c>
      <c r="H21" s="1" t="s">
        <v>9</v>
      </c>
      <c r="I21">
        <v>1024788</v>
      </c>
      <c r="J21">
        <v>1003938</v>
      </c>
      <c r="K21">
        <v>889272</v>
      </c>
      <c r="O21" s="1">
        <v>8</v>
      </c>
      <c r="P21" s="1">
        <v>2017</v>
      </c>
      <c r="Q21" s="1" t="s">
        <v>9</v>
      </c>
      <c r="R21" s="16">
        <v>65443693</v>
      </c>
      <c r="S21" s="16">
        <v>67321708</v>
      </c>
      <c r="T21" s="16">
        <v>62000420</v>
      </c>
      <c r="W21" s="3" t="s">
        <v>43</v>
      </c>
      <c r="X21" s="17">
        <v>402144</v>
      </c>
      <c r="Y21" s="17">
        <v>161256</v>
      </c>
      <c r="AA21" s="32" t="s">
        <v>43</v>
      </c>
      <c r="AB21" s="33">
        <v>402144</v>
      </c>
      <c r="AC21" s="33">
        <v>161256</v>
      </c>
    </row>
    <row r="22" spans="5:29" ht="16.5" thickBot="1" x14ac:dyDescent="0.3">
      <c r="E22" s="1">
        <v>9</v>
      </c>
      <c r="F22" s="1">
        <v>2017</v>
      </c>
      <c r="G22" s="1" t="s">
        <v>28</v>
      </c>
      <c r="H22" s="1" t="s">
        <v>9</v>
      </c>
      <c r="I22">
        <v>876153</v>
      </c>
      <c r="J22">
        <v>1024788</v>
      </c>
      <c r="K22">
        <v>859954</v>
      </c>
      <c r="O22" s="1">
        <v>9</v>
      </c>
      <c r="P22" s="1">
        <v>2017</v>
      </c>
      <c r="Q22" s="1" t="s">
        <v>9</v>
      </c>
      <c r="R22" s="16">
        <v>56112148</v>
      </c>
      <c r="S22" s="16">
        <v>65443693</v>
      </c>
      <c r="T22" s="16">
        <v>57302923</v>
      </c>
      <c r="W22" s="3" t="s">
        <v>45</v>
      </c>
      <c r="X22" s="17">
        <v>272409</v>
      </c>
      <c r="Y22" s="17">
        <v>131182</v>
      </c>
      <c r="AA22" s="32" t="s">
        <v>45</v>
      </c>
      <c r="AB22" s="33">
        <v>272409</v>
      </c>
      <c r="AC22" s="33">
        <v>131182</v>
      </c>
    </row>
    <row r="23" spans="5:29" ht="16.5" thickBot="1" x14ac:dyDescent="0.3">
      <c r="E23" s="1">
        <v>10</v>
      </c>
      <c r="F23" s="1">
        <v>2017</v>
      </c>
      <c r="G23" s="1" t="s">
        <v>28</v>
      </c>
      <c r="H23" s="1" t="s">
        <v>9</v>
      </c>
      <c r="I23">
        <v>985400</v>
      </c>
      <c r="J23">
        <v>876153</v>
      </c>
      <c r="K23">
        <v>935594</v>
      </c>
      <c r="O23" s="1">
        <v>10</v>
      </c>
      <c r="P23" s="1">
        <v>2017</v>
      </c>
      <c r="Q23" s="1" t="s">
        <v>9</v>
      </c>
      <c r="R23" s="16">
        <v>63570762</v>
      </c>
      <c r="S23" s="16">
        <v>56112148</v>
      </c>
      <c r="T23" s="16">
        <v>60416662</v>
      </c>
      <c r="W23" s="3" t="s">
        <v>32</v>
      </c>
      <c r="X23" s="17">
        <v>193675</v>
      </c>
      <c r="Y23" s="17">
        <v>112121</v>
      </c>
      <c r="AA23" s="32" t="s">
        <v>32</v>
      </c>
      <c r="AB23" s="33">
        <v>193675</v>
      </c>
      <c r="AC23" s="33">
        <v>112121</v>
      </c>
    </row>
    <row r="24" spans="5:29" ht="16.5" thickBot="1" x14ac:dyDescent="0.3">
      <c r="E24" s="1">
        <v>11</v>
      </c>
      <c r="F24" s="1">
        <v>2017</v>
      </c>
      <c r="G24" s="1" t="s">
        <v>28</v>
      </c>
      <c r="H24" s="1" t="s">
        <v>9</v>
      </c>
      <c r="I24">
        <v>974537</v>
      </c>
      <c r="J24">
        <v>985400</v>
      </c>
      <c r="K24">
        <v>888889</v>
      </c>
      <c r="O24" s="1">
        <v>11</v>
      </c>
      <c r="P24" s="1">
        <v>2017</v>
      </c>
      <c r="Q24" s="1" t="s">
        <v>9</v>
      </c>
      <c r="R24" s="16">
        <v>60885366</v>
      </c>
      <c r="S24" s="16">
        <v>63570762</v>
      </c>
      <c r="T24" s="16">
        <v>58012500</v>
      </c>
      <c r="W24" s="3" t="s">
        <v>48</v>
      </c>
      <c r="X24" s="17">
        <v>319299</v>
      </c>
      <c r="Y24" s="17">
        <v>102014</v>
      </c>
      <c r="AA24" s="32" t="s">
        <v>48</v>
      </c>
      <c r="AB24" s="33">
        <v>319299</v>
      </c>
      <c r="AC24" s="33">
        <v>102014</v>
      </c>
    </row>
    <row r="25" spans="5:29" ht="16.5" thickBot="1" x14ac:dyDescent="0.3">
      <c r="E25" s="1">
        <v>12</v>
      </c>
      <c r="F25" s="1">
        <v>2017</v>
      </c>
      <c r="G25" s="1" t="s">
        <v>28</v>
      </c>
      <c r="H25" s="1" t="s">
        <v>9</v>
      </c>
      <c r="I25">
        <v>993662</v>
      </c>
      <c r="J25">
        <v>974537</v>
      </c>
      <c r="K25">
        <v>895344</v>
      </c>
      <c r="O25" s="1">
        <v>12</v>
      </c>
      <c r="P25" s="1">
        <v>2017</v>
      </c>
      <c r="Q25" s="1" t="s">
        <v>9</v>
      </c>
      <c r="R25" s="16">
        <v>60358007</v>
      </c>
      <c r="S25" s="16">
        <v>60885366</v>
      </c>
      <c r="T25" s="16">
        <v>57935145</v>
      </c>
      <c r="W25" s="3" t="s">
        <v>37</v>
      </c>
      <c r="X25" s="17">
        <v>262067</v>
      </c>
      <c r="Y25" s="17">
        <v>87692</v>
      </c>
      <c r="AA25" s="32" t="s">
        <v>37</v>
      </c>
      <c r="AB25" s="33">
        <v>262067</v>
      </c>
      <c r="AC25" s="33">
        <v>87692</v>
      </c>
    </row>
    <row r="26" spans="5:29" ht="16.5" thickBot="1" x14ac:dyDescent="0.3">
      <c r="E26" s="1">
        <v>1</v>
      </c>
      <c r="F26" s="1">
        <v>2018</v>
      </c>
      <c r="G26" s="1" t="s">
        <v>28</v>
      </c>
      <c r="H26" s="1" t="s">
        <v>9</v>
      </c>
      <c r="I26">
        <v>767863</v>
      </c>
      <c r="J26">
        <v>993662</v>
      </c>
      <c r="K26">
        <v>765288</v>
      </c>
      <c r="O26" s="1">
        <v>1</v>
      </c>
      <c r="P26" s="1">
        <v>2018</v>
      </c>
      <c r="Q26" s="1" t="s">
        <v>9</v>
      </c>
      <c r="R26" s="16">
        <v>54909902</v>
      </c>
      <c r="S26" s="16">
        <v>60358007</v>
      </c>
      <c r="T26" s="16">
        <v>53164726</v>
      </c>
      <c r="W26" s="3" t="s">
        <v>30</v>
      </c>
      <c r="X26" s="17">
        <v>238677</v>
      </c>
      <c r="Y26" s="17"/>
      <c r="AA26" s="32" t="s">
        <v>30</v>
      </c>
      <c r="AB26" s="33">
        <v>238677</v>
      </c>
      <c r="AC26" s="34"/>
    </row>
    <row r="27" spans="5:29" ht="16.5" thickBot="1" x14ac:dyDescent="0.3">
      <c r="E27" s="1">
        <v>2</v>
      </c>
      <c r="F27" s="1">
        <v>2018</v>
      </c>
      <c r="G27" s="1" t="s">
        <v>28</v>
      </c>
      <c r="H27" s="1" t="s">
        <v>9</v>
      </c>
      <c r="I27">
        <v>805442</v>
      </c>
      <c r="J27">
        <v>767863</v>
      </c>
      <c r="K27">
        <v>696667</v>
      </c>
      <c r="O27" s="1">
        <v>2</v>
      </c>
      <c r="P27" s="1">
        <v>2018</v>
      </c>
      <c r="Q27" s="1" t="s">
        <v>9</v>
      </c>
      <c r="R27" s="16">
        <v>53201460</v>
      </c>
      <c r="S27" s="16">
        <v>54909902</v>
      </c>
      <c r="T27" s="16">
        <v>50205182</v>
      </c>
      <c r="W27" s="3" t="s">
        <v>35</v>
      </c>
      <c r="X27" s="17">
        <v>1965063</v>
      </c>
      <c r="Y27" s="17"/>
      <c r="AA27" s="32" t="s">
        <v>35</v>
      </c>
      <c r="AB27" s="33">
        <v>1965063</v>
      </c>
      <c r="AC27" s="34"/>
    </row>
    <row r="28" spans="5:29" ht="16.5" thickBot="1" x14ac:dyDescent="0.3">
      <c r="E28" s="1">
        <v>3</v>
      </c>
      <c r="F28" s="1">
        <v>2018</v>
      </c>
      <c r="G28" s="1" t="s">
        <v>28</v>
      </c>
      <c r="H28" s="1" t="s">
        <v>9</v>
      </c>
      <c r="I28">
        <v>1041887</v>
      </c>
      <c r="J28">
        <v>805442</v>
      </c>
      <c r="K28">
        <v>906611</v>
      </c>
      <c r="O28" s="1">
        <v>3</v>
      </c>
      <c r="P28" s="1">
        <v>2018</v>
      </c>
      <c r="Q28" s="1" t="s">
        <v>9</v>
      </c>
      <c r="R28" s="16">
        <v>65542735</v>
      </c>
      <c r="S28" s="16">
        <v>53201460</v>
      </c>
      <c r="T28" s="16">
        <v>62902761</v>
      </c>
      <c r="W28" s="3" t="s">
        <v>34</v>
      </c>
      <c r="X28" s="17">
        <v>485067</v>
      </c>
      <c r="Y28" s="17"/>
      <c r="AA28" s="32" t="s">
        <v>34</v>
      </c>
      <c r="AB28" s="33">
        <v>485067</v>
      </c>
      <c r="AC28" s="34"/>
    </row>
    <row r="29" spans="5:29" ht="16.5" thickBot="1" x14ac:dyDescent="0.3">
      <c r="E29" s="1">
        <v>4</v>
      </c>
      <c r="F29" s="1">
        <v>2018</v>
      </c>
      <c r="G29" s="1" t="s">
        <v>28</v>
      </c>
      <c r="H29" s="1" t="s">
        <v>9</v>
      </c>
      <c r="I29">
        <v>1091158</v>
      </c>
      <c r="J29">
        <v>1041887</v>
      </c>
      <c r="K29">
        <v>882672</v>
      </c>
      <c r="O29" s="1">
        <v>4</v>
      </c>
      <c r="P29" s="1">
        <v>2018</v>
      </c>
      <c r="Q29" s="1" t="s">
        <v>9</v>
      </c>
      <c r="R29" s="16">
        <v>64241623</v>
      </c>
      <c r="S29" s="16">
        <v>65542735</v>
      </c>
      <c r="T29" s="16">
        <v>60041241</v>
      </c>
      <c r="W29" s="3" t="s">
        <v>36</v>
      </c>
      <c r="X29" s="17">
        <v>1069152</v>
      </c>
      <c r="Y29" s="17"/>
      <c r="AA29" s="32" t="s">
        <v>36</v>
      </c>
      <c r="AB29" s="33">
        <v>1069152</v>
      </c>
      <c r="AC29" s="34"/>
    </row>
    <row r="30" spans="5:29" ht="16.5" thickBot="1" x14ac:dyDescent="0.3">
      <c r="E30" s="1">
        <v>5</v>
      </c>
      <c r="F30" s="1">
        <v>2018</v>
      </c>
      <c r="G30" s="1" t="s">
        <v>28</v>
      </c>
      <c r="H30" s="1" t="s">
        <v>9</v>
      </c>
      <c r="I30">
        <v>1160938</v>
      </c>
      <c r="J30">
        <v>1091158</v>
      </c>
      <c r="K30">
        <v>937106</v>
      </c>
      <c r="O30" s="1">
        <v>5</v>
      </c>
      <c r="P30" s="1">
        <v>2018</v>
      </c>
      <c r="Q30" s="1" t="s">
        <v>9</v>
      </c>
      <c r="R30" s="16">
        <v>67497568</v>
      </c>
      <c r="S30" s="16">
        <v>64241623</v>
      </c>
      <c r="T30" s="16">
        <v>63329857</v>
      </c>
      <c r="W30" s="3" t="s">
        <v>33</v>
      </c>
      <c r="X30" s="17">
        <v>348710</v>
      </c>
      <c r="Y30" s="17"/>
      <c r="AA30" s="32" t="s">
        <v>33</v>
      </c>
      <c r="AB30" s="33">
        <v>348710</v>
      </c>
      <c r="AC30" s="34"/>
    </row>
    <row r="31" spans="5:29" ht="16.5" thickBot="1" x14ac:dyDescent="0.3">
      <c r="E31" s="1">
        <v>6</v>
      </c>
      <c r="F31" s="1">
        <v>2018</v>
      </c>
      <c r="G31" s="1" t="s">
        <v>28</v>
      </c>
      <c r="H31" s="1" t="s">
        <v>9</v>
      </c>
      <c r="I31">
        <v>1245243</v>
      </c>
      <c r="J31">
        <v>1160938</v>
      </c>
      <c r="K31">
        <v>1018851</v>
      </c>
      <c r="O31" s="1">
        <v>6</v>
      </c>
      <c r="P31" s="1">
        <v>2018</v>
      </c>
      <c r="Q31" s="1" t="s">
        <v>9</v>
      </c>
      <c r="R31" s="16">
        <v>69925851</v>
      </c>
      <c r="S31" s="16">
        <v>67497568</v>
      </c>
      <c r="T31" s="16">
        <v>65585009</v>
      </c>
      <c r="W31" s="3" t="s">
        <v>3</v>
      </c>
      <c r="X31" s="17">
        <v>70493312</v>
      </c>
      <c r="Y31" s="17">
        <v>25846353</v>
      </c>
      <c r="AA31" s="27" t="s">
        <v>3</v>
      </c>
      <c r="AB31" s="35">
        <v>70493312</v>
      </c>
      <c r="AC31" s="35">
        <v>25846353</v>
      </c>
    </row>
    <row r="32" spans="5:29" x14ac:dyDescent="0.25">
      <c r="E32" s="1">
        <v>7</v>
      </c>
      <c r="F32" s="1">
        <v>2018</v>
      </c>
      <c r="G32" s="1" t="s">
        <v>28</v>
      </c>
      <c r="H32" s="1" t="s">
        <v>9</v>
      </c>
      <c r="I32">
        <v>1175920</v>
      </c>
      <c r="J32">
        <v>1245243</v>
      </c>
      <c r="K32">
        <v>1003938</v>
      </c>
      <c r="O32" s="1">
        <v>7</v>
      </c>
      <c r="P32" s="1">
        <v>2018</v>
      </c>
      <c r="Q32" s="1" t="s">
        <v>9</v>
      </c>
      <c r="R32" s="16">
        <v>72135341</v>
      </c>
      <c r="S32" s="16">
        <v>69925851</v>
      </c>
      <c r="T32" s="16">
        <v>67321708</v>
      </c>
      <c r="W32"/>
    </row>
    <row r="33" spans="5:23" x14ac:dyDescent="0.25">
      <c r="E33" s="1">
        <v>8</v>
      </c>
      <c r="F33" s="1">
        <v>2018</v>
      </c>
      <c r="G33" s="1" t="s">
        <v>28</v>
      </c>
      <c r="H33" s="1" t="s">
        <v>9</v>
      </c>
      <c r="I33">
        <v>1211039</v>
      </c>
      <c r="J33">
        <v>1175920</v>
      </c>
      <c r="K33">
        <v>1024788</v>
      </c>
      <c r="O33" s="1">
        <v>8</v>
      </c>
      <c r="P33" s="1">
        <v>2018</v>
      </c>
      <c r="Q33" s="1" t="s">
        <v>9</v>
      </c>
      <c r="R33" s="16">
        <v>69941940</v>
      </c>
      <c r="S33" s="16">
        <v>72135341</v>
      </c>
      <c r="T33" s="16">
        <v>65443693</v>
      </c>
      <c r="W33"/>
    </row>
    <row r="34" spans="5:23" x14ac:dyDescent="0.25">
      <c r="E34" s="1">
        <v>9</v>
      </c>
      <c r="F34" s="1">
        <v>2018</v>
      </c>
      <c r="G34" s="1" t="s">
        <v>28</v>
      </c>
      <c r="H34" s="1" t="s">
        <v>9</v>
      </c>
      <c r="I34">
        <v>1017817</v>
      </c>
      <c r="J34">
        <v>1211039</v>
      </c>
      <c r="K34">
        <v>876153</v>
      </c>
      <c r="O34" s="1">
        <v>9</v>
      </c>
      <c r="P34" s="1">
        <v>2018</v>
      </c>
      <c r="Q34" s="1" t="s">
        <v>9</v>
      </c>
      <c r="R34" s="16">
        <v>60162910</v>
      </c>
      <c r="S34" s="16">
        <v>69941940</v>
      </c>
      <c r="T34" s="16">
        <v>56112148</v>
      </c>
      <c r="W34"/>
    </row>
    <row r="35" spans="5:23" x14ac:dyDescent="0.25">
      <c r="E35" s="1">
        <v>10</v>
      </c>
      <c r="F35" s="1">
        <v>2018</v>
      </c>
      <c r="G35" s="1" t="s">
        <v>28</v>
      </c>
      <c r="H35" s="1" t="s">
        <v>9</v>
      </c>
      <c r="I35">
        <v>1143481</v>
      </c>
      <c r="J35">
        <v>1017817</v>
      </c>
      <c r="K35">
        <v>985400</v>
      </c>
      <c r="O35" s="1">
        <v>10</v>
      </c>
      <c r="P35" s="1">
        <v>2018</v>
      </c>
      <c r="Q35" s="1" t="s">
        <v>9</v>
      </c>
      <c r="R35" s="16">
        <v>66780080</v>
      </c>
      <c r="S35" s="16">
        <v>60162910</v>
      </c>
      <c r="T35" s="16">
        <v>63570762</v>
      </c>
      <c r="W35"/>
    </row>
    <row r="36" spans="5:23" x14ac:dyDescent="0.25">
      <c r="E36" s="1">
        <v>11</v>
      </c>
      <c r="F36" s="1">
        <v>2018</v>
      </c>
      <c r="G36" s="1" t="s">
        <v>28</v>
      </c>
      <c r="H36" s="1" t="s">
        <v>9</v>
      </c>
      <c r="I36">
        <v>1063645</v>
      </c>
      <c r="J36">
        <v>1143481</v>
      </c>
      <c r="K36">
        <v>974537</v>
      </c>
      <c r="O36" s="1">
        <v>11</v>
      </c>
      <c r="P36" s="1">
        <v>2018</v>
      </c>
      <c r="Q36" s="1" t="s">
        <v>9</v>
      </c>
      <c r="R36" s="16">
        <v>64406893</v>
      </c>
      <c r="S36" s="16">
        <v>66780080</v>
      </c>
      <c r="T36" s="16">
        <v>60885366</v>
      </c>
      <c r="W36"/>
    </row>
    <row r="37" spans="5:23" x14ac:dyDescent="0.25">
      <c r="E37" s="1">
        <v>12</v>
      </c>
      <c r="F37" s="1">
        <v>2018</v>
      </c>
      <c r="G37" s="1" t="s">
        <v>28</v>
      </c>
      <c r="H37" s="1" t="s">
        <v>9</v>
      </c>
      <c r="I37">
        <v>1104219</v>
      </c>
      <c r="J37">
        <v>1063645</v>
      </c>
      <c r="K37">
        <v>993662</v>
      </c>
      <c r="O37" s="1">
        <v>12</v>
      </c>
      <c r="P37" s="1">
        <v>2018</v>
      </c>
      <c r="Q37" s="1" t="s">
        <v>9</v>
      </c>
      <c r="R37" s="16">
        <v>63394606</v>
      </c>
      <c r="S37" s="16">
        <v>64406893</v>
      </c>
      <c r="T37" s="16">
        <v>60358007</v>
      </c>
      <c r="W37"/>
    </row>
    <row r="38" spans="5:23" x14ac:dyDescent="0.25">
      <c r="E38" s="1">
        <v>1</v>
      </c>
      <c r="F38" s="1">
        <v>2019</v>
      </c>
      <c r="G38" s="1" t="s">
        <v>28</v>
      </c>
      <c r="H38" s="1" t="s">
        <v>9</v>
      </c>
      <c r="I38">
        <v>928379</v>
      </c>
      <c r="J38">
        <v>1104219</v>
      </c>
      <c r="K38">
        <v>767863</v>
      </c>
      <c r="O38" s="1">
        <v>1</v>
      </c>
      <c r="P38" s="1">
        <v>2019</v>
      </c>
      <c r="Q38" s="1" t="s">
        <v>9</v>
      </c>
      <c r="R38" s="16">
        <v>57796717</v>
      </c>
      <c r="S38" s="16">
        <v>63394606</v>
      </c>
      <c r="T38" s="16">
        <v>54909902</v>
      </c>
      <c r="W38"/>
    </row>
    <row r="39" spans="5:23" x14ac:dyDescent="0.25">
      <c r="E39" s="1">
        <v>2</v>
      </c>
      <c r="F39" s="1">
        <v>2019</v>
      </c>
      <c r="G39" s="1" t="s">
        <v>28</v>
      </c>
      <c r="H39" s="1" t="s">
        <v>9</v>
      </c>
      <c r="I39">
        <v>880016</v>
      </c>
      <c r="J39">
        <v>928379</v>
      </c>
      <c r="K39">
        <v>805442</v>
      </c>
      <c r="O39" s="1">
        <v>2</v>
      </c>
      <c r="P39" s="1">
        <v>2019</v>
      </c>
      <c r="Q39" s="1" t="s">
        <v>9</v>
      </c>
      <c r="R39" s="16">
        <v>55457105</v>
      </c>
      <c r="S39" s="16">
        <v>57796717</v>
      </c>
      <c r="T39" s="16">
        <v>53201460</v>
      </c>
      <c r="W39"/>
    </row>
    <row r="40" spans="5:23" x14ac:dyDescent="0.25">
      <c r="E40" s="1">
        <v>3</v>
      </c>
      <c r="F40" s="1">
        <v>2019</v>
      </c>
      <c r="G40" s="1" t="s">
        <v>28</v>
      </c>
      <c r="H40" s="1" t="s">
        <v>9</v>
      </c>
      <c r="I40">
        <v>1202828</v>
      </c>
      <c r="J40">
        <v>880016</v>
      </c>
      <c r="K40">
        <v>1041887</v>
      </c>
      <c r="O40" s="1">
        <v>3</v>
      </c>
      <c r="P40" s="1">
        <v>2019</v>
      </c>
      <c r="Q40" s="1" t="s">
        <v>9</v>
      </c>
      <c r="R40" s="16">
        <v>69959245</v>
      </c>
      <c r="S40" s="16">
        <v>55457105</v>
      </c>
      <c r="T40" s="16">
        <v>65542735</v>
      </c>
      <c r="W40"/>
    </row>
    <row r="41" spans="5:23" x14ac:dyDescent="0.25">
      <c r="E41" s="1">
        <v>4</v>
      </c>
      <c r="F41" s="1">
        <v>2019</v>
      </c>
      <c r="G41" s="1" t="s">
        <v>28</v>
      </c>
      <c r="H41" s="1" t="s">
        <v>9</v>
      </c>
      <c r="I41">
        <v>1150614</v>
      </c>
      <c r="J41">
        <v>1202828</v>
      </c>
      <c r="K41">
        <v>1091158</v>
      </c>
      <c r="O41" s="1">
        <v>4</v>
      </c>
      <c r="P41" s="1">
        <v>2019</v>
      </c>
      <c r="Q41" s="1" t="s">
        <v>9</v>
      </c>
      <c r="R41" s="16">
        <v>66654024</v>
      </c>
      <c r="S41" s="16">
        <v>69959245</v>
      </c>
      <c r="T41" s="16">
        <v>64241623</v>
      </c>
      <c r="W41"/>
    </row>
    <row r="42" spans="5:23" x14ac:dyDescent="0.25">
      <c r="E42" s="1">
        <v>5</v>
      </c>
      <c r="F42" s="1">
        <v>2019</v>
      </c>
      <c r="G42" s="1" t="s">
        <v>28</v>
      </c>
      <c r="H42" s="1" t="s">
        <v>9</v>
      </c>
      <c r="I42">
        <v>1212460</v>
      </c>
      <c r="J42">
        <v>1150614</v>
      </c>
      <c r="K42">
        <v>1160938</v>
      </c>
      <c r="O42" s="1">
        <v>5</v>
      </c>
      <c r="P42" s="1">
        <v>2019</v>
      </c>
      <c r="Q42" s="1" t="s">
        <v>9</v>
      </c>
      <c r="R42" s="16">
        <v>71045442</v>
      </c>
      <c r="S42" s="16">
        <v>66654024</v>
      </c>
      <c r="T42" s="16">
        <v>67497568</v>
      </c>
      <c r="W42"/>
    </row>
    <row r="43" spans="5:23" x14ac:dyDescent="0.25">
      <c r="E43" s="1">
        <v>6</v>
      </c>
      <c r="F43" s="1">
        <v>2019</v>
      </c>
      <c r="G43" s="1" t="s">
        <v>28</v>
      </c>
      <c r="H43" s="1" t="s">
        <v>9</v>
      </c>
      <c r="I43">
        <v>1254512</v>
      </c>
      <c r="J43">
        <v>1212460</v>
      </c>
      <c r="K43">
        <v>1245243</v>
      </c>
      <c r="O43" s="1">
        <v>6</v>
      </c>
      <c r="P43" s="1">
        <v>2019</v>
      </c>
      <c r="Q43" s="1" t="s">
        <v>9</v>
      </c>
      <c r="R43" s="16">
        <v>72463446</v>
      </c>
      <c r="S43" s="16">
        <v>71045442</v>
      </c>
      <c r="T43" s="16">
        <v>69925851</v>
      </c>
      <c r="W43"/>
    </row>
    <row r="44" spans="5:23" x14ac:dyDescent="0.25">
      <c r="E44" s="1">
        <v>7</v>
      </c>
      <c r="F44" s="1">
        <v>2019</v>
      </c>
      <c r="G44" s="1" t="s">
        <v>28</v>
      </c>
      <c r="H44" s="1" t="s">
        <v>9</v>
      </c>
      <c r="I44">
        <v>1265232</v>
      </c>
      <c r="J44">
        <v>1254512</v>
      </c>
      <c r="K44">
        <v>1175920</v>
      </c>
      <c r="O44" s="1">
        <v>7</v>
      </c>
      <c r="P44" s="1">
        <v>2019</v>
      </c>
      <c r="Q44" s="1" t="s">
        <v>9</v>
      </c>
      <c r="R44" s="16">
        <v>74924870</v>
      </c>
      <c r="S44" s="16">
        <v>72463446</v>
      </c>
      <c r="T44" s="16">
        <v>72135341</v>
      </c>
      <c r="W44"/>
    </row>
    <row r="45" spans="5:23" x14ac:dyDescent="0.25">
      <c r="E45" s="1">
        <v>8</v>
      </c>
      <c r="F45" s="1">
        <v>2019</v>
      </c>
      <c r="G45" s="1" t="s">
        <v>28</v>
      </c>
      <c r="H45" s="1" t="s">
        <v>9</v>
      </c>
      <c r="I45">
        <v>1289098</v>
      </c>
      <c r="J45">
        <v>1265232</v>
      </c>
      <c r="K45">
        <v>1211039</v>
      </c>
      <c r="O45" s="1">
        <v>8</v>
      </c>
      <c r="P45" s="1">
        <v>2019</v>
      </c>
      <c r="Q45" s="1" t="s">
        <v>9</v>
      </c>
      <c r="R45" s="16">
        <v>72357416</v>
      </c>
      <c r="S45" s="16">
        <v>74924870</v>
      </c>
      <c r="T45" s="16">
        <v>69941940</v>
      </c>
      <c r="W45"/>
    </row>
    <row r="46" spans="5:23" x14ac:dyDescent="0.25">
      <c r="E46" s="1">
        <v>9</v>
      </c>
      <c r="F46" s="1">
        <v>2019</v>
      </c>
      <c r="G46" s="1" t="s">
        <v>28</v>
      </c>
      <c r="H46" s="1" t="s">
        <v>9</v>
      </c>
      <c r="I46">
        <v>1142738</v>
      </c>
      <c r="J46">
        <v>1289098</v>
      </c>
      <c r="K46">
        <v>1017817</v>
      </c>
      <c r="O46" s="1">
        <v>9</v>
      </c>
      <c r="P46" s="1">
        <v>2019</v>
      </c>
      <c r="Q46" s="1" t="s">
        <v>9</v>
      </c>
      <c r="R46" s="16">
        <v>63688652</v>
      </c>
      <c r="S46" s="16">
        <v>72357416</v>
      </c>
      <c r="T46" s="16">
        <v>60162910</v>
      </c>
      <c r="W46"/>
    </row>
    <row r="47" spans="5:23" x14ac:dyDescent="0.25">
      <c r="E47" s="1">
        <v>10</v>
      </c>
      <c r="F47" s="1">
        <v>2019</v>
      </c>
      <c r="G47" s="1" t="s">
        <v>28</v>
      </c>
      <c r="H47" s="1" t="s">
        <v>9</v>
      </c>
      <c r="I47">
        <v>1205737</v>
      </c>
      <c r="J47">
        <v>1142738</v>
      </c>
      <c r="K47">
        <v>1143481</v>
      </c>
      <c r="O47" s="1">
        <v>10</v>
      </c>
      <c r="P47" s="1">
        <v>2019</v>
      </c>
      <c r="Q47" s="1" t="s">
        <v>9</v>
      </c>
      <c r="R47" s="16">
        <v>69637449</v>
      </c>
      <c r="S47" s="16">
        <v>63688652</v>
      </c>
      <c r="T47" s="16">
        <v>66780080</v>
      </c>
      <c r="W47"/>
    </row>
    <row r="48" spans="5:23" x14ac:dyDescent="0.25">
      <c r="E48" s="1">
        <v>11</v>
      </c>
      <c r="F48" s="1">
        <v>2019</v>
      </c>
      <c r="G48" s="1" t="s">
        <v>28</v>
      </c>
      <c r="H48" s="1" t="s">
        <v>9</v>
      </c>
      <c r="I48">
        <v>1137812</v>
      </c>
      <c r="J48">
        <v>1205737</v>
      </c>
      <c r="K48">
        <v>1063645</v>
      </c>
      <c r="O48" s="1">
        <v>11</v>
      </c>
      <c r="P48" s="1">
        <v>2019</v>
      </c>
      <c r="Q48" s="1" t="s">
        <v>9</v>
      </c>
      <c r="R48" s="16">
        <v>64578879</v>
      </c>
      <c r="S48" s="16">
        <v>69637449</v>
      </c>
      <c r="T48" s="16">
        <v>64406893</v>
      </c>
      <c r="W48"/>
    </row>
    <row r="49" spans="5:23" x14ac:dyDescent="0.25">
      <c r="E49" s="1">
        <v>12</v>
      </c>
      <c r="F49" s="1">
        <v>2019</v>
      </c>
      <c r="G49" s="1" t="s">
        <v>28</v>
      </c>
      <c r="H49" s="1" t="s">
        <v>9</v>
      </c>
      <c r="I49">
        <v>1300331</v>
      </c>
      <c r="J49">
        <v>1137812</v>
      </c>
      <c r="K49">
        <v>1104219</v>
      </c>
      <c r="O49" s="1">
        <v>12</v>
      </c>
      <c r="P49" s="1">
        <v>2019</v>
      </c>
      <c r="Q49" s="1" t="s">
        <v>9</v>
      </c>
      <c r="R49" s="16">
        <v>69474924</v>
      </c>
      <c r="S49" s="16">
        <v>64578879</v>
      </c>
      <c r="T49" s="16">
        <v>63394606</v>
      </c>
      <c r="W49"/>
    </row>
    <row r="50" spans="5:23" x14ac:dyDescent="0.25">
      <c r="E50" s="1">
        <v>1</v>
      </c>
      <c r="F50" s="1">
        <v>2020</v>
      </c>
      <c r="G50" s="1" t="s">
        <v>28</v>
      </c>
      <c r="H50" s="1" t="s">
        <v>9</v>
      </c>
      <c r="I50">
        <v>1136414</v>
      </c>
      <c r="J50">
        <v>1300331</v>
      </c>
      <c r="K50">
        <v>928379</v>
      </c>
      <c r="O50" s="1">
        <v>1</v>
      </c>
      <c r="P50" s="1">
        <v>2020</v>
      </c>
      <c r="Q50" s="1" t="s">
        <v>9</v>
      </c>
      <c r="R50" s="16">
        <v>61380630</v>
      </c>
      <c r="S50" s="16">
        <v>69474924</v>
      </c>
      <c r="T50" s="16">
        <v>57796717</v>
      </c>
      <c r="W50"/>
    </row>
    <row r="51" spans="5:23" x14ac:dyDescent="0.25">
      <c r="E51" s="1">
        <v>2</v>
      </c>
      <c r="F51" s="1">
        <v>2020</v>
      </c>
      <c r="G51" s="1" t="s">
        <v>28</v>
      </c>
      <c r="H51" s="1" t="s">
        <v>9</v>
      </c>
      <c r="I51">
        <v>1099080</v>
      </c>
      <c r="J51">
        <v>1136414</v>
      </c>
      <c r="K51">
        <v>880016</v>
      </c>
      <c r="O51" s="1">
        <v>2</v>
      </c>
      <c r="P51" s="1">
        <v>2020</v>
      </c>
      <c r="Q51" s="1" t="s">
        <v>9</v>
      </c>
      <c r="R51" s="16">
        <v>59637682</v>
      </c>
      <c r="S51" s="16">
        <v>61380630</v>
      </c>
      <c r="T51" s="16">
        <v>55457105</v>
      </c>
      <c r="W51"/>
    </row>
    <row r="52" spans="5:23" x14ac:dyDescent="0.25">
      <c r="E52" s="1">
        <v>3</v>
      </c>
      <c r="F52" s="1">
        <v>2020</v>
      </c>
      <c r="G52" s="1" t="s">
        <v>28</v>
      </c>
      <c r="H52" s="1" t="s">
        <v>9</v>
      </c>
      <c r="I52">
        <v>627345</v>
      </c>
      <c r="J52">
        <v>1099080</v>
      </c>
      <c r="K52">
        <v>1202828</v>
      </c>
      <c r="O52" s="1">
        <v>3</v>
      </c>
      <c r="P52" s="1">
        <v>2020</v>
      </c>
      <c r="Q52" s="1" t="s">
        <v>9</v>
      </c>
      <c r="R52" s="16">
        <v>34293578</v>
      </c>
      <c r="S52" s="16">
        <v>59637682</v>
      </c>
      <c r="T52" s="16">
        <v>69959245</v>
      </c>
      <c r="W52"/>
    </row>
    <row r="53" spans="5:23" x14ac:dyDescent="0.25">
      <c r="E53" s="1">
        <v>4</v>
      </c>
      <c r="F53" s="1">
        <v>2020</v>
      </c>
      <c r="G53" s="1" t="s">
        <v>28</v>
      </c>
      <c r="H53" s="1" t="s">
        <v>9</v>
      </c>
      <c r="I53">
        <v>35033</v>
      </c>
      <c r="J53">
        <v>627345</v>
      </c>
      <c r="K53">
        <v>1150614</v>
      </c>
      <c r="O53" s="1">
        <v>4</v>
      </c>
      <c r="P53" s="1">
        <v>2020</v>
      </c>
      <c r="Q53" s="1" t="s">
        <v>9</v>
      </c>
      <c r="R53" s="16">
        <v>2857955</v>
      </c>
      <c r="S53" s="16">
        <v>34293578</v>
      </c>
      <c r="T53" s="16">
        <v>66654024</v>
      </c>
      <c r="W53"/>
    </row>
    <row r="54" spans="5:23" x14ac:dyDescent="0.25">
      <c r="E54" s="1">
        <v>5</v>
      </c>
      <c r="F54" s="1">
        <v>2020</v>
      </c>
      <c r="G54" s="1" t="s">
        <v>28</v>
      </c>
      <c r="H54" s="1" t="s">
        <v>9</v>
      </c>
      <c r="I54">
        <v>119902</v>
      </c>
      <c r="J54">
        <v>35033</v>
      </c>
      <c r="K54">
        <v>1212460</v>
      </c>
      <c r="O54" s="1">
        <v>5</v>
      </c>
      <c r="P54" s="1">
        <v>2020</v>
      </c>
      <c r="Q54" s="1" t="s">
        <v>9</v>
      </c>
      <c r="R54" s="16">
        <v>8196132</v>
      </c>
      <c r="S54" s="16">
        <v>2857955</v>
      </c>
      <c r="T54" s="16">
        <v>71045442</v>
      </c>
      <c r="W54"/>
    </row>
    <row r="55" spans="5:23" x14ac:dyDescent="0.25">
      <c r="E55" s="1">
        <v>6</v>
      </c>
      <c r="F55" s="1">
        <v>2020</v>
      </c>
      <c r="G55" s="1" t="s">
        <v>28</v>
      </c>
      <c r="H55" s="1" t="s">
        <v>9</v>
      </c>
      <c r="I55">
        <v>242474</v>
      </c>
      <c r="J55">
        <v>119902</v>
      </c>
      <c r="K55">
        <v>1254512</v>
      </c>
      <c r="O55" s="1">
        <v>6</v>
      </c>
      <c r="P55" s="1">
        <v>2020</v>
      </c>
      <c r="Q55" s="1" t="s">
        <v>9</v>
      </c>
      <c r="R55" s="16">
        <v>16118701</v>
      </c>
      <c r="S55" s="16">
        <v>8196132</v>
      </c>
      <c r="T55" s="16">
        <v>72463446</v>
      </c>
      <c r="W55"/>
    </row>
    <row r="56" spans="5:23" x14ac:dyDescent="0.25">
      <c r="E56" s="1">
        <v>7</v>
      </c>
      <c r="F56" s="1">
        <v>2020</v>
      </c>
      <c r="G56" s="1" t="s">
        <v>28</v>
      </c>
      <c r="H56" s="1" t="s">
        <v>9</v>
      </c>
      <c r="I56">
        <v>465332</v>
      </c>
      <c r="J56">
        <v>242474</v>
      </c>
      <c r="K56">
        <v>1265232</v>
      </c>
      <c r="O56" s="1">
        <v>7</v>
      </c>
      <c r="P56" s="1">
        <v>2020</v>
      </c>
      <c r="Q56" s="1" t="s">
        <v>9</v>
      </c>
      <c r="R56" s="16">
        <v>22751552</v>
      </c>
      <c r="S56" s="16">
        <v>16118701</v>
      </c>
      <c r="T56" s="16">
        <v>74924870</v>
      </c>
      <c r="W56"/>
    </row>
    <row r="57" spans="5:23" x14ac:dyDescent="0.25">
      <c r="E57" s="1">
        <v>8</v>
      </c>
      <c r="F57" s="1">
        <v>2020</v>
      </c>
      <c r="G57" s="1" t="s">
        <v>28</v>
      </c>
      <c r="H57" s="1" t="s">
        <v>9</v>
      </c>
      <c r="I57">
        <v>504749</v>
      </c>
      <c r="J57">
        <v>465332</v>
      </c>
      <c r="K57">
        <v>1289098</v>
      </c>
      <c r="O57" s="1">
        <v>8</v>
      </c>
      <c r="P57" s="1">
        <v>2020</v>
      </c>
      <c r="Q57" s="1" t="s">
        <v>9</v>
      </c>
      <c r="R57" s="16">
        <v>23791787</v>
      </c>
      <c r="S57" s="16">
        <v>22751552</v>
      </c>
      <c r="T57" s="16">
        <v>72357416</v>
      </c>
      <c r="W57"/>
    </row>
    <row r="58" spans="5:23" x14ac:dyDescent="0.25">
      <c r="E58" s="1">
        <v>9</v>
      </c>
      <c r="F58" s="1">
        <v>2020</v>
      </c>
      <c r="G58" s="1" t="s">
        <v>28</v>
      </c>
      <c r="H58" s="1" t="s">
        <v>9</v>
      </c>
      <c r="I58">
        <v>573392</v>
      </c>
      <c r="J58">
        <v>504749</v>
      </c>
      <c r="K58">
        <v>1142738</v>
      </c>
      <c r="O58" s="1">
        <v>9</v>
      </c>
      <c r="P58" s="1">
        <v>2020</v>
      </c>
      <c r="Q58" s="1" t="s">
        <v>9</v>
      </c>
      <c r="R58" s="16">
        <v>23741963</v>
      </c>
      <c r="S58" s="16">
        <v>23791787</v>
      </c>
      <c r="T58" s="16">
        <v>63688652</v>
      </c>
      <c r="W58"/>
    </row>
    <row r="59" spans="5:23" x14ac:dyDescent="0.25">
      <c r="E59" s="1">
        <v>10</v>
      </c>
      <c r="F59" s="1">
        <v>2020</v>
      </c>
      <c r="G59" s="1" t="s">
        <v>28</v>
      </c>
      <c r="H59" s="1" t="s">
        <v>9</v>
      </c>
      <c r="I59">
        <v>700916</v>
      </c>
      <c r="J59">
        <v>573392</v>
      </c>
      <c r="K59">
        <v>1205737</v>
      </c>
      <c r="O59" s="1">
        <v>10</v>
      </c>
      <c r="P59" s="1">
        <v>2020</v>
      </c>
      <c r="Q59" s="1" t="s">
        <v>9</v>
      </c>
      <c r="R59" s="16">
        <v>27913697</v>
      </c>
      <c r="S59" s="16">
        <v>23741963</v>
      </c>
      <c r="T59" s="16">
        <v>69637449</v>
      </c>
      <c r="W59"/>
    </row>
    <row r="60" spans="5:23" x14ac:dyDescent="0.25">
      <c r="E60" s="1">
        <v>11</v>
      </c>
      <c r="F60" s="1">
        <v>2020</v>
      </c>
      <c r="G60" s="1" t="s">
        <v>28</v>
      </c>
      <c r="H60" s="1" t="s">
        <v>9</v>
      </c>
      <c r="I60">
        <v>626558</v>
      </c>
      <c r="J60">
        <v>700916</v>
      </c>
      <c r="K60">
        <v>1137812</v>
      </c>
      <c r="O60" s="1">
        <v>11</v>
      </c>
      <c r="P60" s="1">
        <v>2020</v>
      </c>
      <c r="Q60" s="1" t="s">
        <v>9</v>
      </c>
      <c r="R60" s="16">
        <v>26194012</v>
      </c>
      <c r="S60" s="16">
        <v>27913697</v>
      </c>
      <c r="T60" s="16">
        <v>64578879</v>
      </c>
      <c r="W60"/>
    </row>
    <row r="61" spans="5:23" x14ac:dyDescent="0.25">
      <c r="E61" s="1">
        <v>12</v>
      </c>
      <c r="F61" s="1">
        <v>2020</v>
      </c>
      <c r="G61" s="1" t="s">
        <v>28</v>
      </c>
      <c r="H61" s="1" t="s">
        <v>9</v>
      </c>
      <c r="I61">
        <v>677799</v>
      </c>
      <c r="J61">
        <v>626558</v>
      </c>
      <c r="K61">
        <v>1300331</v>
      </c>
      <c r="O61" s="1">
        <v>12</v>
      </c>
      <c r="P61" s="1">
        <v>2020</v>
      </c>
      <c r="Q61" s="1" t="s">
        <v>9</v>
      </c>
      <c r="R61" s="16">
        <v>27153735</v>
      </c>
      <c r="S61" s="16">
        <v>26194012</v>
      </c>
      <c r="T61" s="16">
        <v>69474924</v>
      </c>
      <c r="W61"/>
    </row>
    <row r="62" spans="5:23" x14ac:dyDescent="0.25">
      <c r="E62" s="1">
        <v>1</v>
      </c>
      <c r="F62" s="1">
        <v>2021</v>
      </c>
      <c r="G62" s="1" t="s">
        <v>28</v>
      </c>
      <c r="H62" s="1" t="s">
        <v>9</v>
      </c>
      <c r="I62">
        <v>581967</v>
      </c>
      <c r="J62">
        <v>677799</v>
      </c>
      <c r="K62">
        <v>1136414</v>
      </c>
      <c r="O62" s="1">
        <v>1</v>
      </c>
      <c r="P62" s="1">
        <v>2021</v>
      </c>
      <c r="Q62" s="1" t="s">
        <v>9</v>
      </c>
      <c r="R62" s="16">
        <v>24234564</v>
      </c>
      <c r="S62" s="16">
        <v>27153735</v>
      </c>
      <c r="T62" s="16">
        <v>61380630</v>
      </c>
      <c r="W62"/>
    </row>
    <row r="63" spans="5:23" x14ac:dyDescent="0.25">
      <c r="E63" s="1">
        <v>1</v>
      </c>
      <c r="F63" s="1">
        <v>2016</v>
      </c>
      <c r="G63" s="1" t="s">
        <v>11</v>
      </c>
      <c r="H63" s="1" t="s">
        <v>9</v>
      </c>
      <c r="I63">
        <v>9044128</v>
      </c>
      <c r="J63"/>
      <c r="K63"/>
      <c r="O63" s="1">
        <v>1</v>
      </c>
      <c r="P63" s="1">
        <v>2016</v>
      </c>
      <c r="Q63" s="1" t="s">
        <v>10</v>
      </c>
      <c r="R63" s="16">
        <v>8159214</v>
      </c>
      <c r="S63" s="16"/>
      <c r="T63" s="16"/>
      <c r="W63"/>
    </row>
    <row r="64" spans="5:23" x14ac:dyDescent="0.25">
      <c r="E64" s="1">
        <v>2</v>
      </c>
      <c r="F64" s="1">
        <v>2016</v>
      </c>
      <c r="G64" s="1" t="s">
        <v>11</v>
      </c>
      <c r="H64" s="1" t="s">
        <v>9</v>
      </c>
      <c r="I64">
        <v>8630105</v>
      </c>
      <c r="J64">
        <v>9044128</v>
      </c>
      <c r="K64"/>
      <c r="O64" s="1">
        <v>2</v>
      </c>
      <c r="P64" s="1">
        <v>2016</v>
      </c>
      <c r="Q64" s="1" t="s">
        <v>10</v>
      </c>
      <c r="R64" s="16">
        <v>7222488</v>
      </c>
      <c r="S64" s="16">
        <v>8159214</v>
      </c>
      <c r="T64" s="16"/>
      <c r="W64"/>
    </row>
    <row r="65" spans="5:23" x14ac:dyDescent="0.25">
      <c r="E65" s="1">
        <v>3</v>
      </c>
      <c r="F65" s="1">
        <v>2016</v>
      </c>
      <c r="G65" s="1" t="s">
        <v>11</v>
      </c>
      <c r="H65" s="1" t="s">
        <v>9</v>
      </c>
      <c r="I65">
        <v>10231931</v>
      </c>
      <c r="J65">
        <v>8630105</v>
      </c>
      <c r="K65"/>
      <c r="O65" s="1">
        <v>3</v>
      </c>
      <c r="P65" s="1">
        <v>2016</v>
      </c>
      <c r="Q65" s="1" t="s">
        <v>10</v>
      </c>
      <c r="R65" s="16">
        <v>8779741</v>
      </c>
      <c r="S65" s="16">
        <v>7222488</v>
      </c>
      <c r="T65" s="16"/>
      <c r="W65"/>
    </row>
    <row r="66" spans="5:23" x14ac:dyDescent="0.25">
      <c r="E66" s="1">
        <v>4</v>
      </c>
      <c r="F66" s="1">
        <v>2016</v>
      </c>
      <c r="G66" s="1" t="s">
        <v>11</v>
      </c>
      <c r="H66" s="1" t="s">
        <v>9</v>
      </c>
      <c r="I66">
        <v>9612141</v>
      </c>
      <c r="J66">
        <v>10231931</v>
      </c>
      <c r="K66"/>
      <c r="O66" s="1">
        <v>4</v>
      </c>
      <c r="P66" s="1">
        <v>2016</v>
      </c>
      <c r="Q66" s="1" t="s">
        <v>10</v>
      </c>
      <c r="R66" s="16">
        <v>8174881</v>
      </c>
      <c r="S66" s="16">
        <v>8779741</v>
      </c>
      <c r="T66" s="16"/>
      <c r="W66"/>
    </row>
    <row r="67" spans="5:23" x14ac:dyDescent="0.25">
      <c r="E67" s="1">
        <v>5</v>
      </c>
      <c r="F67" s="1">
        <v>2016</v>
      </c>
      <c r="G67" s="1" t="s">
        <v>11</v>
      </c>
      <c r="H67" s="1" t="s">
        <v>9</v>
      </c>
      <c r="I67">
        <v>10283822</v>
      </c>
      <c r="J67">
        <v>9612141</v>
      </c>
      <c r="K67"/>
      <c r="O67" s="1">
        <v>5</v>
      </c>
      <c r="P67" s="1">
        <v>2016</v>
      </c>
      <c r="Q67" s="1" t="s">
        <v>10</v>
      </c>
      <c r="R67" s="16">
        <v>8597081</v>
      </c>
      <c r="S67" s="16">
        <v>8174881</v>
      </c>
      <c r="T67" s="16"/>
      <c r="W67"/>
    </row>
    <row r="68" spans="5:23" x14ac:dyDescent="0.25">
      <c r="E68" s="1">
        <v>6</v>
      </c>
      <c r="F68" s="1">
        <v>2016</v>
      </c>
      <c r="G68" s="1" t="s">
        <v>11</v>
      </c>
      <c r="H68" s="1" t="s">
        <v>9</v>
      </c>
      <c r="I68">
        <v>10576237</v>
      </c>
      <c r="J68">
        <v>10283822</v>
      </c>
      <c r="K68"/>
      <c r="O68" s="1">
        <v>6</v>
      </c>
      <c r="P68" s="1">
        <v>2016</v>
      </c>
      <c r="Q68" s="1" t="s">
        <v>10</v>
      </c>
      <c r="R68" s="16">
        <v>9588948</v>
      </c>
      <c r="S68" s="16">
        <v>8597081</v>
      </c>
      <c r="T68" s="16"/>
      <c r="W68"/>
    </row>
    <row r="69" spans="5:23" x14ac:dyDescent="0.25">
      <c r="E69" s="1">
        <v>7</v>
      </c>
      <c r="F69" s="1">
        <v>2016</v>
      </c>
      <c r="G69" s="1" t="s">
        <v>11</v>
      </c>
      <c r="H69" s="1" t="s">
        <v>9</v>
      </c>
      <c r="I69">
        <v>10707983</v>
      </c>
      <c r="J69">
        <v>10576237</v>
      </c>
      <c r="K69"/>
      <c r="O69" s="1">
        <v>7</v>
      </c>
      <c r="P69" s="1">
        <v>2016</v>
      </c>
      <c r="Q69" s="1" t="s">
        <v>10</v>
      </c>
      <c r="R69" s="16">
        <v>10585567</v>
      </c>
      <c r="S69" s="16">
        <v>9588948</v>
      </c>
      <c r="T69" s="16"/>
      <c r="W69"/>
    </row>
    <row r="70" spans="5:23" x14ac:dyDescent="0.25">
      <c r="E70" s="1">
        <v>8</v>
      </c>
      <c r="F70" s="1">
        <v>2016</v>
      </c>
      <c r="G70" s="1" t="s">
        <v>11</v>
      </c>
      <c r="H70" s="1" t="s">
        <v>9</v>
      </c>
      <c r="I70">
        <v>10094479</v>
      </c>
      <c r="J70">
        <v>10707983</v>
      </c>
      <c r="K70"/>
      <c r="O70" s="1">
        <v>8</v>
      </c>
      <c r="P70" s="1">
        <v>2016</v>
      </c>
      <c r="Q70" s="1" t="s">
        <v>10</v>
      </c>
      <c r="R70" s="16">
        <v>9782491</v>
      </c>
      <c r="S70" s="16">
        <v>10585567</v>
      </c>
      <c r="T70" s="16"/>
      <c r="W70"/>
    </row>
    <row r="71" spans="5:23" x14ac:dyDescent="0.25">
      <c r="E71" s="1">
        <v>9</v>
      </c>
      <c r="F71" s="1">
        <v>2016</v>
      </c>
      <c r="G71" s="1" t="s">
        <v>11</v>
      </c>
      <c r="H71" s="1" t="s">
        <v>9</v>
      </c>
      <c r="I71">
        <v>9213005</v>
      </c>
      <c r="J71">
        <v>10094479</v>
      </c>
      <c r="K71"/>
      <c r="O71" s="1">
        <v>9</v>
      </c>
      <c r="P71" s="1">
        <v>2016</v>
      </c>
      <c r="Q71" s="1" t="s">
        <v>10</v>
      </c>
      <c r="R71" s="16">
        <v>7726049</v>
      </c>
      <c r="S71" s="16">
        <v>9782491</v>
      </c>
      <c r="T71" s="16"/>
      <c r="W71"/>
    </row>
    <row r="72" spans="5:23" x14ac:dyDescent="0.25">
      <c r="E72" s="1">
        <v>10</v>
      </c>
      <c r="F72" s="1">
        <v>2016</v>
      </c>
      <c r="G72" s="1" t="s">
        <v>11</v>
      </c>
      <c r="H72" s="1" t="s">
        <v>9</v>
      </c>
      <c r="I72">
        <v>9669243</v>
      </c>
      <c r="J72">
        <v>9213005</v>
      </c>
      <c r="K72"/>
      <c r="O72" s="1">
        <v>10</v>
      </c>
      <c r="P72" s="1">
        <v>2016</v>
      </c>
      <c r="Q72" s="1" t="s">
        <v>10</v>
      </c>
      <c r="R72" s="16">
        <v>7705868</v>
      </c>
      <c r="S72" s="16">
        <v>7726049</v>
      </c>
      <c r="T72" s="16"/>
      <c r="W72"/>
    </row>
    <row r="73" spans="5:23" x14ac:dyDescent="0.25">
      <c r="E73" s="1">
        <v>11</v>
      </c>
      <c r="F73" s="1">
        <v>2016</v>
      </c>
      <c r="G73" s="1" t="s">
        <v>11</v>
      </c>
      <c r="H73" s="1" t="s">
        <v>9</v>
      </c>
      <c r="I73">
        <v>9228542</v>
      </c>
      <c r="J73">
        <v>9669243</v>
      </c>
      <c r="K73"/>
      <c r="O73" s="1">
        <v>11</v>
      </c>
      <c r="P73" s="1">
        <v>2016</v>
      </c>
      <c r="Q73" s="1" t="s">
        <v>10</v>
      </c>
      <c r="R73" s="16">
        <v>7220477</v>
      </c>
      <c r="S73" s="16">
        <v>7705868</v>
      </c>
      <c r="T73" s="16"/>
      <c r="W73"/>
    </row>
    <row r="74" spans="5:23" x14ac:dyDescent="0.25">
      <c r="E74" s="1">
        <v>12</v>
      </c>
      <c r="F74" s="1">
        <v>2016</v>
      </c>
      <c r="G74" s="1" t="s">
        <v>11</v>
      </c>
      <c r="H74" s="1" t="s">
        <v>9</v>
      </c>
      <c r="I74">
        <v>9334761</v>
      </c>
      <c r="J74">
        <v>9228542</v>
      </c>
      <c r="K74"/>
      <c r="O74" s="1">
        <v>12</v>
      </c>
      <c r="P74" s="1">
        <v>2016</v>
      </c>
      <c r="Q74" s="1" t="s">
        <v>10</v>
      </c>
      <c r="R74" s="16">
        <v>8688852</v>
      </c>
      <c r="S74" s="16">
        <v>7220477</v>
      </c>
      <c r="T74" s="16"/>
      <c r="W74"/>
    </row>
    <row r="75" spans="5:23" x14ac:dyDescent="0.25">
      <c r="E75" s="1">
        <v>1</v>
      </c>
      <c r="F75" s="1">
        <v>2017</v>
      </c>
      <c r="G75" s="1" t="s">
        <v>11</v>
      </c>
      <c r="H75" s="1" t="s">
        <v>9</v>
      </c>
      <c r="I75">
        <v>8850729</v>
      </c>
      <c r="J75">
        <v>9334761</v>
      </c>
      <c r="K75">
        <v>9044128</v>
      </c>
      <c r="O75" s="1">
        <v>1</v>
      </c>
      <c r="P75" s="1">
        <v>2017</v>
      </c>
      <c r="Q75" s="1" t="s">
        <v>10</v>
      </c>
      <c r="R75" s="16">
        <v>8408769</v>
      </c>
      <c r="S75" s="16">
        <v>8688852</v>
      </c>
      <c r="T75" s="16">
        <v>8159214</v>
      </c>
      <c r="W75"/>
    </row>
    <row r="76" spans="5:23" x14ac:dyDescent="0.25">
      <c r="E76" s="1">
        <v>2</v>
      </c>
      <c r="F76" s="1">
        <v>2017</v>
      </c>
      <c r="G76" s="1" t="s">
        <v>11</v>
      </c>
      <c r="H76" s="1" t="s">
        <v>9</v>
      </c>
      <c r="I76">
        <v>8313772</v>
      </c>
      <c r="J76">
        <v>8850729</v>
      </c>
      <c r="K76">
        <v>8630105</v>
      </c>
      <c r="O76" s="1">
        <v>2</v>
      </c>
      <c r="P76" s="1">
        <v>2017</v>
      </c>
      <c r="Q76" s="1" t="s">
        <v>10</v>
      </c>
      <c r="R76" s="16">
        <v>7203058</v>
      </c>
      <c r="S76" s="16">
        <v>8408769</v>
      </c>
      <c r="T76" s="16">
        <v>7222488</v>
      </c>
      <c r="W76"/>
    </row>
    <row r="77" spans="5:23" x14ac:dyDescent="0.25">
      <c r="E77" s="1">
        <v>3</v>
      </c>
      <c r="F77" s="1">
        <v>2017</v>
      </c>
      <c r="G77" s="1" t="s">
        <v>11</v>
      </c>
      <c r="H77" s="1" t="s">
        <v>9</v>
      </c>
      <c r="I77">
        <v>10234502</v>
      </c>
      <c r="J77">
        <v>8313772</v>
      </c>
      <c r="K77">
        <v>10231931</v>
      </c>
      <c r="O77" s="1">
        <v>3</v>
      </c>
      <c r="P77" s="1">
        <v>2017</v>
      </c>
      <c r="Q77" s="1" t="s">
        <v>10</v>
      </c>
      <c r="R77" s="16">
        <v>8879615</v>
      </c>
      <c r="S77" s="16">
        <v>7203058</v>
      </c>
      <c r="T77" s="16">
        <v>8779741</v>
      </c>
      <c r="W77"/>
    </row>
    <row r="78" spans="5:23" x14ac:dyDescent="0.25">
      <c r="E78" s="1">
        <v>4</v>
      </c>
      <c r="F78" s="1">
        <v>2017</v>
      </c>
      <c r="G78" s="1" t="s">
        <v>11</v>
      </c>
      <c r="H78" s="1" t="s">
        <v>9</v>
      </c>
      <c r="I78">
        <v>9606283</v>
      </c>
      <c r="J78">
        <v>10234502</v>
      </c>
      <c r="K78">
        <v>9612141</v>
      </c>
      <c r="O78" s="1">
        <v>4</v>
      </c>
      <c r="P78" s="1">
        <v>2017</v>
      </c>
      <c r="Q78" s="1" t="s">
        <v>10</v>
      </c>
      <c r="R78" s="16">
        <v>9040132</v>
      </c>
      <c r="S78" s="16">
        <v>8879615</v>
      </c>
      <c r="T78" s="16">
        <v>8174881</v>
      </c>
      <c r="W78"/>
    </row>
    <row r="79" spans="5:23" x14ac:dyDescent="0.25">
      <c r="E79" s="1">
        <v>5</v>
      </c>
      <c r="F79" s="1">
        <v>2017</v>
      </c>
      <c r="G79" s="1" t="s">
        <v>11</v>
      </c>
      <c r="H79" s="1" t="s">
        <v>9</v>
      </c>
      <c r="I79">
        <v>10136949</v>
      </c>
      <c r="J79">
        <v>9606283</v>
      </c>
      <c r="K79">
        <v>10283822</v>
      </c>
      <c r="O79" s="1">
        <v>5</v>
      </c>
      <c r="P79" s="1">
        <v>2017</v>
      </c>
      <c r="Q79" s="1" t="s">
        <v>10</v>
      </c>
      <c r="R79" s="16">
        <v>9127111</v>
      </c>
      <c r="S79" s="16">
        <v>9040132</v>
      </c>
      <c r="T79" s="16">
        <v>8597081</v>
      </c>
      <c r="W79"/>
    </row>
    <row r="80" spans="5:23" x14ac:dyDescent="0.25">
      <c r="E80" s="1">
        <v>6</v>
      </c>
      <c r="F80" s="1">
        <v>2017</v>
      </c>
      <c r="G80" s="1" t="s">
        <v>11</v>
      </c>
      <c r="H80" s="1" t="s">
        <v>9</v>
      </c>
      <c r="I80">
        <v>10253686</v>
      </c>
      <c r="J80">
        <v>10136949</v>
      </c>
      <c r="K80">
        <v>10576237</v>
      </c>
      <c r="O80" s="1">
        <v>6</v>
      </c>
      <c r="P80" s="1">
        <v>2017</v>
      </c>
      <c r="Q80" s="1" t="s">
        <v>10</v>
      </c>
      <c r="R80" s="16">
        <v>10151716</v>
      </c>
      <c r="S80" s="16">
        <v>9127111</v>
      </c>
      <c r="T80" s="16">
        <v>9588948</v>
      </c>
      <c r="W80"/>
    </row>
    <row r="81" spans="5:23" x14ac:dyDescent="0.25">
      <c r="E81" s="1">
        <v>7</v>
      </c>
      <c r="F81" s="1">
        <v>2017</v>
      </c>
      <c r="G81" s="1" t="s">
        <v>11</v>
      </c>
      <c r="H81" s="1" t="s">
        <v>9</v>
      </c>
      <c r="I81">
        <v>10476594</v>
      </c>
      <c r="J81">
        <v>10253686</v>
      </c>
      <c r="K81">
        <v>10707983</v>
      </c>
      <c r="O81" s="1">
        <v>7</v>
      </c>
      <c r="P81" s="1">
        <v>2017</v>
      </c>
      <c r="Q81" s="1" t="s">
        <v>10</v>
      </c>
      <c r="R81" s="16">
        <v>11121843</v>
      </c>
      <c r="S81" s="16">
        <v>10151716</v>
      </c>
      <c r="T81" s="16">
        <v>10585567</v>
      </c>
      <c r="W81"/>
    </row>
    <row r="82" spans="5:23" x14ac:dyDescent="0.25">
      <c r="E82" s="1">
        <v>8</v>
      </c>
      <c r="F82" s="1">
        <v>2017</v>
      </c>
      <c r="G82" s="1" t="s">
        <v>11</v>
      </c>
      <c r="H82" s="1" t="s">
        <v>9</v>
      </c>
      <c r="I82">
        <v>10366917</v>
      </c>
      <c r="J82">
        <v>10476594</v>
      </c>
      <c r="K82">
        <v>10094479</v>
      </c>
      <c r="O82" s="1">
        <v>8</v>
      </c>
      <c r="P82" s="1">
        <v>2017</v>
      </c>
      <c r="Q82" s="1" t="s">
        <v>10</v>
      </c>
      <c r="R82" s="16">
        <v>10327867</v>
      </c>
      <c r="S82" s="16">
        <v>11121843</v>
      </c>
      <c r="T82" s="16">
        <v>9782491</v>
      </c>
      <c r="W82"/>
    </row>
    <row r="83" spans="5:23" x14ac:dyDescent="0.25">
      <c r="E83" s="1">
        <v>9</v>
      </c>
      <c r="F83" s="1">
        <v>2017</v>
      </c>
      <c r="G83" s="1" t="s">
        <v>11</v>
      </c>
      <c r="H83" s="1" t="s">
        <v>9</v>
      </c>
      <c r="I83">
        <v>8844642</v>
      </c>
      <c r="J83">
        <v>10366917</v>
      </c>
      <c r="K83">
        <v>9213005</v>
      </c>
      <c r="O83" s="1">
        <v>9</v>
      </c>
      <c r="P83" s="1">
        <v>2017</v>
      </c>
      <c r="Q83" s="1" t="s">
        <v>10</v>
      </c>
      <c r="R83" s="16">
        <v>7705280</v>
      </c>
      <c r="S83" s="16">
        <v>10327867</v>
      </c>
      <c r="T83" s="16">
        <v>7726049</v>
      </c>
      <c r="W83"/>
    </row>
    <row r="84" spans="5:23" x14ac:dyDescent="0.25">
      <c r="E84" s="1">
        <v>10</v>
      </c>
      <c r="F84" s="1">
        <v>2017</v>
      </c>
      <c r="G84" s="1" t="s">
        <v>11</v>
      </c>
      <c r="H84" s="1" t="s">
        <v>9</v>
      </c>
      <c r="I84">
        <v>10184330</v>
      </c>
      <c r="J84">
        <v>8844642</v>
      </c>
      <c r="K84">
        <v>9669243</v>
      </c>
      <c r="O84" s="1">
        <v>10</v>
      </c>
      <c r="P84" s="1">
        <v>2017</v>
      </c>
      <c r="Q84" s="1" t="s">
        <v>10</v>
      </c>
      <c r="R84" s="16">
        <v>8004715</v>
      </c>
      <c r="S84" s="16">
        <v>7705280</v>
      </c>
      <c r="T84" s="16">
        <v>7705868</v>
      </c>
      <c r="W84"/>
    </row>
    <row r="85" spans="5:23" x14ac:dyDescent="0.25">
      <c r="E85" s="1">
        <v>11</v>
      </c>
      <c r="F85" s="1">
        <v>2017</v>
      </c>
      <c r="G85" s="1" t="s">
        <v>11</v>
      </c>
      <c r="H85" s="1" t="s">
        <v>9</v>
      </c>
      <c r="I85">
        <v>9486559</v>
      </c>
      <c r="J85">
        <v>10184330</v>
      </c>
      <c r="K85">
        <v>9228542</v>
      </c>
      <c r="O85" s="1">
        <v>11</v>
      </c>
      <c r="P85" s="1">
        <v>2017</v>
      </c>
      <c r="Q85" s="1" t="s">
        <v>10</v>
      </c>
      <c r="R85" s="16">
        <v>7641579</v>
      </c>
      <c r="S85" s="16">
        <v>8004715</v>
      </c>
      <c r="T85" s="16">
        <v>7220477</v>
      </c>
      <c r="W85"/>
    </row>
    <row r="86" spans="5:23" x14ac:dyDescent="0.25">
      <c r="E86" s="1">
        <v>12</v>
      </c>
      <c r="F86" s="1">
        <v>2017</v>
      </c>
      <c r="G86" s="1" t="s">
        <v>11</v>
      </c>
      <c r="H86" s="1" t="s">
        <v>9</v>
      </c>
      <c r="I86">
        <v>9716423</v>
      </c>
      <c r="J86">
        <v>9486559</v>
      </c>
      <c r="K86">
        <v>9334761</v>
      </c>
      <c r="O86" s="1">
        <v>12</v>
      </c>
      <c r="P86" s="1">
        <v>2017</v>
      </c>
      <c r="Q86" s="1" t="s">
        <v>10</v>
      </c>
      <c r="R86" s="16">
        <v>8860502</v>
      </c>
      <c r="S86" s="16">
        <v>7641579</v>
      </c>
      <c r="T86" s="16">
        <v>8688852</v>
      </c>
      <c r="W86"/>
    </row>
    <row r="87" spans="5:23" x14ac:dyDescent="0.25">
      <c r="E87" s="1">
        <v>1</v>
      </c>
      <c r="F87" s="1">
        <v>2018</v>
      </c>
      <c r="G87" s="1" t="s">
        <v>11</v>
      </c>
      <c r="H87" s="1" t="s">
        <v>9</v>
      </c>
      <c r="I87">
        <v>9031178</v>
      </c>
      <c r="J87">
        <v>9716423</v>
      </c>
      <c r="K87">
        <v>8850729</v>
      </c>
      <c r="O87" s="1">
        <v>1</v>
      </c>
      <c r="P87" s="1">
        <v>2018</v>
      </c>
      <c r="Q87" s="1" t="s">
        <v>10</v>
      </c>
      <c r="R87" s="16">
        <v>8517503</v>
      </c>
      <c r="S87" s="16">
        <v>8860502</v>
      </c>
      <c r="T87" s="16">
        <v>8408769</v>
      </c>
      <c r="W87"/>
    </row>
    <row r="88" spans="5:23" x14ac:dyDescent="0.25">
      <c r="E88" s="1">
        <v>2</v>
      </c>
      <c r="F88" s="1">
        <v>2018</v>
      </c>
      <c r="G88" s="1" t="s">
        <v>11</v>
      </c>
      <c r="H88" s="1" t="s">
        <v>9</v>
      </c>
      <c r="I88">
        <v>8753570</v>
      </c>
      <c r="J88">
        <v>9031178</v>
      </c>
      <c r="K88">
        <v>8313772</v>
      </c>
      <c r="O88" s="1">
        <v>2</v>
      </c>
      <c r="P88" s="1">
        <v>2018</v>
      </c>
      <c r="Q88" s="1" t="s">
        <v>10</v>
      </c>
      <c r="R88" s="16">
        <v>7551970</v>
      </c>
      <c r="S88" s="16">
        <v>8517503</v>
      </c>
      <c r="T88" s="16">
        <v>7203058</v>
      </c>
      <c r="W88"/>
    </row>
    <row r="89" spans="5:23" x14ac:dyDescent="0.25">
      <c r="E89" s="1">
        <v>3</v>
      </c>
      <c r="F89" s="1">
        <v>2018</v>
      </c>
      <c r="G89" s="1" t="s">
        <v>11</v>
      </c>
      <c r="H89" s="1" t="s">
        <v>9</v>
      </c>
      <c r="I89">
        <v>10422226</v>
      </c>
      <c r="J89">
        <v>8753570</v>
      </c>
      <c r="K89">
        <v>10234502</v>
      </c>
      <c r="O89" s="1">
        <v>3</v>
      </c>
      <c r="P89" s="1">
        <v>2018</v>
      </c>
      <c r="Q89" s="1" t="s">
        <v>10</v>
      </c>
      <c r="R89" s="16">
        <v>9537977</v>
      </c>
      <c r="S89" s="16">
        <v>7551970</v>
      </c>
      <c r="T89" s="16">
        <v>8879615</v>
      </c>
      <c r="W89"/>
    </row>
    <row r="90" spans="5:23" x14ac:dyDescent="0.25">
      <c r="E90" s="1">
        <v>4</v>
      </c>
      <c r="F90" s="1">
        <v>2018</v>
      </c>
      <c r="G90" s="1" t="s">
        <v>11</v>
      </c>
      <c r="H90" s="1" t="s">
        <v>9</v>
      </c>
      <c r="I90">
        <v>9879265</v>
      </c>
      <c r="J90">
        <v>10422226</v>
      </c>
      <c r="K90">
        <v>9606283</v>
      </c>
      <c r="O90" s="1">
        <v>4</v>
      </c>
      <c r="P90" s="1">
        <v>2018</v>
      </c>
      <c r="Q90" s="1" t="s">
        <v>10</v>
      </c>
      <c r="R90" s="16">
        <v>8988090</v>
      </c>
      <c r="S90" s="16">
        <v>9537977</v>
      </c>
      <c r="T90" s="16">
        <v>9040132</v>
      </c>
      <c r="W90"/>
    </row>
    <row r="91" spans="5:23" x14ac:dyDescent="0.25">
      <c r="E91" s="1">
        <v>5</v>
      </c>
      <c r="F91" s="1">
        <v>2018</v>
      </c>
      <c r="G91" s="1" t="s">
        <v>11</v>
      </c>
      <c r="H91" s="1" t="s">
        <v>9</v>
      </c>
      <c r="I91">
        <v>10356532</v>
      </c>
      <c r="J91">
        <v>9879265</v>
      </c>
      <c r="K91">
        <v>10136949</v>
      </c>
      <c r="O91" s="1">
        <v>5</v>
      </c>
      <c r="P91" s="1">
        <v>2018</v>
      </c>
      <c r="Q91" s="1" t="s">
        <v>10</v>
      </c>
      <c r="R91" s="16">
        <v>9370842</v>
      </c>
      <c r="S91" s="16">
        <v>8988090</v>
      </c>
      <c r="T91" s="16">
        <v>9127111</v>
      </c>
      <c r="W91"/>
    </row>
    <row r="92" spans="5:23" x14ac:dyDescent="0.25">
      <c r="E92" s="1">
        <v>6</v>
      </c>
      <c r="F92" s="1">
        <v>2018</v>
      </c>
      <c r="G92" s="1" t="s">
        <v>11</v>
      </c>
      <c r="H92" s="1" t="s">
        <v>9</v>
      </c>
      <c r="I92">
        <v>10635376</v>
      </c>
      <c r="J92">
        <v>10356532</v>
      </c>
      <c r="K92">
        <v>10253686</v>
      </c>
      <c r="O92" s="1">
        <v>6</v>
      </c>
      <c r="P92" s="1">
        <v>2018</v>
      </c>
      <c r="Q92" s="1" t="s">
        <v>10</v>
      </c>
      <c r="R92" s="16">
        <v>10522382</v>
      </c>
      <c r="S92" s="16">
        <v>9370842</v>
      </c>
      <c r="T92" s="16">
        <v>10151716</v>
      </c>
    </row>
    <row r="93" spans="5:23" x14ac:dyDescent="0.25">
      <c r="E93" s="1">
        <v>7</v>
      </c>
      <c r="F93" s="1">
        <v>2018</v>
      </c>
      <c r="G93" s="1" t="s">
        <v>11</v>
      </c>
      <c r="H93" s="1" t="s">
        <v>9</v>
      </c>
      <c r="I93">
        <v>10882459</v>
      </c>
      <c r="J93">
        <v>10635376</v>
      </c>
      <c r="K93">
        <v>10476594</v>
      </c>
      <c r="O93" s="1">
        <v>7</v>
      </c>
      <c r="P93" s="1">
        <v>2018</v>
      </c>
      <c r="Q93" s="1" t="s">
        <v>10</v>
      </c>
      <c r="R93" s="16">
        <v>11337011</v>
      </c>
      <c r="S93" s="16">
        <v>10522382</v>
      </c>
      <c r="T93" s="16">
        <v>11121843</v>
      </c>
    </row>
    <row r="94" spans="5:23" x14ac:dyDescent="0.25">
      <c r="E94" s="1">
        <v>8</v>
      </c>
      <c r="F94" s="1">
        <v>2018</v>
      </c>
      <c r="G94" s="1" t="s">
        <v>11</v>
      </c>
      <c r="H94" s="1" t="s">
        <v>9</v>
      </c>
      <c r="I94">
        <v>10584430</v>
      </c>
      <c r="J94">
        <v>10882459</v>
      </c>
      <c r="K94">
        <v>10366917</v>
      </c>
      <c r="O94" s="1">
        <v>8</v>
      </c>
      <c r="P94" s="1">
        <v>2018</v>
      </c>
      <c r="Q94" s="1" t="s">
        <v>10</v>
      </c>
      <c r="R94" s="16">
        <v>10586706</v>
      </c>
      <c r="S94" s="16">
        <v>11337011</v>
      </c>
      <c r="T94" s="16">
        <v>10327867</v>
      </c>
    </row>
    <row r="95" spans="5:23" x14ac:dyDescent="0.25">
      <c r="E95" s="1">
        <v>9</v>
      </c>
      <c r="F95" s="1">
        <v>2018</v>
      </c>
      <c r="G95" s="1" t="s">
        <v>11</v>
      </c>
      <c r="H95" s="1" t="s">
        <v>9</v>
      </c>
      <c r="I95">
        <v>9004336</v>
      </c>
      <c r="J95">
        <v>10584430</v>
      </c>
      <c r="K95">
        <v>8844642</v>
      </c>
      <c r="O95" s="1">
        <v>9</v>
      </c>
      <c r="P95" s="1">
        <v>2018</v>
      </c>
      <c r="Q95" s="1" t="s">
        <v>10</v>
      </c>
      <c r="R95" s="16">
        <v>8188868</v>
      </c>
      <c r="S95" s="16">
        <v>10586706</v>
      </c>
      <c r="T95" s="16">
        <v>7705280</v>
      </c>
    </row>
    <row r="96" spans="5:23" x14ac:dyDescent="0.25">
      <c r="E96" s="1">
        <v>10</v>
      </c>
      <c r="F96" s="1">
        <v>2018</v>
      </c>
      <c r="G96" s="1" t="s">
        <v>11</v>
      </c>
      <c r="H96" s="1" t="s">
        <v>9</v>
      </c>
      <c r="I96">
        <v>10268808</v>
      </c>
      <c r="J96">
        <v>9004336</v>
      </c>
      <c r="K96">
        <v>10184330</v>
      </c>
      <c r="O96" s="1">
        <v>10</v>
      </c>
      <c r="P96" s="1">
        <v>2018</v>
      </c>
      <c r="Q96" s="1" t="s">
        <v>10</v>
      </c>
      <c r="R96" s="16">
        <v>8376650</v>
      </c>
      <c r="S96" s="16">
        <v>8188868</v>
      </c>
      <c r="T96" s="16">
        <v>8004715</v>
      </c>
    </row>
    <row r="97" spans="5:20" x14ac:dyDescent="0.25">
      <c r="E97" s="1">
        <v>11</v>
      </c>
      <c r="F97" s="1">
        <v>2018</v>
      </c>
      <c r="G97" s="1" t="s">
        <v>11</v>
      </c>
      <c r="H97" s="1" t="s">
        <v>9</v>
      </c>
      <c r="I97">
        <v>9888304</v>
      </c>
      <c r="J97">
        <v>10268808</v>
      </c>
      <c r="K97">
        <v>9486559</v>
      </c>
      <c r="O97" s="1">
        <v>11</v>
      </c>
      <c r="P97" s="1">
        <v>2018</v>
      </c>
      <c r="Q97" s="1" t="s">
        <v>10</v>
      </c>
      <c r="R97" s="16">
        <v>8023325</v>
      </c>
      <c r="S97" s="16">
        <v>8376650</v>
      </c>
      <c r="T97" s="16">
        <v>7641579</v>
      </c>
    </row>
    <row r="98" spans="5:20" x14ac:dyDescent="0.25">
      <c r="E98" s="1">
        <v>12</v>
      </c>
      <c r="F98" s="1">
        <v>2018</v>
      </c>
      <c r="G98" s="1" t="s">
        <v>11</v>
      </c>
      <c r="H98" s="1" t="s">
        <v>9</v>
      </c>
      <c r="I98">
        <v>9764388</v>
      </c>
      <c r="J98">
        <v>9888304</v>
      </c>
      <c r="K98">
        <v>9716423</v>
      </c>
      <c r="O98" s="1">
        <v>12</v>
      </c>
      <c r="P98" s="1">
        <v>2018</v>
      </c>
      <c r="Q98" s="1" t="s">
        <v>10</v>
      </c>
      <c r="R98" s="16">
        <v>9176224</v>
      </c>
      <c r="S98" s="16">
        <v>8023325</v>
      </c>
      <c r="T98" s="16">
        <v>8860502</v>
      </c>
    </row>
    <row r="99" spans="5:20" x14ac:dyDescent="0.25">
      <c r="E99" s="1">
        <v>1</v>
      </c>
      <c r="F99" s="1">
        <v>2019</v>
      </c>
      <c r="G99" s="1" t="s">
        <v>11</v>
      </c>
      <c r="H99" s="1" t="s">
        <v>9</v>
      </c>
      <c r="I99">
        <v>9547545</v>
      </c>
      <c r="J99">
        <v>9764388</v>
      </c>
      <c r="K99">
        <v>9031178</v>
      </c>
      <c r="O99" s="1">
        <v>1</v>
      </c>
      <c r="P99" s="1">
        <v>2019</v>
      </c>
      <c r="Q99" s="1" t="s">
        <v>10</v>
      </c>
      <c r="R99" s="16">
        <v>8924130</v>
      </c>
      <c r="S99" s="16">
        <v>9176224</v>
      </c>
      <c r="T99" s="16">
        <v>8517503</v>
      </c>
    </row>
    <row r="100" spans="5:20" x14ac:dyDescent="0.25">
      <c r="E100" s="1">
        <v>2</v>
      </c>
      <c r="F100" s="1">
        <v>2019</v>
      </c>
      <c r="G100" s="1" t="s">
        <v>11</v>
      </c>
      <c r="H100" s="1" t="s">
        <v>9</v>
      </c>
      <c r="I100">
        <v>9234530</v>
      </c>
      <c r="J100">
        <v>9547545</v>
      </c>
      <c r="K100">
        <v>8753570</v>
      </c>
      <c r="O100" s="1">
        <v>2</v>
      </c>
      <c r="P100" s="1">
        <v>2019</v>
      </c>
      <c r="Q100" s="1" t="s">
        <v>10</v>
      </c>
      <c r="R100" s="16">
        <v>7836240</v>
      </c>
      <c r="S100" s="16">
        <v>8924130</v>
      </c>
      <c r="T100" s="16">
        <v>7551970</v>
      </c>
    </row>
    <row r="101" spans="5:20" x14ac:dyDescent="0.25">
      <c r="E101" s="1">
        <v>3</v>
      </c>
      <c r="F101" s="1">
        <v>2019</v>
      </c>
      <c r="G101" s="1" t="s">
        <v>11</v>
      </c>
      <c r="H101" s="1" t="s">
        <v>9</v>
      </c>
      <c r="I101">
        <v>10903095</v>
      </c>
      <c r="J101">
        <v>9234530</v>
      </c>
      <c r="K101">
        <v>10422226</v>
      </c>
      <c r="O101" s="1">
        <v>3</v>
      </c>
      <c r="P101" s="1">
        <v>2019</v>
      </c>
      <c r="Q101" s="1" t="s">
        <v>10</v>
      </c>
      <c r="R101" s="16">
        <v>9897643</v>
      </c>
      <c r="S101" s="16">
        <v>7836240</v>
      </c>
      <c r="T101" s="16">
        <v>9537977</v>
      </c>
    </row>
    <row r="102" spans="5:20" x14ac:dyDescent="0.25">
      <c r="E102" s="1">
        <v>4</v>
      </c>
      <c r="F102" s="1">
        <v>2019</v>
      </c>
      <c r="G102" s="1" t="s">
        <v>11</v>
      </c>
      <c r="H102" s="1" t="s">
        <v>9</v>
      </c>
      <c r="I102">
        <v>10162370</v>
      </c>
      <c r="J102">
        <v>10903095</v>
      </c>
      <c r="K102">
        <v>9879265</v>
      </c>
      <c r="O102" s="1">
        <v>4</v>
      </c>
      <c r="P102" s="1">
        <v>2019</v>
      </c>
      <c r="Q102" s="1" t="s">
        <v>10</v>
      </c>
      <c r="R102" s="16">
        <v>9413569</v>
      </c>
      <c r="S102" s="16">
        <v>9897643</v>
      </c>
      <c r="T102" s="16">
        <v>8988090</v>
      </c>
    </row>
    <row r="103" spans="5:20" x14ac:dyDescent="0.25">
      <c r="E103" s="1">
        <v>5</v>
      </c>
      <c r="F103" s="1">
        <v>2019</v>
      </c>
      <c r="G103" s="1" t="s">
        <v>11</v>
      </c>
      <c r="H103" s="1" t="s">
        <v>9</v>
      </c>
      <c r="I103">
        <v>11006299</v>
      </c>
      <c r="J103">
        <v>10162370</v>
      </c>
      <c r="K103">
        <v>10356532</v>
      </c>
      <c r="O103" s="1">
        <v>5</v>
      </c>
      <c r="P103" s="1">
        <v>2019</v>
      </c>
      <c r="Q103" s="1" t="s">
        <v>10</v>
      </c>
      <c r="R103" s="16">
        <v>9909208</v>
      </c>
      <c r="S103" s="16">
        <v>9413569</v>
      </c>
      <c r="T103" s="16">
        <v>9370842</v>
      </c>
    </row>
    <row r="104" spans="5:20" x14ac:dyDescent="0.25">
      <c r="E104" s="1">
        <v>6</v>
      </c>
      <c r="F104" s="1">
        <v>2019</v>
      </c>
      <c r="G104" s="1" t="s">
        <v>11</v>
      </c>
      <c r="H104" s="1" t="s">
        <v>9</v>
      </c>
      <c r="I104">
        <v>10931036</v>
      </c>
      <c r="J104">
        <v>11006299</v>
      </c>
      <c r="K104">
        <v>10635376</v>
      </c>
      <c r="O104" s="1">
        <v>6</v>
      </c>
      <c r="P104" s="1">
        <v>2019</v>
      </c>
      <c r="Q104" s="1" t="s">
        <v>10</v>
      </c>
      <c r="R104" s="16">
        <v>10971395</v>
      </c>
      <c r="S104" s="16">
        <v>9909208</v>
      </c>
      <c r="T104" s="16">
        <v>10522382</v>
      </c>
    </row>
    <row r="105" spans="5:20" x14ac:dyDescent="0.25">
      <c r="E105" s="1">
        <v>7</v>
      </c>
      <c r="F105" s="1">
        <v>2019</v>
      </c>
      <c r="G105" s="1" t="s">
        <v>11</v>
      </c>
      <c r="H105" s="1" t="s">
        <v>9</v>
      </c>
      <c r="I105">
        <v>11275851</v>
      </c>
      <c r="J105">
        <v>10931036</v>
      </c>
      <c r="K105">
        <v>10882459</v>
      </c>
      <c r="O105" s="1">
        <v>7</v>
      </c>
      <c r="P105" s="1">
        <v>2019</v>
      </c>
      <c r="Q105" s="1" t="s">
        <v>10</v>
      </c>
      <c r="R105" s="16">
        <v>11595809</v>
      </c>
      <c r="S105" s="16">
        <v>10971395</v>
      </c>
      <c r="T105" s="16">
        <v>11337011</v>
      </c>
    </row>
    <row r="106" spans="5:20" x14ac:dyDescent="0.25">
      <c r="E106" s="1">
        <v>8</v>
      </c>
      <c r="F106" s="1">
        <v>2019</v>
      </c>
      <c r="G106" s="1" t="s">
        <v>11</v>
      </c>
      <c r="H106" s="1" t="s">
        <v>9</v>
      </c>
      <c r="I106">
        <v>11052004</v>
      </c>
      <c r="J106">
        <v>11275851</v>
      </c>
      <c r="K106">
        <v>10584430</v>
      </c>
      <c r="O106" s="1">
        <v>8</v>
      </c>
      <c r="P106" s="1">
        <v>2019</v>
      </c>
      <c r="Q106" s="1" t="s">
        <v>10</v>
      </c>
      <c r="R106" s="16">
        <v>10997560</v>
      </c>
      <c r="S106" s="16">
        <v>11595809</v>
      </c>
      <c r="T106" s="16">
        <v>10586706</v>
      </c>
    </row>
    <row r="107" spans="5:20" x14ac:dyDescent="0.25">
      <c r="E107" s="1">
        <v>9</v>
      </c>
      <c r="F107" s="1">
        <v>2019</v>
      </c>
      <c r="G107" s="1" t="s">
        <v>11</v>
      </c>
      <c r="H107" s="1" t="s">
        <v>9</v>
      </c>
      <c r="I107">
        <v>9967442</v>
      </c>
      <c r="J107">
        <v>11052004</v>
      </c>
      <c r="K107">
        <v>9004336</v>
      </c>
      <c r="O107" s="1">
        <v>9</v>
      </c>
      <c r="P107" s="1">
        <v>2019</v>
      </c>
      <c r="Q107" s="1" t="s">
        <v>10</v>
      </c>
      <c r="R107" s="16">
        <v>8575403</v>
      </c>
      <c r="S107" s="16">
        <v>10997560</v>
      </c>
      <c r="T107" s="16">
        <v>8188868</v>
      </c>
    </row>
    <row r="108" spans="5:20" x14ac:dyDescent="0.25">
      <c r="E108" s="1">
        <v>10</v>
      </c>
      <c r="F108" s="1">
        <v>2019</v>
      </c>
      <c r="G108" s="1" t="s">
        <v>11</v>
      </c>
      <c r="H108" s="1" t="s">
        <v>9</v>
      </c>
      <c r="I108">
        <v>10783388</v>
      </c>
      <c r="J108">
        <v>9967442</v>
      </c>
      <c r="K108">
        <v>10268808</v>
      </c>
      <c r="O108" s="1">
        <v>10</v>
      </c>
      <c r="P108" s="1">
        <v>2019</v>
      </c>
      <c r="Q108" s="1" t="s">
        <v>10</v>
      </c>
      <c r="R108" s="16">
        <v>8658916</v>
      </c>
      <c r="S108" s="16">
        <v>8575403</v>
      </c>
      <c r="T108" s="16">
        <v>8376650</v>
      </c>
    </row>
    <row r="109" spans="5:20" x14ac:dyDescent="0.25">
      <c r="E109" s="1">
        <v>11</v>
      </c>
      <c r="F109" s="1">
        <v>2019</v>
      </c>
      <c r="G109" s="1" t="s">
        <v>11</v>
      </c>
      <c r="H109" s="1" t="s">
        <v>9</v>
      </c>
      <c r="I109">
        <v>10206878</v>
      </c>
      <c r="J109">
        <v>10783388</v>
      </c>
      <c r="K109">
        <v>9888304</v>
      </c>
      <c r="O109" s="1">
        <v>11</v>
      </c>
      <c r="P109" s="1">
        <v>2019</v>
      </c>
      <c r="Q109" s="1" t="s">
        <v>10</v>
      </c>
      <c r="R109" s="16">
        <v>8216732</v>
      </c>
      <c r="S109" s="16">
        <v>8658916</v>
      </c>
      <c r="T109" s="16">
        <v>8023325</v>
      </c>
    </row>
    <row r="110" spans="5:20" x14ac:dyDescent="0.25">
      <c r="E110" s="1">
        <v>12</v>
      </c>
      <c r="F110" s="1">
        <v>2019</v>
      </c>
      <c r="G110" s="1" t="s">
        <v>11</v>
      </c>
      <c r="H110" s="1" t="s">
        <v>9</v>
      </c>
      <c r="I110">
        <v>10960472</v>
      </c>
      <c r="J110">
        <v>10206878</v>
      </c>
      <c r="K110">
        <v>9764388</v>
      </c>
      <c r="O110" s="1">
        <v>12</v>
      </c>
      <c r="P110" s="1">
        <v>2019</v>
      </c>
      <c r="Q110" s="1" t="s">
        <v>10</v>
      </c>
      <c r="R110" s="16">
        <v>9543235</v>
      </c>
      <c r="S110" s="16">
        <v>8216732</v>
      </c>
      <c r="T110" s="16">
        <v>9176224</v>
      </c>
    </row>
    <row r="111" spans="5:20" x14ac:dyDescent="0.25">
      <c r="E111" s="1">
        <v>1</v>
      </c>
      <c r="F111" s="1">
        <v>2020</v>
      </c>
      <c r="G111" s="1" t="s">
        <v>11</v>
      </c>
      <c r="H111" s="1" t="s">
        <v>9</v>
      </c>
      <c r="I111">
        <v>9856466</v>
      </c>
      <c r="J111">
        <v>10960472</v>
      </c>
      <c r="K111">
        <v>9547545</v>
      </c>
      <c r="O111" s="1">
        <v>1</v>
      </c>
      <c r="P111" s="1">
        <v>2020</v>
      </c>
      <c r="Q111" s="1" t="s">
        <v>10</v>
      </c>
      <c r="R111" s="16">
        <v>9112682</v>
      </c>
      <c r="S111" s="16">
        <v>9543235</v>
      </c>
      <c r="T111" s="16">
        <v>8924130</v>
      </c>
    </row>
    <row r="112" spans="5:20" x14ac:dyDescent="0.25">
      <c r="E112" s="1">
        <v>2</v>
      </c>
      <c r="F112" s="1">
        <v>2020</v>
      </c>
      <c r="G112" s="1" t="s">
        <v>11</v>
      </c>
      <c r="H112" s="1" t="s">
        <v>9</v>
      </c>
      <c r="I112">
        <v>9497925</v>
      </c>
      <c r="J112">
        <v>9856466</v>
      </c>
      <c r="K112">
        <v>9234530</v>
      </c>
      <c r="O112" s="1">
        <v>2</v>
      </c>
      <c r="P112" s="1">
        <v>2020</v>
      </c>
      <c r="Q112" s="1" t="s">
        <v>10</v>
      </c>
      <c r="R112" s="16">
        <v>7914845</v>
      </c>
      <c r="S112" s="16">
        <v>9112682</v>
      </c>
      <c r="T112" s="16">
        <v>7836240</v>
      </c>
    </row>
    <row r="113" spans="5:20" x14ac:dyDescent="0.25">
      <c r="E113" s="1">
        <v>3</v>
      </c>
      <c r="F113" s="1">
        <v>2020</v>
      </c>
      <c r="G113" s="1" t="s">
        <v>11</v>
      </c>
      <c r="H113" s="1" t="s">
        <v>9</v>
      </c>
      <c r="I113">
        <v>5358364</v>
      </c>
      <c r="J113">
        <v>9497925</v>
      </c>
      <c r="K113">
        <v>10903095</v>
      </c>
      <c r="O113" s="1">
        <v>3</v>
      </c>
      <c r="P113" s="1">
        <v>2020</v>
      </c>
      <c r="Q113" s="1" t="s">
        <v>10</v>
      </c>
      <c r="R113" s="16">
        <v>4626840</v>
      </c>
      <c r="S113" s="16">
        <v>7914845</v>
      </c>
      <c r="T113" s="16">
        <v>9897643</v>
      </c>
    </row>
    <row r="114" spans="5:20" x14ac:dyDescent="0.25">
      <c r="E114" s="1">
        <v>4</v>
      </c>
      <c r="F114" s="1">
        <v>2020</v>
      </c>
      <c r="G114" s="1" t="s">
        <v>11</v>
      </c>
      <c r="H114" s="1" t="s">
        <v>9</v>
      </c>
      <c r="I114">
        <v>632751</v>
      </c>
      <c r="J114">
        <v>5358364</v>
      </c>
      <c r="K114">
        <v>10162370</v>
      </c>
      <c r="O114" s="1">
        <v>4</v>
      </c>
      <c r="P114" s="1">
        <v>2020</v>
      </c>
      <c r="Q114" s="1" t="s">
        <v>10</v>
      </c>
      <c r="R114" s="16">
        <v>131598</v>
      </c>
      <c r="S114" s="16">
        <v>4626840</v>
      </c>
      <c r="T114" s="16">
        <v>9413569</v>
      </c>
    </row>
    <row r="115" spans="5:20" x14ac:dyDescent="0.25">
      <c r="E115" s="1">
        <v>5</v>
      </c>
      <c r="F115" s="1">
        <v>2020</v>
      </c>
      <c r="G115" s="1" t="s">
        <v>11</v>
      </c>
      <c r="H115" s="1" t="s">
        <v>9</v>
      </c>
      <c r="I115">
        <v>1659960</v>
      </c>
      <c r="J115">
        <v>632751</v>
      </c>
      <c r="K115">
        <v>11006299</v>
      </c>
      <c r="O115" s="1">
        <v>5</v>
      </c>
      <c r="P115" s="1">
        <v>2020</v>
      </c>
      <c r="Q115" s="1" t="s">
        <v>10</v>
      </c>
      <c r="R115" s="16">
        <v>186951</v>
      </c>
      <c r="S115" s="16">
        <v>131598</v>
      </c>
      <c r="T115" s="16">
        <v>9909208</v>
      </c>
    </row>
    <row r="116" spans="5:20" x14ac:dyDescent="0.25">
      <c r="E116" s="1">
        <v>6</v>
      </c>
      <c r="F116" s="1">
        <v>2020</v>
      </c>
      <c r="G116" s="1" t="s">
        <v>11</v>
      </c>
      <c r="H116" s="1" t="s">
        <v>9</v>
      </c>
      <c r="I116">
        <v>2960275</v>
      </c>
      <c r="J116">
        <v>1659960</v>
      </c>
      <c r="K116">
        <v>10931036</v>
      </c>
      <c r="O116" s="1">
        <v>6</v>
      </c>
      <c r="P116" s="1">
        <v>2020</v>
      </c>
      <c r="Q116" s="1" t="s">
        <v>10</v>
      </c>
      <c r="R116" s="16">
        <v>399041</v>
      </c>
      <c r="S116" s="16">
        <v>186951</v>
      </c>
      <c r="T116" s="16">
        <v>10971395</v>
      </c>
    </row>
    <row r="117" spans="5:20" x14ac:dyDescent="0.25">
      <c r="E117" s="1">
        <v>7</v>
      </c>
      <c r="F117" s="1">
        <v>2020</v>
      </c>
      <c r="G117" s="1" t="s">
        <v>11</v>
      </c>
      <c r="H117" s="1" t="s">
        <v>9</v>
      </c>
      <c r="I117">
        <v>4303170</v>
      </c>
      <c r="J117">
        <v>2960275</v>
      </c>
      <c r="K117">
        <v>11275851</v>
      </c>
      <c r="O117" s="1">
        <v>7</v>
      </c>
      <c r="P117" s="1">
        <v>2020</v>
      </c>
      <c r="Q117" s="1" t="s">
        <v>10</v>
      </c>
      <c r="R117" s="16">
        <v>1118688</v>
      </c>
      <c r="S117" s="16">
        <v>399041</v>
      </c>
      <c r="T117" s="16">
        <v>11595809</v>
      </c>
    </row>
    <row r="118" spans="5:20" x14ac:dyDescent="0.25">
      <c r="E118" s="1">
        <v>8</v>
      </c>
      <c r="F118" s="1">
        <v>2020</v>
      </c>
      <c r="G118" s="1" t="s">
        <v>11</v>
      </c>
      <c r="H118" s="1" t="s">
        <v>9</v>
      </c>
      <c r="I118">
        <v>4337403</v>
      </c>
      <c r="J118">
        <v>4303170</v>
      </c>
      <c r="K118">
        <v>11052004</v>
      </c>
      <c r="O118" s="1">
        <v>8</v>
      </c>
      <c r="P118" s="1">
        <v>2020</v>
      </c>
      <c r="Q118" s="1" t="s">
        <v>10</v>
      </c>
      <c r="R118" s="16">
        <v>1376736</v>
      </c>
      <c r="S118" s="16">
        <v>1118688</v>
      </c>
      <c r="T118" s="16">
        <v>10997560</v>
      </c>
    </row>
    <row r="119" spans="5:20" x14ac:dyDescent="0.25">
      <c r="E119" s="1">
        <v>9</v>
      </c>
      <c r="F119" s="1">
        <v>2020</v>
      </c>
      <c r="G119" s="1" t="s">
        <v>11</v>
      </c>
      <c r="H119" s="1" t="s">
        <v>9</v>
      </c>
      <c r="I119">
        <v>4538441</v>
      </c>
      <c r="J119">
        <v>4337403</v>
      </c>
      <c r="K119">
        <v>9967442</v>
      </c>
      <c r="O119" s="1">
        <v>9</v>
      </c>
      <c r="P119" s="1">
        <v>2020</v>
      </c>
      <c r="Q119" s="1" t="s">
        <v>10</v>
      </c>
      <c r="R119" s="16">
        <v>1399621</v>
      </c>
      <c r="S119" s="16">
        <v>1376736</v>
      </c>
      <c r="T119" s="16">
        <v>8575403</v>
      </c>
    </row>
    <row r="120" spans="5:20" x14ac:dyDescent="0.25">
      <c r="E120" s="1">
        <v>10</v>
      </c>
      <c r="F120" s="1">
        <v>2020</v>
      </c>
      <c r="G120" s="1" t="s">
        <v>11</v>
      </c>
      <c r="H120" s="1" t="s">
        <v>9</v>
      </c>
      <c r="I120">
        <v>5096586</v>
      </c>
      <c r="J120">
        <v>4538441</v>
      </c>
      <c r="K120">
        <v>10783388</v>
      </c>
      <c r="O120" s="1">
        <v>10</v>
      </c>
      <c r="P120" s="1">
        <v>2020</v>
      </c>
      <c r="Q120" s="1" t="s">
        <v>10</v>
      </c>
      <c r="R120" s="16">
        <v>1966635</v>
      </c>
      <c r="S120" s="16">
        <v>1399621</v>
      </c>
      <c r="T120" s="16">
        <v>8658916</v>
      </c>
    </row>
    <row r="121" spans="5:20" x14ac:dyDescent="0.25">
      <c r="E121" s="1">
        <v>11</v>
      </c>
      <c r="F121" s="1">
        <v>2020</v>
      </c>
      <c r="G121" s="1" t="s">
        <v>11</v>
      </c>
      <c r="H121" s="1" t="s">
        <v>9</v>
      </c>
      <c r="I121">
        <v>4269428</v>
      </c>
      <c r="J121">
        <v>5096586</v>
      </c>
      <c r="K121">
        <v>10206878</v>
      </c>
      <c r="O121" s="1">
        <v>11</v>
      </c>
      <c r="P121" s="1">
        <v>2020</v>
      </c>
      <c r="Q121" s="1" t="s">
        <v>10</v>
      </c>
      <c r="R121" s="16">
        <v>2443499</v>
      </c>
      <c r="S121" s="16">
        <v>1966635</v>
      </c>
      <c r="T121" s="16">
        <v>8216732</v>
      </c>
    </row>
    <row r="122" spans="5:20" x14ac:dyDescent="0.25">
      <c r="E122" s="1">
        <v>12</v>
      </c>
      <c r="F122" s="1">
        <v>2020</v>
      </c>
      <c r="G122" s="1" t="s">
        <v>11</v>
      </c>
      <c r="H122" s="1" t="s">
        <v>9</v>
      </c>
      <c r="I122">
        <v>4159000</v>
      </c>
      <c r="J122">
        <v>4269428</v>
      </c>
      <c r="K122">
        <v>10960472</v>
      </c>
      <c r="O122" s="1">
        <v>12</v>
      </c>
      <c r="P122" s="1">
        <v>2020</v>
      </c>
      <c r="Q122" s="1" t="s">
        <v>10</v>
      </c>
      <c r="R122" s="16">
        <v>3247421</v>
      </c>
      <c r="S122" s="16">
        <v>2443499</v>
      </c>
      <c r="T122" s="16">
        <v>9543235</v>
      </c>
    </row>
    <row r="123" spans="5:20" x14ac:dyDescent="0.25">
      <c r="E123" s="1">
        <v>1</v>
      </c>
      <c r="F123" s="1">
        <v>2021</v>
      </c>
      <c r="G123" s="1" t="s">
        <v>11</v>
      </c>
      <c r="H123" s="1" t="s">
        <v>9</v>
      </c>
      <c r="I123">
        <v>3810784</v>
      </c>
      <c r="J123">
        <v>4159000</v>
      </c>
      <c r="K123">
        <v>9856466</v>
      </c>
      <c r="O123" s="1">
        <v>1</v>
      </c>
      <c r="P123" s="1">
        <v>2021</v>
      </c>
      <c r="Q123" s="1" t="s">
        <v>10</v>
      </c>
      <c r="R123" s="16">
        <v>2977554</v>
      </c>
      <c r="S123" s="16">
        <v>3247421</v>
      </c>
      <c r="T123" s="16">
        <v>9112682</v>
      </c>
    </row>
    <row r="124" spans="5:20" x14ac:dyDescent="0.25">
      <c r="E124" s="1">
        <v>1</v>
      </c>
      <c r="F124" s="1">
        <v>2016</v>
      </c>
      <c r="G124" s="1" t="s">
        <v>29</v>
      </c>
      <c r="H124" s="1" t="s">
        <v>9</v>
      </c>
      <c r="I124">
        <v>1646661</v>
      </c>
      <c r="J124"/>
      <c r="K124"/>
    </row>
    <row r="125" spans="5:20" x14ac:dyDescent="0.25">
      <c r="E125" s="1">
        <v>2</v>
      </c>
      <c r="F125" s="1">
        <v>2016</v>
      </c>
      <c r="G125" s="1" t="s">
        <v>29</v>
      </c>
      <c r="H125" s="1" t="s">
        <v>9</v>
      </c>
      <c r="I125">
        <v>1590540</v>
      </c>
      <c r="J125">
        <v>1646661</v>
      </c>
      <c r="K125"/>
    </row>
    <row r="126" spans="5:20" x14ac:dyDescent="0.25">
      <c r="E126" s="1">
        <v>3</v>
      </c>
      <c r="F126" s="1">
        <v>2016</v>
      </c>
      <c r="G126" s="1" t="s">
        <v>29</v>
      </c>
      <c r="H126" s="1" t="s">
        <v>9</v>
      </c>
      <c r="I126">
        <v>1918736</v>
      </c>
      <c r="J126">
        <v>1590540</v>
      </c>
      <c r="K126"/>
    </row>
    <row r="127" spans="5:20" x14ac:dyDescent="0.25">
      <c r="E127" s="1">
        <v>4</v>
      </c>
      <c r="F127" s="1">
        <v>2016</v>
      </c>
      <c r="G127" s="1" t="s">
        <v>29</v>
      </c>
      <c r="H127" s="1" t="s">
        <v>9</v>
      </c>
      <c r="I127">
        <v>1853029</v>
      </c>
      <c r="J127">
        <v>1918736</v>
      </c>
      <c r="K127"/>
    </row>
    <row r="128" spans="5:20" x14ac:dyDescent="0.25">
      <c r="E128" s="1">
        <v>5</v>
      </c>
      <c r="F128" s="1">
        <v>2016</v>
      </c>
      <c r="G128" s="1" t="s">
        <v>29</v>
      </c>
      <c r="H128" s="1" t="s">
        <v>9</v>
      </c>
      <c r="I128">
        <v>1962402</v>
      </c>
      <c r="J128">
        <v>1853029</v>
      </c>
      <c r="K128"/>
    </row>
    <row r="129" spans="5:11" x14ac:dyDescent="0.25">
      <c r="E129" s="1">
        <v>6</v>
      </c>
      <c r="F129" s="1">
        <v>2016</v>
      </c>
      <c r="G129" s="1" t="s">
        <v>29</v>
      </c>
      <c r="H129" s="1" t="s">
        <v>9</v>
      </c>
      <c r="I129">
        <v>2042143</v>
      </c>
      <c r="J129">
        <v>1962402</v>
      </c>
      <c r="K129"/>
    </row>
    <row r="130" spans="5:11" x14ac:dyDescent="0.25">
      <c r="E130" s="1">
        <v>7</v>
      </c>
      <c r="F130" s="1">
        <v>2016</v>
      </c>
      <c r="G130" s="1" t="s">
        <v>29</v>
      </c>
      <c r="H130" s="1" t="s">
        <v>9</v>
      </c>
      <c r="I130">
        <v>2141495</v>
      </c>
      <c r="J130">
        <v>2042143</v>
      </c>
      <c r="K130"/>
    </row>
    <row r="131" spans="5:11" x14ac:dyDescent="0.25">
      <c r="E131" s="1">
        <v>8</v>
      </c>
      <c r="F131" s="1">
        <v>2016</v>
      </c>
      <c r="G131" s="1" t="s">
        <v>29</v>
      </c>
      <c r="H131" s="1" t="s">
        <v>9</v>
      </c>
      <c r="I131">
        <v>2169693</v>
      </c>
      <c r="J131">
        <v>2141495</v>
      </c>
      <c r="K131"/>
    </row>
    <row r="132" spans="5:11" x14ac:dyDescent="0.25">
      <c r="E132" s="1">
        <v>9</v>
      </c>
      <c r="F132" s="1">
        <v>2016</v>
      </c>
      <c r="G132" s="1" t="s">
        <v>29</v>
      </c>
      <c r="H132" s="1" t="s">
        <v>9</v>
      </c>
      <c r="I132">
        <v>1803356</v>
      </c>
      <c r="J132">
        <v>2169693</v>
      </c>
      <c r="K132"/>
    </row>
    <row r="133" spans="5:11" x14ac:dyDescent="0.25">
      <c r="E133" s="1">
        <v>10</v>
      </c>
      <c r="F133" s="1">
        <v>2016</v>
      </c>
      <c r="G133" s="1" t="s">
        <v>29</v>
      </c>
      <c r="H133" s="1" t="s">
        <v>9</v>
      </c>
      <c r="I133">
        <v>1799719</v>
      </c>
      <c r="J133">
        <v>1803356</v>
      </c>
      <c r="K133"/>
    </row>
    <row r="134" spans="5:11" x14ac:dyDescent="0.25">
      <c r="E134" s="1">
        <v>11</v>
      </c>
      <c r="F134" s="1">
        <v>2016</v>
      </c>
      <c r="G134" s="1" t="s">
        <v>29</v>
      </c>
      <c r="H134" s="1" t="s">
        <v>9</v>
      </c>
      <c r="I134">
        <v>1820053</v>
      </c>
      <c r="J134">
        <v>1799719</v>
      </c>
      <c r="K134"/>
    </row>
    <row r="135" spans="5:11" x14ac:dyDescent="0.25">
      <c r="E135" s="1">
        <v>12</v>
      </c>
      <c r="F135" s="1">
        <v>2016</v>
      </c>
      <c r="G135" s="1" t="s">
        <v>29</v>
      </c>
      <c r="H135" s="1" t="s">
        <v>9</v>
      </c>
      <c r="I135">
        <v>1868147</v>
      </c>
      <c r="J135">
        <v>1820053</v>
      </c>
      <c r="K135"/>
    </row>
    <row r="136" spans="5:11" x14ac:dyDescent="0.25">
      <c r="E136" s="1">
        <v>1</v>
      </c>
      <c r="F136" s="1">
        <v>2017</v>
      </c>
      <c r="G136" s="1" t="s">
        <v>29</v>
      </c>
      <c r="H136" s="1" t="s">
        <v>9</v>
      </c>
      <c r="I136">
        <v>1731548</v>
      </c>
      <c r="J136">
        <v>1868147</v>
      </c>
      <c r="K136">
        <v>1646661</v>
      </c>
    </row>
    <row r="137" spans="5:11" x14ac:dyDescent="0.25">
      <c r="E137" s="1">
        <v>2</v>
      </c>
      <c r="F137" s="1">
        <v>2017</v>
      </c>
      <c r="G137" s="1" t="s">
        <v>29</v>
      </c>
      <c r="H137" s="1" t="s">
        <v>9</v>
      </c>
      <c r="I137">
        <v>1625266</v>
      </c>
      <c r="J137">
        <v>1731548</v>
      </c>
      <c r="K137">
        <v>1590540</v>
      </c>
    </row>
    <row r="138" spans="5:11" x14ac:dyDescent="0.25">
      <c r="E138" s="1">
        <v>3</v>
      </c>
      <c r="F138" s="1">
        <v>2017</v>
      </c>
      <c r="G138" s="1" t="s">
        <v>29</v>
      </c>
      <c r="H138" s="1" t="s">
        <v>9</v>
      </c>
      <c r="I138">
        <v>2039935</v>
      </c>
      <c r="J138">
        <v>1625266</v>
      </c>
      <c r="K138">
        <v>1918736</v>
      </c>
    </row>
    <row r="139" spans="5:11" x14ac:dyDescent="0.25">
      <c r="E139" s="1">
        <v>4</v>
      </c>
      <c r="F139" s="1">
        <v>2017</v>
      </c>
      <c r="G139" s="1" t="s">
        <v>29</v>
      </c>
      <c r="H139" s="1" t="s">
        <v>9</v>
      </c>
      <c r="I139">
        <v>2015065</v>
      </c>
      <c r="J139">
        <v>2039935</v>
      </c>
      <c r="K139">
        <v>1853029</v>
      </c>
    </row>
    <row r="140" spans="5:11" x14ac:dyDescent="0.25">
      <c r="E140" s="1">
        <v>5</v>
      </c>
      <c r="F140" s="1">
        <v>2017</v>
      </c>
      <c r="G140" s="1" t="s">
        <v>29</v>
      </c>
      <c r="H140" s="1" t="s">
        <v>9</v>
      </c>
      <c r="I140">
        <v>2124095</v>
      </c>
      <c r="J140">
        <v>2015065</v>
      </c>
      <c r="K140">
        <v>1962402</v>
      </c>
    </row>
    <row r="141" spans="5:11" x14ac:dyDescent="0.25">
      <c r="E141" s="1">
        <v>6</v>
      </c>
      <c r="F141" s="1">
        <v>2017</v>
      </c>
      <c r="G141" s="1" t="s">
        <v>29</v>
      </c>
      <c r="H141" s="1" t="s">
        <v>9</v>
      </c>
      <c r="I141">
        <v>2165782</v>
      </c>
      <c r="J141">
        <v>2124095</v>
      </c>
      <c r="K141">
        <v>2042143</v>
      </c>
    </row>
    <row r="142" spans="5:11" x14ac:dyDescent="0.25">
      <c r="E142" s="1">
        <v>7</v>
      </c>
      <c r="F142" s="1">
        <v>2017</v>
      </c>
      <c r="G142" s="1" t="s">
        <v>29</v>
      </c>
      <c r="H142" s="1" t="s">
        <v>9</v>
      </c>
      <c r="I142">
        <v>2271059</v>
      </c>
      <c r="J142">
        <v>2165782</v>
      </c>
      <c r="K142">
        <v>2141495</v>
      </c>
    </row>
    <row r="143" spans="5:11" x14ac:dyDescent="0.25">
      <c r="E143" s="1">
        <v>8</v>
      </c>
      <c r="F143" s="1">
        <v>2017</v>
      </c>
      <c r="G143" s="1" t="s">
        <v>29</v>
      </c>
      <c r="H143" s="1" t="s">
        <v>9</v>
      </c>
      <c r="I143">
        <v>2248501</v>
      </c>
      <c r="J143">
        <v>2271059</v>
      </c>
      <c r="K143">
        <v>2169693</v>
      </c>
    </row>
    <row r="144" spans="5:11" x14ac:dyDescent="0.25">
      <c r="E144" s="1">
        <v>9</v>
      </c>
      <c r="F144" s="1">
        <v>2017</v>
      </c>
      <c r="G144" s="1" t="s">
        <v>29</v>
      </c>
      <c r="H144" s="1" t="s">
        <v>9</v>
      </c>
      <c r="I144">
        <v>1947134</v>
      </c>
      <c r="J144">
        <v>2248501</v>
      </c>
      <c r="K144">
        <v>1803356</v>
      </c>
    </row>
    <row r="145" spans="5:11" x14ac:dyDescent="0.25">
      <c r="E145" s="1">
        <v>10</v>
      </c>
      <c r="F145" s="1">
        <v>2017</v>
      </c>
      <c r="G145" s="1" t="s">
        <v>29</v>
      </c>
      <c r="H145" s="1" t="s">
        <v>9</v>
      </c>
      <c r="I145">
        <v>1957658</v>
      </c>
      <c r="J145">
        <v>1947134</v>
      </c>
      <c r="K145">
        <v>1799719</v>
      </c>
    </row>
    <row r="146" spans="5:11" x14ac:dyDescent="0.25">
      <c r="E146" s="1">
        <v>11</v>
      </c>
      <c r="F146" s="1">
        <v>2017</v>
      </c>
      <c r="G146" s="1" t="s">
        <v>29</v>
      </c>
      <c r="H146" s="1" t="s">
        <v>9</v>
      </c>
      <c r="I146">
        <v>1930272</v>
      </c>
      <c r="J146">
        <v>1957658</v>
      </c>
      <c r="K146">
        <v>1820053</v>
      </c>
    </row>
    <row r="147" spans="5:11" x14ac:dyDescent="0.25">
      <c r="E147" s="1">
        <v>12</v>
      </c>
      <c r="F147" s="1">
        <v>2017</v>
      </c>
      <c r="G147" s="1" t="s">
        <v>29</v>
      </c>
      <c r="H147" s="1" t="s">
        <v>9</v>
      </c>
      <c r="I147">
        <v>2007165</v>
      </c>
      <c r="J147">
        <v>1930272</v>
      </c>
      <c r="K147">
        <v>1868147</v>
      </c>
    </row>
    <row r="148" spans="5:11" x14ac:dyDescent="0.25">
      <c r="E148" s="1">
        <v>1</v>
      </c>
      <c r="F148" s="1">
        <v>2018</v>
      </c>
      <c r="G148" s="1" t="s">
        <v>29</v>
      </c>
      <c r="H148" s="1" t="s">
        <v>9</v>
      </c>
      <c r="I148">
        <v>1773777</v>
      </c>
      <c r="J148">
        <v>2007165</v>
      </c>
      <c r="K148">
        <v>1731548</v>
      </c>
    </row>
    <row r="149" spans="5:11" x14ac:dyDescent="0.25">
      <c r="E149" s="1">
        <v>2</v>
      </c>
      <c r="F149" s="1">
        <v>2018</v>
      </c>
      <c r="G149" s="1" t="s">
        <v>29</v>
      </c>
      <c r="H149" s="1" t="s">
        <v>9</v>
      </c>
      <c r="I149">
        <v>1745954</v>
      </c>
      <c r="J149">
        <v>1773777</v>
      </c>
      <c r="K149">
        <v>1625266</v>
      </c>
    </row>
    <row r="150" spans="5:11" x14ac:dyDescent="0.25">
      <c r="E150" s="1">
        <v>3</v>
      </c>
      <c r="F150" s="1">
        <v>2018</v>
      </c>
      <c r="G150" s="1" t="s">
        <v>29</v>
      </c>
      <c r="H150" s="1" t="s">
        <v>9</v>
      </c>
      <c r="I150">
        <v>2098198</v>
      </c>
      <c r="J150">
        <v>1745954</v>
      </c>
      <c r="K150">
        <v>2039935</v>
      </c>
    </row>
    <row r="151" spans="5:11" x14ac:dyDescent="0.25">
      <c r="E151" s="1">
        <v>4</v>
      </c>
      <c r="F151" s="1">
        <v>2018</v>
      </c>
      <c r="G151" s="1" t="s">
        <v>29</v>
      </c>
      <c r="H151" s="1" t="s">
        <v>9</v>
      </c>
      <c r="I151">
        <v>2829912</v>
      </c>
      <c r="J151">
        <v>2098198</v>
      </c>
      <c r="K151">
        <v>2015065</v>
      </c>
    </row>
    <row r="152" spans="5:11" x14ac:dyDescent="0.25">
      <c r="E152" s="1">
        <v>5</v>
      </c>
      <c r="F152" s="1">
        <v>2018</v>
      </c>
      <c r="G152" s="1" t="s">
        <v>29</v>
      </c>
      <c r="H152" s="1" t="s">
        <v>9</v>
      </c>
      <c r="I152">
        <v>2996140</v>
      </c>
      <c r="J152">
        <v>2829912</v>
      </c>
      <c r="K152">
        <v>2124095</v>
      </c>
    </row>
    <row r="153" spans="5:11" x14ac:dyDescent="0.25">
      <c r="E153" s="1">
        <v>6</v>
      </c>
      <c r="F153" s="1">
        <v>2018</v>
      </c>
      <c r="G153" s="1" t="s">
        <v>29</v>
      </c>
      <c r="H153" s="1" t="s">
        <v>9</v>
      </c>
      <c r="I153">
        <v>3097472</v>
      </c>
      <c r="J153">
        <v>2996140</v>
      </c>
      <c r="K153">
        <v>2165782</v>
      </c>
    </row>
    <row r="154" spans="5:11" x14ac:dyDescent="0.25">
      <c r="E154" s="1">
        <v>7</v>
      </c>
      <c r="F154" s="1">
        <v>2018</v>
      </c>
      <c r="G154" s="1" t="s">
        <v>29</v>
      </c>
      <c r="H154" s="1" t="s">
        <v>9</v>
      </c>
      <c r="I154">
        <v>3227859</v>
      </c>
      <c r="J154">
        <v>3097472</v>
      </c>
      <c r="K154">
        <v>2271059</v>
      </c>
    </row>
    <row r="155" spans="5:11" x14ac:dyDescent="0.25">
      <c r="E155" s="1">
        <v>8</v>
      </c>
      <c r="F155" s="1">
        <v>2018</v>
      </c>
      <c r="G155" s="1" t="s">
        <v>29</v>
      </c>
      <c r="H155" s="1" t="s">
        <v>9</v>
      </c>
      <c r="I155">
        <v>3097177</v>
      </c>
      <c r="J155">
        <v>3227859</v>
      </c>
      <c r="K155">
        <v>2248501</v>
      </c>
    </row>
    <row r="156" spans="5:11" x14ac:dyDescent="0.25">
      <c r="E156" s="1">
        <v>9</v>
      </c>
      <c r="F156" s="1">
        <v>2018</v>
      </c>
      <c r="G156" s="1" t="s">
        <v>29</v>
      </c>
      <c r="H156" s="1" t="s">
        <v>9</v>
      </c>
      <c r="I156">
        <v>2639054</v>
      </c>
      <c r="J156">
        <v>3097177</v>
      </c>
      <c r="K156">
        <v>1947134</v>
      </c>
    </row>
    <row r="157" spans="5:11" x14ac:dyDescent="0.25">
      <c r="E157" s="1">
        <v>10</v>
      </c>
      <c r="F157" s="1">
        <v>2018</v>
      </c>
      <c r="G157" s="1" t="s">
        <v>29</v>
      </c>
      <c r="H157" s="1" t="s">
        <v>9</v>
      </c>
      <c r="I157">
        <v>2742086</v>
      </c>
      <c r="J157">
        <v>2639054</v>
      </c>
      <c r="K157">
        <v>1957658</v>
      </c>
    </row>
    <row r="158" spans="5:11" x14ac:dyDescent="0.25">
      <c r="E158" s="1">
        <v>11</v>
      </c>
      <c r="F158" s="1">
        <v>2018</v>
      </c>
      <c r="G158" s="1" t="s">
        <v>29</v>
      </c>
      <c r="H158" s="1" t="s">
        <v>9</v>
      </c>
      <c r="I158">
        <v>2633282</v>
      </c>
      <c r="J158">
        <v>2742086</v>
      </c>
      <c r="K158">
        <v>1930272</v>
      </c>
    </row>
    <row r="159" spans="5:11" x14ac:dyDescent="0.25">
      <c r="E159" s="1">
        <v>12</v>
      </c>
      <c r="F159" s="1">
        <v>2018</v>
      </c>
      <c r="G159" s="1" t="s">
        <v>29</v>
      </c>
      <c r="H159" s="1" t="s">
        <v>9</v>
      </c>
      <c r="I159">
        <v>2612031</v>
      </c>
      <c r="J159">
        <v>2633282</v>
      </c>
      <c r="K159">
        <v>2007165</v>
      </c>
    </row>
    <row r="160" spans="5:11" x14ac:dyDescent="0.25">
      <c r="E160" s="1">
        <v>1</v>
      </c>
      <c r="F160" s="1">
        <v>2019</v>
      </c>
      <c r="G160" s="1" t="s">
        <v>29</v>
      </c>
      <c r="H160" s="1" t="s">
        <v>9</v>
      </c>
      <c r="I160">
        <v>2364407</v>
      </c>
      <c r="J160">
        <v>2612031</v>
      </c>
      <c r="K160">
        <v>1773777</v>
      </c>
    </row>
    <row r="161" spans="5:11" x14ac:dyDescent="0.25">
      <c r="E161" s="1">
        <v>2</v>
      </c>
      <c r="F161" s="1">
        <v>2019</v>
      </c>
      <c r="G161" s="1" t="s">
        <v>29</v>
      </c>
      <c r="H161" s="1" t="s">
        <v>9</v>
      </c>
      <c r="I161">
        <v>2208201</v>
      </c>
      <c r="J161">
        <v>2364407</v>
      </c>
      <c r="K161">
        <v>1745954</v>
      </c>
    </row>
    <row r="162" spans="5:11" x14ac:dyDescent="0.25">
      <c r="E162" s="1">
        <v>3</v>
      </c>
      <c r="F162" s="1">
        <v>2019</v>
      </c>
      <c r="G162" s="1" t="s">
        <v>29</v>
      </c>
      <c r="H162" s="1" t="s">
        <v>9</v>
      </c>
      <c r="I162">
        <v>2761707</v>
      </c>
      <c r="J162">
        <v>2208201</v>
      </c>
      <c r="K162">
        <v>2098198</v>
      </c>
    </row>
    <row r="163" spans="5:11" x14ac:dyDescent="0.25">
      <c r="E163" s="1">
        <v>4</v>
      </c>
      <c r="F163" s="1">
        <v>2019</v>
      </c>
      <c r="G163" s="1" t="s">
        <v>29</v>
      </c>
      <c r="H163" s="1" t="s">
        <v>9</v>
      </c>
      <c r="I163">
        <v>2715954</v>
      </c>
      <c r="J163">
        <v>2761707</v>
      </c>
      <c r="K163">
        <v>2829912</v>
      </c>
    </row>
    <row r="164" spans="5:11" x14ac:dyDescent="0.25">
      <c r="E164" s="1">
        <v>5</v>
      </c>
      <c r="F164" s="1">
        <v>2019</v>
      </c>
      <c r="G164" s="1" t="s">
        <v>29</v>
      </c>
      <c r="H164" s="1" t="s">
        <v>9</v>
      </c>
      <c r="I164">
        <v>2940179</v>
      </c>
      <c r="J164">
        <v>2715954</v>
      </c>
      <c r="K164">
        <v>2996140</v>
      </c>
    </row>
    <row r="165" spans="5:11" x14ac:dyDescent="0.25">
      <c r="E165" s="1">
        <v>6</v>
      </c>
      <c r="F165" s="1">
        <v>2019</v>
      </c>
      <c r="G165" s="1" t="s">
        <v>29</v>
      </c>
      <c r="H165" s="1" t="s">
        <v>9</v>
      </c>
      <c r="I165">
        <v>3084489</v>
      </c>
      <c r="J165">
        <v>2940179</v>
      </c>
      <c r="K165">
        <v>3097472</v>
      </c>
    </row>
    <row r="166" spans="5:11" x14ac:dyDescent="0.25">
      <c r="E166" s="1">
        <v>7</v>
      </c>
      <c r="F166" s="1">
        <v>2019</v>
      </c>
      <c r="G166" s="1" t="s">
        <v>29</v>
      </c>
      <c r="H166" s="1" t="s">
        <v>9</v>
      </c>
      <c r="I166">
        <v>3259420</v>
      </c>
      <c r="J166">
        <v>3084489</v>
      </c>
      <c r="K166">
        <v>3227859</v>
      </c>
    </row>
    <row r="167" spans="5:11" x14ac:dyDescent="0.25">
      <c r="E167" s="1">
        <v>8</v>
      </c>
      <c r="F167" s="1">
        <v>2019</v>
      </c>
      <c r="G167" s="1" t="s">
        <v>29</v>
      </c>
      <c r="H167" s="1" t="s">
        <v>9</v>
      </c>
      <c r="I167">
        <v>3216357</v>
      </c>
      <c r="J167">
        <v>3259420</v>
      </c>
      <c r="K167">
        <v>3097177</v>
      </c>
    </row>
    <row r="168" spans="5:11" x14ac:dyDescent="0.25">
      <c r="E168" s="1">
        <v>9</v>
      </c>
      <c r="F168" s="1">
        <v>2019</v>
      </c>
      <c r="G168" s="1" t="s">
        <v>29</v>
      </c>
      <c r="H168" s="1" t="s">
        <v>9</v>
      </c>
      <c r="I168">
        <v>2774622</v>
      </c>
      <c r="J168">
        <v>3216357</v>
      </c>
      <c r="K168">
        <v>2639054</v>
      </c>
    </row>
    <row r="169" spans="5:11" x14ac:dyDescent="0.25">
      <c r="E169" s="1">
        <v>10</v>
      </c>
      <c r="F169" s="1">
        <v>2019</v>
      </c>
      <c r="G169" s="1" t="s">
        <v>29</v>
      </c>
      <c r="H169" s="1" t="s">
        <v>9</v>
      </c>
      <c r="I169">
        <v>2806762</v>
      </c>
      <c r="J169">
        <v>2774622</v>
      </c>
      <c r="K169">
        <v>2742086</v>
      </c>
    </row>
    <row r="170" spans="5:11" x14ac:dyDescent="0.25">
      <c r="E170" s="1">
        <v>11</v>
      </c>
      <c r="F170" s="1">
        <v>2019</v>
      </c>
      <c r="G170" s="1" t="s">
        <v>29</v>
      </c>
      <c r="H170" s="1" t="s">
        <v>9</v>
      </c>
      <c r="I170">
        <v>2603376</v>
      </c>
      <c r="J170">
        <v>2806762</v>
      </c>
      <c r="K170">
        <v>2633282</v>
      </c>
    </row>
    <row r="171" spans="5:11" x14ac:dyDescent="0.25">
      <c r="E171" s="1">
        <v>12</v>
      </c>
      <c r="F171" s="1">
        <v>2019</v>
      </c>
      <c r="G171" s="1" t="s">
        <v>29</v>
      </c>
      <c r="H171" s="1" t="s">
        <v>9</v>
      </c>
      <c r="I171">
        <v>2868850</v>
      </c>
      <c r="J171">
        <v>2603376</v>
      </c>
      <c r="K171">
        <v>2612031</v>
      </c>
    </row>
    <row r="172" spans="5:11" x14ac:dyDescent="0.25">
      <c r="E172" s="1">
        <v>1</v>
      </c>
      <c r="F172" s="1">
        <v>2020</v>
      </c>
      <c r="G172" s="1" t="s">
        <v>29</v>
      </c>
      <c r="H172" s="1" t="s">
        <v>9</v>
      </c>
      <c r="I172">
        <v>2517674</v>
      </c>
      <c r="J172">
        <v>2868850</v>
      </c>
      <c r="K172">
        <v>2364407</v>
      </c>
    </row>
    <row r="173" spans="5:11" x14ac:dyDescent="0.25">
      <c r="E173" s="1">
        <v>2</v>
      </c>
      <c r="F173" s="1">
        <v>2020</v>
      </c>
      <c r="G173" s="1" t="s">
        <v>29</v>
      </c>
      <c r="H173" s="1" t="s">
        <v>9</v>
      </c>
      <c r="I173">
        <v>2378539</v>
      </c>
      <c r="J173">
        <v>2517674</v>
      </c>
      <c r="K173">
        <v>2208201</v>
      </c>
    </row>
    <row r="174" spans="5:11" x14ac:dyDescent="0.25">
      <c r="E174" s="1">
        <v>3</v>
      </c>
      <c r="F174" s="1">
        <v>2020</v>
      </c>
      <c r="G174" s="1" t="s">
        <v>29</v>
      </c>
      <c r="H174" s="1" t="s">
        <v>9</v>
      </c>
      <c r="I174">
        <v>1274662</v>
      </c>
      <c r="J174">
        <v>2378539</v>
      </c>
      <c r="K174">
        <v>2761707</v>
      </c>
    </row>
    <row r="175" spans="5:11" x14ac:dyDescent="0.25">
      <c r="E175" s="1">
        <v>4</v>
      </c>
      <c r="F175" s="1">
        <v>2020</v>
      </c>
      <c r="G175" s="1" t="s">
        <v>29</v>
      </c>
      <c r="H175" s="1" t="s">
        <v>9</v>
      </c>
      <c r="I175">
        <v>100029</v>
      </c>
      <c r="J175">
        <v>1274662</v>
      </c>
      <c r="K175">
        <v>2715954</v>
      </c>
    </row>
    <row r="176" spans="5:11" x14ac:dyDescent="0.25">
      <c r="E176" s="1">
        <v>5</v>
      </c>
      <c r="F176" s="1">
        <v>2020</v>
      </c>
      <c r="G176" s="1" t="s">
        <v>29</v>
      </c>
      <c r="H176" s="1" t="s">
        <v>9</v>
      </c>
      <c r="I176">
        <v>239725</v>
      </c>
      <c r="J176">
        <v>100029</v>
      </c>
      <c r="K176">
        <v>2940179</v>
      </c>
    </row>
    <row r="177" spans="5:11" x14ac:dyDescent="0.25">
      <c r="E177" s="1">
        <v>6</v>
      </c>
      <c r="F177" s="1">
        <v>2020</v>
      </c>
      <c r="G177" s="1" t="s">
        <v>29</v>
      </c>
      <c r="H177" s="1" t="s">
        <v>9</v>
      </c>
      <c r="I177">
        <v>510610</v>
      </c>
      <c r="J177">
        <v>239725</v>
      </c>
      <c r="K177">
        <v>3084489</v>
      </c>
    </row>
    <row r="178" spans="5:11" x14ac:dyDescent="0.25">
      <c r="E178" s="1">
        <v>7</v>
      </c>
      <c r="F178" s="1">
        <v>2020</v>
      </c>
      <c r="G178" s="1" t="s">
        <v>29</v>
      </c>
      <c r="H178" s="1" t="s">
        <v>9</v>
      </c>
      <c r="I178">
        <v>628368</v>
      </c>
      <c r="J178">
        <v>510610</v>
      </c>
      <c r="K178">
        <v>3259420</v>
      </c>
    </row>
    <row r="179" spans="5:11" x14ac:dyDescent="0.25">
      <c r="E179" s="1">
        <v>8</v>
      </c>
      <c r="F179" s="1">
        <v>2020</v>
      </c>
      <c r="G179" s="1" t="s">
        <v>29</v>
      </c>
      <c r="H179" s="1" t="s">
        <v>9</v>
      </c>
      <c r="I179">
        <v>680926</v>
      </c>
      <c r="J179">
        <v>628368</v>
      </c>
      <c r="K179">
        <v>3216357</v>
      </c>
    </row>
    <row r="180" spans="5:11" x14ac:dyDescent="0.25">
      <c r="E180" s="1">
        <v>9</v>
      </c>
      <c r="F180" s="1">
        <v>2020</v>
      </c>
      <c r="G180" s="1" t="s">
        <v>29</v>
      </c>
      <c r="H180" s="1" t="s">
        <v>9</v>
      </c>
      <c r="I180">
        <v>694720</v>
      </c>
      <c r="J180">
        <v>680926</v>
      </c>
      <c r="K180">
        <v>2774622</v>
      </c>
    </row>
    <row r="181" spans="5:11" x14ac:dyDescent="0.25">
      <c r="E181" s="1">
        <v>10</v>
      </c>
      <c r="F181" s="1">
        <v>2020</v>
      </c>
      <c r="G181" s="1" t="s">
        <v>29</v>
      </c>
      <c r="H181" s="1" t="s">
        <v>9</v>
      </c>
      <c r="I181">
        <v>801729</v>
      </c>
      <c r="J181">
        <v>694720</v>
      </c>
      <c r="K181">
        <v>2806762</v>
      </c>
    </row>
    <row r="182" spans="5:11" x14ac:dyDescent="0.25">
      <c r="E182" s="1">
        <v>11</v>
      </c>
      <c r="F182" s="1">
        <v>2020</v>
      </c>
      <c r="G182" s="1" t="s">
        <v>29</v>
      </c>
      <c r="H182" s="1" t="s">
        <v>9</v>
      </c>
      <c r="I182">
        <v>730546</v>
      </c>
      <c r="J182">
        <v>801729</v>
      </c>
      <c r="K182">
        <v>2603376</v>
      </c>
    </row>
    <row r="183" spans="5:11" x14ac:dyDescent="0.25">
      <c r="E183" s="1">
        <v>12</v>
      </c>
      <c r="F183" s="1">
        <v>2020</v>
      </c>
      <c r="G183" s="1" t="s">
        <v>29</v>
      </c>
      <c r="H183" s="1" t="s">
        <v>9</v>
      </c>
      <c r="I183">
        <v>715083</v>
      </c>
      <c r="J183">
        <v>730546</v>
      </c>
      <c r="K183">
        <v>2868850</v>
      </c>
    </row>
    <row r="184" spans="5:11" x14ac:dyDescent="0.25">
      <c r="E184" s="1">
        <v>1</v>
      </c>
      <c r="F184" s="1">
        <v>2021</v>
      </c>
      <c r="G184" s="1" t="s">
        <v>29</v>
      </c>
      <c r="H184" s="1" t="s">
        <v>9</v>
      </c>
      <c r="I184">
        <v>677054</v>
      </c>
      <c r="J184">
        <v>715083</v>
      </c>
      <c r="K184">
        <v>2517674</v>
      </c>
    </row>
    <row r="185" spans="5:11" x14ac:dyDescent="0.25">
      <c r="E185" s="1">
        <v>1</v>
      </c>
      <c r="F185" s="1">
        <v>2016</v>
      </c>
      <c r="G185" s="1" t="s">
        <v>30</v>
      </c>
      <c r="H185" s="1" t="s">
        <v>9</v>
      </c>
      <c r="I185">
        <v>227393</v>
      </c>
      <c r="J185"/>
      <c r="K185"/>
    </row>
    <row r="186" spans="5:11" x14ac:dyDescent="0.25">
      <c r="E186" s="1">
        <v>2</v>
      </c>
      <c r="F186" s="1">
        <v>2016</v>
      </c>
      <c r="G186" s="1" t="s">
        <v>30</v>
      </c>
      <c r="H186" s="1" t="s">
        <v>9</v>
      </c>
      <c r="I186">
        <v>234729</v>
      </c>
      <c r="J186">
        <v>227393</v>
      </c>
      <c r="K186"/>
    </row>
    <row r="187" spans="5:11" x14ac:dyDescent="0.25">
      <c r="E187" s="1">
        <v>3</v>
      </c>
      <c r="F187" s="1">
        <v>2016</v>
      </c>
      <c r="G187" s="1" t="s">
        <v>30</v>
      </c>
      <c r="H187" s="1" t="s">
        <v>9</v>
      </c>
      <c r="I187">
        <v>269482</v>
      </c>
      <c r="J187">
        <v>234729</v>
      </c>
      <c r="K187"/>
    </row>
    <row r="188" spans="5:11" x14ac:dyDescent="0.25">
      <c r="E188" s="1">
        <v>4</v>
      </c>
      <c r="F188" s="1">
        <v>2016</v>
      </c>
      <c r="G188" s="1" t="s">
        <v>30</v>
      </c>
      <c r="H188" s="1" t="s">
        <v>9</v>
      </c>
      <c r="I188">
        <v>270090</v>
      </c>
      <c r="J188">
        <v>269482</v>
      </c>
      <c r="K188"/>
    </row>
    <row r="189" spans="5:11" x14ac:dyDescent="0.25">
      <c r="E189" s="1">
        <v>5</v>
      </c>
      <c r="F189" s="1">
        <v>2016</v>
      </c>
      <c r="G189" s="1" t="s">
        <v>30</v>
      </c>
      <c r="H189" s="1" t="s">
        <v>9</v>
      </c>
      <c r="I189">
        <v>271130</v>
      </c>
      <c r="J189">
        <v>270090</v>
      </c>
      <c r="K189"/>
    </row>
    <row r="190" spans="5:11" x14ac:dyDescent="0.25">
      <c r="E190" s="1">
        <v>6</v>
      </c>
      <c r="F190" s="1">
        <v>2016</v>
      </c>
      <c r="G190" s="1" t="s">
        <v>30</v>
      </c>
      <c r="H190" s="1" t="s">
        <v>9</v>
      </c>
      <c r="I190">
        <v>273440</v>
      </c>
      <c r="J190">
        <v>271130</v>
      </c>
      <c r="K190"/>
    </row>
    <row r="191" spans="5:11" x14ac:dyDescent="0.25">
      <c r="E191" s="1">
        <v>7</v>
      </c>
      <c r="F191" s="1">
        <v>2016</v>
      </c>
      <c r="G191" s="1" t="s">
        <v>30</v>
      </c>
      <c r="H191" s="1" t="s">
        <v>9</v>
      </c>
      <c r="I191">
        <v>264536</v>
      </c>
      <c r="J191">
        <v>273440</v>
      </c>
      <c r="K191"/>
    </row>
    <row r="192" spans="5:11" x14ac:dyDescent="0.25">
      <c r="E192" s="1">
        <v>8</v>
      </c>
      <c r="F192" s="1">
        <v>2016</v>
      </c>
      <c r="G192" s="1" t="s">
        <v>30</v>
      </c>
      <c r="H192" s="1" t="s">
        <v>9</v>
      </c>
      <c r="I192">
        <v>249577</v>
      </c>
      <c r="J192">
        <v>264536</v>
      </c>
      <c r="K192"/>
    </row>
    <row r="193" spans="5:11" x14ac:dyDescent="0.25">
      <c r="E193" s="1">
        <v>9</v>
      </c>
      <c r="F193" s="1">
        <v>2016</v>
      </c>
      <c r="G193" s="1" t="s">
        <v>30</v>
      </c>
      <c r="H193" s="1" t="s">
        <v>9</v>
      </c>
      <c r="I193">
        <v>250653</v>
      </c>
      <c r="J193">
        <v>249577</v>
      </c>
      <c r="K193"/>
    </row>
    <row r="194" spans="5:11" x14ac:dyDescent="0.25">
      <c r="E194" s="1">
        <v>10</v>
      </c>
      <c r="F194" s="1">
        <v>2016</v>
      </c>
      <c r="G194" s="1" t="s">
        <v>30</v>
      </c>
      <c r="H194" s="1" t="s">
        <v>9</v>
      </c>
      <c r="I194">
        <v>253967</v>
      </c>
      <c r="J194">
        <v>250653</v>
      </c>
      <c r="K194"/>
    </row>
    <row r="195" spans="5:11" x14ac:dyDescent="0.25">
      <c r="E195" s="1">
        <v>11</v>
      </c>
      <c r="F195" s="1">
        <v>2016</v>
      </c>
      <c r="G195" s="1" t="s">
        <v>30</v>
      </c>
      <c r="H195" s="1" t="s">
        <v>9</v>
      </c>
      <c r="I195">
        <v>246533</v>
      </c>
      <c r="J195">
        <v>253967</v>
      </c>
      <c r="K195"/>
    </row>
    <row r="196" spans="5:11" x14ac:dyDescent="0.25">
      <c r="E196" s="1">
        <v>12</v>
      </c>
      <c r="F196" s="1">
        <v>2016</v>
      </c>
      <c r="G196" s="1" t="s">
        <v>30</v>
      </c>
      <c r="H196" s="1" t="s">
        <v>9</v>
      </c>
      <c r="I196">
        <v>236314</v>
      </c>
      <c r="J196">
        <v>246533</v>
      </c>
      <c r="K196"/>
    </row>
    <row r="197" spans="5:11" x14ac:dyDescent="0.25">
      <c r="E197" s="1">
        <v>1</v>
      </c>
      <c r="F197" s="1">
        <v>2017</v>
      </c>
      <c r="G197" s="1" t="s">
        <v>30</v>
      </c>
      <c r="H197" s="1" t="s">
        <v>9</v>
      </c>
      <c r="I197">
        <v>217186</v>
      </c>
      <c r="J197">
        <v>236314</v>
      </c>
      <c r="K197">
        <v>227393</v>
      </c>
    </row>
    <row r="198" spans="5:11" x14ac:dyDescent="0.25">
      <c r="E198" s="1">
        <v>2</v>
      </c>
      <c r="F198" s="1">
        <v>2017</v>
      </c>
      <c r="G198" s="1" t="s">
        <v>30</v>
      </c>
      <c r="H198" s="1" t="s">
        <v>9</v>
      </c>
      <c r="I198">
        <v>209156</v>
      </c>
      <c r="J198">
        <v>217186</v>
      </c>
      <c r="K198">
        <v>234729</v>
      </c>
    </row>
    <row r="199" spans="5:11" x14ac:dyDescent="0.25">
      <c r="E199" s="1">
        <v>3</v>
      </c>
      <c r="F199" s="1">
        <v>2017</v>
      </c>
      <c r="G199" s="1" t="s">
        <v>30</v>
      </c>
      <c r="H199" s="1" t="s">
        <v>9</v>
      </c>
      <c r="I199">
        <v>287554</v>
      </c>
      <c r="J199">
        <v>209156</v>
      </c>
      <c r="K199">
        <v>269482</v>
      </c>
    </row>
    <row r="200" spans="5:11" x14ac:dyDescent="0.25">
      <c r="E200" s="1">
        <v>4</v>
      </c>
      <c r="F200" s="1">
        <v>2017</v>
      </c>
      <c r="G200" s="1" t="s">
        <v>30</v>
      </c>
      <c r="H200" s="1" t="s">
        <v>9</v>
      </c>
      <c r="I200">
        <v>292377</v>
      </c>
      <c r="J200">
        <v>287554</v>
      </c>
      <c r="K200">
        <v>270090</v>
      </c>
    </row>
    <row r="201" spans="5:11" x14ac:dyDescent="0.25">
      <c r="E201" s="1">
        <v>5</v>
      </c>
      <c r="F201" s="1">
        <v>2017</v>
      </c>
      <c r="G201" s="1" t="s">
        <v>30</v>
      </c>
      <c r="H201" s="1" t="s">
        <v>9</v>
      </c>
      <c r="I201">
        <v>299218</v>
      </c>
      <c r="J201">
        <v>292377</v>
      </c>
      <c r="K201">
        <v>271130</v>
      </c>
    </row>
    <row r="202" spans="5:11" x14ac:dyDescent="0.25">
      <c r="E202" s="1">
        <v>6</v>
      </c>
      <c r="F202" s="1">
        <v>2017</v>
      </c>
      <c r="G202" s="1" t="s">
        <v>30</v>
      </c>
      <c r="H202" s="1" t="s">
        <v>9</v>
      </c>
      <c r="I202">
        <v>286668</v>
      </c>
      <c r="J202">
        <v>299218</v>
      </c>
      <c r="K202">
        <v>273440</v>
      </c>
    </row>
    <row r="203" spans="5:11" x14ac:dyDescent="0.25">
      <c r="E203" s="1">
        <v>7</v>
      </c>
      <c r="F203" s="1">
        <v>2017</v>
      </c>
      <c r="G203" s="1" t="s">
        <v>30</v>
      </c>
      <c r="H203" s="1" t="s">
        <v>9</v>
      </c>
      <c r="I203">
        <v>276993</v>
      </c>
      <c r="J203">
        <v>286668</v>
      </c>
      <c r="K203">
        <v>264536</v>
      </c>
    </row>
    <row r="204" spans="5:11" x14ac:dyDescent="0.25">
      <c r="E204" s="1">
        <v>8</v>
      </c>
      <c r="F204" s="1">
        <v>2017</v>
      </c>
      <c r="G204" s="1" t="s">
        <v>30</v>
      </c>
      <c r="H204" s="1" t="s">
        <v>9</v>
      </c>
      <c r="I204">
        <v>279282</v>
      </c>
      <c r="J204">
        <v>276993</v>
      </c>
      <c r="K204">
        <v>249577</v>
      </c>
    </row>
    <row r="205" spans="5:11" x14ac:dyDescent="0.25">
      <c r="E205" s="1">
        <v>9</v>
      </c>
      <c r="F205" s="1">
        <v>2017</v>
      </c>
      <c r="G205" s="1" t="s">
        <v>30</v>
      </c>
      <c r="H205" s="1" t="s">
        <v>9</v>
      </c>
      <c r="I205">
        <v>270049</v>
      </c>
      <c r="J205">
        <v>279282</v>
      </c>
      <c r="K205">
        <v>250653</v>
      </c>
    </row>
    <row r="206" spans="5:11" x14ac:dyDescent="0.25">
      <c r="E206" s="1">
        <v>10</v>
      </c>
      <c r="F206" s="1">
        <v>2017</v>
      </c>
      <c r="G206" s="1" t="s">
        <v>30</v>
      </c>
      <c r="H206" s="1" t="s">
        <v>9</v>
      </c>
      <c r="I206">
        <v>291888</v>
      </c>
      <c r="J206">
        <v>270049</v>
      </c>
      <c r="K206">
        <v>253967</v>
      </c>
    </row>
    <row r="207" spans="5:11" x14ac:dyDescent="0.25">
      <c r="E207" s="1">
        <v>11</v>
      </c>
      <c r="F207" s="1">
        <v>2017</v>
      </c>
      <c r="G207" s="1" t="s">
        <v>30</v>
      </c>
      <c r="H207" s="1" t="s">
        <v>9</v>
      </c>
      <c r="I207">
        <v>282226</v>
      </c>
      <c r="J207">
        <v>291888</v>
      </c>
      <c r="K207">
        <v>246533</v>
      </c>
    </row>
    <row r="208" spans="5:11" x14ac:dyDescent="0.25">
      <c r="E208" s="1">
        <v>12</v>
      </c>
      <c r="F208" s="1">
        <v>2017</v>
      </c>
      <c r="G208" s="1" t="s">
        <v>30</v>
      </c>
      <c r="H208" s="1" t="s">
        <v>9</v>
      </c>
      <c r="I208">
        <v>270799</v>
      </c>
      <c r="J208">
        <v>282226</v>
      </c>
      <c r="K208">
        <v>236314</v>
      </c>
    </row>
    <row r="209" spans="5:11" x14ac:dyDescent="0.25">
      <c r="E209" s="1">
        <v>1</v>
      </c>
      <c r="F209" s="1">
        <v>2018</v>
      </c>
      <c r="G209" s="1" t="s">
        <v>30</v>
      </c>
      <c r="H209" s="1" t="s">
        <v>9</v>
      </c>
      <c r="I209">
        <v>256022</v>
      </c>
      <c r="J209">
        <v>270799</v>
      </c>
      <c r="K209">
        <v>217186</v>
      </c>
    </row>
    <row r="210" spans="5:11" x14ac:dyDescent="0.25">
      <c r="E210" s="1">
        <v>2</v>
      </c>
      <c r="F210" s="1">
        <v>2018</v>
      </c>
      <c r="G210" s="1" t="s">
        <v>30</v>
      </c>
      <c r="H210" s="1" t="s">
        <v>9</v>
      </c>
      <c r="I210">
        <v>243185</v>
      </c>
      <c r="J210">
        <v>256022</v>
      </c>
      <c r="K210">
        <v>209156</v>
      </c>
    </row>
    <row r="211" spans="5:11" x14ac:dyDescent="0.25">
      <c r="E211" s="1">
        <v>3</v>
      </c>
      <c r="F211" s="1">
        <v>2018</v>
      </c>
      <c r="G211" s="1" t="s">
        <v>30</v>
      </c>
      <c r="H211" s="1" t="s">
        <v>9</v>
      </c>
      <c r="I211">
        <v>267594</v>
      </c>
      <c r="J211">
        <v>243185</v>
      </c>
      <c r="K211">
        <v>287554</v>
      </c>
    </row>
    <row r="212" spans="5:11" x14ac:dyDescent="0.25">
      <c r="E212" s="1">
        <v>4</v>
      </c>
      <c r="F212" s="1">
        <v>2018</v>
      </c>
      <c r="G212" s="1" t="s">
        <v>30</v>
      </c>
      <c r="H212" s="1" t="s">
        <v>9</v>
      </c>
      <c r="I212">
        <v>284670</v>
      </c>
      <c r="J212">
        <v>267594</v>
      </c>
      <c r="K212">
        <v>292377</v>
      </c>
    </row>
    <row r="213" spans="5:11" x14ac:dyDescent="0.25">
      <c r="E213" s="1">
        <v>5</v>
      </c>
      <c r="F213" s="1">
        <v>2018</v>
      </c>
      <c r="G213" s="1" t="s">
        <v>30</v>
      </c>
      <c r="H213" s="1" t="s">
        <v>9</v>
      </c>
      <c r="I213">
        <v>293738</v>
      </c>
      <c r="J213">
        <v>284670</v>
      </c>
      <c r="K213">
        <v>299218</v>
      </c>
    </row>
    <row r="214" spans="5:11" x14ac:dyDescent="0.25">
      <c r="E214" s="1">
        <v>6</v>
      </c>
      <c r="F214" s="1">
        <v>2018</v>
      </c>
      <c r="G214" s="1" t="s">
        <v>30</v>
      </c>
      <c r="H214" s="1" t="s">
        <v>9</v>
      </c>
      <c r="I214">
        <v>301168</v>
      </c>
      <c r="J214">
        <v>293738</v>
      </c>
      <c r="K214">
        <v>286668</v>
      </c>
    </row>
    <row r="215" spans="5:11" x14ac:dyDescent="0.25">
      <c r="E215" s="1">
        <v>7</v>
      </c>
      <c r="F215" s="1">
        <v>2018</v>
      </c>
      <c r="G215" s="1" t="s">
        <v>30</v>
      </c>
      <c r="H215" s="1" t="s">
        <v>9</v>
      </c>
      <c r="I215">
        <v>297311</v>
      </c>
      <c r="J215">
        <v>301168</v>
      </c>
      <c r="K215">
        <v>276993</v>
      </c>
    </row>
    <row r="216" spans="5:11" x14ac:dyDescent="0.25">
      <c r="E216" s="1">
        <v>8</v>
      </c>
      <c r="F216" s="1">
        <v>2018</v>
      </c>
      <c r="G216" s="1" t="s">
        <v>30</v>
      </c>
      <c r="H216" s="1" t="s">
        <v>9</v>
      </c>
      <c r="I216">
        <v>294130</v>
      </c>
      <c r="J216">
        <v>297311</v>
      </c>
      <c r="K216">
        <v>279282</v>
      </c>
    </row>
    <row r="217" spans="5:11" x14ac:dyDescent="0.25">
      <c r="E217" s="1">
        <v>9</v>
      </c>
      <c r="F217" s="1">
        <v>2018</v>
      </c>
      <c r="G217" s="1" t="s">
        <v>30</v>
      </c>
      <c r="H217" s="1" t="s">
        <v>9</v>
      </c>
      <c r="I217">
        <v>253106</v>
      </c>
      <c r="J217">
        <v>294130</v>
      </c>
      <c r="K217">
        <v>270049</v>
      </c>
    </row>
    <row r="218" spans="5:11" x14ac:dyDescent="0.25">
      <c r="E218" s="1">
        <v>10</v>
      </c>
      <c r="F218" s="1">
        <v>2018</v>
      </c>
      <c r="G218" s="1" t="s">
        <v>30</v>
      </c>
      <c r="H218" s="1" t="s">
        <v>9</v>
      </c>
      <c r="I218">
        <v>253829</v>
      </c>
      <c r="J218">
        <v>253106</v>
      </c>
      <c r="K218">
        <v>291888</v>
      </c>
    </row>
    <row r="219" spans="5:11" x14ac:dyDescent="0.25">
      <c r="E219" s="1">
        <v>11</v>
      </c>
      <c r="F219" s="1">
        <v>2018</v>
      </c>
      <c r="G219" s="1" t="s">
        <v>30</v>
      </c>
      <c r="H219" s="1" t="s">
        <v>9</v>
      </c>
      <c r="I219">
        <v>228716</v>
      </c>
      <c r="J219">
        <v>253829</v>
      </c>
      <c r="K219">
        <v>282226</v>
      </c>
    </row>
    <row r="220" spans="5:11" x14ac:dyDescent="0.25">
      <c r="E220" s="1">
        <v>12</v>
      </c>
      <c r="F220" s="1">
        <v>2018</v>
      </c>
      <c r="G220" s="1" t="s">
        <v>30</v>
      </c>
      <c r="H220" s="1" t="s">
        <v>9</v>
      </c>
      <c r="I220">
        <v>254626</v>
      </c>
      <c r="J220">
        <v>228716</v>
      </c>
      <c r="K220">
        <v>270799</v>
      </c>
    </row>
    <row r="221" spans="5:11" x14ac:dyDescent="0.25">
      <c r="E221" s="1">
        <v>1</v>
      </c>
      <c r="F221" s="1">
        <v>2019</v>
      </c>
      <c r="G221" s="1" t="s">
        <v>30</v>
      </c>
      <c r="H221" s="1" t="s">
        <v>9</v>
      </c>
      <c r="I221">
        <v>221437</v>
      </c>
      <c r="J221">
        <v>254626</v>
      </c>
      <c r="K221">
        <v>256022</v>
      </c>
    </row>
    <row r="222" spans="5:11" x14ac:dyDescent="0.25">
      <c r="E222" s="1">
        <v>2</v>
      </c>
      <c r="F222" s="1">
        <v>2019</v>
      </c>
      <c r="G222" s="1" t="s">
        <v>30</v>
      </c>
      <c r="H222" s="1" t="s">
        <v>9</v>
      </c>
      <c r="I222">
        <v>211427</v>
      </c>
      <c r="J222">
        <v>221437</v>
      </c>
      <c r="K222">
        <v>243185</v>
      </c>
    </row>
    <row r="223" spans="5:11" x14ac:dyDescent="0.25">
      <c r="E223" s="1">
        <v>3</v>
      </c>
      <c r="F223" s="1">
        <v>2019</v>
      </c>
      <c r="G223" s="1" t="s">
        <v>30</v>
      </c>
      <c r="H223" s="1" t="s">
        <v>9</v>
      </c>
      <c r="I223">
        <v>258054</v>
      </c>
      <c r="J223">
        <v>211427</v>
      </c>
      <c r="K223">
        <v>267594</v>
      </c>
    </row>
    <row r="224" spans="5:11" x14ac:dyDescent="0.25">
      <c r="E224" s="1">
        <v>4</v>
      </c>
      <c r="F224" s="1">
        <v>2019</v>
      </c>
      <c r="G224" s="1" t="s">
        <v>30</v>
      </c>
      <c r="H224" s="1" t="s">
        <v>9</v>
      </c>
      <c r="I224">
        <v>249680</v>
      </c>
      <c r="J224">
        <v>258054</v>
      </c>
      <c r="K224">
        <v>284670</v>
      </c>
    </row>
    <row r="225" spans="5:11" x14ac:dyDescent="0.25">
      <c r="E225" s="1">
        <v>5</v>
      </c>
      <c r="F225" s="1">
        <v>2019</v>
      </c>
      <c r="G225" s="1" t="s">
        <v>30</v>
      </c>
      <c r="H225" s="1" t="s">
        <v>9</v>
      </c>
      <c r="I225">
        <v>263884</v>
      </c>
      <c r="J225">
        <v>249680</v>
      </c>
      <c r="K225">
        <v>293738</v>
      </c>
    </row>
    <row r="226" spans="5:11" x14ac:dyDescent="0.25">
      <c r="E226" s="1">
        <v>6</v>
      </c>
      <c r="F226" s="1">
        <v>2019</v>
      </c>
      <c r="G226" s="1" t="s">
        <v>30</v>
      </c>
      <c r="H226" s="1" t="s">
        <v>9</v>
      </c>
      <c r="I226">
        <v>258930</v>
      </c>
      <c r="J226">
        <v>263884</v>
      </c>
      <c r="K226">
        <v>301168</v>
      </c>
    </row>
    <row r="227" spans="5:11" x14ac:dyDescent="0.25">
      <c r="E227" s="1">
        <v>7</v>
      </c>
      <c r="F227" s="1">
        <v>2019</v>
      </c>
      <c r="G227" s="1" t="s">
        <v>30</v>
      </c>
      <c r="H227" s="1" t="s">
        <v>9</v>
      </c>
      <c r="I227">
        <v>271600</v>
      </c>
      <c r="J227">
        <v>258930</v>
      </c>
      <c r="K227">
        <v>297311</v>
      </c>
    </row>
    <row r="228" spans="5:11" x14ac:dyDescent="0.25">
      <c r="E228" s="1">
        <v>8</v>
      </c>
      <c r="F228" s="1">
        <v>2019</v>
      </c>
      <c r="G228" s="1" t="s">
        <v>30</v>
      </c>
      <c r="H228" s="1" t="s">
        <v>9</v>
      </c>
      <c r="I228">
        <v>267363</v>
      </c>
      <c r="J228">
        <v>271600</v>
      </c>
      <c r="K228">
        <v>294130</v>
      </c>
    </row>
    <row r="229" spans="5:11" x14ac:dyDescent="0.25">
      <c r="E229" s="1">
        <v>9</v>
      </c>
      <c r="F229" s="1">
        <v>2019</v>
      </c>
      <c r="G229" s="1" t="s">
        <v>30</v>
      </c>
      <c r="H229" s="1" t="s">
        <v>9</v>
      </c>
      <c r="I229">
        <v>255661</v>
      </c>
      <c r="J229">
        <v>267363</v>
      </c>
      <c r="K229">
        <v>253106</v>
      </c>
    </row>
    <row r="230" spans="5:11" x14ac:dyDescent="0.25">
      <c r="E230" s="1">
        <v>10</v>
      </c>
      <c r="F230" s="1">
        <v>2019</v>
      </c>
      <c r="G230" s="1" t="s">
        <v>30</v>
      </c>
      <c r="H230" s="1" t="s">
        <v>9</v>
      </c>
      <c r="I230">
        <v>264858</v>
      </c>
      <c r="J230">
        <v>255661</v>
      </c>
      <c r="K230">
        <v>253829</v>
      </c>
    </row>
    <row r="231" spans="5:11" x14ac:dyDescent="0.25">
      <c r="E231" s="1">
        <v>11</v>
      </c>
      <c r="F231" s="1">
        <v>2019</v>
      </c>
      <c r="G231" s="1" t="s">
        <v>30</v>
      </c>
      <c r="H231" s="1" t="s">
        <v>9</v>
      </c>
      <c r="I231">
        <v>237071</v>
      </c>
      <c r="J231">
        <v>264858</v>
      </c>
      <c r="K231">
        <v>228716</v>
      </c>
    </row>
    <row r="232" spans="5:11" x14ac:dyDescent="0.25">
      <c r="E232" s="1">
        <v>12</v>
      </c>
      <c r="F232" s="1">
        <v>2019</v>
      </c>
      <c r="G232" s="1" t="s">
        <v>30</v>
      </c>
      <c r="H232" s="1" t="s">
        <v>9</v>
      </c>
      <c r="I232">
        <v>261492</v>
      </c>
      <c r="J232">
        <v>237071</v>
      </c>
      <c r="K232">
        <v>254626</v>
      </c>
    </row>
    <row r="233" spans="5:11" x14ac:dyDescent="0.25">
      <c r="E233" s="1">
        <v>1</v>
      </c>
      <c r="F233" s="1">
        <v>2020</v>
      </c>
      <c r="G233" s="1" t="s">
        <v>30</v>
      </c>
      <c r="H233" s="1" t="s">
        <v>9</v>
      </c>
      <c r="I233">
        <v>237859</v>
      </c>
      <c r="J233">
        <v>261492</v>
      </c>
      <c r="K233">
        <v>221437</v>
      </c>
    </row>
    <row r="234" spans="5:11" x14ac:dyDescent="0.25">
      <c r="E234" s="1">
        <v>2</v>
      </c>
      <c r="F234" s="1">
        <v>2020</v>
      </c>
      <c r="G234" s="1" t="s">
        <v>30</v>
      </c>
      <c r="H234" s="1" t="s">
        <v>9</v>
      </c>
      <c r="I234">
        <v>219329</v>
      </c>
      <c r="J234">
        <v>237859</v>
      </c>
      <c r="K234">
        <v>211427</v>
      </c>
    </row>
    <row r="235" spans="5:11" x14ac:dyDescent="0.25">
      <c r="E235" s="1">
        <v>3</v>
      </c>
      <c r="F235" s="1">
        <v>2020</v>
      </c>
      <c r="G235" s="1" t="s">
        <v>30</v>
      </c>
      <c r="H235" s="1" t="s">
        <v>9</v>
      </c>
      <c r="I235">
        <v>138712</v>
      </c>
      <c r="J235">
        <v>219329</v>
      </c>
      <c r="K235">
        <v>258054</v>
      </c>
    </row>
    <row r="236" spans="5:11" x14ac:dyDescent="0.25">
      <c r="E236" s="1">
        <v>4</v>
      </c>
      <c r="F236" s="1">
        <v>2020</v>
      </c>
      <c r="G236" s="1" t="s">
        <v>30</v>
      </c>
      <c r="H236" s="1" t="s">
        <v>9</v>
      </c>
      <c r="I236">
        <v>111</v>
      </c>
      <c r="J236">
        <v>138712</v>
      </c>
      <c r="K236">
        <v>249680</v>
      </c>
    </row>
    <row r="237" spans="5:11" x14ac:dyDescent="0.25">
      <c r="E237" s="1">
        <v>1</v>
      </c>
      <c r="F237" s="1">
        <v>2016</v>
      </c>
      <c r="G237" s="1" t="s">
        <v>31</v>
      </c>
      <c r="H237" s="1" t="s">
        <v>9</v>
      </c>
      <c r="I237">
        <v>2361374</v>
      </c>
      <c r="J237"/>
      <c r="K237"/>
    </row>
    <row r="238" spans="5:11" x14ac:dyDescent="0.25">
      <c r="E238" s="1">
        <v>2</v>
      </c>
      <c r="F238" s="1">
        <v>2016</v>
      </c>
      <c r="G238" s="1" t="s">
        <v>31</v>
      </c>
      <c r="H238" s="1" t="s">
        <v>9</v>
      </c>
      <c r="I238">
        <v>2344496</v>
      </c>
      <c r="J238">
        <v>2361374</v>
      </c>
      <c r="K238"/>
    </row>
    <row r="239" spans="5:11" x14ac:dyDescent="0.25">
      <c r="E239" s="1">
        <v>3</v>
      </c>
      <c r="F239" s="1">
        <v>2016</v>
      </c>
      <c r="G239" s="1" t="s">
        <v>31</v>
      </c>
      <c r="H239" s="1" t="s">
        <v>9</v>
      </c>
      <c r="I239">
        <v>2716571</v>
      </c>
      <c r="J239">
        <v>2344496</v>
      </c>
      <c r="K239"/>
    </row>
    <row r="240" spans="5:11" x14ac:dyDescent="0.25">
      <c r="E240" s="1">
        <v>4</v>
      </c>
      <c r="F240" s="1">
        <v>2016</v>
      </c>
      <c r="G240" s="1" t="s">
        <v>31</v>
      </c>
      <c r="H240" s="1" t="s">
        <v>9</v>
      </c>
      <c r="I240">
        <v>2562863</v>
      </c>
      <c r="J240">
        <v>2716571</v>
      </c>
      <c r="K240"/>
    </row>
    <row r="241" spans="5:11" x14ac:dyDescent="0.25">
      <c r="E241" s="1">
        <v>5</v>
      </c>
      <c r="F241" s="1">
        <v>2016</v>
      </c>
      <c r="G241" s="1" t="s">
        <v>31</v>
      </c>
      <c r="H241" s="1" t="s">
        <v>9</v>
      </c>
      <c r="I241">
        <v>2700059</v>
      </c>
      <c r="J241">
        <v>2562863</v>
      </c>
      <c r="K241"/>
    </row>
    <row r="242" spans="5:11" x14ac:dyDescent="0.25">
      <c r="E242" s="1">
        <v>6</v>
      </c>
      <c r="F242" s="1">
        <v>2016</v>
      </c>
      <c r="G242" s="1" t="s">
        <v>31</v>
      </c>
      <c r="H242" s="1" t="s">
        <v>9</v>
      </c>
      <c r="I242">
        <v>2685827</v>
      </c>
      <c r="J242">
        <v>2700059</v>
      </c>
      <c r="K242"/>
    </row>
    <row r="243" spans="5:11" x14ac:dyDescent="0.25">
      <c r="E243" s="1">
        <v>7</v>
      </c>
      <c r="F243" s="1">
        <v>2016</v>
      </c>
      <c r="G243" s="1" t="s">
        <v>31</v>
      </c>
      <c r="H243" s="1" t="s">
        <v>9</v>
      </c>
      <c r="I243">
        <v>2812030</v>
      </c>
      <c r="J243">
        <v>2685827</v>
      </c>
      <c r="K243"/>
    </row>
    <row r="244" spans="5:11" x14ac:dyDescent="0.25">
      <c r="E244" s="1">
        <v>8</v>
      </c>
      <c r="F244" s="1">
        <v>2016</v>
      </c>
      <c r="G244" s="1" t="s">
        <v>31</v>
      </c>
      <c r="H244" s="1" t="s">
        <v>9</v>
      </c>
      <c r="I244">
        <v>2778076</v>
      </c>
      <c r="J244">
        <v>2812030</v>
      </c>
      <c r="K244"/>
    </row>
    <row r="245" spans="5:11" x14ac:dyDescent="0.25">
      <c r="E245" s="1">
        <v>9</v>
      </c>
      <c r="F245" s="1">
        <v>2016</v>
      </c>
      <c r="G245" s="1" t="s">
        <v>31</v>
      </c>
      <c r="H245" s="1" t="s">
        <v>9</v>
      </c>
      <c r="I245">
        <v>2416554</v>
      </c>
      <c r="J245">
        <v>2778076</v>
      </c>
      <c r="K245"/>
    </row>
    <row r="246" spans="5:11" x14ac:dyDescent="0.25">
      <c r="E246" s="1">
        <v>10</v>
      </c>
      <c r="F246" s="1">
        <v>2016</v>
      </c>
      <c r="G246" s="1" t="s">
        <v>31</v>
      </c>
      <c r="H246" s="1" t="s">
        <v>9</v>
      </c>
      <c r="I246">
        <v>2532802</v>
      </c>
      <c r="J246">
        <v>2416554</v>
      </c>
      <c r="K246"/>
    </row>
    <row r="247" spans="5:11" x14ac:dyDescent="0.25">
      <c r="E247" s="1">
        <v>11</v>
      </c>
      <c r="F247" s="1">
        <v>2016</v>
      </c>
      <c r="G247" s="1" t="s">
        <v>31</v>
      </c>
      <c r="H247" s="1" t="s">
        <v>9</v>
      </c>
      <c r="I247">
        <v>2597905</v>
      </c>
      <c r="J247">
        <v>2532802</v>
      </c>
      <c r="K247"/>
    </row>
    <row r="248" spans="5:11" x14ac:dyDescent="0.25">
      <c r="E248" s="1">
        <v>12</v>
      </c>
      <c r="F248" s="1">
        <v>2016</v>
      </c>
      <c r="G248" s="1" t="s">
        <v>31</v>
      </c>
      <c r="H248" s="1" t="s">
        <v>9</v>
      </c>
      <c r="I248">
        <v>2714148</v>
      </c>
      <c r="J248">
        <v>2597905</v>
      </c>
      <c r="K248"/>
    </row>
    <row r="249" spans="5:11" x14ac:dyDescent="0.25">
      <c r="E249" s="1">
        <v>1</v>
      </c>
      <c r="F249" s="1">
        <v>2017</v>
      </c>
      <c r="G249" s="1" t="s">
        <v>31</v>
      </c>
      <c r="H249" s="1" t="s">
        <v>9</v>
      </c>
      <c r="I249">
        <v>2648950</v>
      </c>
      <c r="J249">
        <v>2714148</v>
      </c>
      <c r="K249">
        <v>2361374</v>
      </c>
    </row>
    <row r="250" spans="5:11" x14ac:dyDescent="0.25">
      <c r="E250" s="1">
        <v>2</v>
      </c>
      <c r="F250" s="1">
        <v>2017</v>
      </c>
      <c r="G250" s="1" t="s">
        <v>31</v>
      </c>
      <c r="H250" s="1" t="s">
        <v>9</v>
      </c>
      <c r="I250">
        <v>2383341</v>
      </c>
      <c r="J250">
        <v>2648950</v>
      </c>
      <c r="K250">
        <v>2344496</v>
      </c>
    </row>
    <row r="251" spans="5:11" x14ac:dyDescent="0.25">
      <c r="E251" s="1">
        <v>3</v>
      </c>
      <c r="F251" s="1">
        <v>2017</v>
      </c>
      <c r="G251" s="1" t="s">
        <v>31</v>
      </c>
      <c r="H251" s="1" t="s">
        <v>9</v>
      </c>
      <c r="I251">
        <v>2846297</v>
      </c>
      <c r="J251">
        <v>2383341</v>
      </c>
      <c r="K251">
        <v>2716571</v>
      </c>
    </row>
    <row r="252" spans="5:11" x14ac:dyDescent="0.25">
      <c r="E252" s="1">
        <v>4</v>
      </c>
      <c r="F252" s="1">
        <v>2017</v>
      </c>
      <c r="G252" s="1" t="s">
        <v>31</v>
      </c>
      <c r="H252" s="1" t="s">
        <v>9</v>
      </c>
      <c r="I252">
        <v>2808967</v>
      </c>
      <c r="J252">
        <v>2846297</v>
      </c>
      <c r="K252">
        <v>2562863</v>
      </c>
    </row>
    <row r="253" spans="5:11" x14ac:dyDescent="0.25">
      <c r="E253" s="1">
        <v>5</v>
      </c>
      <c r="F253" s="1">
        <v>2017</v>
      </c>
      <c r="G253" s="1" t="s">
        <v>31</v>
      </c>
      <c r="H253" s="1" t="s">
        <v>9</v>
      </c>
      <c r="I253">
        <v>2800053</v>
      </c>
      <c r="J253">
        <v>2808967</v>
      </c>
      <c r="K253">
        <v>2700059</v>
      </c>
    </row>
    <row r="254" spans="5:11" x14ac:dyDescent="0.25">
      <c r="E254" s="1">
        <v>6</v>
      </c>
      <c r="F254" s="1">
        <v>2017</v>
      </c>
      <c r="G254" s="1" t="s">
        <v>31</v>
      </c>
      <c r="H254" s="1" t="s">
        <v>9</v>
      </c>
      <c r="I254">
        <v>2790054</v>
      </c>
      <c r="J254">
        <v>2800053</v>
      </c>
      <c r="K254">
        <v>2685827</v>
      </c>
    </row>
    <row r="255" spans="5:11" x14ac:dyDescent="0.25">
      <c r="E255" s="1">
        <v>7</v>
      </c>
      <c r="F255" s="1">
        <v>2017</v>
      </c>
      <c r="G255" s="1" t="s">
        <v>31</v>
      </c>
      <c r="H255" s="1" t="s">
        <v>9</v>
      </c>
      <c r="I255">
        <v>2906813</v>
      </c>
      <c r="J255">
        <v>2790054</v>
      </c>
      <c r="K255">
        <v>2812030</v>
      </c>
    </row>
    <row r="256" spans="5:11" x14ac:dyDescent="0.25">
      <c r="E256" s="1">
        <v>8</v>
      </c>
      <c r="F256" s="1">
        <v>2017</v>
      </c>
      <c r="G256" s="1" t="s">
        <v>31</v>
      </c>
      <c r="H256" s="1" t="s">
        <v>9</v>
      </c>
      <c r="I256">
        <v>2883324</v>
      </c>
      <c r="J256">
        <v>2906813</v>
      </c>
      <c r="K256">
        <v>2778076</v>
      </c>
    </row>
    <row r="257" spans="5:11" x14ac:dyDescent="0.25">
      <c r="E257" s="1">
        <v>9</v>
      </c>
      <c r="F257" s="1">
        <v>2017</v>
      </c>
      <c r="G257" s="1" t="s">
        <v>31</v>
      </c>
      <c r="H257" s="1" t="s">
        <v>9</v>
      </c>
      <c r="I257">
        <v>2282646</v>
      </c>
      <c r="J257">
        <v>2883324</v>
      </c>
      <c r="K257">
        <v>2416554</v>
      </c>
    </row>
    <row r="258" spans="5:11" x14ac:dyDescent="0.25">
      <c r="E258" s="1">
        <v>10</v>
      </c>
      <c r="F258" s="1">
        <v>2017</v>
      </c>
      <c r="G258" s="1" t="s">
        <v>31</v>
      </c>
      <c r="H258" s="1" t="s">
        <v>9</v>
      </c>
      <c r="I258">
        <v>2645260</v>
      </c>
      <c r="J258">
        <v>2282646</v>
      </c>
      <c r="K258">
        <v>2532802</v>
      </c>
    </row>
    <row r="259" spans="5:11" x14ac:dyDescent="0.25">
      <c r="E259" s="1">
        <v>11</v>
      </c>
      <c r="F259" s="1">
        <v>2017</v>
      </c>
      <c r="G259" s="1" t="s">
        <v>31</v>
      </c>
      <c r="H259" s="1" t="s">
        <v>9</v>
      </c>
      <c r="I259">
        <v>2636597</v>
      </c>
      <c r="J259">
        <v>2645260</v>
      </c>
      <c r="K259">
        <v>2597905</v>
      </c>
    </row>
    <row r="260" spans="5:11" x14ac:dyDescent="0.25">
      <c r="E260" s="1">
        <v>12</v>
      </c>
      <c r="F260" s="1">
        <v>2017</v>
      </c>
      <c r="G260" s="1" t="s">
        <v>31</v>
      </c>
      <c r="H260" s="1" t="s">
        <v>9</v>
      </c>
      <c r="I260">
        <v>2762046</v>
      </c>
      <c r="J260">
        <v>2636597</v>
      </c>
      <c r="K260">
        <v>2714148</v>
      </c>
    </row>
    <row r="261" spans="5:11" x14ac:dyDescent="0.25">
      <c r="E261" s="1">
        <v>1</v>
      </c>
      <c r="F261" s="1">
        <v>2018</v>
      </c>
      <c r="G261" s="1" t="s">
        <v>31</v>
      </c>
      <c r="H261" s="1" t="s">
        <v>9</v>
      </c>
      <c r="I261">
        <v>2542390</v>
      </c>
      <c r="J261">
        <v>2762046</v>
      </c>
      <c r="K261">
        <v>2648950</v>
      </c>
    </row>
    <row r="262" spans="5:11" x14ac:dyDescent="0.25">
      <c r="E262" s="1">
        <v>2</v>
      </c>
      <c r="F262" s="1">
        <v>2018</v>
      </c>
      <c r="G262" s="1" t="s">
        <v>31</v>
      </c>
      <c r="H262" s="1" t="s">
        <v>9</v>
      </c>
      <c r="I262">
        <v>2512048</v>
      </c>
      <c r="J262">
        <v>2542390</v>
      </c>
      <c r="K262">
        <v>2383341</v>
      </c>
    </row>
    <row r="263" spans="5:11" x14ac:dyDescent="0.25">
      <c r="E263" s="1">
        <v>3</v>
      </c>
      <c r="F263" s="1">
        <v>2018</v>
      </c>
      <c r="G263" s="1" t="s">
        <v>31</v>
      </c>
      <c r="H263" s="1" t="s">
        <v>9</v>
      </c>
      <c r="I263">
        <v>2972928</v>
      </c>
      <c r="J263">
        <v>2512048</v>
      </c>
      <c r="K263">
        <v>2846297</v>
      </c>
    </row>
    <row r="264" spans="5:11" x14ac:dyDescent="0.25">
      <c r="E264" s="1">
        <v>4</v>
      </c>
      <c r="F264" s="1">
        <v>2018</v>
      </c>
      <c r="G264" s="1" t="s">
        <v>31</v>
      </c>
      <c r="H264" s="1" t="s">
        <v>9</v>
      </c>
      <c r="I264">
        <v>2951238</v>
      </c>
      <c r="J264">
        <v>2972928</v>
      </c>
      <c r="K264">
        <v>2808967</v>
      </c>
    </row>
    <row r="265" spans="5:11" x14ac:dyDescent="0.25">
      <c r="E265" s="1">
        <v>5</v>
      </c>
      <c r="F265" s="1">
        <v>2018</v>
      </c>
      <c r="G265" s="1" t="s">
        <v>31</v>
      </c>
      <c r="H265" s="1" t="s">
        <v>9</v>
      </c>
      <c r="I265">
        <v>2995190</v>
      </c>
      <c r="J265">
        <v>2951238</v>
      </c>
      <c r="K265">
        <v>2800053</v>
      </c>
    </row>
    <row r="266" spans="5:11" x14ac:dyDescent="0.25">
      <c r="E266" s="1">
        <v>6</v>
      </c>
      <c r="F266" s="1">
        <v>2018</v>
      </c>
      <c r="G266" s="1" t="s">
        <v>31</v>
      </c>
      <c r="H266" s="1" t="s">
        <v>9</v>
      </c>
      <c r="I266">
        <v>2964246</v>
      </c>
      <c r="J266">
        <v>2995190</v>
      </c>
      <c r="K266">
        <v>2790054</v>
      </c>
    </row>
    <row r="267" spans="5:11" x14ac:dyDescent="0.25">
      <c r="E267" s="1">
        <v>7</v>
      </c>
      <c r="F267" s="1">
        <v>2018</v>
      </c>
      <c r="G267" s="1" t="s">
        <v>31</v>
      </c>
      <c r="H267" s="1" t="s">
        <v>9</v>
      </c>
      <c r="I267">
        <v>3078555</v>
      </c>
      <c r="J267">
        <v>2964246</v>
      </c>
      <c r="K267">
        <v>2906813</v>
      </c>
    </row>
    <row r="268" spans="5:11" x14ac:dyDescent="0.25">
      <c r="E268" s="1">
        <v>8</v>
      </c>
      <c r="F268" s="1">
        <v>2018</v>
      </c>
      <c r="G268" s="1" t="s">
        <v>31</v>
      </c>
      <c r="H268" s="1" t="s">
        <v>9</v>
      </c>
      <c r="I268">
        <v>3045516</v>
      </c>
      <c r="J268">
        <v>3078555</v>
      </c>
      <c r="K268">
        <v>2883324</v>
      </c>
    </row>
    <row r="269" spans="5:11" x14ac:dyDescent="0.25">
      <c r="E269" s="1">
        <v>9</v>
      </c>
      <c r="F269" s="1">
        <v>2018</v>
      </c>
      <c r="G269" s="1" t="s">
        <v>31</v>
      </c>
      <c r="H269" s="1" t="s">
        <v>9</v>
      </c>
      <c r="I269">
        <v>2570632</v>
      </c>
      <c r="J269">
        <v>3045516</v>
      </c>
      <c r="K269">
        <v>2282646</v>
      </c>
    </row>
    <row r="270" spans="5:11" x14ac:dyDescent="0.25">
      <c r="E270" s="1">
        <v>10</v>
      </c>
      <c r="F270" s="1">
        <v>2018</v>
      </c>
      <c r="G270" s="1" t="s">
        <v>31</v>
      </c>
      <c r="H270" s="1" t="s">
        <v>9</v>
      </c>
      <c r="I270">
        <v>2773261</v>
      </c>
      <c r="J270">
        <v>2570632</v>
      </c>
      <c r="K270">
        <v>2645260</v>
      </c>
    </row>
    <row r="271" spans="5:11" x14ac:dyDescent="0.25">
      <c r="E271" s="1">
        <v>11</v>
      </c>
      <c r="F271" s="1">
        <v>2018</v>
      </c>
      <c r="G271" s="1" t="s">
        <v>31</v>
      </c>
      <c r="H271" s="1" t="s">
        <v>9</v>
      </c>
      <c r="I271">
        <v>2751673</v>
      </c>
      <c r="J271">
        <v>2773261</v>
      </c>
      <c r="K271">
        <v>2636597</v>
      </c>
    </row>
    <row r="272" spans="5:11" x14ac:dyDescent="0.25">
      <c r="E272" s="1">
        <v>12</v>
      </c>
      <c r="F272" s="1">
        <v>2018</v>
      </c>
      <c r="G272" s="1" t="s">
        <v>31</v>
      </c>
      <c r="H272" s="1" t="s">
        <v>9</v>
      </c>
      <c r="I272">
        <v>2807627</v>
      </c>
      <c r="J272">
        <v>2751673</v>
      </c>
      <c r="K272">
        <v>2762046</v>
      </c>
    </row>
    <row r="273" spans="5:11" x14ac:dyDescent="0.25">
      <c r="E273" s="1">
        <v>1</v>
      </c>
      <c r="F273" s="1">
        <v>2019</v>
      </c>
      <c r="G273" s="1" t="s">
        <v>31</v>
      </c>
      <c r="H273" s="1" t="s">
        <v>9</v>
      </c>
      <c r="I273">
        <v>2542011</v>
      </c>
      <c r="J273">
        <v>2807627</v>
      </c>
      <c r="K273">
        <v>2542390</v>
      </c>
    </row>
    <row r="274" spans="5:11" x14ac:dyDescent="0.25">
      <c r="E274" s="1">
        <v>2</v>
      </c>
      <c r="F274" s="1">
        <v>2019</v>
      </c>
      <c r="G274" s="1" t="s">
        <v>31</v>
      </c>
      <c r="H274" s="1" t="s">
        <v>9</v>
      </c>
      <c r="I274">
        <v>2496709</v>
      </c>
      <c r="J274">
        <v>2542011</v>
      </c>
      <c r="K274">
        <v>2512048</v>
      </c>
    </row>
    <row r="275" spans="5:11" x14ac:dyDescent="0.25">
      <c r="E275" s="1">
        <v>3</v>
      </c>
      <c r="F275" s="1">
        <v>2019</v>
      </c>
      <c r="G275" s="1" t="s">
        <v>31</v>
      </c>
      <c r="H275" s="1" t="s">
        <v>9</v>
      </c>
      <c r="I275">
        <v>3006249</v>
      </c>
      <c r="J275">
        <v>2496709</v>
      </c>
      <c r="K275">
        <v>2972928</v>
      </c>
    </row>
    <row r="276" spans="5:11" x14ac:dyDescent="0.25">
      <c r="E276" s="1">
        <v>4</v>
      </c>
      <c r="F276" s="1">
        <v>2019</v>
      </c>
      <c r="G276" s="1" t="s">
        <v>31</v>
      </c>
      <c r="H276" s="1" t="s">
        <v>9</v>
      </c>
      <c r="I276">
        <v>2910881</v>
      </c>
      <c r="J276">
        <v>3006249</v>
      </c>
      <c r="K276">
        <v>2951238</v>
      </c>
    </row>
    <row r="277" spans="5:11" x14ac:dyDescent="0.25">
      <c r="E277" s="1">
        <v>5</v>
      </c>
      <c r="F277" s="1">
        <v>2019</v>
      </c>
      <c r="G277" s="1" t="s">
        <v>31</v>
      </c>
      <c r="H277" s="1" t="s">
        <v>9</v>
      </c>
      <c r="I277">
        <v>2937219</v>
      </c>
      <c r="J277">
        <v>2910881</v>
      </c>
      <c r="K277">
        <v>2995190</v>
      </c>
    </row>
    <row r="278" spans="5:11" x14ac:dyDescent="0.25">
      <c r="E278" s="1">
        <v>6</v>
      </c>
      <c r="F278" s="1">
        <v>2019</v>
      </c>
      <c r="G278" s="1" t="s">
        <v>31</v>
      </c>
      <c r="H278" s="1" t="s">
        <v>9</v>
      </c>
      <c r="I278">
        <v>2868488</v>
      </c>
      <c r="J278">
        <v>2937219</v>
      </c>
      <c r="K278">
        <v>2964246</v>
      </c>
    </row>
    <row r="279" spans="5:11" x14ac:dyDescent="0.25">
      <c r="E279" s="1">
        <v>7</v>
      </c>
      <c r="F279" s="1">
        <v>2019</v>
      </c>
      <c r="G279" s="1" t="s">
        <v>31</v>
      </c>
      <c r="H279" s="1" t="s">
        <v>9</v>
      </c>
      <c r="I279">
        <v>3013644</v>
      </c>
      <c r="J279">
        <v>2868488</v>
      </c>
      <c r="K279">
        <v>3078555</v>
      </c>
    </row>
    <row r="280" spans="5:11" x14ac:dyDescent="0.25">
      <c r="E280" s="1">
        <v>8</v>
      </c>
      <c r="F280" s="1">
        <v>2019</v>
      </c>
      <c r="G280" s="1" t="s">
        <v>31</v>
      </c>
      <c r="H280" s="1" t="s">
        <v>9</v>
      </c>
      <c r="I280">
        <v>2943235</v>
      </c>
      <c r="J280">
        <v>3013644</v>
      </c>
      <c r="K280">
        <v>3045516</v>
      </c>
    </row>
    <row r="281" spans="5:11" x14ac:dyDescent="0.25">
      <c r="E281" s="1">
        <v>9</v>
      </c>
      <c r="F281" s="1">
        <v>2019</v>
      </c>
      <c r="G281" s="1" t="s">
        <v>31</v>
      </c>
      <c r="H281" s="1" t="s">
        <v>9</v>
      </c>
      <c r="I281">
        <v>2582051</v>
      </c>
      <c r="J281">
        <v>2943235</v>
      </c>
      <c r="K281">
        <v>2570632</v>
      </c>
    </row>
    <row r="282" spans="5:11" x14ac:dyDescent="0.25">
      <c r="E282" s="1">
        <v>10</v>
      </c>
      <c r="F282" s="1">
        <v>2019</v>
      </c>
      <c r="G282" s="1" t="s">
        <v>31</v>
      </c>
      <c r="H282" s="1" t="s">
        <v>9</v>
      </c>
      <c r="I282">
        <v>2829931</v>
      </c>
      <c r="J282">
        <v>2582051</v>
      </c>
      <c r="K282">
        <v>2773261</v>
      </c>
    </row>
    <row r="283" spans="5:11" x14ac:dyDescent="0.25">
      <c r="E283" s="1">
        <v>11</v>
      </c>
      <c r="F283" s="1">
        <v>2019</v>
      </c>
      <c r="G283" s="1" t="s">
        <v>31</v>
      </c>
      <c r="H283" s="1" t="s">
        <v>9</v>
      </c>
      <c r="I283">
        <v>2755399</v>
      </c>
      <c r="J283">
        <v>2829931</v>
      </c>
      <c r="K283">
        <v>2751673</v>
      </c>
    </row>
    <row r="284" spans="5:11" x14ac:dyDescent="0.25">
      <c r="E284" s="1">
        <v>12</v>
      </c>
      <c r="F284" s="1">
        <v>2019</v>
      </c>
      <c r="G284" s="1" t="s">
        <v>31</v>
      </c>
      <c r="H284" s="1" t="s">
        <v>9</v>
      </c>
      <c r="I284">
        <v>2875432</v>
      </c>
      <c r="J284">
        <v>2755399</v>
      </c>
      <c r="K284">
        <v>2807627</v>
      </c>
    </row>
    <row r="285" spans="5:11" x14ac:dyDescent="0.25">
      <c r="E285" s="1">
        <v>1</v>
      </c>
      <c r="F285" s="1">
        <v>2020</v>
      </c>
      <c r="G285" s="1" t="s">
        <v>31</v>
      </c>
      <c r="H285" s="1" t="s">
        <v>9</v>
      </c>
      <c r="I285">
        <v>2567109</v>
      </c>
      <c r="J285">
        <v>2875432</v>
      </c>
      <c r="K285">
        <v>2542011</v>
      </c>
    </row>
    <row r="286" spans="5:11" x14ac:dyDescent="0.25">
      <c r="E286" s="1">
        <v>2</v>
      </c>
      <c r="F286" s="1">
        <v>2020</v>
      </c>
      <c r="G286" s="1" t="s">
        <v>31</v>
      </c>
      <c r="H286" s="1" t="s">
        <v>9</v>
      </c>
      <c r="I286">
        <v>2538106</v>
      </c>
      <c r="J286">
        <v>2567109</v>
      </c>
      <c r="K286">
        <v>2496709</v>
      </c>
    </row>
    <row r="287" spans="5:11" x14ac:dyDescent="0.25">
      <c r="E287" s="1">
        <v>3</v>
      </c>
      <c r="F287" s="1">
        <v>2020</v>
      </c>
      <c r="G287" s="1" t="s">
        <v>31</v>
      </c>
      <c r="H287" s="1" t="s">
        <v>9</v>
      </c>
      <c r="I287">
        <v>1454199</v>
      </c>
      <c r="J287">
        <v>2538106</v>
      </c>
      <c r="K287">
        <v>3006249</v>
      </c>
    </row>
    <row r="288" spans="5:11" x14ac:dyDescent="0.25">
      <c r="E288" s="1">
        <v>4</v>
      </c>
      <c r="F288" s="1">
        <v>2020</v>
      </c>
      <c r="G288" s="1" t="s">
        <v>31</v>
      </c>
      <c r="H288" s="1" t="s">
        <v>9</v>
      </c>
      <c r="I288">
        <v>82183</v>
      </c>
      <c r="J288">
        <v>1454199</v>
      </c>
      <c r="K288">
        <v>2910881</v>
      </c>
    </row>
    <row r="289" spans="5:11" x14ac:dyDescent="0.25">
      <c r="E289" s="1">
        <v>5</v>
      </c>
      <c r="F289" s="1">
        <v>2020</v>
      </c>
      <c r="G289" s="1" t="s">
        <v>31</v>
      </c>
      <c r="H289" s="1" t="s">
        <v>9</v>
      </c>
      <c r="I289">
        <v>127256</v>
      </c>
      <c r="J289">
        <v>82183</v>
      </c>
      <c r="K289">
        <v>2937219</v>
      </c>
    </row>
    <row r="290" spans="5:11" x14ac:dyDescent="0.25">
      <c r="E290" s="1">
        <v>6</v>
      </c>
      <c r="F290" s="1">
        <v>2020</v>
      </c>
      <c r="G290" s="1" t="s">
        <v>31</v>
      </c>
      <c r="H290" s="1" t="s">
        <v>9</v>
      </c>
      <c r="I290">
        <v>369253</v>
      </c>
      <c r="J290">
        <v>127256</v>
      </c>
      <c r="K290">
        <v>2868488</v>
      </c>
    </row>
    <row r="291" spans="5:11" x14ac:dyDescent="0.25">
      <c r="E291" s="1">
        <v>7</v>
      </c>
      <c r="F291" s="1">
        <v>2020</v>
      </c>
      <c r="G291" s="1" t="s">
        <v>31</v>
      </c>
      <c r="H291" s="1" t="s">
        <v>9</v>
      </c>
      <c r="I291">
        <v>563354</v>
      </c>
      <c r="J291">
        <v>369253</v>
      </c>
      <c r="K291">
        <v>3013644</v>
      </c>
    </row>
    <row r="292" spans="5:11" x14ac:dyDescent="0.25">
      <c r="E292" s="1">
        <v>8</v>
      </c>
      <c r="F292" s="1">
        <v>2020</v>
      </c>
      <c r="G292" s="1" t="s">
        <v>31</v>
      </c>
      <c r="H292" s="1" t="s">
        <v>9</v>
      </c>
      <c r="I292">
        <v>500010</v>
      </c>
      <c r="J292">
        <v>563354</v>
      </c>
      <c r="K292">
        <v>2943235</v>
      </c>
    </row>
    <row r="293" spans="5:11" x14ac:dyDescent="0.25">
      <c r="E293" s="1">
        <v>9</v>
      </c>
      <c r="F293" s="1">
        <v>2020</v>
      </c>
      <c r="G293" s="1" t="s">
        <v>31</v>
      </c>
      <c r="H293" s="1" t="s">
        <v>9</v>
      </c>
      <c r="I293">
        <v>472761</v>
      </c>
      <c r="J293">
        <v>500010</v>
      </c>
      <c r="K293">
        <v>2582051</v>
      </c>
    </row>
    <row r="294" spans="5:11" x14ac:dyDescent="0.25">
      <c r="E294" s="1">
        <v>10</v>
      </c>
      <c r="F294" s="1">
        <v>2020</v>
      </c>
      <c r="G294" s="1" t="s">
        <v>31</v>
      </c>
      <c r="H294" s="1" t="s">
        <v>9</v>
      </c>
      <c r="I294">
        <v>718477</v>
      </c>
      <c r="J294">
        <v>472761</v>
      </c>
      <c r="K294">
        <v>2829931</v>
      </c>
    </row>
    <row r="295" spans="5:11" x14ac:dyDescent="0.25">
      <c r="E295" s="1">
        <v>11</v>
      </c>
      <c r="F295" s="1">
        <v>2020</v>
      </c>
      <c r="G295" s="1" t="s">
        <v>31</v>
      </c>
      <c r="H295" s="1" t="s">
        <v>9</v>
      </c>
      <c r="I295">
        <v>815791</v>
      </c>
      <c r="J295">
        <v>718477</v>
      </c>
      <c r="K295">
        <v>2755399</v>
      </c>
    </row>
    <row r="296" spans="5:11" x14ac:dyDescent="0.25">
      <c r="E296" s="1">
        <v>12</v>
      </c>
      <c r="F296" s="1">
        <v>2020</v>
      </c>
      <c r="G296" s="1" t="s">
        <v>31</v>
      </c>
      <c r="H296" s="1" t="s">
        <v>9</v>
      </c>
      <c r="I296">
        <v>912293</v>
      </c>
      <c r="J296">
        <v>815791</v>
      </c>
      <c r="K296">
        <v>2875432</v>
      </c>
    </row>
    <row r="297" spans="5:11" x14ac:dyDescent="0.25">
      <c r="E297" s="1">
        <v>1</v>
      </c>
      <c r="F297" s="1">
        <v>2021</v>
      </c>
      <c r="G297" s="1" t="s">
        <v>31</v>
      </c>
      <c r="H297" s="1" t="s">
        <v>9</v>
      </c>
      <c r="I297">
        <v>873404</v>
      </c>
      <c r="J297">
        <v>912293</v>
      </c>
      <c r="K297">
        <v>2567109</v>
      </c>
    </row>
    <row r="298" spans="5:11" x14ac:dyDescent="0.25">
      <c r="E298" s="1">
        <v>1</v>
      </c>
      <c r="F298" s="1">
        <v>2016</v>
      </c>
      <c r="G298" s="1" t="s">
        <v>32</v>
      </c>
      <c r="H298" s="1" t="s">
        <v>9</v>
      </c>
      <c r="I298">
        <v>64906</v>
      </c>
      <c r="J298"/>
      <c r="K298"/>
    </row>
    <row r="299" spans="5:11" x14ac:dyDescent="0.25">
      <c r="E299" s="1">
        <v>2</v>
      </c>
      <c r="F299" s="1">
        <v>2016</v>
      </c>
      <c r="G299" s="1" t="s">
        <v>32</v>
      </c>
      <c r="H299" s="1" t="s">
        <v>9</v>
      </c>
      <c r="I299">
        <v>71409</v>
      </c>
      <c r="J299">
        <v>64906</v>
      </c>
      <c r="K299"/>
    </row>
    <row r="300" spans="5:11" x14ac:dyDescent="0.25">
      <c r="E300" s="1">
        <v>3</v>
      </c>
      <c r="F300" s="1">
        <v>2016</v>
      </c>
      <c r="G300" s="1" t="s">
        <v>32</v>
      </c>
      <c r="H300" s="1" t="s">
        <v>9</v>
      </c>
      <c r="I300">
        <v>98584</v>
      </c>
      <c r="J300">
        <v>71409</v>
      </c>
      <c r="K300"/>
    </row>
    <row r="301" spans="5:11" x14ac:dyDescent="0.25">
      <c r="E301" s="1">
        <v>4</v>
      </c>
      <c r="F301" s="1">
        <v>2016</v>
      </c>
      <c r="G301" s="1" t="s">
        <v>32</v>
      </c>
      <c r="H301" s="1" t="s">
        <v>9</v>
      </c>
      <c r="I301">
        <v>102873</v>
      </c>
      <c r="J301">
        <v>98584</v>
      </c>
      <c r="K301"/>
    </row>
    <row r="302" spans="5:11" x14ac:dyDescent="0.25">
      <c r="E302" s="1">
        <v>5</v>
      </c>
      <c r="F302" s="1">
        <v>2016</v>
      </c>
      <c r="G302" s="1" t="s">
        <v>32</v>
      </c>
      <c r="H302" s="1" t="s">
        <v>9</v>
      </c>
      <c r="I302">
        <v>103083</v>
      </c>
      <c r="J302">
        <v>102873</v>
      </c>
      <c r="K302"/>
    </row>
    <row r="303" spans="5:11" x14ac:dyDescent="0.25">
      <c r="E303" s="1">
        <v>6</v>
      </c>
      <c r="F303" s="1">
        <v>2016</v>
      </c>
      <c r="G303" s="1" t="s">
        <v>32</v>
      </c>
      <c r="H303" s="1" t="s">
        <v>9</v>
      </c>
      <c r="I303">
        <v>100280</v>
      </c>
      <c r="J303">
        <v>103083</v>
      </c>
      <c r="K303"/>
    </row>
    <row r="304" spans="5:11" x14ac:dyDescent="0.25">
      <c r="E304" s="1">
        <v>7</v>
      </c>
      <c r="F304" s="1">
        <v>2016</v>
      </c>
      <c r="G304" s="1" t="s">
        <v>32</v>
      </c>
      <c r="H304" s="1" t="s">
        <v>9</v>
      </c>
      <c r="I304">
        <v>103860</v>
      </c>
      <c r="J304">
        <v>100280</v>
      </c>
      <c r="K304"/>
    </row>
    <row r="305" spans="5:11" x14ac:dyDescent="0.25">
      <c r="E305" s="1">
        <v>8</v>
      </c>
      <c r="F305" s="1">
        <v>2016</v>
      </c>
      <c r="G305" s="1" t="s">
        <v>32</v>
      </c>
      <c r="H305" s="1" t="s">
        <v>9</v>
      </c>
      <c r="I305">
        <v>125876</v>
      </c>
      <c r="J305">
        <v>103860</v>
      </c>
      <c r="K305"/>
    </row>
    <row r="306" spans="5:11" x14ac:dyDescent="0.25">
      <c r="E306" s="1">
        <v>9</v>
      </c>
      <c r="F306" s="1">
        <v>2016</v>
      </c>
      <c r="G306" s="1" t="s">
        <v>32</v>
      </c>
      <c r="H306" s="1" t="s">
        <v>9</v>
      </c>
      <c r="I306">
        <v>133055</v>
      </c>
      <c r="J306">
        <v>125876</v>
      </c>
      <c r="K306"/>
    </row>
    <row r="307" spans="5:11" x14ac:dyDescent="0.25">
      <c r="E307" s="1">
        <v>10</v>
      </c>
      <c r="F307" s="1">
        <v>2016</v>
      </c>
      <c r="G307" s="1" t="s">
        <v>32</v>
      </c>
      <c r="H307" s="1" t="s">
        <v>9</v>
      </c>
      <c r="I307">
        <v>148681</v>
      </c>
      <c r="J307">
        <v>133055</v>
      </c>
      <c r="K307"/>
    </row>
    <row r="308" spans="5:11" x14ac:dyDescent="0.25">
      <c r="E308" s="1">
        <v>11</v>
      </c>
      <c r="F308" s="1">
        <v>2016</v>
      </c>
      <c r="G308" s="1" t="s">
        <v>32</v>
      </c>
      <c r="H308" s="1" t="s">
        <v>9</v>
      </c>
      <c r="I308">
        <v>142582</v>
      </c>
      <c r="J308">
        <v>148681</v>
      </c>
      <c r="K308"/>
    </row>
    <row r="309" spans="5:11" x14ac:dyDescent="0.25">
      <c r="E309" s="1">
        <v>12</v>
      </c>
      <c r="F309" s="1">
        <v>2016</v>
      </c>
      <c r="G309" s="1" t="s">
        <v>32</v>
      </c>
      <c r="H309" s="1" t="s">
        <v>9</v>
      </c>
      <c r="I309">
        <v>145523</v>
      </c>
      <c r="J309">
        <v>142582</v>
      </c>
      <c r="K309"/>
    </row>
    <row r="310" spans="5:11" x14ac:dyDescent="0.25">
      <c r="E310" s="1">
        <v>1</v>
      </c>
      <c r="F310" s="1">
        <v>2017</v>
      </c>
      <c r="G310" s="1" t="s">
        <v>32</v>
      </c>
      <c r="H310" s="1" t="s">
        <v>9</v>
      </c>
      <c r="I310">
        <v>118373</v>
      </c>
      <c r="J310">
        <v>145523</v>
      </c>
      <c r="K310">
        <v>64906</v>
      </c>
    </row>
    <row r="311" spans="5:11" x14ac:dyDescent="0.25">
      <c r="E311" s="1">
        <v>2</v>
      </c>
      <c r="F311" s="1">
        <v>2017</v>
      </c>
      <c r="G311" s="1" t="s">
        <v>32</v>
      </c>
      <c r="H311" s="1" t="s">
        <v>9</v>
      </c>
      <c r="I311">
        <v>107060</v>
      </c>
      <c r="J311">
        <v>118373</v>
      </c>
      <c r="K311">
        <v>71409</v>
      </c>
    </row>
    <row r="312" spans="5:11" x14ac:dyDescent="0.25">
      <c r="E312" s="1">
        <v>3</v>
      </c>
      <c r="F312" s="1">
        <v>2017</v>
      </c>
      <c r="G312" s="1" t="s">
        <v>32</v>
      </c>
      <c r="H312" s="1" t="s">
        <v>9</v>
      </c>
      <c r="I312">
        <v>128396</v>
      </c>
      <c r="J312">
        <v>107060</v>
      </c>
      <c r="K312">
        <v>98584</v>
      </c>
    </row>
    <row r="313" spans="5:11" x14ac:dyDescent="0.25">
      <c r="E313" s="1">
        <v>4</v>
      </c>
      <c r="F313" s="1">
        <v>2017</v>
      </c>
      <c r="G313" s="1" t="s">
        <v>32</v>
      </c>
      <c r="H313" s="1" t="s">
        <v>9</v>
      </c>
      <c r="I313">
        <v>140670</v>
      </c>
      <c r="J313">
        <v>128396</v>
      </c>
      <c r="K313">
        <v>102873</v>
      </c>
    </row>
    <row r="314" spans="5:11" x14ac:dyDescent="0.25">
      <c r="E314" s="1">
        <v>5</v>
      </c>
      <c r="F314" s="1">
        <v>2017</v>
      </c>
      <c r="G314" s="1" t="s">
        <v>32</v>
      </c>
      <c r="H314" s="1" t="s">
        <v>9</v>
      </c>
      <c r="I314">
        <v>139245</v>
      </c>
      <c r="J314">
        <v>140670</v>
      </c>
      <c r="K314">
        <v>103083</v>
      </c>
    </row>
    <row r="315" spans="5:11" x14ac:dyDescent="0.25">
      <c r="E315" s="1">
        <v>6</v>
      </c>
      <c r="F315" s="1">
        <v>2017</v>
      </c>
      <c r="G315" s="1" t="s">
        <v>32</v>
      </c>
      <c r="H315" s="1" t="s">
        <v>9</v>
      </c>
      <c r="I315">
        <v>143399</v>
      </c>
      <c r="J315">
        <v>139245</v>
      </c>
      <c r="K315">
        <v>100280</v>
      </c>
    </row>
    <row r="316" spans="5:11" x14ac:dyDescent="0.25">
      <c r="E316" s="1">
        <v>7</v>
      </c>
      <c r="F316" s="1">
        <v>2017</v>
      </c>
      <c r="G316" s="1" t="s">
        <v>32</v>
      </c>
      <c r="H316" s="1" t="s">
        <v>9</v>
      </c>
      <c r="I316">
        <v>146138</v>
      </c>
      <c r="J316">
        <v>143399</v>
      </c>
      <c r="K316">
        <v>103860</v>
      </c>
    </row>
    <row r="317" spans="5:11" x14ac:dyDescent="0.25">
      <c r="E317" s="1">
        <v>8</v>
      </c>
      <c r="F317" s="1">
        <v>2017</v>
      </c>
      <c r="G317" s="1" t="s">
        <v>32</v>
      </c>
      <c r="H317" s="1" t="s">
        <v>9</v>
      </c>
      <c r="I317">
        <v>145919</v>
      </c>
      <c r="J317">
        <v>146138</v>
      </c>
      <c r="K317">
        <v>125876</v>
      </c>
    </row>
    <row r="318" spans="5:11" x14ac:dyDescent="0.25">
      <c r="E318" s="1">
        <v>9</v>
      </c>
      <c r="F318" s="1">
        <v>2017</v>
      </c>
      <c r="G318" s="1" t="s">
        <v>32</v>
      </c>
      <c r="H318" s="1" t="s">
        <v>9</v>
      </c>
      <c r="I318">
        <v>130806</v>
      </c>
      <c r="J318">
        <v>145919</v>
      </c>
      <c r="K318">
        <v>133055</v>
      </c>
    </row>
    <row r="319" spans="5:11" x14ac:dyDescent="0.25">
      <c r="E319" s="1">
        <v>10</v>
      </c>
      <c r="F319" s="1">
        <v>2017</v>
      </c>
      <c r="G319" s="1" t="s">
        <v>32</v>
      </c>
      <c r="H319" s="1" t="s">
        <v>9</v>
      </c>
      <c r="I319">
        <v>143204</v>
      </c>
      <c r="J319">
        <v>130806</v>
      </c>
      <c r="K319">
        <v>148681</v>
      </c>
    </row>
    <row r="320" spans="5:11" x14ac:dyDescent="0.25">
      <c r="E320" s="1">
        <v>11</v>
      </c>
      <c r="F320" s="1">
        <v>2017</v>
      </c>
      <c r="G320" s="1" t="s">
        <v>32</v>
      </c>
      <c r="H320" s="1" t="s">
        <v>9</v>
      </c>
      <c r="I320">
        <v>127654</v>
      </c>
      <c r="J320">
        <v>143204</v>
      </c>
      <c r="K320">
        <v>142582</v>
      </c>
    </row>
    <row r="321" spans="5:11" x14ac:dyDescent="0.25">
      <c r="E321" s="1">
        <v>12</v>
      </c>
      <c r="F321" s="1">
        <v>2017</v>
      </c>
      <c r="G321" s="1" t="s">
        <v>32</v>
      </c>
      <c r="H321" s="1" t="s">
        <v>9</v>
      </c>
      <c r="I321">
        <v>123649</v>
      </c>
      <c r="J321">
        <v>127654</v>
      </c>
      <c r="K321">
        <v>145523</v>
      </c>
    </row>
    <row r="322" spans="5:11" x14ac:dyDescent="0.25">
      <c r="E322" s="1">
        <v>1</v>
      </c>
      <c r="F322" s="1">
        <v>2018</v>
      </c>
      <c r="G322" s="1" t="s">
        <v>32</v>
      </c>
      <c r="H322" s="1" t="s">
        <v>9</v>
      </c>
      <c r="I322">
        <v>102325</v>
      </c>
      <c r="J322">
        <v>123649</v>
      </c>
      <c r="K322">
        <v>118373</v>
      </c>
    </row>
    <row r="323" spans="5:11" x14ac:dyDescent="0.25">
      <c r="E323" s="1">
        <v>2</v>
      </c>
      <c r="F323" s="1">
        <v>2018</v>
      </c>
      <c r="G323" s="1" t="s">
        <v>32</v>
      </c>
      <c r="H323" s="1" t="s">
        <v>9</v>
      </c>
      <c r="I323">
        <v>103970</v>
      </c>
      <c r="J323">
        <v>102325</v>
      </c>
      <c r="K323">
        <v>107060</v>
      </c>
    </row>
    <row r="324" spans="5:11" x14ac:dyDescent="0.25">
      <c r="E324" s="1">
        <v>3</v>
      </c>
      <c r="F324" s="1">
        <v>2018</v>
      </c>
      <c r="G324" s="1" t="s">
        <v>32</v>
      </c>
      <c r="H324" s="1" t="s">
        <v>9</v>
      </c>
      <c r="I324">
        <v>136155</v>
      </c>
      <c r="J324">
        <v>103970</v>
      </c>
      <c r="K324">
        <v>128396</v>
      </c>
    </row>
    <row r="325" spans="5:11" x14ac:dyDescent="0.25">
      <c r="E325" s="1">
        <v>4</v>
      </c>
      <c r="F325" s="1">
        <v>2018</v>
      </c>
      <c r="G325" s="1" t="s">
        <v>32</v>
      </c>
      <c r="H325" s="1" t="s">
        <v>9</v>
      </c>
      <c r="I325">
        <v>146736</v>
      </c>
      <c r="J325">
        <v>136155</v>
      </c>
      <c r="K325">
        <v>140670</v>
      </c>
    </row>
    <row r="326" spans="5:11" x14ac:dyDescent="0.25">
      <c r="E326" s="1">
        <v>5</v>
      </c>
      <c r="F326" s="1">
        <v>2018</v>
      </c>
      <c r="G326" s="1" t="s">
        <v>32</v>
      </c>
      <c r="H326" s="1" t="s">
        <v>9</v>
      </c>
      <c r="I326">
        <v>153379</v>
      </c>
      <c r="J326">
        <v>146736</v>
      </c>
      <c r="K326">
        <v>139245</v>
      </c>
    </row>
    <row r="327" spans="5:11" x14ac:dyDescent="0.25">
      <c r="E327" s="1">
        <v>6</v>
      </c>
      <c r="F327" s="1">
        <v>2018</v>
      </c>
      <c r="G327" s="1" t="s">
        <v>32</v>
      </c>
      <c r="H327" s="1" t="s">
        <v>9</v>
      </c>
      <c r="I327">
        <v>179057</v>
      </c>
      <c r="J327">
        <v>153379</v>
      </c>
      <c r="K327">
        <v>143399</v>
      </c>
    </row>
    <row r="328" spans="5:11" x14ac:dyDescent="0.25">
      <c r="E328" s="1">
        <v>7</v>
      </c>
      <c r="F328" s="1">
        <v>2018</v>
      </c>
      <c r="G328" s="1" t="s">
        <v>32</v>
      </c>
      <c r="H328" s="1" t="s">
        <v>9</v>
      </c>
      <c r="I328">
        <v>173549</v>
      </c>
      <c r="J328">
        <v>179057</v>
      </c>
      <c r="K328">
        <v>146138</v>
      </c>
    </row>
    <row r="329" spans="5:11" x14ac:dyDescent="0.25">
      <c r="E329" s="1">
        <v>8</v>
      </c>
      <c r="F329" s="1">
        <v>2018</v>
      </c>
      <c r="G329" s="1" t="s">
        <v>32</v>
      </c>
      <c r="H329" s="1" t="s">
        <v>9</v>
      </c>
      <c r="I329">
        <v>179377</v>
      </c>
      <c r="J329">
        <v>173549</v>
      </c>
      <c r="K329">
        <v>145919</v>
      </c>
    </row>
    <row r="330" spans="5:11" x14ac:dyDescent="0.25">
      <c r="E330" s="1">
        <v>9</v>
      </c>
      <c r="F330" s="1">
        <v>2018</v>
      </c>
      <c r="G330" s="1" t="s">
        <v>32</v>
      </c>
      <c r="H330" s="1" t="s">
        <v>9</v>
      </c>
      <c r="I330">
        <v>170556</v>
      </c>
      <c r="J330">
        <v>179377</v>
      </c>
      <c r="K330">
        <v>130806</v>
      </c>
    </row>
    <row r="331" spans="5:11" x14ac:dyDescent="0.25">
      <c r="E331" s="1">
        <v>10</v>
      </c>
      <c r="F331" s="1">
        <v>2018</v>
      </c>
      <c r="G331" s="1" t="s">
        <v>32</v>
      </c>
      <c r="H331" s="1" t="s">
        <v>9</v>
      </c>
      <c r="I331">
        <v>176027</v>
      </c>
      <c r="J331">
        <v>170556</v>
      </c>
      <c r="K331">
        <v>143204</v>
      </c>
    </row>
    <row r="332" spans="5:11" x14ac:dyDescent="0.25">
      <c r="E332" s="1">
        <v>11</v>
      </c>
      <c r="F332" s="1">
        <v>2018</v>
      </c>
      <c r="G332" s="1" t="s">
        <v>32</v>
      </c>
      <c r="H332" s="1" t="s">
        <v>9</v>
      </c>
      <c r="I332">
        <v>161923</v>
      </c>
      <c r="J332">
        <v>176027</v>
      </c>
      <c r="K332">
        <v>127654</v>
      </c>
    </row>
    <row r="333" spans="5:11" x14ac:dyDescent="0.25">
      <c r="E333" s="1">
        <v>12</v>
      </c>
      <c r="F333" s="1">
        <v>2018</v>
      </c>
      <c r="G333" s="1" t="s">
        <v>32</v>
      </c>
      <c r="H333" s="1" t="s">
        <v>9</v>
      </c>
      <c r="I333">
        <v>168667</v>
      </c>
      <c r="J333">
        <v>161923</v>
      </c>
      <c r="K333">
        <v>123649</v>
      </c>
    </row>
    <row r="334" spans="5:11" x14ac:dyDescent="0.25">
      <c r="E334" s="1">
        <v>1</v>
      </c>
      <c r="F334" s="1">
        <v>2019</v>
      </c>
      <c r="G334" s="1" t="s">
        <v>32</v>
      </c>
      <c r="H334" s="1" t="s">
        <v>9</v>
      </c>
      <c r="I334">
        <v>148423</v>
      </c>
      <c r="J334">
        <v>168667</v>
      </c>
      <c r="K334">
        <v>102325</v>
      </c>
    </row>
    <row r="335" spans="5:11" x14ac:dyDescent="0.25">
      <c r="E335" s="1">
        <v>2</v>
      </c>
      <c r="F335" s="1">
        <v>2019</v>
      </c>
      <c r="G335" s="1" t="s">
        <v>32</v>
      </c>
      <c r="H335" s="1" t="s">
        <v>9</v>
      </c>
      <c r="I335">
        <v>142696</v>
      </c>
      <c r="J335">
        <v>148423</v>
      </c>
      <c r="K335">
        <v>103970</v>
      </c>
    </row>
    <row r="336" spans="5:11" x14ac:dyDescent="0.25">
      <c r="E336" s="1">
        <v>3</v>
      </c>
      <c r="F336" s="1">
        <v>2019</v>
      </c>
      <c r="G336" s="1" t="s">
        <v>32</v>
      </c>
      <c r="H336" s="1" t="s">
        <v>9</v>
      </c>
      <c r="I336">
        <v>169099</v>
      </c>
      <c r="J336">
        <v>142696</v>
      </c>
      <c r="K336">
        <v>136155</v>
      </c>
    </row>
    <row r="337" spans="5:11" x14ac:dyDescent="0.25">
      <c r="E337" s="1">
        <v>4</v>
      </c>
      <c r="F337" s="1">
        <v>2019</v>
      </c>
      <c r="G337" s="1" t="s">
        <v>32</v>
      </c>
      <c r="H337" s="1" t="s">
        <v>9</v>
      </c>
      <c r="I337">
        <v>170320</v>
      </c>
      <c r="J337">
        <v>169099</v>
      </c>
      <c r="K337">
        <v>146736</v>
      </c>
    </row>
    <row r="338" spans="5:11" x14ac:dyDescent="0.25">
      <c r="E338" s="1">
        <v>5</v>
      </c>
      <c r="F338" s="1">
        <v>2019</v>
      </c>
      <c r="G338" s="1" t="s">
        <v>32</v>
      </c>
      <c r="H338" s="1" t="s">
        <v>9</v>
      </c>
      <c r="I338">
        <v>187939</v>
      </c>
      <c r="J338">
        <v>170320</v>
      </c>
      <c r="K338">
        <v>153379</v>
      </c>
    </row>
    <row r="339" spans="5:11" x14ac:dyDescent="0.25">
      <c r="E339" s="1">
        <v>6</v>
      </c>
      <c r="F339" s="1">
        <v>2019</v>
      </c>
      <c r="G339" s="1" t="s">
        <v>32</v>
      </c>
      <c r="H339" s="1" t="s">
        <v>9</v>
      </c>
      <c r="I339">
        <v>189058</v>
      </c>
      <c r="J339">
        <v>187939</v>
      </c>
      <c r="K339">
        <v>179057</v>
      </c>
    </row>
    <row r="340" spans="5:11" x14ac:dyDescent="0.25">
      <c r="E340" s="1">
        <v>7</v>
      </c>
      <c r="F340" s="1">
        <v>2019</v>
      </c>
      <c r="G340" s="1" t="s">
        <v>32</v>
      </c>
      <c r="H340" s="1" t="s">
        <v>9</v>
      </c>
      <c r="I340">
        <v>207940</v>
      </c>
      <c r="J340">
        <v>189058</v>
      </c>
      <c r="K340">
        <v>173549</v>
      </c>
    </row>
    <row r="341" spans="5:11" x14ac:dyDescent="0.25">
      <c r="E341" s="1">
        <v>8</v>
      </c>
      <c r="F341" s="1">
        <v>2019</v>
      </c>
      <c r="G341" s="1" t="s">
        <v>32</v>
      </c>
      <c r="H341" s="1" t="s">
        <v>9</v>
      </c>
      <c r="I341">
        <v>210773</v>
      </c>
      <c r="J341">
        <v>207940</v>
      </c>
      <c r="K341">
        <v>179377</v>
      </c>
    </row>
    <row r="342" spans="5:11" x14ac:dyDescent="0.25">
      <c r="E342" s="1">
        <v>9</v>
      </c>
      <c r="F342" s="1">
        <v>2019</v>
      </c>
      <c r="G342" s="1" t="s">
        <v>32</v>
      </c>
      <c r="H342" s="1" t="s">
        <v>9</v>
      </c>
      <c r="I342">
        <v>209475</v>
      </c>
      <c r="J342">
        <v>210773</v>
      </c>
      <c r="K342">
        <v>170556</v>
      </c>
    </row>
    <row r="343" spans="5:11" x14ac:dyDescent="0.25">
      <c r="E343" s="1">
        <v>10</v>
      </c>
      <c r="F343" s="1">
        <v>2019</v>
      </c>
      <c r="G343" s="1" t="s">
        <v>32</v>
      </c>
      <c r="H343" s="1" t="s">
        <v>9</v>
      </c>
      <c r="I343">
        <v>226575</v>
      </c>
      <c r="J343">
        <v>209475</v>
      </c>
      <c r="K343">
        <v>176027</v>
      </c>
    </row>
    <row r="344" spans="5:11" x14ac:dyDescent="0.25">
      <c r="E344" s="1">
        <v>11</v>
      </c>
      <c r="F344" s="1">
        <v>2019</v>
      </c>
      <c r="G344" s="1" t="s">
        <v>32</v>
      </c>
      <c r="H344" s="1" t="s">
        <v>9</v>
      </c>
      <c r="I344">
        <v>196245</v>
      </c>
      <c r="J344">
        <v>226575</v>
      </c>
      <c r="K344">
        <v>161923</v>
      </c>
    </row>
    <row r="345" spans="5:11" x14ac:dyDescent="0.25">
      <c r="E345" s="1">
        <v>12</v>
      </c>
      <c r="F345" s="1">
        <v>2019</v>
      </c>
      <c r="G345" s="1" t="s">
        <v>32</v>
      </c>
      <c r="H345" s="1" t="s">
        <v>9</v>
      </c>
      <c r="I345">
        <v>191489</v>
      </c>
      <c r="J345">
        <v>196245</v>
      </c>
      <c r="K345">
        <v>168667</v>
      </c>
    </row>
    <row r="346" spans="5:11" x14ac:dyDescent="0.25">
      <c r="E346" s="1">
        <v>1</v>
      </c>
      <c r="F346" s="1">
        <v>2020</v>
      </c>
      <c r="G346" s="1" t="s">
        <v>32</v>
      </c>
      <c r="H346" s="1" t="s">
        <v>9</v>
      </c>
      <c r="I346">
        <v>174119</v>
      </c>
      <c r="J346">
        <v>191489</v>
      </c>
      <c r="K346">
        <v>148423</v>
      </c>
    </row>
    <row r="347" spans="5:11" x14ac:dyDescent="0.25">
      <c r="E347" s="1">
        <v>2</v>
      </c>
      <c r="F347" s="1">
        <v>2020</v>
      </c>
      <c r="G347" s="1" t="s">
        <v>32</v>
      </c>
      <c r="H347" s="1" t="s">
        <v>9</v>
      </c>
      <c r="I347">
        <v>173790</v>
      </c>
      <c r="J347">
        <v>174119</v>
      </c>
      <c r="K347">
        <v>142696</v>
      </c>
    </row>
    <row r="348" spans="5:11" x14ac:dyDescent="0.25">
      <c r="E348" s="1">
        <v>3</v>
      </c>
      <c r="F348" s="1">
        <v>2020</v>
      </c>
      <c r="G348" s="1" t="s">
        <v>32</v>
      </c>
      <c r="H348" s="1" t="s">
        <v>9</v>
      </c>
      <c r="I348">
        <v>90188</v>
      </c>
      <c r="J348">
        <v>173790</v>
      </c>
      <c r="K348">
        <v>169099</v>
      </c>
    </row>
    <row r="349" spans="5:11" x14ac:dyDescent="0.25">
      <c r="E349" s="1">
        <v>4</v>
      </c>
      <c r="F349" s="1">
        <v>2020</v>
      </c>
      <c r="G349" s="1" t="s">
        <v>32</v>
      </c>
      <c r="H349" s="1" t="s">
        <v>9</v>
      </c>
      <c r="I349">
        <v>2563</v>
      </c>
      <c r="J349">
        <v>90188</v>
      </c>
      <c r="K349">
        <v>170320</v>
      </c>
    </row>
    <row r="350" spans="5:11" x14ac:dyDescent="0.25">
      <c r="E350" s="1">
        <v>5</v>
      </c>
      <c r="F350" s="1">
        <v>2020</v>
      </c>
      <c r="G350" s="1" t="s">
        <v>32</v>
      </c>
      <c r="H350" s="1" t="s">
        <v>9</v>
      </c>
      <c r="I350">
        <v>16324</v>
      </c>
      <c r="J350">
        <v>2563</v>
      </c>
      <c r="K350">
        <v>187939</v>
      </c>
    </row>
    <row r="351" spans="5:11" x14ac:dyDescent="0.25">
      <c r="E351" s="1">
        <v>6</v>
      </c>
      <c r="F351" s="1">
        <v>2020</v>
      </c>
      <c r="G351" s="1" t="s">
        <v>32</v>
      </c>
      <c r="H351" s="1" t="s">
        <v>9</v>
      </c>
      <c r="I351">
        <v>32927</v>
      </c>
      <c r="J351">
        <v>16324</v>
      </c>
      <c r="K351">
        <v>189058</v>
      </c>
    </row>
    <row r="352" spans="5:11" x14ac:dyDescent="0.25">
      <c r="E352" s="1">
        <v>7</v>
      </c>
      <c r="F352" s="1">
        <v>2020</v>
      </c>
      <c r="G352" s="1" t="s">
        <v>32</v>
      </c>
      <c r="H352" s="1" t="s">
        <v>9</v>
      </c>
      <c r="I352">
        <v>38695</v>
      </c>
      <c r="J352">
        <v>32927</v>
      </c>
      <c r="K352">
        <v>207940</v>
      </c>
    </row>
    <row r="353" spans="5:11" x14ac:dyDescent="0.25">
      <c r="E353" s="1">
        <v>8</v>
      </c>
      <c r="F353" s="1">
        <v>2020</v>
      </c>
      <c r="G353" s="1" t="s">
        <v>32</v>
      </c>
      <c r="H353" s="1" t="s">
        <v>9</v>
      </c>
      <c r="I353">
        <v>36420</v>
      </c>
      <c r="J353">
        <v>38695</v>
      </c>
      <c r="K353">
        <v>210773</v>
      </c>
    </row>
    <row r="354" spans="5:11" x14ac:dyDescent="0.25">
      <c r="E354" s="1">
        <v>9</v>
      </c>
      <c r="F354" s="1">
        <v>2020</v>
      </c>
      <c r="G354" s="1" t="s">
        <v>32</v>
      </c>
      <c r="H354" s="1" t="s">
        <v>9</v>
      </c>
      <c r="I354">
        <v>63898</v>
      </c>
      <c r="J354">
        <v>36420</v>
      </c>
      <c r="K354">
        <v>209475</v>
      </c>
    </row>
    <row r="355" spans="5:11" x14ac:dyDescent="0.25">
      <c r="E355" s="1">
        <v>10</v>
      </c>
      <c r="F355" s="1">
        <v>2020</v>
      </c>
      <c r="G355" s="1" t="s">
        <v>32</v>
      </c>
      <c r="H355" s="1" t="s">
        <v>9</v>
      </c>
      <c r="I355">
        <v>103569</v>
      </c>
      <c r="J355">
        <v>63898</v>
      </c>
      <c r="K355">
        <v>226575</v>
      </c>
    </row>
    <row r="356" spans="5:11" x14ac:dyDescent="0.25">
      <c r="E356" s="1">
        <v>11</v>
      </c>
      <c r="F356" s="1">
        <v>2020</v>
      </c>
      <c r="G356" s="1" t="s">
        <v>32</v>
      </c>
      <c r="H356" s="1" t="s">
        <v>9</v>
      </c>
      <c r="I356">
        <v>112595</v>
      </c>
      <c r="J356">
        <v>103569</v>
      </c>
      <c r="K356">
        <v>196245</v>
      </c>
    </row>
    <row r="357" spans="5:11" x14ac:dyDescent="0.25">
      <c r="E357" s="1">
        <v>12</v>
      </c>
      <c r="F357" s="1">
        <v>2020</v>
      </c>
      <c r="G357" s="1" t="s">
        <v>32</v>
      </c>
      <c r="H357" s="1" t="s">
        <v>9</v>
      </c>
      <c r="I357">
        <v>123358</v>
      </c>
      <c r="J357">
        <v>112595</v>
      </c>
      <c r="K357">
        <v>191489</v>
      </c>
    </row>
    <row r="358" spans="5:11" x14ac:dyDescent="0.25">
      <c r="E358" s="1">
        <v>1</v>
      </c>
      <c r="F358" s="1">
        <v>2021</v>
      </c>
      <c r="G358" s="1" t="s">
        <v>32</v>
      </c>
      <c r="H358" s="1" t="s">
        <v>9</v>
      </c>
      <c r="I358">
        <v>112121</v>
      </c>
      <c r="J358">
        <v>123358</v>
      </c>
      <c r="K358">
        <v>174119</v>
      </c>
    </row>
    <row r="359" spans="5:11" x14ac:dyDescent="0.25">
      <c r="E359" s="1">
        <v>1</v>
      </c>
      <c r="F359" s="1">
        <v>2016</v>
      </c>
      <c r="G359" s="1" t="s">
        <v>33</v>
      </c>
      <c r="H359" s="1" t="s">
        <v>9</v>
      </c>
      <c r="I359">
        <v>454592</v>
      </c>
      <c r="J359"/>
      <c r="K359"/>
    </row>
    <row r="360" spans="5:11" x14ac:dyDescent="0.25">
      <c r="E360" s="1">
        <v>2</v>
      </c>
      <c r="F360" s="1">
        <v>2016</v>
      </c>
      <c r="G360" s="1" t="s">
        <v>33</v>
      </c>
      <c r="H360" s="1" t="s">
        <v>9</v>
      </c>
      <c r="I360">
        <v>443890</v>
      </c>
      <c r="J360">
        <v>454592</v>
      </c>
      <c r="K360"/>
    </row>
    <row r="361" spans="5:11" x14ac:dyDescent="0.25">
      <c r="E361" s="1">
        <v>3</v>
      </c>
      <c r="F361" s="1">
        <v>2016</v>
      </c>
      <c r="G361" s="1" t="s">
        <v>33</v>
      </c>
      <c r="H361" s="1" t="s">
        <v>9</v>
      </c>
      <c r="I361">
        <v>515585</v>
      </c>
      <c r="J361">
        <v>443890</v>
      </c>
      <c r="K361"/>
    </row>
    <row r="362" spans="5:11" x14ac:dyDescent="0.25">
      <c r="E362" s="1">
        <v>4</v>
      </c>
      <c r="F362" s="1">
        <v>2016</v>
      </c>
      <c r="G362" s="1" t="s">
        <v>33</v>
      </c>
      <c r="H362" s="1" t="s">
        <v>9</v>
      </c>
      <c r="I362">
        <v>495189</v>
      </c>
      <c r="J362">
        <v>515585</v>
      </c>
      <c r="K362"/>
    </row>
    <row r="363" spans="5:11" x14ac:dyDescent="0.25">
      <c r="E363" s="1">
        <v>5</v>
      </c>
      <c r="F363" s="1">
        <v>2016</v>
      </c>
      <c r="G363" s="1" t="s">
        <v>33</v>
      </c>
      <c r="H363" s="1" t="s">
        <v>9</v>
      </c>
      <c r="I363">
        <v>498511</v>
      </c>
      <c r="J363">
        <v>495189</v>
      </c>
      <c r="K363"/>
    </row>
    <row r="364" spans="5:11" x14ac:dyDescent="0.25">
      <c r="E364" s="1">
        <v>6</v>
      </c>
      <c r="F364" s="1">
        <v>2016</v>
      </c>
      <c r="G364" s="1" t="s">
        <v>33</v>
      </c>
      <c r="H364" s="1" t="s">
        <v>9</v>
      </c>
      <c r="I364">
        <v>532050</v>
      </c>
      <c r="J364">
        <v>498511</v>
      </c>
      <c r="K364"/>
    </row>
    <row r="365" spans="5:11" x14ac:dyDescent="0.25">
      <c r="E365" s="1">
        <v>7</v>
      </c>
      <c r="F365" s="1">
        <v>2016</v>
      </c>
      <c r="G365" s="1" t="s">
        <v>33</v>
      </c>
      <c r="H365" s="1" t="s">
        <v>9</v>
      </c>
      <c r="I365">
        <v>542137</v>
      </c>
      <c r="J365">
        <v>532050</v>
      </c>
      <c r="K365"/>
    </row>
    <row r="366" spans="5:11" x14ac:dyDescent="0.25">
      <c r="E366" s="1">
        <v>8</v>
      </c>
      <c r="F366" s="1">
        <v>2016</v>
      </c>
      <c r="G366" s="1" t="s">
        <v>33</v>
      </c>
      <c r="H366" s="1" t="s">
        <v>9</v>
      </c>
      <c r="I366">
        <v>512911</v>
      </c>
      <c r="J366">
        <v>542137</v>
      </c>
      <c r="K366"/>
    </row>
    <row r="367" spans="5:11" x14ac:dyDescent="0.25">
      <c r="E367" s="1">
        <v>9</v>
      </c>
      <c r="F367" s="1">
        <v>2016</v>
      </c>
      <c r="G367" s="1" t="s">
        <v>33</v>
      </c>
      <c r="H367" s="1" t="s">
        <v>9</v>
      </c>
      <c r="I367">
        <v>483308</v>
      </c>
      <c r="J367">
        <v>512911</v>
      </c>
      <c r="K367"/>
    </row>
    <row r="368" spans="5:11" x14ac:dyDescent="0.25">
      <c r="E368" s="1">
        <v>10</v>
      </c>
      <c r="F368" s="1">
        <v>2016</v>
      </c>
      <c r="G368" s="1" t="s">
        <v>33</v>
      </c>
      <c r="H368" s="1" t="s">
        <v>9</v>
      </c>
      <c r="I368">
        <v>477044</v>
      </c>
      <c r="J368">
        <v>483308</v>
      </c>
      <c r="K368"/>
    </row>
    <row r="369" spans="5:11" x14ac:dyDescent="0.25">
      <c r="E369" s="1">
        <v>11</v>
      </c>
      <c r="F369" s="1">
        <v>2016</v>
      </c>
      <c r="G369" s="1" t="s">
        <v>33</v>
      </c>
      <c r="H369" s="1" t="s">
        <v>9</v>
      </c>
      <c r="I369">
        <v>451091</v>
      </c>
      <c r="J369">
        <v>477044</v>
      </c>
      <c r="K369"/>
    </row>
    <row r="370" spans="5:11" x14ac:dyDescent="0.25">
      <c r="E370" s="1">
        <v>12</v>
      </c>
      <c r="F370" s="1">
        <v>2016</v>
      </c>
      <c r="G370" s="1" t="s">
        <v>33</v>
      </c>
      <c r="H370" s="1" t="s">
        <v>9</v>
      </c>
      <c r="I370">
        <v>463597</v>
      </c>
      <c r="J370">
        <v>451091</v>
      </c>
      <c r="K370"/>
    </row>
    <row r="371" spans="5:11" x14ac:dyDescent="0.25">
      <c r="E371" s="1">
        <v>1</v>
      </c>
      <c r="F371" s="1">
        <v>2017</v>
      </c>
      <c r="G371" s="1" t="s">
        <v>33</v>
      </c>
      <c r="H371" s="1" t="s">
        <v>9</v>
      </c>
      <c r="I371">
        <v>424445</v>
      </c>
      <c r="J371">
        <v>463597</v>
      </c>
      <c r="K371">
        <v>454592</v>
      </c>
    </row>
    <row r="372" spans="5:11" x14ac:dyDescent="0.25">
      <c r="E372" s="1">
        <v>2</v>
      </c>
      <c r="F372" s="1">
        <v>2017</v>
      </c>
      <c r="G372" s="1" t="s">
        <v>33</v>
      </c>
      <c r="H372" s="1" t="s">
        <v>9</v>
      </c>
      <c r="I372">
        <v>412526</v>
      </c>
      <c r="J372">
        <v>424445</v>
      </c>
      <c r="K372">
        <v>443890</v>
      </c>
    </row>
    <row r="373" spans="5:11" x14ac:dyDescent="0.25">
      <c r="E373" s="1">
        <v>3</v>
      </c>
      <c r="F373" s="1">
        <v>2017</v>
      </c>
      <c r="G373" s="1" t="s">
        <v>33</v>
      </c>
      <c r="H373" s="1" t="s">
        <v>9</v>
      </c>
      <c r="I373">
        <v>524052</v>
      </c>
      <c r="J373">
        <v>412526</v>
      </c>
      <c r="K373">
        <v>515585</v>
      </c>
    </row>
    <row r="374" spans="5:11" x14ac:dyDescent="0.25">
      <c r="E374" s="1">
        <v>4</v>
      </c>
      <c r="F374" s="1">
        <v>2017</v>
      </c>
      <c r="G374" s="1" t="s">
        <v>33</v>
      </c>
      <c r="H374" s="1" t="s">
        <v>9</v>
      </c>
      <c r="I374">
        <v>464621</v>
      </c>
      <c r="J374">
        <v>524052</v>
      </c>
      <c r="K374">
        <v>495189</v>
      </c>
    </row>
    <row r="375" spans="5:11" x14ac:dyDescent="0.25">
      <c r="E375" s="1">
        <v>5</v>
      </c>
      <c r="F375" s="1">
        <v>2017</v>
      </c>
      <c r="G375" s="1" t="s">
        <v>33</v>
      </c>
      <c r="H375" s="1" t="s">
        <v>9</v>
      </c>
      <c r="I375">
        <v>468701</v>
      </c>
      <c r="J375">
        <v>464621</v>
      </c>
      <c r="K375">
        <v>498511</v>
      </c>
    </row>
    <row r="376" spans="5:11" x14ac:dyDescent="0.25">
      <c r="E376" s="1">
        <v>6</v>
      </c>
      <c r="F376" s="1">
        <v>2017</v>
      </c>
      <c r="G376" s="1" t="s">
        <v>33</v>
      </c>
      <c r="H376" s="1" t="s">
        <v>9</v>
      </c>
      <c r="I376">
        <v>501975</v>
      </c>
      <c r="J376">
        <v>468701</v>
      </c>
      <c r="K376">
        <v>532050</v>
      </c>
    </row>
    <row r="377" spans="5:11" x14ac:dyDescent="0.25">
      <c r="E377" s="1">
        <v>7</v>
      </c>
      <c r="F377" s="1">
        <v>2017</v>
      </c>
      <c r="G377" s="1" t="s">
        <v>33</v>
      </c>
      <c r="H377" s="1" t="s">
        <v>9</v>
      </c>
      <c r="I377">
        <v>499050</v>
      </c>
      <c r="J377">
        <v>501975</v>
      </c>
      <c r="K377">
        <v>542137</v>
      </c>
    </row>
    <row r="378" spans="5:11" x14ac:dyDescent="0.25">
      <c r="E378" s="1">
        <v>8</v>
      </c>
      <c r="F378" s="1">
        <v>2017</v>
      </c>
      <c r="G378" s="1" t="s">
        <v>33</v>
      </c>
      <c r="H378" s="1" t="s">
        <v>9</v>
      </c>
      <c r="I378">
        <v>487407</v>
      </c>
      <c r="J378">
        <v>499050</v>
      </c>
      <c r="K378">
        <v>512911</v>
      </c>
    </row>
    <row r="379" spans="5:11" x14ac:dyDescent="0.25">
      <c r="E379" s="1">
        <v>9</v>
      </c>
      <c r="F379" s="1">
        <v>2017</v>
      </c>
      <c r="G379" s="1" t="s">
        <v>33</v>
      </c>
      <c r="H379" s="1" t="s">
        <v>9</v>
      </c>
      <c r="I379">
        <v>433877</v>
      </c>
      <c r="J379">
        <v>487407</v>
      </c>
      <c r="K379">
        <v>483308</v>
      </c>
    </row>
    <row r="380" spans="5:11" x14ac:dyDescent="0.25">
      <c r="E380" s="1">
        <v>10</v>
      </c>
      <c r="F380" s="1">
        <v>2017</v>
      </c>
      <c r="G380" s="1" t="s">
        <v>33</v>
      </c>
      <c r="H380" s="1" t="s">
        <v>9</v>
      </c>
      <c r="I380">
        <v>456869</v>
      </c>
      <c r="J380">
        <v>433877</v>
      </c>
      <c r="K380">
        <v>477044</v>
      </c>
    </row>
    <row r="381" spans="5:11" x14ac:dyDescent="0.25">
      <c r="E381" s="1">
        <v>11</v>
      </c>
      <c r="F381" s="1">
        <v>2017</v>
      </c>
      <c r="G381" s="1" t="s">
        <v>33</v>
      </c>
      <c r="H381" s="1" t="s">
        <v>9</v>
      </c>
      <c r="I381">
        <v>458983</v>
      </c>
      <c r="J381">
        <v>456869</v>
      </c>
      <c r="K381">
        <v>451091</v>
      </c>
    </row>
    <row r="382" spans="5:11" x14ac:dyDescent="0.25">
      <c r="E382" s="1">
        <v>12</v>
      </c>
      <c r="F382" s="1">
        <v>2017</v>
      </c>
      <c r="G382" s="1" t="s">
        <v>33</v>
      </c>
      <c r="H382" s="1" t="s">
        <v>9</v>
      </c>
      <c r="I382">
        <v>479521</v>
      </c>
      <c r="J382">
        <v>458983</v>
      </c>
      <c r="K382">
        <v>463597</v>
      </c>
    </row>
    <row r="383" spans="5:11" x14ac:dyDescent="0.25">
      <c r="E383" s="1">
        <v>1</v>
      </c>
      <c r="F383" s="1">
        <v>2018</v>
      </c>
      <c r="G383" s="1" t="s">
        <v>33</v>
      </c>
      <c r="H383" s="1" t="s">
        <v>9</v>
      </c>
      <c r="I383">
        <v>421801</v>
      </c>
      <c r="J383">
        <v>479521</v>
      </c>
      <c r="K383">
        <v>424445</v>
      </c>
    </row>
    <row r="384" spans="5:11" x14ac:dyDescent="0.25">
      <c r="E384" s="1">
        <v>2</v>
      </c>
      <c r="F384" s="1">
        <v>2018</v>
      </c>
      <c r="G384" s="1" t="s">
        <v>33</v>
      </c>
      <c r="H384" s="1" t="s">
        <v>9</v>
      </c>
      <c r="I384">
        <v>403121</v>
      </c>
      <c r="J384">
        <v>421801</v>
      </c>
      <c r="K384">
        <v>412526</v>
      </c>
    </row>
    <row r="385" spans="5:11" x14ac:dyDescent="0.25">
      <c r="E385" s="1">
        <v>3</v>
      </c>
      <c r="F385" s="1">
        <v>2018</v>
      </c>
      <c r="G385" s="1" t="s">
        <v>33</v>
      </c>
      <c r="H385" s="1" t="s">
        <v>9</v>
      </c>
      <c r="I385">
        <v>510280</v>
      </c>
      <c r="J385">
        <v>403121</v>
      </c>
      <c r="K385">
        <v>524052</v>
      </c>
    </row>
    <row r="386" spans="5:11" x14ac:dyDescent="0.25">
      <c r="E386" s="1">
        <v>4</v>
      </c>
      <c r="F386" s="1">
        <v>2018</v>
      </c>
      <c r="G386" s="1" t="s">
        <v>33</v>
      </c>
      <c r="H386" s="1" t="s">
        <v>9</v>
      </c>
      <c r="I386">
        <v>477821</v>
      </c>
      <c r="J386">
        <v>510280</v>
      </c>
      <c r="K386">
        <v>464621</v>
      </c>
    </row>
    <row r="387" spans="5:11" x14ac:dyDescent="0.25">
      <c r="E387" s="1">
        <v>5</v>
      </c>
      <c r="F387" s="1">
        <v>2018</v>
      </c>
      <c r="G387" s="1" t="s">
        <v>33</v>
      </c>
      <c r="H387" s="1" t="s">
        <v>9</v>
      </c>
      <c r="I387">
        <v>500620</v>
      </c>
      <c r="J387">
        <v>477821</v>
      </c>
      <c r="K387">
        <v>468701</v>
      </c>
    </row>
    <row r="388" spans="5:11" x14ac:dyDescent="0.25">
      <c r="E388" s="1">
        <v>6</v>
      </c>
      <c r="F388" s="1">
        <v>2018</v>
      </c>
      <c r="G388" s="1" t="s">
        <v>33</v>
      </c>
      <c r="H388" s="1" t="s">
        <v>9</v>
      </c>
      <c r="I388">
        <v>498787</v>
      </c>
      <c r="J388">
        <v>500620</v>
      </c>
      <c r="K388">
        <v>501975</v>
      </c>
    </row>
    <row r="389" spans="5:11" x14ac:dyDescent="0.25">
      <c r="E389" s="1">
        <v>7</v>
      </c>
      <c r="F389" s="1">
        <v>2018</v>
      </c>
      <c r="G389" s="1" t="s">
        <v>33</v>
      </c>
      <c r="H389" s="1" t="s">
        <v>9</v>
      </c>
      <c r="I389">
        <v>523274</v>
      </c>
      <c r="J389">
        <v>498787</v>
      </c>
      <c r="K389">
        <v>499050</v>
      </c>
    </row>
    <row r="390" spans="5:11" x14ac:dyDescent="0.25">
      <c r="E390" s="1">
        <v>8</v>
      </c>
      <c r="F390" s="1">
        <v>2018</v>
      </c>
      <c r="G390" s="1" t="s">
        <v>33</v>
      </c>
      <c r="H390" s="1" t="s">
        <v>9</v>
      </c>
      <c r="I390">
        <v>530311</v>
      </c>
      <c r="J390">
        <v>523274</v>
      </c>
      <c r="K390">
        <v>487407</v>
      </c>
    </row>
    <row r="391" spans="5:11" x14ac:dyDescent="0.25">
      <c r="E391" s="1">
        <v>9</v>
      </c>
      <c r="F391" s="1">
        <v>2018</v>
      </c>
      <c r="G391" s="1" t="s">
        <v>33</v>
      </c>
      <c r="H391" s="1" t="s">
        <v>9</v>
      </c>
      <c r="I391">
        <v>464424</v>
      </c>
      <c r="J391">
        <v>530311</v>
      </c>
      <c r="K391">
        <v>433877</v>
      </c>
    </row>
    <row r="392" spans="5:11" x14ac:dyDescent="0.25">
      <c r="E392" s="1">
        <v>10</v>
      </c>
      <c r="F392" s="1">
        <v>2018</v>
      </c>
      <c r="G392" s="1" t="s">
        <v>33</v>
      </c>
      <c r="H392" s="1" t="s">
        <v>9</v>
      </c>
      <c r="I392">
        <v>487224</v>
      </c>
      <c r="J392">
        <v>464424</v>
      </c>
      <c r="K392">
        <v>456869</v>
      </c>
    </row>
    <row r="393" spans="5:11" x14ac:dyDescent="0.25">
      <c r="E393" s="1">
        <v>11</v>
      </c>
      <c r="F393" s="1">
        <v>2018</v>
      </c>
      <c r="G393" s="1" t="s">
        <v>33</v>
      </c>
      <c r="H393" s="1" t="s">
        <v>9</v>
      </c>
      <c r="I393">
        <v>479195</v>
      </c>
      <c r="J393">
        <v>487224</v>
      </c>
      <c r="K393">
        <v>458983</v>
      </c>
    </row>
    <row r="394" spans="5:11" x14ac:dyDescent="0.25">
      <c r="E394" s="1">
        <v>12</v>
      </c>
      <c r="F394" s="1">
        <v>2018</v>
      </c>
      <c r="G394" s="1" t="s">
        <v>33</v>
      </c>
      <c r="H394" s="1" t="s">
        <v>9</v>
      </c>
      <c r="I394">
        <v>495744</v>
      </c>
      <c r="J394">
        <v>479195</v>
      </c>
      <c r="K394">
        <v>479521</v>
      </c>
    </row>
    <row r="395" spans="5:11" x14ac:dyDescent="0.25">
      <c r="E395" s="1">
        <v>1</v>
      </c>
      <c r="F395" s="1">
        <v>2019</v>
      </c>
      <c r="G395" s="1" t="s">
        <v>33</v>
      </c>
      <c r="H395" s="1" t="s">
        <v>9</v>
      </c>
      <c r="I395">
        <v>454673</v>
      </c>
      <c r="J395">
        <v>495744</v>
      </c>
      <c r="K395">
        <v>421801</v>
      </c>
    </row>
    <row r="396" spans="5:11" x14ac:dyDescent="0.25">
      <c r="E396" s="1">
        <v>2</v>
      </c>
      <c r="F396" s="1">
        <v>2019</v>
      </c>
      <c r="G396" s="1" t="s">
        <v>33</v>
      </c>
      <c r="H396" s="1" t="s">
        <v>9</v>
      </c>
      <c r="I396">
        <v>417795</v>
      </c>
      <c r="J396">
        <v>454673</v>
      </c>
      <c r="K396">
        <v>403121</v>
      </c>
    </row>
    <row r="397" spans="5:11" x14ac:dyDescent="0.25">
      <c r="E397" s="1">
        <v>3</v>
      </c>
      <c r="F397" s="1">
        <v>2019</v>
      </c>
      <c r="G397" s="1" t="s">
        <v>33</v>
      </c>
      <c r="H397" s="1" t="s">
        <v>9</v>
      </c>
      <c r="I397">
        <v>548131</v>
      </c>
      <c r="J397">
        <v>417795</v>
      </c>
      <c r="K397">
        <v>510280</v>
      </c>
    </row>
    <row r="398" spans="5:11" x14ac:dyDescent="0.25">
      <c r="E398" s="1">
        <v>4</v>
      </c>
      <c r="F398" s="1">
        <v>2019</v>
      </c>
      <c r="G398" s="1" t="s">
        <v>33</v>
      </c>
      <c r="H398" s="1" t="s">
        <v>9</v>
      </c>
      <c r="I398">
        <v>516698</v>
      </c>
      <c r="J398">
        <v>548131</v>
      </c>
      <c r="K398">
        <v>477821</v>
      </c>
    </row>
    <row r="399" spans="5:11" x14ac:dyDescent="0.25">
      <c r="E399" s="1">
        <v>5</v>
      </c>
      <c r="F399" s="1">
        <v>2019</v>
      </c>
      <c r="G399" s="1" t="s">
        <v>33</v>
      </c>
      <c r="H399" s="1" t="s">
        <v>9</v>
      </c>
      <c r="I399">
        <v>548686</v>
      </c>
      <c r="J399">
        <v>516698</v>
      </c>
      <c r="K399">
        <v>500620</v>
      </c>
    </row>
    <row r="400" spans="5:11" x14ac:dyDescent="0.25">
      <c r="E400" s="1">
        <v>6</v>
      </c>
      <c r="F400" s="1">
        <v>2019</v>
      </c>
      <c r="G400" s="1" t="s">
        <v>33</v>
      </c>
      <c r="H400" s="1" t="s">
        <v>9</v>
      </c>
      <c r="I400">
        <v>555163</v>
      </c>
      <c r="J400">
        <v>548686</v>
      </c>
      <c r="K400">
        <v>498787</v>
      </c>
    </row>
    <row r="401" spans="5:11" x14ac:dyDescent="0.25">
      <c r="E401" s="1">
        <v>7</v>
      </c>
      <c r="F401" s="1">
        <v>2019</v>
      </c>
      <c r="G401" s="1" t="s">
        <v>33</v>
      </c>
      <c r="H401" s="1" t="s">
        <v>9</v>
      </c>
      <c r="I401">
        <v>558463</v>
      </c>
      <c r="J401">
        <v>555163</v>
      </c>
      <c r="K401">
        <v>523274</v>
      </c>
    </row>
    <row r="402" spans="5:11" x14ac:dyDescent="0.25">
      <c r="E402" s="1">
        <v>8</v>
      </c>
      <c r="F402" s="1">
        <v>2019</v>
      </c>
      <c r="G402" s="1" t="s">
        <v>33</v>
      </c>
      <c r="H402" s="1" t="s">
        <v>9</v>
      </c>
      <c r="I402">
        <v>543405</v>
      </c>
      <c r="J402">
        <v>558463</v>
      </c>
      <c r="K402">
        <v>530311</v>
      </c>
    </row>
    <row r="403" spans="5:11" x14ac:dyDescent="0.25">
      <c r="E403" s="1">
        <v>9</v>
      </c>
      <c r="F403" s="1">
        <v>2019</v>
      </c>
      <c r="G403" s="1" t="s">
        <v>33</v>
      </c>
      <c r="H403" s="1" t="s">
        <v>9</v>
      </c>
      <c r="I403">
        <v>446288</v>
      </c>
      <c r="J403">
        <v>543405</v>
      </c>
      <c r="K403">
        <v>464424</v>
      </c>
    </row>
    <row r="404" spans="5:11" x14ac:dyDescent="0.25">
      <c r="E404" s="1">
        <v>10</v>
      </c>
      <c r="F404" s="1">
        <v>2019</v>
      </c>
      <c r="G404" s="1" t="s">
        <v>33</v>
      </c>
      <c r="H404" s="1" t="s">
        <v>9</v>
      </c>
      <c r="I404">
        <v>438557</v>
      </c>
      <c r="J404">
        <v>446288</v>
      </c>
      <c r="K404">
        <v>487224</v>
      </c>
    </row>
    <row r="405" spans="5:11" x14ac:dyDescent="0.25">
      <c r="E405" s="1">
        <v>11</v>
      </c>
      <c r="F405" s="1">
        <v>2019</v>
      </c>
      <c r="G405" s="1" t="s">
        <v>33</v>
      </c>
      <c r="H405" s="1" t="s">
        <v>9</v>
      </c>
      <c r="I405">
        <v>352830</v>
      </c>
      <c r="J405">
        <v>438557</v>
      </c>
      <c r="K405">
        <v>479195</v>
      </c>
    </row>
    <row r="406" spans="5:11" x14ac:dyDescent="0.25">
      <c r="E406" s="1">
        <v>12</v>
      </c>
      <c r="F406" s="1">
        <v>2019</v>
      </c>
      <c r="G406" s="1" t="s">
        <v>33</v>
      </c>
      <c r="H406" s="1" t="s">
        <v>9</v>
      </c>
      <c r="I406">
        <v>354362</v>
      </c>
      <c r="J406">
        <v>352830</v>
      </c>
      <c r="K406">
        <v>495744</v>
      </c>
    </row>
    <row r="407" spans="5:11" x14ac:dyDescent="0.25">
      <c r="E407" s="1">
        <v>1</v>
      </c>
      <c r="F407" s="1">
        <v>2020</v>
      </c>
      <c r="G407" s="1" t="s">
        <v>33</v>
      </c>
      <c r="H407" s="1" t="s">
        <v>9</v>
      </c>
      <c r="I407">
        <v>328900</v>
      </c>
      <c r="J407">
        <v>354362</v>
      </c>
      <c r="K407">
        <v>454673</v>
      </c>
    </row>
    <row r="408" spans="5:11" x14ac:dyDescent="0.25">
      <c r="E408" s="1">
        <v>2</v>
      </c>
      <c r="F408" s="1">
        <v>2020</v>
      </c>
      <c r="G408" s="1" t="s">
        <v>33</v>
      </c>
      <c r="H408" s="1" t="s">
        <v>9</v>
      </c>
      <c r="I408">
        <v>278208</v>
      </c>
      <c r="J408">
        <v>328900</v>
      </c>
      <c r="K408">
        <v>417795</v>
      </c>
    </row>
    <row r="409" spans="5:11" x14ac:dyDescent="0.25">
      <c r="E409" s="1">
        <v>3</v>
      </c>
      <c r="F409" s="1">
        <v>2020</v>
      </c>
      <c r="G409" s="1" t="s">
        <v>33</v>
      </c>
      <c r="H409" s="1" t="s">
        <v>9</v>
      </c>
      <c r="I409">
        <v>133709</v>
      </c>
      <c r="J409">
        <v>278208</v>
      </c>
      <c r="K409">
        <v>548131</v>
      </c>
    </row>
    <row r="410" spans="5:11" x14ac:dyDescent="0.25">
      <c r="E410" s="1">
        <v>4</v>
      </c>
      <c r="F410" s="1">
        <v>2020</v>
      </c>
      <c r="G410" s="1" t="s">
        <v>33</v>
      </c>
      <c r="H410" s="1" t="s">
        <v>9</v>
      </c>
      <c r="I410">
        <v>521</v>
      </c>
      <c r="J410">
        <v>133709</v>
      </c>
      <c r="K410">
        <v>516698</v>
      </c>
    </row>
    <row r="411" spans="5:11" x14ac:dyDescent="0.25">
      <c r="E411" s="1">
        <v>1</v>
      </c>
      <c r="F411" s="1">
        <v>2016</v>
      </c>
      <c r="G411" s="1" t="s">
        <v>12</v>
      </c>
      <c r="H411" s="1" t="s">
        <v>9</v>
      </c>
      <c r="I411">
        <v>8471686</v>
      </c>
      <c r="J411"/>
      <c r="K411"/>
    </row>
    <row r="412" spans="5:11" x14ac:dyDescent="0.25">
      <c r="E412" s="1">
        <v>2</v>
      </c>
      <c r="F412" s="1">
        <v>2016</v>
      </c>
      <c r="G412" s="1" t="s">
        <v>12</v>
      </c>
      <c r="H412" s="1" t="s">
        <v>9</v>
      </c>
      <c r="I412">
        <v>8331767</v>
      </c>
      <c r="J412">
        <v>8471686</v>
      </c>
      <c r="K412"/>
    </row>
    <row r="413" spans="5:11" x14ac:dyDescent="0.25">
      <c r="E413" s="1">
        <v>3</v>
      </c>
      <c r="F413" s="1">
        <v>2016</v>
      </c>
      <c r="G413" s="1" t="s">
        <v>12</v>
      </c>
      <c r="H413" s="1" t="s">
        <v>9</v>
      </c>
      <c r="I413">
        <v>10207835</v>
      </c>
      <c r="J413">
        <v>8331767</v>
      </c>
      <c r="K413"/>
    </row>
    <row r="414" spans="5:11" x14ac:dyDescent="0.25">
      <c r="E414" s="1">
        <v>4</v>
      </c>
      <c r="F414" s="1">
        <v>2016</v>
      </c>
      <c r="G414" s="1" t="s">
        <v>12</v>
      </c>
      <c r="H414" s="1" t="s">
        <v>9</v>
      </c>
      <c r="I414">
        <v>9886117</v>
      </c>
      <c r="J414">
        <v>10207835</v>
      </c>
      <c r="K414"/>
    </row>
    <row r="415" spans="5:11" x14ac:dyDescent="0.25">
      <c r="E415" s="1">
        <v>5</v>
      </c>
      <c r="F415" s="1">
        <v>2016</v>
      </c>
      <c r="G415" s="1" t="s">
        <v>12</v>
      </c>
      <c r="H415" s="1" t="s">
        <v>9</v>
      </c>
      <c r="I415">
        <v>10702739</v>
      </c>
      <c r="J415">
        <v>9886117</v>
      </c>
      <c r="K415"/>
    </row>
    <row r="416" spans="5:11" x14ac:dyDescent="0.25">
      <c r="E416" s="1">
        <v>6</v>
      </c>
      <c r="F416" s="1">
        <v>2016</v>
      </c>
      <c r="G416" s="1" t="s">
        <v>12</v>
      </c>
      <c r="H416" s="1" t="s">
        <v>9</v>
      </c>
      <c r="I416">
        <v>10801557</v>
      </c>
      <c r="J416">
        <v>10702739</v>
      </c>
      <c r="K416"/>
    </row>
    <row r="417" spans="5:11" x14ac:dyDescent="0.25">
      <c r="E417" s="1">
        <v>7</v>
      </c>
      <c r="F417" s="1">
        <v>2016</v>
      </c>
      <c r="G417" s="1" t="s">
        <v>12</v>
      </c>
      <c r="H417" s="1" t="s">
        <v>9</v>
      </c>
      <c r="I417">
        <v>10934957</v>
      </c>
      <c r="J417">
        <v>10801557</v>
      </c>
      <c r="K417"/>
    </row>
    <row r="418" spans="5:11" x14ac:dyDescent="0.25">
      <c r="E418" s="1">
        <v>8</v>
      </c>
      <c r="F418" s="1">
        <v>2016</v>
      </c>
      <c r="G418" s="1" t="s">
        <v>12</v>
      </c>
      <c r="H418" s="1" t="s">
        <v>9</v>
      </c>
      <c r="I418">
        <v>10332267</v>
      </c>
      <c r="J418">
        <v>10934957</v>
      </c>
      <c r="K418"/>
    </row>
    <row r="419" spans="5:11" x14ac:dyDescent="0.25">
      <c r="E419" s="1">
        <v>9</v>
      </c>
      <c r="F419" s="1">
        <v>2016</v>
      </c>
      <c r="G419" s="1" t="s">
        <v>12</v>
      </c>
      <c r="H419" s="1" t="s">
        <v>9</v>
      </c>
      <c r="I419">
        <v>9712323</v>
      </c>
      <c r="J419">
        <v>10332267</v>
      </c>
      <c r="K419"/>
    </row>
    <row r="420" spans="5:11" x14ac:dyDescent="0.25">
      <c r="E420" s="1">
        <v>10</v>
      </c>
      <c r="F420" s="1">
        <v>2016</v>
      </c>
      <c r="G420" s="1" t="s">
        <v>12</v>
      </c>
      <c r="H420" s="1" t="s">
        <v>9</v>
      </c>
      <c r="I420">
        <v>10384814</v>
      </c>
      <c r="J420">
        <v>9712323</v>
      </c>
      <c r="K420"/>
    </row>
    <row r="421" spans="5:11" x14ac:dyDescent="0.25">
      <c r="E421" s="1">
        <v>11</v>
      </c>
      <c r="F421" s="1">
        <v>2016</v>
      </c>
      <c r="G421" s="1" t="s">
        <v>12</v>
      </c>
      <c r="H421" s="1" t="s">
        <v>9</v>
      </c>
      <c r="I421">
        <v>9858408</v>
      </c>
      <c r="J421">
        <v>10384814</v>
      </c>
      <c r="K421"/>
    </row>
    <row r="422" spans="5:11" x14ac:dyDescent="0.25">
      <c r="E422" s="1">
        <v>12</v>
      </c>
      <c r="F422" s="1">
        <v>2016</v>
      </c>
      <c r="G422" s="1" t="s">
        <v>12</v>
      </c>
      <c r="H422" s="1" t="s">
        <v>9</v>
      </c>
      <c r="I422">
        <v>9373077</v>
      </c>
      <c r="J422">
        <v>9858408</v>
      </c>
      <c r="K422"/>
    </row>
    <row r="423" spans="5:11" x14ac:dyDescent="0.25">
      <c r="E423" s="1">
        <v>1</v>
      </c>
      <c r="F423" s="1">
        <v>2017</v>
      </c>
      <c r="G423" s="1" t="s">
        <v>12</v>
      </c>
      <c r="H423" s="1" t="s">
        <v>9</v>
      </c>
      <c r="I423">
        <v>8526218</v>
      </c>
      <c r="J423">
        <v>9373077</v>
      </c>
      <c r="K423">
        <v>8471686</v>
      </c>
    </row>
    <row r="424" spans="5:11" x14ac:dyDescent="0.25">
      <c r="E424" s="1">
        <v>2</v>
      </c>
      <c r="F424" s="1">
        <v>2017</v>
      </c>
      <c r="G424" s="1" t="s">
        <v>12</v>
      </c>
      <c r="H424" s="1" t="s">
        <v>9</v>
      </c>
      <c r="I424">
        <v>8243904</v>
      </c>
      <c r="J424">
        <v>8526218</v>
      </c>
      <c r="K424">
        <v>8331767</v>
      </c>
    </row>
    <row r="425" spans="5:11" x14ac:dyDescent="0.25">
      <c r="E425" s="1">
        <v>3</v>
      </c>
      <c r="F425" s="1">
        <v>2017</v>
      </c>
      <c r="G425" s="1" t="s">
        <v>12</v>
      </c>
      <c r="H425" s="1" t="s">
        <v>9</v>
      </c>
      <c r="I425">
        <v>10589367</v>
      </c>
      <c r="J425">
        <v>8243904</v>
      </c>
      <c r="K425">
        <v>10207835</v>
      </c>
    </row>
    <row r="426" spans="5:11" x14ac:dyDescent="0.25">
      <c r="E426" s="1">
        <v>4</v>
      </c>
      <c r="F426" s="1">
        <v>2017</v>
      </c>
      <c r="G426" s="1" t="s">
        <v>12</v>
      </c>
      <c r="H426" s="1" t="s">
        <v>9</v>
      </c>
      <c r="I426">
        <v>9684786</v>
      </c>
      <c r="J426">
        <v>10589367</v>
      </c>
      <c r="K426">
        <v>9886117</v>
      </c>
    </row>
    <row r="427" spans="5:11" x14ac:dyDescent="0.25">
      <c r="E427" s="1">
        <v>5</v>
      </c>
      <c r="F427" s="1">
        <v>2017</v>
      </c>
      <c r="G427" s="1" t="s">
        <v>12</v>
      </c>
      <c r="H427" s="1" t="s">
        <v>9</v>
      </c>
      <c r="I427">
        <v>10813517</v>
      </c>
      <c r="J427">
        <v>9684786</v>
      </c>
      <c r="K427">
        <v>10702739</v>
      </c>
    </row>
    <row r="428" spans="5:11" x14ac:dyDescent="0.25">
      <c r="E428" s="1">
        <v>6</v>
      </c>
      <c r="F428" s="1">
        <v>2017</v>
      </c>
      <c r="G428" s="1" t="s">
        <v>12</v>
      </c>
      <c r="H428" s="1" t="s">
        <v>9</v>
      </c>
      <c r="I428">
        <v>10968903</v>
      </c>
      <c r="J428">
        <v>10813517</v>
      </c>
      <c r="K428">
        <v>10801557</v>
      </c>
    </row>
    <row r="429" spans="5:11" x14ac:dyDescent="0.25">
      <c r="E429" s="1">
        <v>7</v>
      </c>
      <c r="F429" s="1">
        <v>2017</v>
      </c>
      <c r="G429" s="1" t="s">
        <v>12</v>
      </c>
      <c r="H429" s="1" t="s">
        <v>9</v>
      </c>
      <c r="I429">
        <v>11309402</v>
      </c>
      <c r="J429">
        <v>10968903</v>
      </c>
      <c r="K429">
        <v>10934957</v>
      </c>
    </row>
    <row r="430" spans="5:11" x14ac:dyDescent="0.25">
      <c r="E430" s="1">
        <v>8</v>
      </c>
      <c r="F430" s="1">
        <v>2017</v>
      </c>
      <c r="G430" s="1" t="s">
        <v>12</v>
      </c>
      <c r="H430" s="1" t="s">
        <v>9</v>
      </c>
      <c r="I430">
        <v>11309630</v>
      </c>
      <c r="J430">
        <v>11309402</v>
      </c>
      <c r="K430">
        <v>10332267</v>
      </c>
    </row>
    <row r="431" spans="5:11" x14ac:dyDescent="0.25">
      <c r="E431" s="1">
        <v>9</v>
      </c>
      <c r="F431" s="1">
        <v>2017</v>
      </c>
      <c r="G431" s="1" t="s">
        <v>12</v>
      </c>
      <c r="H431" s="1" t="s">
        <v>9</v>
      </c>
      <c r="I431">
        <v>9416969</v>
      </c>
      <c r="J431">
        <v>11309630</v>
      </c>
      <c r="K431">
        <v>9712323</v>
      </c>
    </row>
    <row r="432" spans="5:11" x14ac:dyDescent="0.25">
      <c r="E432" s="1">
        <v>10</v>
      </c>
      <c r="F432" s="1">
        <v>2017</v>
      </c>
      <c r="G432" s="1" t="s">
        <v>12</v>
      </c>
      <c r="H432" s="1" t="s">
        <v>9</v>
      </c>
      <c r="I432">
        <v>10725324</v>
      </c>
      <c r="J432">
        <v>9416969</v>
      </c>
      <c r="K432">
        <v>10384814</v>
      </c>
    </row>
    <row r="433" spans="5:11" x14ac:dyDescent="0.25">
      <c r="E433" s="1">
        <v>11</v>
      </c>
      <c r="F433" s="1">
        <v>2017</v>
      </c>
      <c r="G433" s="1" t="s">
        <v>12</v>
      </c>
      <c r="H433" s="1" t="s">
        <v>9</v>
      </c>
      <c r="I433">
        <v>9968774</v>
      </c>
      <c r="J433">
        <v>10725324</v>
      </c>
      <c r="K433">
        <v>9858408</v>
      </c>
    </row>
    <row r="434" spans="5:11" x14ac:dyDescent="0.25">
      <c r="E434" s="1">
        <v>12</v>
      </c>
      <c r="F434" s="1">
        <v>2017</v>
      </c>
      <c r="G434" s="1" t="s">
        <v>12</v>
      </c>
      <c r="H434" s="1" t="s">
        <v>9</v>
      </c>
      <c r="I434">
        <v>9178087</v>
      </c>
      <c r="J434">
        <v>9968774</v>
      </c>
      <c r="K434">
        <v>9373077</v>
      </c>
    </row>
    <row r="435" spans="5:11" x14ac:dyDescent="0.25">
      <c r="E435" s="1">
        <v>1</v>
      </c>
      <c r="F435" s="1">
        <v>2018</v>
      </c>
      <c r="G435" s="1" t="s">
        <v>12</v>
      </c>
      <c r="H435" s="1" t="s">
        <v>9</v>
      </c>
      <c r="I435">
        <v>8569504</v>
      </c>
      <c r="J435">
        <v>9178087</v>
      </c>
      <c r="K435">
        <v>8526218</v>
      </c>
    </row>
    <row r="436" spans="5:11" x14ac:dyDescent="0.25">
      <c r="E436" s="1">
        <v>2</v>
      </c>
      <c r="F436" s="1">
        <v>2018</v>
      </c>
      <c r="G436" s="1" t="s">
        <v>12</v>
      </c>
      <c r="H436" s="1" t="s">
        <v>9</v>
      </c>
      <c r="I436">
        <v>8572978</v>
      </c>
      <c r="J436">
        <v>8569504</v>
      </c>
      <c r="K436">
        <v>8243904</v>
      </c>
    </row>
    <row r="437" spans="5:11" x14ac:dyDescent="0.25">
      <c r="E437" s="1">
        <v>3</v>
      </c>
      <c r="F437" s="1">
        <v>2018</v>
      </c>
      <c r="G437" s="1" t="s">
        <v>12</v>
      </c>
      <c r="H437" s="1" t="s">
        <v>9</v>
      </c>
      <c r="I437">
        <v>10898772</v>
      </c>
      <c r="J437">
        <v>8572978</v>
      </c>
      <c r="K437">
        <v>10589367</v>
      </c>
    </row>
    <row r="438" spans="5:11" x14ac:dyDescent="0.25">
      <c r="E438" s="1">
        <v>4</v>
      </c>
      <c r="F438" s="1">
        <v>2018</v>
      </c>
      <c r="G438" s="1" t="s">
        <v>12</v>
      </c>
      <c r="H438" s="1" t="s">
        <v>9</v>
      </c>
      <c r="I438">
        <v>10458858</v>
      </c>
      <c r="J438">
        <v>10898772</v>
      </c>
      <c r="K438">
        <v>9684786</v>
      </c>
    </row>
    <row r="439" spans="5:11" x14ac:dyDescent="0.25">
      <c r="E439" s="1">
        <v>5</v>
      </c>
      <c r="F439" s="1">
        <v>2018</v>
      </c>
      <c r="G439" s="1" t="s">
        <v>12</v>
      </c>
      <c r="H439" s="1" t="s">
        <v>9</v>
      </c>
      <c r="I439">
        <v>11042700</v>
      </c>
      <c r="J439">
        <v>10458858</v>
      </c>
      <c r="K439">
        <v>10813517</v>
      </c>
    </row>
    <row r="440" spans="5:11" x14ac:dyDescent="0.25">
      <c r="E440" s="1">
        <v>6</v>
      </c>
      <c r="F440" s="1">
        <v>2018</v>
      </c>
      <c r="G440" s="1" t="s">
        <v>12</v>
      </c>
      <c r="H440" s="1" t="s">
        <v>9</v>
      </c>
      <c r="I440">
        <v>11433287</v>
      </c>
      <c r="J440">
        <v>11042700</v>
      </c>
      <c r="K440">
        <v>10968903</v>
      </c>
    </row>
    <row r="441" spans="5:11" x14ac:dyDescent="0.25">
      <c r="E441" s="1">
        <v>7</v>
      </c>
      <c r="F441" s="1">
        <v>2018</v>
      </c>
      <c r="G441" s="1" t="s">
        <v>12</v>
      </c>
      <c r="H441" s="1" t="s">
        <v>9</v>
      </c>
      <c r="I441">
        <v>11918888</v>
      </c>
      <c r="J441">
        <v>11433287</v>
      </c>
      <c r="K441">
        <v>11309402</v>
      </c>
    </row>
    <row r="442" spans="5:11" x14ac:dyDescent="0.25">
      <c r="E442" s="1">
        <v>8</v>
      </c>
      <c r="F442" s="1">
        <v>2018</v>
      </c>
      <c r="G442" s="1" t="s">
        <v>12</v>
      </c>
      <c r="H442" s="1" t="s">
        <v>9</v>
      </c>
      <c r="I442">
        <v>11932518</v>
      </c>
      <c r="J442">
        <v>11918888</v>
      </c>
      <c r="K442">
        <v>11309630</v>
      </c>
    </row>
    <row r="443" spans="5:11" x14ac:dyDescent="0.25">
      <c r="E443" s="1">
        <v>9</v>
      </c>
      <c r="F443" s="1">
        <v>2018</v>
      </c>
      <c r="G443" s="1" t="s">
        <v>12</v>
      </c>
      <c r="H443" s="1" t="s">
        <v>9</v>
      </c>
      <c r="I443">
        <v>10028453</v>
      </c>
      <c r="J443">
        <v>11932518</v>
      </c>
      <c r="K443">
        <v>9416969</v>
      </c>
    </row>
    <row r="444" spans="5:11" x14ac:dyDescent="0.25">
      <c r="E444" s="1">
        <v>10</v>
      </c>
      <c r="F444" s="1">
        <v>2018</v>
      </c>
      <c r="G444" s="1" t="s">
        <v>12</v>
      </c>
      <c r="H444" s="1" t="s">
        <v>9</v>
      </c>
      <c r="I444">
        <v>11070334</v>
      </c>
      <c r="J444">
        <v>10028453</v>
      </c>
      <c r="K444">
        <v>10725324</v>
      </c>
    </row>
    <row r="445" spans="5:11" x14ac:dyDescent="0.25">
      <c r="E445" s="1">
        <v>11</v>
      </c>
      <c r="F445" s="1">
        <v>2018</v>
      </c>
      <c r="G445" s="1" t="s">
        <v>12</v>
      </c>
      <c r="H445" s="1" t="s">
        <v>9</v>
      </c>
      <c r="I445">
        <v>10544475</v>
      </c>
      <c r="J445">
        <v>11070334</v>
      </c>
      <c r="K445">
        <v>9968774</v>
      </c>
    </row>
    <row r="446" spans="5:11" x14ac:dyDescent="0.25">
      <c r="E446" s="1">
        <v>12</v>
      </c>
      <c r="F446" s="1">
        <v>2018</v>
      </c>
      <c r="G446" s="1" t="s">
        <v>12</v>
      </c>
      <c r="H446" s="1" t="s">
        <v>9</v>
      </c>
      <c r="I446">
        <v>10002045</v>
      </c>
      <c r="J446">
        <v>10544475</v>
      </c>
      <c r="K446">
        <v>9178087</v>
      </c>
    </row>
    <row r="447" spans="5:11" x14ac:dyDescent="0.25">
      <c r="E447" s="1">
        <v>1</v>
      </c>
      <c r="F447" s="1">
        <v>2019</v>
      </c>
      <c r="G447" s="1" t="s">
        <v>12</v>
      </c>
      <c r="H447" s="1" t="s">
        <v>9</v>
      </c>
      <c r="I447">
        <v>9253432</v>
      </c>
      <c r="J447">
        <v>10002045</v>
      </c>
      <c r="K447">
        <v>8569504</v>
      </c>
    </row>
    <row r="448" spans="5:11" x14ac:dyDescent="0.25">
      <c r="E448" s="1">
        <v>2</v>
      </c>
      <c r="F448" s="1">
        <v>2019</v>
      </c>
      <c r="G448" s="1" t="s">
        <v>12</v>
      </c>
      <c r="H448" s="1" t="s">
        <v>9</v>
      </c>
      <c r="I448">
        <v>8864116</v>
      </c>
      <c r="J448">
        <v>9253432</v>
      </c>
      <c r="K448">
        <v>8572978</v>
      </c>
    </row>
    <row r="449" spans="5:11" x14ac:dyDescent="0.25">
      <c r="E449" s="1">
        <v>3</v>
      </c>
      <c r="F449" s="1">
        <v>2019</v>
      </c>
      <c r="G449" s="1" t="s">
        <v>12</v>
      </c>
      <c r="H449" s="1" t="s">
        <v>9</v>
      </c>
      <c r="I449">
        <v>11737009</v>
      </c>
      <c r="J449">
        <v>8864116</v>
      </c>
      <c r="K449">
        <v>10898772</v>
      </c>
    </row>
    <row r="450" spans="5:11" x14ac:dyDescent="0.25">
      <c r="E450" s="1">
        <v>4</v>
      </c>
      <c r="F450" s="1">
        <v>2019</v>
      </c>
      <c r="G450" s="1" t="s">
        <v>12</v>
      </c>
      <c r="H450" s="1" t="s">
        <v>9</v>
      </c>
      <c r="I450">
        <v>11237133</v>
      </c>
      <c r="J450">
        <v>11737009</v>
      </c>
      <c r="K450">
        <v>10458858</v>
      </c>
    </row>
    <row r="451" spans="5:11" x14ac:dyDescent="0.25">
      <c r="E451" s="1">
        <v>5</v>
      </c>
      <c r="F451" s="1">
        <v>2019</v>
      </c>
      <c r="G451" s="1" t="s">
        <v>12</v>
      </c>
      <c r="H451" s="1" t="s">
        <v>9</v>
      </c>
      <c r="I451">
        <v>12030749</v>
      </c>
      <c r="J451">
        <v>11237133</v>
      </c>
      <c r="K451">
        <v>11042700</v>
      </c>
    </row>
    <row r="452" spans="5:11" x14ac:dyDescent="0.25">
      <c r="E452" s="1">
        <v>6</v>
      </c>
      <c r="F452" s="1">
        <v>2019</v>
      </c>
      <c r="G452" s="1" t="s">
        <v>12</v>
      </c>
      <c r="H452" s="1" t="s">
        <v>9</v>
      </c>
      <c r="I452">
        <v>12517894</v>
      </c>
      <c r="J452">
        <v>12030749</v>
      </c>
      <c r="K452">
        <v>11433287</v>
      </c>
    </row>
    <row r="453" spans="5:11" x14ac:dyDescent="0.25">
      <c r="E453" s="1">
        <v>7</v>
      </c>
      <c r="F453" s="1">
        <v>2019</v>
      </c>
      <c r="G453" s="1" t="s">
        <v>12</v>
      </c>
      <c r="H453" s="1" t="s">
        <v>9</v>
      </c>
      <c r="I453">
        <v>12965327</v>
      </c>
      <c r="J453">
        <v>12517894</v>
      </c>
      <c r="K453">
        <v>11918888</v>
      </c>
    </row>
    <row r="454" spans="5:11" x14ac:dyDescent="0.25">
      <c r="E454" s="1">
        <v>8</v>
      </c>
      <c r="F454" s="1">
        <v>2019</v>
      </c>
      <c r="G454" s="1" t="s">
        <v>12</v>
      </c>
      <c r="H454" s="1" t="s">
        <v>9</v>
      </c>
      <c r="I454">
        <v>12693732</v>
      </c>
      <c r="J454">
        <v>12965327</v>
      </c>
      <c r="K454">
        <v>11932518</v>
      </c>
    </row>
    <row r="455" spans="5:11" x14ac:dyDescent="0.25">
      <c r="E455" s="1">
        <v>9</v>
      </c>
      <c r="F455" s="1">
        <v>2019</v>
      </c>
      <c r="G455" s="1" t="s">
        <v>12</v>
      </c>
      <c r="H455" s="1" t="s">
        <v>9</v>
      </c>
      <c r="I455">
        <v>10963963</v>
      </c>
      <c r="J455">
        <v>12693732</v>
      </c>
      <c r="K455">
        <v>10028453</v>
      </c>
    </row>
    <row r="456" spans="5:11" x14ac:dyDescent="0.25">
      <c r="E456" s="1">
        <v>10</v>
      </c>
      <c r="F456" s="1">
        <v>2019</v>
      </c>
      <c r="G456" s="1" t="s">
        <v>12</v>
      </c>
      <c r="H456" s="1" t="s">
        <v>9</v>
      </c>
      <c r="I456">
        <v>11859504</v>
      </c>
      <c r="J456">
        <v>10963963</v>
      </c>
      <c r="K456">
        <v>11070334</v>
      </c>
    </row>
    <row r="457" spans="5:11" x14ac:dyDescent="0.25">
      <c r="E457" s="1">
        <v>11</v>
      </c>
      <c r="F457" s="1">
        <v>2019</v>
      </c>
      <c r="G457" s="1" t="s">
        <v>12</v>
      </c>
      <c r="H457" s="1" t="s">
        <v>9</v>
      </c>
      <c r="I457">
        <v>10787768</v>
      </c>
      <c r="J457">
        <v>11859504</v>
      </c>
      <c r="K457">
        <v>10544475</v>
      </c>
    </row>
    <row r="458" spans="5:11" x14ac:dyDescent="0.25">
      <c r="E458" s="1">
        <v>12</v>
      </c>
      <c r="F458" s="1">
        <v>2019</v>
      </c>
      <c r="G458" s="1" t="s">
        <v>12</v>
      </c>
      <c r="H458" s="1" t="s">
        <v>9</v>
      </c>
      <c r="I458">
        <v>11302966</v>
      </c>
      <c r="J458">
        <v>10787768</v>
      </c>
      <c r="K458">
        <v>10002045</v>
      </c>
    </row>
    <row r="459" spans="5:11" x14ac:dyDescent="0.25">
      <c r="E459" s="1">
        <v>1</v>
      </c>
      <c r="F459" s="1">
        <v>2020</v>
      </c>
      <c r="G459" s="1" t="s">
        <v>12</v>
      </c>
      <c r="H459" s="1" t="s">
        <v>9</v>
      </c>
      <c r="I459">
        <v>10249349</v>
      </c>
      <c r="J459">
        <v>11302966</v>
      </c>
      <c r="K459">
        <v>9253432</v>
      </c>
    </row>
    <row r="460" spans="5:11" x14ac:dyDescent="0.25">
      <c r="E460" s="1">
        <v>2</v>
      </c>
      <c r="F460" s="1">
        <v>2020</v>
      </c>
      <c r="G460" s="1" t="s">
        <v>12</v>
      </c>
      <c r="H460" s="1" t="s">
        <v>9</v>
      </c>
      <c r="I460">
        <v>9960370</v>
      </c>
      <c r="J460">
        <v>10249349</v>
      </c>
      <c r="K460">
        <v>8864116</v>
      </c>
    </row>
    <row r="461" spans="5:11" x14ac:dyDescent="0.25">
      <c r="E461" s="1">
        <v>3</v>
      </c>
      <c r="F461" s="1">
        <v>2020</v>
      </c>
      <c r="G461" s="1" t="s">
        <v>12</v>
      </c>
      <c r="H461" s="1" t="s">
        <v>9</v>
      </c>
      <c r="I461">
        <v>5489866</v>
      </c>
      <c r="J461">
        <v>9960370</v>
      </c>
      <c r="K461">
        <v>11737009</v>
      </c>
    </row>
    <row r="462" spans="5:11" x14ac:dyDescent="0.25">
      <c r="E462" s="1">
        <v>4</v>
      </c>
      <c r="F462" s="1">
        <v>2020</v>
      </c>
      <c r="G462" s="1" t="s">
        <v>12</v>
      </c>
      <c r="H462" s="1" t="s">
        <v>9</v>
      </c>
      <c r="I462">
        <v>452074</v>
      </c>
      <c r="J462">
        <v>5489866</v>
      </c>
      <c r="K462">
        <v>11237133</v>
      </c>
    </row>
    <row r="463" spans="5:11" x14ac:dyDescent="0.25">
      <c r="E463" s="1">
        <v>5</v>
      </c>
      <c r="F463" s="1">
        <v>2020</v>
      </c>
      <c r="G463" s="1" t="s">
        <v>12</v>
      </c>
      <c r="H463" s="1" t="s">
        <v>9</v>
      </c>
      <c r="I463">
        <v>843603</v>
      </c>
      <c r="J463">
        <v>452074</v>
      </c>
      <c r="K463">
        <v>12030749</v>
      </c>
    </row>
    <row r="464" spans="5:11" x14ac:dyDescent="0.25">
      <c r="E464" s="1">
        <v>6</v>
      </c>
      <c r="F464" s="1">
        <v>2020</v>
      </c>
      <c r="G464" s="1" t="s">
        <v>12</v>
      </c>
      <c r="H464" s="1" t="s">
        <v>9</v>
      </c>
      <c r="I464">
        <v>1539090</v>
      </c>
      <c r="J464">
        <v>843603</v>
      </c>
      <c r="K464">
        <v>12517894</v>
      </c>
    </row>
    <row r="465" spans="5:11" x14ac:dyDescent="0.25">
      <c r="E465" s="1">
        <v>7</v>
      </c>
      <c r="F465" s="1">
        <v>2020</v>
      </c>
      <c r="G465" s="1" t="s">
        <v>12</v>
      </c>
      <c r="H465" s="1" t="s">
        <v>9</v>
      </c>
      <c r="I465">
        <v>2417946</v>
      </c>
      <c r="J465">
        <v>1539090</v>
      </c>
      <c r="K465">
        <v>12965327</v>
      </c>
    </row>
    <row r="466" spans="5:11" x14ac:dyDescent="0.25">
      <c r="E466" s="1">
        <v>8</v>
      </c>
      <c r="F466" s="1">
        <v>2020</v>
      </c>
      <c r="G466" s="1" t="s">
        <v>12</v>
      </c>
      <c r="H466" s="1" t="s">
        <v>9</v>
      </c>
      <c r="I466">
        <v>3194715</v>
      </c>
      <c r="J466">
        <v>2417946</v>
      </c>
      <c r="K466">
        <v>12693732</v>
      </c>
    </row>
    <row r="467" spans="5:11" x14ac:dyDescent="0.25">
      <c r="E467" s="1">
        <v>9</v>
      </c>
      <c r="F467" s="1">
        <v>2020</v>
      </c>
      <c r="G467" s="1" t="s">
        <v>12</v>
      </c>
      <c r="H467" s="1" t="s">
        <v>9</v>
      </c>
      <c r="I467">
        <v>3316398</v>
      </c>
      <c r="J467">
        <v>3194715</v>
      </c>
      <c r="K467">
        <v>10963963</v>
      </c>
    </row>
    <row r="468" spans="5:11" x14ac:dyDescent="0.25">
      <c r="E468" s="1">
        <v>10</v>
      </c>
      <c r="F468" s="1">
        <v>2020</v>
      </c>
      <c r="G468" s="1" t="s">
        <v>12</v>
      </c>
      <c r="H468" s="1" t="s">
        <v>9</v>
      </c>
      <c r="I468">
        <v>3731065</v>
      </c>
      <c r="J468">
        <v>3316398</v>
      </c>
      <c r="K468">
        <v>11859504</v>
      </c>
    </row>
    <row r="469" spans="5:11" x14ac:dyDescent="0.25">
      <c r="E469" s="1">
        <v>11</v>
      </c>
      <c r="F469" s="1">
        <v>2020</v>
      </c>
      <c r="G469" s="1" t="s">
        <v>12</v>
      </c>
      <c r="H469" s="1" t="s">
        <v>9</v>
      </c>
      <c r="I469">
        <v>3524604</v>
      </c>
      <c r="J469">
        <v>3731065</v>
      </c>
      <c r="K469">
        <v>10787768</v>
      </c>
    </row>
    <row r="470" spans="5:11" x14ac:dyDescent="0.25">
      <c r="E470" s="1">
        <v>12</v>
      </c>
      <c r="F470" s="1">
        <v>2020</v>
      </c>
      <c r="G470" s="1" t="s">
        <v>12</v>
      </c>
      <c r="H470" s="1" t="s">
        <v>9</v>
      </c>
      <c r="I470">
        <v>3538798</v>
      </c>
      <c r="J470">
        <v>3524604</v>
      </c>
      <c r="K470">
        <v>11302966</v>
      </c>
    </row>
    <row r="471" spans="5:11" x14ac:dyDescent="0.25">
      <c r="E471" s="1">
        <v>1</v>
      </c>
      <c r="F471" s="1">
        <v>2021</v>
      </c>
      <c r="G471" s="1" t="s">
        <v>12</v>
      </c>
      <c r="H471" s="1" t="s">
        <v>9</v>
      </c>
      <c r="I471">
        <v>3485743</v>
      </c>
      <c r="J471">
        <v>3538798</v>
      </c>
      <c r="K471">
        <v>10249349</v>
      </c>
    </row>
    <row r="472" spans="5:11" x14ac:dyDescent="0.25">
      <c r="E472" s="1">
        <v>1</v>
      </c>
      <c r="F472" s="1">
        <v>2016</v>
      </c>
      <c r="G472" s="1" t="s">
        <v>34</v>
      </c>
      <c r="H472" s="1" t="s">
        <v>9</v>
      </c>
      <c r="I472">
        <v>1604274</v>
      </c>
      <c r="J472"/>
      <c r="K472"/>
    </row>
    <row r="473" spans="5:11" x14ac:dyDescent="0.25">
      <c r="E473" s="1">
        <v>2</v>
      </c>
      <c r="F473" s="1">
        <v>2016</v>
      </c>
      <c r="G473" s="1" t="s">
        <v>34</v>
      </c>
      <c r="H473" s="1" t="s">
        <v>9</v>
      </c>
      <c r="I473">
        <v>1549786</v>
      </c>
      <c r="J473">
        <v>1604274</v>
      </c>
      <c r="K473"/>
    </row>
    <row r="474" spans="5:11" x14ac:dyDescent="0.25">
      <c r="E474" s="1">
        <v>3</v>
      </c>
      <c r="F474" s="1">
        <v>2016</v>
      </c>
      <c r="G474" s="1" t="s">
        <v>34</v>
      </c>
      <c r="H474" s="1" t="s">
        <v>9</v>
      </c>
      <c r="I474">
        <v>1883299</v>
      </c>
      <c r="J474">
        <v>1549786</v>
      </c>
      <c r="K474"/>
    </row>
    <row r="475" spans="5:11" x14ac:dyDescent="0.25">
      <c r="E475" s="1">
        <v>4</v>
      </c>
      <c r="F475" s="1">
        <v>2016</v>
      </c>
      <c r="G475" s="1" t="s">
        <v>34</v>
      </c>
      <c r="H475" s="1" t="s">
        <v>9</v>
      </c>
      <c r="I475">
        <v>1731726</v>
      </c>
      <c r="J475">
        <v>1883299</v>
      </c>
      <c r="K475"/>
    </row>
    <row r="476" spans="5:11" x14ac:dyDescent="0.25">
      <c r="E476" s="1">
        <v>5</v>
      </c>
      <c r="F476" s="1">
        <v>2016</v>
      </c>
      <c r="G476" s="1" t="s">
        <v>34</v>
      </c>
      <c r="H476" s="1" t="s">
        <v>9</v>
      </c>
      <c r="I476">
        <v>1799950</v>
      </c>
      <c r="J476">
        <v>1731726</v>
      </c>
      <c r="K476"/>
    </row>
    <row r="477" spans="5:11" x14ac:dyDescent="0.25">
      <c r="E477" s="1">
        <v>6</v>
      </c>
      <c r="F477" s="1">
        <v>2016</v>
      </c>
      <c r="G477" s="1" t="s">
        <v>34</v>
      </c>
      <c r="H477" s="1" t="s">
        <v>9</v>
      </c>
      <c r="I477">
        <v>1838252</v>
      </c>
      <c r="J477">
        <v>1799950</v>
      </c>
      <c r="K477"/>
    </row>
    <row r="478" spans="5:11" x14ac:dyDescent="0.25">
      <c r="E478" s="1">
        <v>7</v>
      </c>
      <c r="F478" s="1">
        <v>2016</v>
      </c>
      <c r="G478" s="1" t="s">
        <v>34</v>
      </c>
      <c r="H478" s="1" t="s">
        <v>9</v>
      </c>
      <c r="I478">
        <v>1829438</v>
      </c>
      <c r="J478">
        <v>1838252</v>
      </c>
      <c r="K478"/>
    </row>
    <row r="479" spans="5:11" x14ac:dyDescent="0.25">
      <c r="E479" s="1">
        <v>8</v>
      </c>
      <c r="F479" s="1">
        <v>2016</v>
      </c>
      <c r="G479" s="1" t="s">
        <v>34</v>
      </c>
      <c r="H479" s="1" t="s">
        <v>9</v>
      </c>
      <c r="I479">
        <v>1796408</v>
      </c>
      <c r="J479">
        <v>1829438</v>
      </c>
      <c r="K479"/>
    </row>
    <row r="480" spans="5:11" x14ac:dyDescent="0.25">
      <c r="E480" s="1">
        <v>9</v>
      </c>
      <c r="F480" s="1">
        <v>2016</v>
      </c>
      <c r="G480" s="1" t="s">
        <v>34</v>
      </c>
      <c r="H480" s="1" t="s">
        <v>9</v>
      </c>
      <c r="I480">
        <v>1660471</v>
      </c>
      <c r="J480">
        <v>1796408</v>
      </c>
      <c r="K480"/>
    </row>
    <row r="481" spans="5:11" x14ac:dyDescent="0.25">
      <c r="E481" s="1">
        <v>10</v>
      </c>
      <c r="F481" s="1">
        <v>2016</v>
      </c>
      <c r="G481" s="1" t="s">
        <v>34</v>
      </c>
      <c r="H481" s="1" t="s">
        <v>9</v>
      </c>
      <c r="I481">
        <v>1712995</v>
      </c>
      <c r="J481">
        <v>1660471</v>
      </c>
      <c r="K481"/>
    </row>
    <row r="482" spans="5:11" x14ac:dyDescent="0.25">
      <c r="E482" s="1">
        <v>11</v>
      </c>
      <c r="F482" s="1">
        <v>2016</v>
      </c>
      <c r="G482" s="1" t="s">
        <v>34</v>
      </c>
      <c r="H482" s="1" t="s">
        <v>9</v>
      </c>
      <c r="I482">
        <v>1576956</v>
      </c>
      <c r="J482">
        <v>1712995</v>
      </c>
      <c r="K482"/>
    </row>
    <row r="483" spans="5:11" x14ac:dyDescent="0.25">
      <c r="E483" s="1">
        <v>12</v>
      </c>
      <c r="F483" s="1">
        <v>2016</v>
      </c>
      <c r="G483" s="1" t="s">
        <v>34</v>
      </c>
      <c r="H483" s="1" t="s">
        <v>9</v>
      </c>
      <c r="I483">
        <v>1588287</v>
      </c>
      <c r="J483">
        <v>1576956</v>
      </c>
      <c r="K483"/>
    </row>
    <row r="484" spans="5:11" x14ac:dyDescent="0.25">
      <c r="E484" s="1">
        <v>1</v>
      </c>
      <c r="F484" s="1">
        <v>2017</v>
      </c>
      <c r="G484" s="1" t="s">
        <v>34</v>
      </c>
      <c r="H484" s="1" t="s">
        <v>9</v>
      </c>
      <c r="I484">
        <v>1352183</v>
      </c>
      <c r="J484">
        <v>1588287</v>
      </c>
      <c r="K484">
        <v>1604274</v>
      </c>
    </row>
    <row r="485" spans="5:11" x14ac:dyDescent="0.25">
      <c r="E485" s="1">
        <v>2</v>
      </c>
      <c r="F485" s="1">
        <v>2017</v>
      </c>
      <c r="G485" s="1" t="s">
        <v>34</v>
      </c>
      <c r="H485" s="1" t="s">
        <v>9</v>
      </c>
      <c r="I485">
        <v>1210060</v>
      </c>
      <c r="J485">
        <v>1352183</v>
      </c>
      <c r="K485">
        <v>1549786</v>
      </c>
    </row>
    <row r="486" spans="5:11" x14ac:dyDescent="0.25">
      <c r="E486" s="1">
        <v>3</v>
      </c>
      <c r="F486" s="1">
        <v>2017</v>
      </c>
      <c r="G486" s="1" t="s">
        <v>34</v>
      </c>
      <c r="H486" s="1" t="s">
        <v>9</v>
      </c>
      <c r="I486">
        <v>1467050</v>
      </c>
      <c r="J486">
        <v>1210060</v>
      </c>
      <c r="K486">
        <v>1883299</v>
      </c>
    </row>
    <row r="487" spans="5:11" x14ac:dyDescent="0.25">
      <c r="E487" s="1">
        <v>4</v>
      </c>
      <c r="F487" s="1">
        <v>2017</v>
      </c>
      <c r="G487" s="1" t="s">
        <v>34</v>
      </c>
      <c r="H487" s="1" t="s">
        <v>9</v>
      </c>
      <c r="I487">
        <v>1281103</v>
      </c>
      <c r="J487">
        <v>1467050</v>
      </c>
      <c r="K487">
        <v>1731726</v>
      </c>
    </row>
    <row r="488" spans="5:11" x14ac:dyDescent="0.25">
      <c r="E488" s="1">
        <v>5</v>
      </c>
      <c r="F488" s="1">
        <v>2017</v>
      </c>
      <c r="G488" s="1" t="s">
        <v>34</v>
      </c>
      <c r="H488" s="1" t="s">
        <v>9</v>
      </c>
      <c r="I488">
        <v>1317358</v>
      </c>
      <c r="J488">
        <v>1281103</v>
      </c>
      <c r="K488">
        <v>1799950</v>
      </c>
    </row>
    <row r="489" spans="5:11" x14ac:dyDescent="0.25">
      <c r="E489" s="1">
        <v>6</v>
      </c>
      <c r="F489" s="1">
        <v>2017</v>
      </c>
      <c r="G489" s="1" t="s">
        <v>34</v>
      </c>
      <c r="H489" s="1" t="s">
        <v>9</v>
      </c>
      <c r="I489">
        <v>1323294</v>
      </c>
      <c r="J489">
        <v>1317358</v>
      </c>
      <c r="K489">
        <v>1838252</v>
      </c>
    </row>
    <row r="490" spans="5:11" x14ac:dyDescent="0.25">
      <c r="E490" s="1">
        <v>7</v>
      </c>
      <c r="F490" s="1">
        <v>2017</v>
      </c>
      <c r="G490" s="1" t="s">
        <v>34</v>
      </c>
      <c r="H490" s="1" t="s">
        <v>9</v>
      </c>
      <c r="I490">
        <v>1257566</v>
      </c>
      <c r="J490">
        <v>1323294</v>
      </c>
      <c r="K490">
        <v>1829438</v>
      </c>
    </row>
    <row r="491" spans="5:11" x14ac:dyDescent="0.25">
      <c r="E491" s="1">
        <v>8</v>
      </c>
      <c r="F491" s="1">
        <v>2017</v>
      </c>
      <c r="G491" s="1" t="s">
        <v>34</v>
      </c>
      <c r="H491" s="1" t="s">
        <v>9</v>
      </c>
      <c r="I491">
        <v>1170913</v>
      </c>
      <c r="J491">
        <v>1257566</v>
      </c>
      <c r="K491">
        <v>1796408</v>
      </c>
    </row>
    <row r="492" spans="5:11" x14ac:dyDescent="0.25">
      <c r="E492" s="1">
        <v>9</v>
      </c>
      <c r="F492" s="1">
        <v>2017</v>
      </c>
      <c r="G492" s="1" t="s">
        <v>34</v>
      </c>
      <c r="H492" s="1" t="s">
        <v>9</v>
      </c>
      <c r="I492">
        <v>981345</v>
      </c>
      <c r="J492">
        <v>1170913</v>
      </c>
      <c r="K492">
        <v>1660471</v>
      </c>
    </row>
    <row r="493" spans="5:11" x14ac:dyDescent="0.25">
      <c r="E493" s="1">
        <v>10</v>
      </c>
      <c r="F493" s="1">
        <v>2017</v>
      </c>
      <c r="G493" s="1" t="s">
        <v>34</v>
      </c>
      <c r="H493" s="1" t="s">
        <v>9</v>
      </c>
      <c r="I493">
        <v>1052709</v>
      </c>
      <c r="J493">
        <v>981345</v>
      </c>
      <c r="K493">
        <v>1712995</v>
      </c>
    </row>
    <row r="494" spans="5:11" x14ac:dyDescent="0.25">
      <c r="E494" s="1">
        <v>11</v>
      </c>
      <c r="F494" s="1">
        <v>2017</v>
      </c>
      <c r="G494" s="1" t="s">
        <v>34</v>
      </c>
      <c r="H494" s="1" t="s">
        <v>9</v>
      </c>
      <c r="I494">
        <v>921143</v>
      </c>
      <c r="J494">
        <v>1052709</v>
      </c>
      <c r="K494">
        <v>1576956</v>
      </c>
    </row>
    <row r="495" spans="5:11" x14ac:dyDescent="0.25">
      <c r="E495" s="1">
        <v>12</v>
      </c>
      <c r="F495" s="1">
        <v>2017</v>
      </c>
      <c r="G495" s="1" t="s">
        <v>34</v>
      </c>
      <c r="H495" s="1" t="s">
        <v>9</v>
      </c>
      <c r="I495">
        <v>894864</v>
      </c>
      <c r="J495">
        <v>921143</v>
      </c>
      <c r="K495">
        <v>1588287</v>
      </c>
    </row>
    <row r="496" spans="5:11" x14ac:dyDescent="0.25">
      <c r="E496" s="1">
        <v>1</v>
      </c>
      <c r="F496" s="1">
        <v>2018</v>
      </c>
      <c r="G496" s="1" t="s">
        <v>34</v>
      </c>
      <c r="H496" s="1" t="s">
        <v>9</v>
      </c>
      <c r="I496">
        <v>758381</v>
      </c>
      <c r="J496">
        <v>894864</v>
      </c>
      <c r="K496">
        <v>1352183</v>
      </c>
    </row>
    <row r="497" spans="5:11" x14ac:dyDescent="0.25">
      <c r="E497" s="1">
        <v>2</v>
      </c>
      <c r="F497" s="1">
        <v>2018</v>
      </c>
      <c r="G497" s="1" t="s">
        <v>34</v>
      </c>
      <c r="H497" s="1" t="s">
        <v>9</v>
      </c>
      <c r="I497">
        <v>717446</v>
      </c>
      <c r="J497">
        <v>758381</v>
      </c>
      <c r="K497">
        <v>1210060</v>
      </c>
    </row>
    <row r="498" spans="5:11" x14ac:dyDescent="0.25">
      <c r="E498" s="1">
        <v>3</v>
      </c>
      <c r="F498" s="1">
        <v>2018</v>
      </c>
      <c r="G498" s="1" t="s">
        <v>34</v>
      </c>
      <c r="H498" s="1" t="s">
        <v>9</v>
      </c>
      <c r="I498">
        <v>864427</v>
      </c>
      <c r="J498">
        <v>717446</v>
      </c>
      <c r="K498">
        <v>1467050</v>
      </c>
    </row>
    <row r="499" spans="5:11" x14ac:dyDescent="0.25">
      <c r="E499" s="1">
        <v>4</v>
      </c>
      <c r="F499" s="1">
        <v>2018</v>
      </c>
      <c r="G499" s="1" t="s">
        <v>34</v>
      </c>
      <c r="H499" s="1" t="s">
        <v>9</v>
      </c>
      <c r="I499">
        <v>757123</v>
      </c>
      <c r="J499">
        <v>864427</v>
      </c>
      <c r="K499">
        <v>1281103</v>
      </c>
    </row>
    <row r="500" spans="5:11" x14ac:dyDescent="0.25">
      <c r="E500" s="1">
        <v>5</v>
      </c>
      <c r="F500" s="1">
        <v>2018</v>
      </c>
      <c r="G500" s="1" t="s">
        <v>34</v>
      </c>
      <c r="H500" s="1" t="s">
        <v>9</v>
      </c>
      <c r="I500">
        <v>744201</v>
      </c>
      <c r="J500">
        <v>757123</v>
      </c>
      <c r="K500">
        <v>1317358</v>
      </c>
    </row>
    <row r="501" spans="5:11" x14ac:dyDescent="0.25">
      <c r="E501" s="1">
        <v>6</v>
      </c>
      <c r="F501" s="1">
        <v>2018</v>
      </c>
      <c r="G501" s="1" t="s">
        <v>34</v>
      </c>
      <c r="H501" s="1" t="s">
        <v>9</v>
      </c>
      <c r="I501">
        <v>758171</v>
      </c>
      <c r="J501">
        <v>744201</v>
      </c>
      <c r="K501">
        <v>1323294</v>
      </c>
    </row>
    <row r="502" spans="5:11" x14ac:dyDescent="0.25">
      <c r="E502" s="1">
        <v>7</v>
      </c>
      <c r="F502" s="1">
        <v>2018</v>
      </c>
      <c r="G502" s="1" t="s">
        <v>34</v>
      </c>
      <c r="H502" s="1" t="s">
        <v>9</v>
      </c>
      <c r="I502">
        <v>733447</v>
      </c>
      <c r="J502">
        <v>758171</v>
      </c>
      <c r="K502">
        <v>1257566</v>
      </c>
    </row>
    <row r="503" spans="5:11" x14ac:dyDescent="0.25">
      <c r="E503" s="1">
        <v>8</v>
      </c>
      <c r="F503" s="1">
        <v>2018</v>
      </c>
      <c r="G503" s="1" t="s">
        <v>34</v>
      </c>
      <c r="H503" s="1" t="s">
        <v>9</v>
      </c>
      <c r="I503">
        <v>728521</v>
      </c>
      <c r="J503">
        <v>733447</v>
      </c>
      <c r="K503">
        <v>1170913</v>
      </c>
    </row>
    <row r="504" spans="5:11" x14ac:dyDescent="0.25">
      <c r="E504" s="1">
        <v>9</v>
      </c>
      <c r="F504" s="1">
        <v>2018</v>
      </c>
      <c r="G504" s="1" t="s">
        <v>34</v>
      </c>
      <c r="H504" s="1" t="s">
        <v>9</v>
      </c>
      <c r="I504">
        <v>613317</v>
      </c>
      <c r="J504">
        <v>728521</v>
      </c>
      <c r="K504">
        <v>981345</v>
      </c>
    </row>
    <row r="505" spans="5:11" x14ac:dyDescent="0.25">
      <c r="E505" s="1">
        <v>10</v>
      </c>
      <c r="F505" s="1">
        <v>2018</v>
      </c>
      <c r="G505" s="1" t="s">
        <v>34</v>
      </c>
      <c r="H505" s="1" t="s">
        <v>9</v>
      </c>
      <c r="I505">
        <v>631180</v>
      </c>
      <c r="J505">
        <v>613317</v>
      </c>
      <c r="K505">
        <v>1052709</v>
      </c>
    </row>
    <row r="506" spans="5:11" x14ac:dyDescent="0.25">
      <c r="E506" s="1">
        <v>11</v>
      </c>
      <c r="F506" s="1">
        <v>2018</v>
      </c>
      <c r="G506" s="1" t="s">
        <v>34</v>
      </c>
      <c r="H506" s="1" t="s">
        <v>9</v>
      </c>
      <c r="I506">
        <v>577334</v>
      </c>
      <c r="J506">
        <v>631180</v>
      </c>
      <c r="K506">
        <v>921143</v>
      </c>
    </row>
    <row r="507" spans="5:11" x14ac:dyDescent="0.25">
      <c r="E507" s="1">
        <v>12</v>
      </c>
      <c r="F507" s="1">
        <v>2018</v>
      </c>
      <c r="G507" s="1" t="s">
        <v>34</v>
      </c>
      <c r="H507" s="1" t="s">
        <v>9</v>
      </c>
      <c r="I507">
        <v>541986</v>
      </c>
      <c r="J507">
        <v>577334</v>
      </c>
      <c r="K507">
        <v>894864</v>
      </c>
    </row>
    <row r="508" spans="5:11" x14ac:dyDescent="0.25">
      <c r="E508" s="1">
        <v>1</v>
      </c>
      <c r="F508" s="1">
        <v>2019</v>
      </c>
      <c r="G508" s="1" t="s">
        <v>34</v>
      </c>
      <c r="H508" s="1" t="s">
        <v>9</v>
      </c>
      <c r="I508">
        <v>465227</v>
      </c>
      <c r="J508">
        <v>541986</v>
      </c>
      <c r="K508">
        <v>758381</v>
      </c>
    </row>
    <row r="509" spans="5:11" x14ac:dyDescent="0.25">
      <c r="E509" s="1">
        <v>2</v>
      </c>
      <c r="F509" s="1">
        <v>2019</v>
      </c>
      <c r="G509" s="1" t="s">
        <v>34</v>
      </c>
      <c r="H509" s="1" t="s">
        <v>9</v>
      </c>
      <c r="I509">
        <v>421146</v>
      </c>
      <c r="J509">
        <v>465227</v>
      </c>
      <c r="K509">
        <v>717446</v>
      </c>
    </row>
    <row r="510" spans="5:11" x14ac:dyDescent="0.25">
      <c r="E510" s="1">
        <v>3</v>
      </c>
      <c r="F510" s="1">
        <v>2019</v>
      </c>
      <c r="G510" s="1" t="s">
        <v>34</v>
      </c>
      <c r="H510" s="1" t="s">
        <v>9</v>
      </c>
      <c r="I510">
        <v>511619</v>
      </c>
      <c r="J510">
        <v>421146</v>
      </c>
      <c r="K510">
        <v>864427</v>
      </c>
    </row>
    <row r="511" spans="5:11" x14ac:dyDescent="0.25">
      <c r="E511" s="1">
        <v>4</v>
      </c>
      <c r="F511" s="1">
        <v>2019</v>
      </c>
      <c r="G511" s="1" t="s">
        <v>34</v>
      </c>
      <c r="H511" s="1" t="s">
        <v>9</v>
      </c>
      <c r="I511">
        <v>424893</v>
      </c>
      <c r="J511">
        <v>511619</v>
      </c>
      <c r="K511">
        <v>757123</v>
      </c>
    </row>
    <row r="512" spans="5:11" x14ac:dyDescent="0.25">
      <c r="E512" s="1">
        <v>5</v>
      </c>
      <c r="F512" s="1">
        <v>2019</v>
      </c>
      <c r="G512" s="1" t="s">
        <v>34</v>
      </c>
      <c r="H512" s="1" t="s">
        <v>9</v>
      </c>
      <c r="I512">
        <v>361942</v>
      </c>
      <c r="J512">
        <v>424893</v>
      </c>
      <c r="K512">
        <v>744201</v>
      </c>
    </row>
    <row r="513" spans="5:11" x14ac:dyDescent="0.25">
      <c r="E513" s="1">
        <v>6</v>
      </c>
      <c r="F513" s="1">
        <v>2019</v>
      </c>
      <c r="G513" s="1" t="s">
        <v>34</v>
      </c>
      <c r="H513" s="1" t="s">
        <v>9</v>
      </c>
      <c r="I513">
        <v>402188</v>
      </c>
      <c r="J513">
        <v>361942</v>
      </c>
      <c r="K513">
        <v>758171</v>
      </c>
    </row>
    <row r="514" spans="5:11" x14ac:dyDescent="0.25">
      <c r="E514" s="1">
        <v>7</v>
      </c>
      <c r="F514" s="1">
        <v>2019</v>
      </c>
      <c r="G514" s="1" t="s">
        <v>34</v>
      </c>
      <c r="H514" s="1" t="s">
        <v>9</v>
      </c>
      <c r="I514">
        <v>466605</v>
      </c>
      <c r="J514">
        <v>402188</v>
      </c>
      <c r="K514">
        <v>733447</v>
      </c>
    </row>
    <row r="515" spans="5:11" x14ac:dyDescent="0.25">
      <c r="E515" s="1">
        <v>8</v>
      </c>
      <c r="F515" s="1">
        <v>2019</v>
      </c>
      <c r="G515" s="1" t="s">
        <v>34</v>
      </c>
      <c r="H515" s="1" t="s">
        <v>9</v>
      </c>
      <c r="I515">
        <v>447701</v>
      </c>
      <c r="J515">
        <v>466605</v>
      </c>
      <c r="K515">
        <v>728521</v>
      </c>
    </row>
    <row r="516" spans="5:11" x14ac:dyDescent="0.25">
      <c r="E516" s="1">
        <v>9</v>
      </c>
      <c r="F516" s="1">
        <v>2019</v>
      </c>
      <c r="G516" s="1" t="s">
        <v>34</v>
      </c>
      <c r="H516" s="1" t="s">
        <v>9</v>
      </c>
      <c r="I516">
        <v>435518</v>
      </c>
      <c r="J516">
        <v>447701</v>
      </c>
      <c r="K516">
        <v>613317</v>
      </c>
    </row>
    <row r="517" spans="5:11" x14ac:dyDescent="0.25">
      <c r="E517" s="1">
        <v>10</v>
      </c>
      <c r="F517" s="1">
        <v>2019</v>
      </c>
      <c r="G517" s="1" t="s">
        <v>34</v>
      </c>
      <c r="H517" s="1" t="s">
        <v>9</v>
      </c>
      <c r="I517">
        <v>439710</v>
      </c>
      <c r="J517">
        <v>435518</v>
      </c>
      <c r="K517">
        <v>631180</v>
      </c>
    </row>
    <row r="518" spans="5:11" x14ac:dyDescent="0.25">
      <c r="E518" s="1">
        <v>11</v>
      </c>
      <c r="F518" s="1">
        <v>2019</v>
      </c>
      <c r="G518" s="1" t="s">
        <v>34</v>
      </c>
      <c r="H518" s="1" t="s">
        <v>9</v>
      </c>
      <c r="I518">
        <v>466158</v>
      </c>
      <c r="J518">
        <v>439710</v>
      </c>
      <c r="K518">
        <v>577334</v>
      </c>
    </row>
    <row r="519" spans="5:11" x14ac:dyDescent="0.25">
      <c r="E519" s="1">
        <v>12</v>
      </c>
      <c r="F519" s="1">
        <v>2019</v>
      </c>
      <c r="G519" s="1" t="s">
        <v>34</v>
      </c>
      <c r="H519" s="1" t="s">
        <v>9</v>
      </c>
      <c r="I519">
        <v>495444</v>
      </c>
      <c r="J519">
        <v>466158</v>
      </c>
      <c r="K519">
        <v>541986</v>
      </c>
    </row>
    <row r="520" spans="5:11" x14ac:dyDescent="0.25">
      <c r="E520" s="1">
        <v>1</v>
      </c>
      <c r="F520" s="1">
        <v>2020</v>
      </c>
      <c r="G520" s="1" t="s">
        <v>34</v>
      </c>
      <c r="H520" s="1" t="s">
        <v>9</v>
      </c>
      <c r="I520">
        <v>436709</v>
      </c>
      <c r="J520">
        <v>495444</v>
      </c>
      <c r="K520">
        <v>465227</v>
      </c>
    </row>
    <row r="521" spans="5:11" x14ac:dyDescent="0.25">
      <c r="E521" s="1">
        <v>2</v>
      </c>
      <c r="F521" s="1">
        <v>2020</v>
      </c>
      <c r="G521" s="1" t="s">
        <v>34</v>
      </c>
      <c r="H521" s="1" t="s">
        <v>9</v>
      </c>
      <c r="I521">
        <v>484771</v>
      </c>
      <c r="J521">
        <v>436709</v>
      </c>
      <c r="K521">
        <v>421146</v>
      </c>
    </row>
    <row r="522" spans="5:11" x14ac:dyDescent="0.25">
      <c r="E522" s="1">
        <v>3</v>
      </c>
      <c r="F522" s="1">
        <v>2020</v>
      </c>
      <c r="G522" s="1" t="s">
        <v>34</v>
      </c>
      <c r="H522" s="1" t="s">
        <v>9</v>
      </c>
      <c r="I522">
        <v>281155</v>
      </c>
      <c r="J522">
        <v>484771</v>
      </c>
      <c r="K522">
        <v>511619</v>
      </c>
    </row>
    <row r="523" spans="5:11" x14ac:dyDescent="0.25">
      <c r="E523" s="1">
        <v>4</v>
      </c>
      <c r="F523" s="1">
        <v>2020</v>
      </c>
      <c r="G523" s="1" t="s">
        <v>34</v>
      </c>
      <c r="H523" s="1" t="s">
        <v>9</v>
      </c>
      <c r="I523">
        <v>22804</v>
      </c>
      <c r="J523">
        <v>281155</v>
      </c>
      <c r="K523">
        <v>424893</v>
      </c>
    </row>
    <row r="524" spans="5:11" x14ac:dyDescent="0.25">
      <c r="E524" s="1">
        <v>5</v>
      </c>
      <c r="F524" s="1">
        <v>2020</v>
      </c>
      <c r="G524" s="1" t="s">
        <v>34</v>
      </c>
      <c r="H524" s="1" t="s">
        <v>9</v>
      </c>
      <c r="I524">
        <v>36501</v>
      </c>
      <c r="J524">
        <v>22804</v>
      </c>
      <c r="K524">
        <v>361942</v>
      </c>
    </row>
    <row r="525" spans="5:11" x14ac:dyDescent="0.25">
      <c r="E525" s="1">
        <v>6</v>
      </c>
      <c r="F525" s="1">
        <v>2020</v>
      </c>
      <c r="G525" s="1" t="s">
        <v>34</v>
      </c>
      <c r="H525" s="1" t="s">
        <v>9</v>
      </c>
      <c r="I525">
        <v>62342</v>
      </c>
      <c r="J525">
        <v>36501</v>
      </c>
      <c r="K525">
        <v>402188</v>
      </c>
    </row>
    <row r="526" spans="5:11" x14ac:dyDescent="0.25">
      <c r="E526" s="1">
        <v>7</v>
      </c>
      <c r="F526" s="1">
        <v>2020</v>
      </c>
      <c r="G526" s="1" t="s">
        <v>34</v>
      </c>
      <c r="H526" s="1" t="s">
        <v>9</v>
      </c>
      <c r="I526">
        <v>71334</v>
      </c>
      <c r="J526">
        <v>62342</v>
      </c>
      <c r="K526">
        <v>466605</v>
      </c>
    </row>
    <row r="527" spans="5:11" x14ac:dyDescent="0.25">
      <c r="E527" s="1">
        <v>8</v>
      </c>
      <c r="F527" s="1">
        <v>2020</v>
      </c>
      <c r="G527" s="1" t="s">
        <v>34</v>
      </c>
      <c r="H527" s="1" t="s">
        <v>9</v>
      </c>
      <c r="I527">
        <v>77855</v>
      </c>
      <c r="J527">
        <v>71334</v>
      </c>
      <c r="K527">
        <v>447701</v>
      </c>
    </row>
    <row r="528" spans="5:11" x14ac:dyDescent="0.25">
      <c r="E528" s="1">
        <v>9</v>
      </c>
      <c r="F528" s="1">
        <v>2020</v>
      </c>
      <c r="G528" s="1" t="s">
        <v>34</v>
      </c>
      <c r="H528" s="1" t="s">
        <v>9</v>
      </c>
      <c r="I528">
        <v>78368</v>
      </c>
      <c r="J528">
        <v>77855</v>
      </c>
      <c r="K528">
        <v>435518</v>
      </c>
    </row>
    <row r="529" spans="5:11" x14ac:dyDescent="0.25">
      <c r="E529" s="1">
        <v>1</v>
      </c>
      <c r="F529" s="1">
        <v>2016</v>
      </c>
      <c r="G529" s="1" t="s">
        <v>35</v>
      </c>
      <c r="H529" s="1" t="s">
        <v>9</v>
      </c>
      <c r="I529">
        <v>999682</v>
      </c>
      <c r="J529"/>
      <c r="K529"/>
    </row>
    <row r="530" spans="5:11" x14ac:dyDescent="0.25">
      <c r="E530" s="1">
        <v>2</v>
      </c>
      <c r="F530" s="1">
        <v>2016</v>
      </c>
      <c r="G530" s="1" t="s">
        <v>35</v>
      </c>
      <c r="H530" s="1" t="s">
        <v>9</v>
      </c>
      <c r="I530">
        <v>968489</v>
      </c>
      <c r="J530">
        <v>999682</v>
      </c>
      <c r="K530"/>
    </row>
    <row r="531" spans="5:11" x14ac:dyDescent="0.25">
      <c r="E531" s="1">
        <v>3</v>
      </c>
      <c r="F531" s="1">
        <v>2016</v>
      </c>
      <c r="G531" s="1" t="s">
        <v>35</v>
      </c>
      <c r="H531" s="1" t="s">
        <v>9</v>
      </c>
      <c r="I531">
        <v>1043458</v>
      </c>
      <c r="J531">
        <v>968489</v>
      </c>
      <c r="K531"/>
    </row>
    <row r="532" spans="5:11" x14ac:dyDescent="0.25">
      <c r="E532" s="1">
        <v>4</v>
      </c>
      <c r="F532" s="1">
        <v>2016</v>
      </c>
      <c r="G532" s="1" t="s">
        <v>35</v>
      </c>
      <c r="H532" s="1" t="s">
        <v>9</v>
      </c>
      <c r="I532">
        <v>1018794</v>
      </c>
      <c r="J532">
        <v>1043458</v>
      </c>
      <c r="K532"/>
    </row>
    <row r="533" spans="5:11" x14ac:dyDescent="0.25">
      <c r="E533" s="1">
        <v>5</v>
      </c>
      <c r="F533" s="1">
        <v>2016</v>
      </c>
      <c r="G533" s="1" t="s">
        <v>35</v>
      </c>
      <c r="H533" s="1" t="s">
        <v>9</v>
      </c>
      <c r="I533">
        <v>1167600</v>
      </c>
      <c r="J533">
        <v>1018794</v>
      </c>
      <c r="K533"/>
    </row>
    <row r="534" spans="5:11" x14ac:dyDescent="0.25">
      <c r="E534" s="1">
        <v>6</v>
      </c>
      <c r="F534" s="1">
        <v>2016</v>
      </c>
      <c r="G534" s="1" t="s">
        <v>35</v>
      </c>
      <c r="H534" s="1" t="s">
        <v>9</v>
      </c>
      <c r="I534">
        <v>1234718</v>
      </c>
      <c r="J534">
        <v>1167600</v>
      </c>
      <c r="K534"/>
    </row>
    <row r="535" spans="5:11" x14ac:dyDescent="0.25">
      <c r="E535" s="1">
        <v>7</v>
      </c>
      <c r="F535" s="1">
        <v>2016</v>
      </c>
      <c r="G535" s="1" t="s">
        <v>35</v>
      </c>
      <c r="H535" s="1" t="s">
        <v>9</v>
      </c>
      <c r="I535">
        <v>1402105</v>
      </c>
      <c r="J535">
        <v>1234718</v>
      </c>
      <c r="K535"/>
    </row>
    <row r="536" spans="5:11" x14ac:dyDescent="0.25">
      <c r="E536" s="1">
        <v>8</v>
      </c>
      <c r="F536" s="1">
        <v>2016</v>
      </c>
      <c r="G536" s="1" t="s">
        <v>35</v>
      </c>
      <c r="H536" s="1" t="s">
        <v>9</v>
      </c>
      <c r="I536">
        <v>1349217</v>
      </c>
      <c r="J536">
        <v>1402105</v>
      </c>
      <c r="K536"/>
    </row>
    <row r="537" spans="5:11" x14ac:dyDescent="0.25">
      <c r="E537" s="1">
        <v>9</v>
      </c>
      <c r="F537" s="1">
        <v>2016</v>
      </c>
      <c r="G537" s="1" t="s">
        <v>35</v>
      </c>
      <c r="H537" s="1" t="s">
        <v>9</v>
      </c>
      <c r="I537">
        <v>1275476</v>
      </c>
      <c r="J537">
        <v>1349217</v>
      </c>
      <c r="K537"/>
    </row>
    <row r="538" spans="5:11" x14ac:dyDescent="0.25">
      <c r="E538" s="1">
        <v>10</v>
      </c>
      <c r="F538" s="1">
        <v>2016</v>
      </c>
      <c r="G538" s="1" t="s">
        <v>35</v>
      </c>
      <c r="H538" s="1" t="s">
        <v>9</v>
      </c>
      <c r="I538">
        <v>1300188</v>
      </c>
      <c r="J538">
        <v>1275476</v>
      </c>
      <c r="K538"/>
    </row>
    <row r="539" spans="5:11" x14ac:dyDescent="0.25">
      <c r="E539" s="1">
        <v>11</v>
      </c>
      <c r="F539" s="1">
        <v>2016</v>
      </c>
      <c r="G539" s="1" t="s">
        <v>35</v>
      </c>
      <c r="H539" s="1" t="s">
        <v>9</v>
      </c>
      <c r="I539">
        <v>1180536</v>
      </c>
      <c r="J539">
        <v>1300188</v>
      </c>
      <c r="K539"/>
    </row>
    <row r="540" spans="5:11" x14ac:dyDescent="0.25">
      <c r="E540" s="1">
        <v>12</v>
      </c>
      <c r="F540" s="1">
        <v>2016</v>
      </c>
      <c r="G540" s="1" t="s">
        <v>35</v>
      </c>
      <c r="H540" s="1" t="s">
        <v>9</v>
      </c>
      <c r="I540">
        <v>1164902</v>
      </c>
      <c r="J540">
        <v>1180536</v>
      </c>
      <c r="K540"/>
    </row>
    <row r="541" spans="5:11" x14ac:dyDescent="0.25">
      <c r="E541" s="1">
        <v>1</v>
      </c>
      <c r="F541" s="1">
        <v>2017</v>
      </c>
      <c r="G541" s="1" t="s">
        <v>35</v>
      </c>
      <c r="H541" s="1" t="s">
        <v>9</v>
      </c>
      <c r="I541">
        <v>1125268</v>
      </c>
      <c r="J541">
        <v>1164902</v>
      </c>
      <c r="K541">
        <v>999682</v>
      </c>
    </row>
    <row r="542" spans="5:11" x14ac:dyDescent="0.25">
      <c r="E542" s="1">
        <v>2</v>
      </c>
      <c r="F542" s="1">
        <v>2017</v>
      </c>
      <c r="G542" s="1" t="s">
        <v>35</v>
      </c>
      <c r="H542" s="1" t="s">
        <v>9</v>
      </c>
      <c r="I542">
        <v>1041222</v>
      </c>
      <c r="J542">
        <v>1125268</v>
      </c>
      <c r="K542">
        <v>968489</v>
      </c>
    </row>
    <row r="543" spans="5:11" x14ac:dyDescent="0.25">
      <c r="E543" s="1">
        <v>3</v>
      </c>
      <c r="F543" s="1">
        <v>2017</v>
      </c>
      <c r="G543" s="1" t="s">
        <v>35</v>
      </c>
      <c r="H543" s="1" t="s">
        <v>9</v>
      </c>
      <c r="I543">
        <v>1252015</v>
      </c>
      <c r="J543">
        <v>1041222</v>
      </c>
      <c r="K543">
        <v>1043458</v>
      </c>
    </row>
    <row r="544" spans="5:11" x14ac:dyDescent="0.25">
      <c r="E544" s="1">
        <v>4</v>
      </c>
      <c r="F544" s="1">
        <v>2017</v>
      </c>
      <c r="G544" s="1" t="s">
        <v>35</v>
      </c>
      <c r="H544" s="1" t="s">
        <v>9</v>
      </c>
      <c r="I544">
        <v>1226476</v>
      </c>
      <c r="J544">
        <v>1252015</v>
      </c>
      <c r="K544">
        <v>1018794</v>
      </c>
    </row>
    <row r="545" spans="5:11" x14ac:dyDescent="0.25">
      <c r="E545" s="1">
        <v>5</v>
      </c>
      <c r="F545" s="1">
        <v>2017</v>
      </c>
      <c r="G545" s="1" t="s">
        <v>35</v>
      </c>
      <c r="H545" s="1" t="s">
        <v>9</v>
      </c>
      <c r="I545">
        <v>1337628</v>
      </c>
      <c r="J545">
        <v>1226476</v>
      </c>
      <c r="K545">
        <v>1167600</v>
      </c>
    </row>
    <row r="546" spans="5:11" x14ac:dyDescent="0.25">
      <c r="E546" s="1">
        <v>6</v>
      </c>
      <c r="F546" s="1">
        <v>2017</v>
      </c>
      <c r="G546" s="1" t="s">
        <v>35</v>
      </c>
      <c r="H546" s="1" t="s">
        <v>9</v>
      </c>
      <c r="I546">
        <v>1421202</v>
      </c>
      <c r="J546">
        <v>1337628</v>
      </c>
      <c r="K546">
        <v>1234718</v>
      </c>
    </row>
    <row r="547" spans="5:11" x14ac:dyDescent="0.25">
      <c r="E547" s="1">
        <v>7</v>
      </c>
      <c r="F547" s="1">
        <v>2017</v>
      </c>
      <c r="G547" s="1" t="s">
        <v>35</v>
      </c>
      <c r="H547" s="1" t="s">
        <v>9</v>
      </c>
      <c r="I547">
        <v>1532220</v>
      </c>
      <c r="J547">
        <v>1421202</v>
      </c>
      <c r="K547">
        <v>1402105</v>
      </c>
    </row>
    <row r="548" spans="5:11" x14ac:dyDescent="0.25">
      <c r="E548" s="1">
        <v>8</v>
      </c>
      <c r="F548" s="1">
        <v>2017</v>
      </c>
      <c r="G548" s="1" t="s">
        <v>35</v>
      </c>
      <c r="H548" s="1" t="s">
        <v>9</v>
      </c>
      <c r="I548">
        <v>1420092</v>
      </c>
      <c r="J548">
        <v>1532220</v>
      </c>
      <c r="K548">
        <v>1349217</v>
      </c>
    </row>
    <row r="549" spans="5:11" x14ac:dyDescent="0.25">
      <c r="E549" s="1">
        <v>9</v>
      </c>
      <c r="F549" s="1">
        <v>2017</v>
      </c>
      <c r="G549" s="1" t="s">
        <v>35</v>
      </c>
      <c r="H549" s="1" t="s">
        <v>9</v>
      </c>
      <c r="I549">
        <v>1251976</v>
      </c>
      <c r="J549">
        <v>1420092</v>
      </c>
      <c r="K549">
        <v>1275476</v>
      </c>
    </row>
    <row r="550" spans="5:11" x14ac:dyDescent="0.25">
      <c r="E550" s="1">
        <v>10</v>
      </c>
      <c r="F550" s="1">
        <v>2017</v>
      </c>
      <c r="G550" s="1" t="s">
        <v>35</v>
      </c>
      <c r="H550" s="1" t="s">
        <v>9</v>
      </c>
      <c r="I550">
        <v>1426373</v>
      </c>
      <c r="J550">
        <v>1251976</v>
      </c>
      <c r="K550">
        <v>1300188</v>
      </c>
    </row>
    <row r="551" spans="5:11" x14ac:dyDescent="0.25">
      <c r="E551" s="1">
        <v>11</v>
      </c>
      <c r="F551" s="1">
        <v>2017</v>
      </c>
      <c r="G551" s="1" t="s">
        <v>35</v>
      </c>
      <c r="H551" s="1" t="s">
        <v>9</v>
      </c>
      <c r="I551">
        <v>1429239</v>
      </c>
      <c r="J551">
        <v>1426373</v>
      </c>
      <c r="K551">
        <v>1180536</v>
      </c>
    </row>
    <row r="552" spans="5:11" x14ac:dyDescent="0.25">
      <c r="E552" s="1">
        <v>12</v>
      </c>
      <c r="F552" s="1">
        <v>2017</v>
      </c>
      <c r="G552" s="1" t="s">
        <v>35</v>
      </c>
      <c r="H552" s="1" t="s">
        <v>9</v>
      </c>
      <c r="I552">
        <v>1506636</v>
      </c>
      <c r="J552">
        <v>1429239</v>
      </c>
      <c r="K552">
        <v>1164902</v>
      </c>
    </row>
    <row r="553" spans="5:11" x14ac:dyDescent="0.25">
      <c r="E553" s="1">
        <v>1</v>
      </c>
      <c r="F553" s="1">
        <v>2018</v>
      </c>
      <c r="G553" s="1" t="s">
        <v>35</v>
      </c>
      <c r="H553" s="1" t="s">
        <v>9</v>
      </c>
      <c r="I553">
        <v>1409902</v>
      </c>
      <c r="J553">
        <v>1506636</v>
      </c>
      <c r="K553">
        <v>1125268</v>
      </c>
    </row>
    <row r="554" spans="5:11" x14ac:dyDescent="0.25">
      <c r="E554" s="1">
        <v>2</v>
      </c>
      <c r="F554" s="1">
        <v>2018</v>
      </c>
      <c r="G554" s="1" t="s">
        <v>35</v>
      </c>
      <c r="H554" s="1" t="s">
        <v>9</v>
      </c>
      <c r="I554">
        <v>1318540</v>
      </c>
      <c r="J554">
        <v>1409902</v>
      </c>
      <c r="K554">
        <v>1041222</v>
      </c>
    </row>
    <row r="555" spans="5:11" x14ac:dyDescent="0.25">
      <c r="E555" s="1">
        <v>3</v>
      </c>
      <c r="F555" s="1">
        <v>2018</v>
      </c>
      <c r="G555" s="1" t="s">
        <v>35</v>
      </c>
      <c r="H555" s="1" t="s">
        <v>9</v>
      </c>
      <c r="I555">
        <v>1522011</v>
      </c>
      <c r="J555">
        <v>1318540</v>
      </c>
      <c r="K555">
        <v>1252015</v>
      </c>
    </row>
    <row r="556" spans="5:11" x14ac:dyDescent="0.25">
      <c r="E556" s="1">
        <v>4</v>
      </c>
      <c r="F556" s="1">
        <v>2018</v>
      </c>
      <c r="G556" s="1" t="s">
        <v>35</v>
      </c>
      <c r="H556" s="1" t="s">
        <v>9</v>
      </c>
      <c r="I556">
        <v>1462819</v>
      </c>
      <c r="J556">
        <v>1522011</v>
      </c>
      <c r="K556">
        <v>1226476</v>
      </c>
    </row>
    <row r="557" spans="5:11" x14ac:dyDescent="0.25">
      <c r="E557" s="1">
        <v>5</v>
      </c>
      <c r="F557" s="1">
        <v>2018</v>
      </c>
      <c r="G557" s="1" t="s">
        <v>35</v>
      </c>
      <c r="H557" s="1" t="s">
        <v>9</v>
      </c>
      <c r="I557">
        <v>1627716</v>
      </c>
      <c r="J557">
        <v>1462819</v>
      </c>
      <c r="K557">
        <v>1337628</v>
      </c>
    </row>
    <row r="558" spans="5:11" x14ac:dyDescent="0.25">
      <c r="E558" s="1">
        <v>6</v>
      </c>
      <c r="F558" s="1">
        <v>2018</v>
      </c>
      <c r="G558" s="1" t="s">
        <v>35</v>
      </c>
      <c r="H558" s="1" t="s">
        <v>9</v>
      </c>
      <c r="I558">
        <v>1643538</v>
      </c>
      <c r="J558">
        <v>1627716</v>
      </c>
      <c r="K558">
        <v>1421202</v>
      </c>
    </row>
    <row r="559" spans="5:11" x14ac:dyDescent="0.25">
      <c r="E559" s="1">
        <v>7</v>
      </c>
      <c r="F559" s="1">
        <v>2018</v>
      </c>
      <c r="G559" s="1" t="s">
        <v>35</v>
      </c>
      <c r="H559" s="1" t="s">
        <v>9</v>
      </c>
      <c r="I559">
        <v>1718913</v>
      </c>
      <c r="J559">
        <v>1643538</v>
      </c>
      <c r="K559">
        <v>1532220</v>
      </c>
    </row>
    <row r="560" spans="5:11" x14ac:dyDescent="0.25">
      <c r="E560" s="1">
        <v>8</v>
      </c>
      <c r="F560" s="1">
        <v>2018</v>
      </c>
      <c r="G560" s="1" t="s">
        <v>35</v>
      </c>
      <c r="H560" s="1" t="s">
        <v>9</v>
      </c>
      <c r="I560">
        <v>1634566</v>
      </c>
      <c r="J560">
        <v>1718913</v>
      </c>
      <c r="K560">
        <v>1420092</v>
      </c>
    </row>
    <row r="561" spans="5:11" x14ac:dyDescent="0.25">
      <c r="E561" s="1">
        <v>9</v>
      </c>
      <c r="F561" s="1">
        <v>2018</v>
      </c>
      <c r="G561" s="1" t="s">
        <v>35</v>
      </c>
      <c r="H561" s="1" t="s">
        <v>9</v>
      </c>
      <c r="I561">
        <v>1537040</v>
      </c>
      <c r="J561">
        <v>1634566</v>
      </c>
      <c r="K561">
        <v>1251976</v>
      </c>
    </row>
    <row r="562" spans="5:11" x14ac:dyDescent="0.25">
      <c r="E562" s="1">
        <v>10</v>
      </c>
      <c r="F562" s="1">
        <v>2018</v>
      </c>
      <c r="G562" s="1" t="s">
        <v>35</v>
      </c>
      <c r="H562" s="1" t="s">
        <v>9</v>
      </c>
      <c r="I562">
        <v>1652365</v>
      </c>
      <c r="J562">
        <v>1537040</v>
      </c>
      <c r="K562">
        <v>1426373</v>
      </c>
    </row>
    <row r="563" spans="5:11" x14ac:dyDescent="0.25">
      <c r="E563" s="1">
        <v>11</v>
      </c>
      <c r="F563" s="1">
        <v>2018</v>
      </c>
      <c r="G563" s="1" t="s">
        <v>35</v>
      </c>
      <c r="H563" s="1" t="s">
        <v>9</v>
      </c>
      <c r="I563">
        <v>1553989</v>
      </c>
      <c r="J563">
        <v>1652365</v>
      </c>
      <c r="K563">
        <v>1429239</v>
      </c>
    </row>
    <row r="564" spans="5:11" x14ac:dyDescent="0.25">
      <c r="E564" s="1">
        <v>12</v>
      </c>
      <c r="F564" s="1">
        <v>2018</v>
      </c>
      <c r="G564" s="1" t="s">
        <v>35</v>
      </c>
      <c r="H564" s="1" t="s">
        <v>9</v>
      </c>
      <c r="I564">
        <v>1587208</v>
      </c>
      <c r="J564">
        <v>1553989</v>
      </c>
      <c r="K564">
        <v>1506636</v>
      </c>
    </row>
    <row r="565" spans="5:11" x14ac:dyDescent="0.25">
      <c r="E565" s="1">
        <v>1</v>
      </c>
      <c r="F565" s="1">
        <v>2019</v>
      </c>
      <c r="G565" s="1" t="s">
        <v>35</v>
      </c>
      <c r="H565" s="1" t="s">
        <v>9</v>
      </c>
      <c r="I565">
        <v>1529572</v>
      </c>
      <c r="J565">
        <v>1587208</v>
      </c>
      <c r="K565">
        <v>1409902</v>
      </c>
    </row>
    <row r="566" spans="5:11" x14ac:dyDescent="0.25">
      <c r="E566" s="1">
        <v>2</v>
      </c>
      <c r="F566" s="1">
        <v>2019</v>
      </c>
      <c r="G566" s="1" t="s">
        <v>35</v>
      </c>
      <c r="H566" s="1" t="s">
        <v>9</v>
      </c>
      <c r="I566">
        <v>1415168</v>
      </c>
      <c r="J566">
        <v>1529572</v>
      </c>
      <c r="K566">
        <v>1318540</v>
      </c>
    </row>
    <row r="567" spans="5:11" x14ac:dyDescent="0.25">
      <c r="E567" s="1">
        <v>3</v>
      </c>
      <c r="F567" s="1">
        <v>2019</v>
      </c>
      <c r="G567" s="1" t="s">
        <v>35</v>
      </c>
      <c r="H567" s="1" t="s">
        <v>9</v>
      </c>
      <c r="I567">
        <v>1633024</v>
      </c>
      <c r="J567">
        <v>1415168</v>
      </c>
      <c r="K567">
        <v>1522011</v>
      </c>
    </row>
    <row r="568" spans="5:11" x14ac:dyDescent="0.25">
      <c r="E568" s="1">
        <v>4</v>
      </c>
      <c r="F568" s="1">
        <v>2019</v>
      </c>
      <c r="G568" s="1" t="s">
        <v>35</v>
      </c>
      <c r="H568" s="1" t="s">
        <v>9</v>
      </c>
      <c r="I568">
        <v>1581816</v>
      </c>
      <c r="J568">
        <v>1633024</v>
      </c>
      <c r="K568">
        <v>1462819</v>
      </c>
    </row>
    <row r="569" spans="5:11" x14ac:dyDescent="0.25">
      <c r="E569" s="1">
        <v>5</v>
      </c>
      <c r="F569" s="1">
        <v>2019</v>
      </c>
      <c r="G569" s="1" t="s">
        <v>35</v>
      </c>
      <c r="H569" s="1" t="s">
        <v>9</v>
      </c>
      <c r="I569">
        <v>1893700</v>
      </c>
      <c r="J569">
        <v>1581816</v>
      </c>
      <c r="K569">
        <v>1627716</v>
      </c>
    </row>
    <row r="570" spans="5:11" x14ac:dyDescent="0.25">
      <c r="E570" s="1">
        <v>6</v>
      </c>
      <c r="F570" s="1">
        <v>2019</v>
      </c>
      <c r="G570" s="1" t="s">
        <v>35</v>
      </c>
      <c r="H570" s="1" t="s">
        <v>9</v>
      </c>
      <c r="I570">
        <v>1950794</v>
      </c>
      <c r="J570">
        <v>1893700</v>
      </c>
      <c r="K570">
        <v>1643538</v>
      </c>
    </row>
    <row r="571" spans="5:11" x14ac:dyDescent="0.25">
      <c r="E571" s="1">
        <v>7</v>
      </c>
      <c r="F571" s="1">
        <v>2019</v>
      </c>
      <c r="G571" s="1" t="s">
        <v>35</v>
      </c>
      <c r="H571" s="1" t="s">
        <v>9</v>
      </c>
      <c r="I571">
        <v>2113070</v>
      </c>
      <c r="J571">
        <v>1950794</v>
      </c>
      <c r="K571">
        <v>1718913</v>
      </c>
    </row>
    <row r="572" spans="5:11" x14ac:dyDescent="0.25">
      <c r="E572" s="1">
        <v>8</v>
      </c>
      <c r="F572" s="1">
        <v>2019</v>
      </c>
      <c r="G572" s="1" t="s">
        <v>35</v>
      </c>
      <c r="H572" s="1" t="s">
        <v>9</v>
      </c>
      <c r="I572">
        <v>2016283</v>
      </c>
      <c r="J572">
        <v>2113070</v>
      </c>
      <c r="K572">
        <v>1634566</v>
      </c>
    </row>
    <row r="573" spans="5:11" x14ac:dyDescent="0.25">
      <c r="E573" s="1">
        <v>9</v>
      </c>
      <c r="F573" s="1">
        <v>2019</v>
      </c>
      <c r="G573" s="1" t="s">
        <v>35</v>
      </c>
      <c r="H573" s="1" t="s">
        <v>9</v>
      </c>
      <c r="I573">
        <v>1794605</v>
      </c>
      <c r="J573">
        <v>2016283</v>
      </c>
      <c r="K573">
        <v>1537040</v>
      </c>
    </row>
    <row r="574" spans="5:11" x14ac:dyDescent="0.25">
      <c r="E574" s="1">
        <v>10</v>
      </c>
      <c r="F574" s="1">
        <v>2019</v>
      </c>
      <c r="G574" s="1" t="s">
        <v>35</v>
      </c>
      <c r="H574" s="1" t="s">
        <v>9</v>
      </c>
      <c r="I574">
        <v>1996858</v>
      </c>
      <c r="J574">
        <v>1794605</v>
      </c>
      <c r="K574">
        <v>1652365</v>
      </c>
    </row>
    <row r="575" spans="5:11" x14ac:dyDescent="0.25">
      <c r="E575" s="1">
        <v>11</v>
      </c>
      <c r="F575" s="1">
        <v>2019</v>
      </c>
      <c r="G575" s="1" t="s">
        <v>35</v>
      </c>
      <c r="H575" s="1" t="s">
        <v>9</v>
      </c>
      <c r="I575">
        <v>1921426</v>
      </c>
      <c r="J575">
        <v>1996858</v>
      </c>
      <c r="K575">
        <v>1553989</v>
      </c>
    </row>
    <row r="576" spans="5:11" x14ac:dyDescent="0.25">
      <c r="E576" s="1">
        <v>12</v>
      </c>
      <c r="F576" s="1">
        <v>2019</v>
      </c>
      <c r="G576" s="1" t="s">
        <v>35</v>
      </c>
      <c r="H576" s="1" t="s">
        <v>9</v>
      </c>
      <c r="I576">
        <v>2023007</v>
      </c>
      <c r="J576">
        <v>1921426</v>
      </c>
      <c r="K576">
        <v>1587208</v>
      </c>
    </row>
    <row r="577" spans="5:11" x14ac:dyDescent="0.25">
      <c r="E577" s="1">
        <v>1</v>
      </c>
      <c r="F577" s="1">
        <v>2020</v>
      </c>
      <c r="G577" s="1" t="s">
        <v>35</v>
      </c>
      <c r="H577" s="1" t="s">
        <v>9</v>
      </c>
      <c r="I577">
        <v>1887893</v>
      </c>
      <c r="J577">
        <v>2023007</v>
      </c>
      <c r="K577">
        <v>1529572</v>
      </c>
    </row>
    <row r="578" spans="5:11" x14ac:dyDescent="0.25">
      <c r="E578" s="1">
        <v>2</v>
      </c>
      <c r="F578" s="1">
        <v>2020</v>
      </c>
      <c r="G578" s="1" t="s">
        <v>35</v>
      </c>
      <c r="H578" s="1" t="s">
        <v>9</v>
      </c>
      <c r="I578">
        <v>1755381</v>
      </c>
      <c r="J578">
        <v>1887893</v>
      </c>
      <c r="K578">
        <v>1415168</v>
      </c>
    </row>
    <row r="579" spans="5:11" x14ac:dyDescent="0.25">
      <c r="E579" s="1">
        <v>3</v>
      </c>
      <c r="F579" s="1">
        <v>2020</v>
      </c>
      <c r="G579" s="1" t="s">
        <v>35</v>
      </c>
      <c r="H579" s="1" t="s">
        <v>9</v>
      </c>
      <c r="I579">
        <v>1101139</v>
      </c>
      <c r="J579">
        <v>1755381</v>
      </c>
      <c r="K579">
        <v>1633024</v>
      </c>
    </row>
    <row r="580" spans="5:11" x14ac:dyDescent="0.25">
      <c r="E580" s="1">
        <v>4</v>
      </c>
      <c r="F580" s="1">
        <v>2020</v>
      </c>
      <c r="G580" s="1" t="s">
        <v>35</v>
      </c>
      <c r="H580" s="1" t="s">
        <v>9</v>
      </c>
      <c r="I580">
        <v>42880</v>
      </c>
      <c r="J580">
        <v>1101139</v>
      </c>
      <c r="K580">
        <v>1581816</v>
      </c>
    </row>
    <row r="581" spans="5:11" x14ac:dyDescent="0.25">
      <c r="E581" s="1">
        <v>5</v>
      </c>
      <c r="F581" s="1">
        <v>2020</v>
      </c>
      <c r="G581" s="1" t="s">
        <v>35</v>
      </c>
      <c r="H581" s="1" t="s">
        <v>9</v>
      </c>
      <c r="I581">
        <v>252424</v>
      </c>
      <c r="J581">
        <v>42880</v>
      </c>
      <c r="K581">
        <v>1893700</v>
      </c>
    </row>
    <row r="582" spans="5:11" x14ac:dyDescent="0.25">
      <c r="E582" s="1">
        <v>6</v>
      </c>
      <c r="F582" s="1">
        <v>2020</v>
      </c>
      <c r="G582" s="1" t="s">
        <v>35</v>
      </c>
      <c r="H582" s="1" t="s">
        <v>9</v>
      </c>
      <c r="I582">
        <v>564668</v>
      </c>
      <c r="J582">
        <v>252424</v>
      </c>
      <c r="K582">
        <v>1950794</v>
      </c>
    </row>
    <row r="583" spans="5:11" x14ac:dyDescent="0.25">
      <c r="E583" s="1">
        <v>7</v>
      </c>
      <c r="F583" s="1">
        <v>2020</v>
      </c>
      <c r="G583" s="1" t="s">
        <v>35</v>
      </c>
      <c r="H583" s="1" t="s">
        <v>9</v>
      </c>
      <c r="I583">
        <v>817283</v>
      </c>
      <c r="J583">
        <v>564668</v>
      </c>
      <c r="K583">
        <v>2113070</v>
      </c>
    </row>
    <row r="584" spans="5:11" x14ac:dyDescent="0.25">
      <c r="E584" s="1">
        <v>8</v>
      </c>
      <c r="F584" s="1">
        <v>2020</v>
      </c>
      <c r="G584" s="1" t="s">
        <v>35</v>
      </c>
      <c r="H584" s="1" t="s">
        <v>9</v>
      </c>
      <c r="I584">
        <v>830364</v>
      </c>
      <c r="J584">
        <v>817283</v>
      </c>
      <c r="K584">
        <v>2016283</v>
      </c>
    </row>
    <row r="585" spans="5:11" x14ac:dyDescent="0.25">
      <c r="E585" s="1">
        <v>9</v>
      </c>
      <c r="F585" s="1">
        <v>2020</v>
      </c>
      <c r="G585" s="1" t="s">
        <v>35</v>
      </c>
      <c r="H585" s="1" t="s">
        <v>9</v>
      </c>
      <c r="I585">
        <v>853255</v>
      </c>
      <c r="J585">
        <v>830364</v>
      </c>
      <c r="K585">
        <v>1794605</v>
      </c>
    </row>
    <row r="586" spans="5:11" x14ac:dyDescent="0.25">
      <c r="E586" s="1">
        <v>10</v>
      </c>
      <c r="F586" s="1">
        <v>2020</v>
      </c>
      <c r="G586" s="1" t="s">
        <v>35</v>
      </c>
      <c r="H586" s="1" t="s">
        <v>9</v>
      </c>
      <c r="I586">
        <v>1015062</v>
      </c>
      <c r="J586">
        <v>853255</v>
      </c>
      <c r="K586">
        <v>1996858</v>
      </c>
    </row>
    <row r="587" spans="5:11" x14ac:dyDescent="0.25">
      <c r="E587" s="1">
        <v>11</v>
      </c>
      <c r="F587" s="1">
        <v>2020</v>
      </c>
      <c r="G587" s="1" t="s">
        <v>35</v>
      </c>
      <c r="H587" s="1" t="s">
        <v>9</v>
      </c>
      <c r="I587">
        <v>887021</v>
      </c>
      <c r="J587">
        <v>1015062</v>
      </c>
      <c r="K587">
        <v>1921426</v>
      </c>
    </row>
    <row r="588" spans="5:11" x14ac:dyDescent="0.25">
      <c r="E588" s="1">
        <v>12</v>
      </c>
      <c r="F588" s="1">
        <v>2020</v>
      </c>
      <c r="G588" s="1" t="s">
        <v>35</v>
      </c>
      <c r="H588" s="1" t="s">
        <v>9</v>
      </c>
      <c r="I588">
        <v>909526</v>
      </c>
      <c r="J588">
        <v>887021</v>
      </c>
      <c r="K588">
        <v>2023007</v>
      </c>
    </row>
    <row r="589" spans="5:11" x14ac:dyDescent="0.25">
      <c r="E589" s="1">
        <v>1</v>
      </c>
      <c r="F589" s="1">
        <v>2021</v>
      </c>
      <c r="G589" s="1" t="s">
        <v>35</v>
      </c>
      <c r="H589" s="1" t="s">
        <v>9</v>
      </c>
      <c r="I589">
        <v>785745</v>
      </c>
      <c r="J589">
        <v>909526</v>
      </c>
      <c r="K589">
        <v>1887893</v>
      </c>
    </row>
    <row r="590" spans="5:11" x14ac:dyDescent="0.25">
      <c r="E590" s="1">
        <v>1</v>
      </c>
      <c r="F590" s="1">
        <v>2016</v>
      </c>
      <c r="G590" s="1" t="s">
        <v>36</v>
      </c>
      <c r="H590" s="1" t="s">
        <v>9</v>
      </c>
      <c r="I590">
        <v>733034</v>
      </c>
      <c r="J590"/>
      <c r="K590"/>
    </row>
    <row r="591" spans="5:11" x14ac:dyDescent="0.25">
      <c r="E591" s="1">
        <v>2</v>
      </c>
      <c r="F591" s="1">
        <v>2016</v>
      </c>
      <c r="G591" s="1" t="s">
        <v>36</v>
      </c>
      <c r="H591" s="1" t="s">
        <v>9</v>
      </c>
      <c r="I591">
        <v>800350</v>
      </c>
      <c r="J591">
        <v>733034</v>
      </c>
      <c r="K591"/>
    </row>
    <row r="592" spans="5:11" x14ac:dyDescent="0.25">
      <c r="E592" s="1">
        <v>3</v>
      </c>
      <c r="F592" s="1">
        <v>2016</v>
      </c>
      <c r="G592" s="1" t="s">
        <v>36</v>
      </c>
      <c r="H592" s="1" t="s">
        <v>9</v>
      </c>
      <c r="I592">
        <v>1048923</v>
      </c>
      <c r="J592">
        <v>800350</v>
      </c>
      <c r="K592"/>
    </row>
    <row r="593" spans="5:11" x14ac:dyDescent="0.25">
      <c r="E593" s="1">
        <v>4</v>
      </c>
      <c r="F593" s="1">
        <v>2016</v>
      </c>
      <c r="G593" s="1" t="s">
        <v>36</v>
      </c>
      <c r="H593" s="1" t="s">
        <v>9</v>
      </c>
      <c r="I593">
        <v>847491</v>
      </c>
      <c r="J593">
        <v>1048923</v>
      </c>
      <c r="K593"/>
    </row>
    <row r="594" spans="5:11" x14ac:dyDescent="0.25">
      <c r="E594" s="1">
        <v>5</v>
      </c>
      <c r="F594" s="1">
        <v>2016</v>
      </c>
      <c r="G594" s="1" t="s">
        <v>36</v>
      </c>
      <c r="H594" s="1" t="s">
        <v>9</v>
      </c>
      <c r="I594">
        <v>886532</v>
      </c>
      <c r="J594">
        <v>847491</v>
      </c>
      <c r="K594"/>
    </row>
    <row r="595" spans="5:11" x14ac:dyDescent="0.25">
      <c r="E595" s="1">
        <v>6</v>
      </c>
      <c r="F595" s="1">
        <v>2016</v>
      </c>
      <c r="G595" s="1" t="s">
        <v>36</v>
      </c>
      <c r="H595" s="1" t="s">
        <v>9</v>
      </c>
      <c r="I595">
        <v>1135251</v>
      </c>
      <c r="J595">
        <v>886532</v>
      </c>
      <c r="K595"/>
    </row>
    <row r="596" spans="5:11" x14ac:dyDescent="0.25">
      <c r="E596" s="1">
        <v>7</v>
      </c>
      <c r="F596" s="1">
        <v>2016</v>
      </c>
      <c r="G596" s="1" t="s">
        <v>36</v>
      </c>
      <c r="H596" s="1" t="s">
        <v>9</v>
      </c>
      <c r="I596">
        <v>1249037</v>
      </c>
      <c r="J596">
        <v>1135251</v>
      </c>
      <c r="K596"/>
    </row>
    <row r="597" spans="5:11" x14ac:dyDescent="0.25">
      <c r="E597" s="1">
        <v>8</v>
      </c>
      <c r="F597" s="1">
        <v>2016</v>
      </c>
      <c r="G597" s="1" t="s">
        <v>36</v>
      </c>
      <c r="H597" s="1" t="s">
        <v>9</v>
      </c>
      <c r="I597">
        <v>933101</v>
      </c>
      <c r="J597">
        <v>1249037</v>
      </c>
      <c r="K597"/>
    </row>
    <row r="598" spans="5:11" x14ac:dyDescent="0.25">
      <c r="E598" s="1">
        <v>9</v>
      </c>
      <c r="F598" s="1">
        <v>2016</v>
      </c>
      <c r="G598" s="1" t="s">
        <v>36</v>
      </c>
      <c r="H598" s="1" t="s">
        <v>9</v>
      </c>
      <c r="I598">
        <v>739661</v>
      </c>
      <c r="J598">
        <v>933101</v>
      </c>
      <c r="K598"/>
    </row>
    <row r="599" spans="5:11" x14ac:dyDescent="0.25">
      <c r="E599" s="1">
        <v>10</v>
      </c>
      <c r="F599" s="1">
        <v>2016</v>
      </c>
      <c r="G599" s="1" t="s">
        <v>36</v>
      </c>
      <c r="H599" s="1" t="s">
        <v>9</v>
      </c>
      <c r="I599">
        <v>864677</v>
      </c>
      <c r="J599">
        <v>739661</v>
      </c>
      <c r="K599"/>
    </row>
    <row r="600" spans="5:11" x14ac:dyDescent="0.25">
      <c r="E600" s="1">
        <v>11</v>
      </c>
      <c r="F600" s="1">
        <v>2016</v>
      </c>
      <c r="G600" s="1" t="s">
        <v>36</v>
      </c>
      <c r="H600" s="1" t="s">
        <v>9</v>
      </c>
      <c r="I600">
        <v>860540</v>
      </c>
      <c r="J600">
        <v>864677</v>
      </c>
      <c r="K600"/>
    </row>
    <row r="601" spans="5:11" x14ac:dyDescent="0.25">
      <c r="E601" s="1">
        <v>12</v>
      </c>
      <c r="F601" s="1">
        <v>2016</v>
      </c>
      <c r="G601" s="1" t="s">
        <v>36</v>
      </c>
      <c r="H601" s="1" t="s">
        <v>9</v>
      </c>
      <c r="I601">
        <v>975957</v>
      </c>
      <c r="J601">
        <v>860540</v>
      </c>
      <c r="K601"/>
    </row>
    <row r="602" spans="5:11" x14ac:dyDescent="0.25">
      <c r="E602" s="1">
        <v>1</v>
      </c>
      <c r="F602" s="1">
        <v>2017</v>
      </c>
      <c r="G602" s="1" t="s">
        <v>36</v>
      </c>
      <c r="H602" s="1" t="s">
        <v>9</v>
      </c>
      <c r="I602">
        <v>856610</v>
      </c>
      <c r="J602">
        <v>975957</v>
      </c>
      <c r="K602">
        <v>733034</v>
      </c>
    </row>
    <row r="603" spans="5:11" x14ac:dyDescent="0.25">
      <c r="E603" s="1">
        <v>2</v>
      </c>
      <c r="F603" s="1">
        <v>2017</v>
      </c>
      <c r="G603" s="1" t="s">
        <v>36</v>
      </c>
      <c r="H603" s="1" t="s">
        <v>9</v>
      </c>
      <c r="I603">
        <v>863289</v>
      </c>
      <c r="J603">
        <v>856610</v>
      </c>
      <c r="K603">
        <v>800350</v>
      </c>
    </row>
    <row r="604" spans="5:11" x14ac:dyDescent="0.25">
      <c r="E604" s="1">
        <v>3</v>
      </c>
      <c r="F604" s="1">
        <v>2017</v>
      </c>
      <c r="G604" s="1" t="s">
        <v>36</v>
      </c>
      <c r="H604" s="1" t="s">
        <v>9</v>
      </c>
      <c r="I604">
        <v>1150127</v>
      </c>
      <c r="J604">
        <v>863289</v>
      </c>
      <c r="K604">
        <v>1048923</v>
      </c>
    </row>
    <row r="605" spans="5:11" x14ac:dyDescent="0.25">
      <c r="E605" s="1">
        <v>4</v>
      </c>
      <c r="F605" s="1">
        <v>2017</v>
      </c>
      <c r="G605" s="1" t="s">
        <v>36</v>
      </c>
      <c r="H605" s="1" t="s">
        <v>9</v>
      </c>
      <c r="I605">
        <v>1017634</v>
      </c>
      <c r="J605">
        <v>1150127</v>
      </c>
      <c r="K605">
        <v>847491</v>
      </c>
    </row>
    <row r="606" spans="5:11" x14ac:dyDescent="0.25">
      <c r="E606" s="1">
        <v>5</v>
      </c>
      <c r="F606" s="1">
        <v>2017</v>
      </c>
      <c r="G606" s="1" t="s">
        <v>36</v>
      </c>
      <c r="H606" s="1" t="s">
        <v>9</v>
      </c>
      <c r="I606">
        <v>1019537</v>
      </c>
      <c r="J606">
        <v>1017634</v>
      </c>
      <c r="K606">
        <v>886532</v>
      </c>
    </row>
    <row r="607" spans="5:11" x14ac:dyDescent="0.25">
      <c r="E607" s="1">
        <v>6</v>
      </c>
      <c r="F607" s="1">
        <v>2017</v>
      </c>
      <c r="G607" s="1" t="s">
        <v>36</v>
      </c>
      <c r="H607" s="1" t="s">
        <v>9</v>
      </c>
      <c r="I607">
        <v>1254544</v>
      </c>
      <c r="J607">
        <v>1019537</v>
      </c>
      <c r="K607">
        <v>1135251</v>
      </c>
    </row>
    <row r="608" spans="5:11" x14ac:dyDescent="0.25">
      <c r="E608" s="1">
        <v>7</v>
      </c>
      <c r="F608" s="1">
        <v>2017</v>
      </c>
      <c r="G608" s="1" t="s">
        <v>36</v>
      </c>
      <c r="H608" s="1" t="s">
        <v>9</v>
      </c>
      <c r="I608">
        <v>1337271</v>
      </c>
      <c r="J608">
        <v>1254544</v>
      </c>
      <c r="K608">
        <v>1249037</v>
      </c>
    </row>
    <row r="609" spans="5:11" x14ac:dyDescent="0.25">
      <c r="E609" s="1">
        <v>8</v>
      </c>
      <c r="F609" s="1">
        <v>2017</v>
      </c>
      <c r="G609" s="1" t="s">
        <v>36</v>
      </c>
      <c r="H609" s="1" t="s">
        <v>9</v>
      </c>
      <c r="I609">
        <v>1018630</v>
      </c>
      <c r="J609">
        <v>1337271</v>
      </c>
      <c r="K609">
        <v>933101</v>
      </c>
    </row>
    <row r="610" spans="5:11" x14ac:dyDescent="0.25">
      <c r="E610" s="1">
        <v>9</v>
      </c>
      <c r="F610" s="1">
        <v>2017</v>
      </c>
      <c r="G610" s="1" t="s">
        <v>36</v>
      </c>
      <c r="H610" s="1" t="s">
        <v>9</v>
      </c>
      <c r="I610">
        <v>664474</v>
      </c>
      <c r="J610">
        <v>1018630</v>
      </c>
      <c r="K610">
        <v>739661</v>
      </c>
    </row>
    <row r="611" spans="5:11" x14ac:dyDescent="0.25">
      <c r="E611" s="1">
        <v>10</v>
      </c>
      <c r="F611" s="1">
        <v>2017</v>
      </c>
      <c r="G611" s="1" t="s">
        <v>36</v>
      </c>
      <c r="H611" s="1" t="s">
        <v>9</v>
      </c>
      <c r="I611">
        <v>1005777</v>
      </c>
      <c r="J611">
        <v>664474</v>
      </c>
      <c r="K611">
        <v>864677</v>
      </c>
    </row>
    <row r="612" spans="5:11" x14ac:dyDescent="0.25">
      <c r="E612" s="1">
        <v>11</v>
      </c>
      <c r="F612" s="1">
        <v>2017</v>
      </c>
      <c r="G612" s="1" t="s">
        <v>36</v>
      </c>
      <c r="H612" s="1" t="s">
        <v>9</v>
      </c>
      <c r="I612">
        <v>968227</v>
      </c>
      <c r="J612">
        <v>1005777</v>
      </c>
      <c r="K612">
        <v>860540</v>
      </c>
    </row>
    <row r="613" spans="5:11" x14ac:dyDescent="0.25">
      <c r="E613" s="1">
        <v>12</v>
      </c>
      <c r="F613" s="1">
        <v>2017</v>
      </c>
      <c r="G613" s="1" t="s">
        <v>36</v>
      </c>
      <c r="H613" s="1" t="s">
        <v>9</v>
      </c>
      <c r="I613">
        <v>1075301</v>
      </c>
      <c r="J613">
        <v>968227</v>
      </c>
      <c r="K613">
        <v>975957</v>
      </c>
    </row>
    <row r="614" spans="5:11" x14ac:dyDescent="0.25">
      <c r="E614" s="1">
        <v>1</v>
      </c>
      <c r="F614" s="1">
        <v>2018</v>
      </c>
      <c r="G614" s="1" t="s">
        <v>36</v>
      </c>
      <c r="H614" s="1" t="s">
        <v>9</v>
      </c>
      <c r="I614">
        <v>937298</v>
      </c>
      <c r="J614">
        <v>1075301</v>
      </c>
      <c r="K614">
        <v>856610</v>
      </c>
    </row>
    <row r="615" spans="5:11" x14ac:dyDescent="0.25">
      <c r="E615" s="1">
        <v>2</v>
      </c>
      <c r="F615" s="1">
        <v>2018</v>
      </c>
      <c r="G615" s="1" t="s">
        <v>36</v>
      </c>
      <c r="H615" s="1" t="s">
        <v>9</v>
      </c>
      <c r="I615">
        <v>998933</v>
      </c>
      <c r="J615">
        <v>937298</v>
      </c>
      <c r="K615">
        <v>863289</v>
      </c>
    </row>
    <row r="616" spans="5:11" x14ac:dyDescent="0.25">
      <c r="E616" s="1">
        <v>3</v>
      </c>
      <c r="F616" s="1">
        <v>2018</v>
      </c>
      <c r="G616" s="1" t="s">
        <v>36</v>
      </c>
      <c r="H616" s="1" t="s">
        <v>9</v>
      </c>
      <c r="I616">
        <v>1364517</v>
      </c>
      <c r="J616">
        <v>998933</v>
      </c>
      <c r="K616">
        <v>1150127</v>
      </c>
    </row>
    <row r="617" spans="5:11" x14ac:dyDescent="0.25">
      <c r="E617" s="1">
        <v>4</v>
      </c>
      <c r="F617" s="1">
        <v>2018</v>
      </c>
      <c r="G617" s="1" t="s">
        <v>36</v>
      </c>
      <c r="H617" s="1" t="s">
        <v>9</v>
      </c>
      <c r="I617">
        <v>1162182</v>
      </c>
      <c r="J617">
        <v>1364517</v>
      </c>
      <c r="K617">
        <v>1017634</v>
      </c>
    </row>
    <row r="618" spans="5:11" x14ac:dyDescent="0.25">
      <c r="E618" s="1">
        <v>5</v>
      </c>
      <c r="F618" s="1">
        <v>2018</v>
      </c>
      <c r="G618" s="1" t="s">
        <v>36</v>
      </c>
      <c r="H618" s="1" t="s">
        <v>9</v>
      </c>
      <c r="I618">
        <v>1141981</v>
      </c>
      <c r="J618">
        <v>1162182</v>
      </c>
      <c r="K618">
        <v>1019537</v>
      </c>
    </row>
    <row r="619" spans="5:11" x14ac:dyDescent="0.25">
      <c r="E619" s="1">
        <v>6</v>
      </c>
      <c r="F619" s="1">
        <v>2018</v>
      </c>
      <c r="G619" s="1" t="s">
        <v>36</v>
      </c>
      <c r="H619" s="1" t="s">
        <v>9</v>
      </c>
      <c r="I619">
        <v>1403268</v>
      </c>
      <c r="J619">
        <v>1141981</v>
      </c>
      <c r="K619">
        <v>1254544</v>
      </c>
    </row>
    <row r="620" spans="5:11" x14ac:dyDescent="0.25">
      <c r="E620" s="1">
        <v>7</v>
      </c>
      <c r="F620" s="1">
        <v>2018</v>
      </c>
      <c r="G620" s="1" t="s">
        <v>36</v>
      </c>
      <c r="H620" s="1" t="s">
        <v>9</v>
      </c>
      <c r="I620">
        <v>1525946</v>
      </c>
      <c r="J620">
        <v>1403268</v>
      </c>
      <c r="K620">
        <v>1337271</v>
      </c>
    </row>
    <row r="621" spans="5:11" x14ac:dyDescent="0.25">
      <c r="E621" s="1">
        <v>8</v>
      </c>
      <c r="F621" s="1">
        <v>2018</v>
      </c>
      <c r="G621" s="1" t="s">
        <v>36</v>
      </c>
      <c r="H621" s="1" t="s">
        <v>9</v>
      </c>
      <c r="I621">
        <v>1177401</v>
      </c>
      <c r="J621">
        <v>1525946</v>
      </c>
      <c r="K621">
        <v>1018630</v>
      </c>
    </row>
    <row r="622" spans="5:11" x14ac:dyDescent="0.25">
      <c r="E622" s="1">
        <v>9</v>
      </c>
      <c r="F622" s="1">
        <v>2018</v>
      </c>
      <c r="G622" s="1" t="s">
        <v>36</v>
      </c>
      <c r="H622" s="1" t="s">
        <v>9</v>
      </c>
      <c r="I622">
        <v>783782</v>
      </c>
      <c r="J622">
        <v>1177401</v>
      </c>
      <c r="K622">
        <v>664474</v>
      </c>
    </row>
    <row r="623" spans="5:11" x14ac:dyDescent="0.25">
      <c r="E623" s="1">
        <v>10</v>
      </c>
      <c r="F623" s="1">
        <v>2018</v>
      </c>
      <c r="G623" s="1" t="s">
        <v>36</v>
      </c>
      <c r="H623" s="1" t="s">
        <v>9</v>
      </c>
      <c r="I623">
        <v>1067024</v>
      </c>
      <c r="J623">
        <v>783782</v>
      </c>
      <c r="K623">
        <v>1005777</v>
      </c>
    </row>
    <row r="624" spans="5:11" x14ac:dyDescent="0.25">
      <c r="E624" s="1">
        <v>11</v>
      </c>
      <c r="F624" s="1">
        <v>2018</v>
      </c>
      <c r="G624" s="1" t="s">
        <v>36</v>
      </c>
      <c r="H624" s="1" t="s">
        <v>9</v>
      </c>
      <c r="I624">
        <v>1071331</v>
      </c>
      <c r="J624">
        <v>1067024</v>
      </c>
      <c r="K624">
        <v>968227</v>
      </c>
    </row>
    <row r="625" spans="5:11" x14ac:dyDescent="0.25">
      <c r="E625" s="1">
        <v>12</v>
      </c>
      <c r="F625" s="1">
        <v>2018</v>
      </c>
      <c r="G625" s="1" t="s">
        <v>36</v>
      </c>
      <c r="H625" s="1" t="s">
        <v>9</v>
      </c>
      <c r="I625">
        <v>1069680</v>
      </c>
      <c r="J625">
        <v>1071331</v>
      </c>
      <c r="K625">
        <v>1075301</v>
      </c>
    </row>
    <row r="626" spans="5:11" x14ac:dyDescent="0.25">
      <c r="E626" s="1">
        <v>1</v>
      </c>
      <c r="F626" s="1">
        <v>2019</v>
      </c>
      <c r="G626" s="1" t="s">
        <v>36</v>
      </c>
      <c r="H626" s="1" t="s">
        <v>9</v>
      </c>
      <c r="I626">
        <v>932030</v>
      </c>
      <c r="J626">
        <v>1069680</v>
      </c>
      <c r="K626">
        <v>937298</v>
      </c>
    </row>
    <row r="627" spans="5:11" x14ac:dyDescent="0.25">
      <c r="E627" s="1">
        <v>2</v>
      </c>
      <c r="F627" s="1">
        <v>2019</v>
      </c>
      <c r="G627" s="1" t="s">
        <v>36</v>
      </c>
      <c r="H627" s="1" t="s">
        <v>9</v>
      </c>
      <c r="I627">
        <v>1019118</v>
      </c>
      <c r="J627">
        <v>932030</v>
      </c>
      <c r="K627">
        <v>998933</v>
      </c>
    </row>
    <row r="628" spans="5:11" x14ac:dyDescent="0.25">
      <c r="E628" s="1">
        <v>3</v>
      </c>
      <c r="F628" s="1">
        <v>2019</v>
      </c>
      <c r="G628" s="1" t="s">
        <v>36</v>
      </c>
      <c r="H628" s="1" t="s">
        <v>9</v>
      </c>
      <c r="I628">
        <v>1493502</v>
      </c>
      <c r="J628">
        <v>1019118</v>
      </c>
      <c r="K628">
        <v>1364517</v>
      </c>
    </row>
    <row r="629" spans="5:11" x14ac:dyDescent="0.25">
      <c r="E629" s="1">
        <v>4</v>
      </c>
      <c r="F629" s="1">
        <v>2019</v>
      </c>
      <c r="G629" s="1" t="s">
        <v>36</v>
      </c>
      <c r="H629" s="1" t="s">
        <v>9</v>
      </c>
      <c r="I629">
        <v>1277198</v>
      </c>
      <c r="J629">
        <v>1493502</v>
      </c>
      <c r="K629">
        <v>1162182</v>
      </c>
    </row>
    <row r="630" spans="5:11" x14ac:dyDescent="0.25">
      <c r="E630" s="1">
        <v>5</v>
      </c>
      <c r="F630" s="1">
        <v>2019</v>
      </c>
      <c r="G630" s="1" t="s">
        <v>36</v>
      </c>
      <c r="H630" s="1" t="s">
        <v>9</v>
      </c>
      <c r="I630">
        <v>1278660</v>
      </c>
      <c r="J630">
        <v>1277198</v>
      </c>
      <c r="K630">
        <v>1141981</v>
      </c>
    </row>
    <row r="631" spans="5:11" x14ac:dyDescent="0.25">
      <c r="E631" s="1">
        <v>6</v>
      </c>
      <c r="F631" s="1">
        <v>2019</v>
      </c>
      <c r="G631" s="1" t="s">
        <v>36</v>
      </c>
      <c r="H631" s="1" t="s">
        <v>9</v>
      </c>
      <c r="I631">
        <v>1605437</v>
      </c>
      <c r="J631">
        <v>1278660</v>
      </c>
      <c r="K631">
        <v>1403268</v>
      </c>
    </row>
    <row r="632" spans="5:11" x14ac:dyDescent="0.25">
      <c r="E632" s="1">
        <v>7</v>
      </c>
      <c r="F632" s="1">
        <v>2019</v>
      </c>
      <c r="G632" s="1" t="s">
        <v>36</v>
      </c>
      <c r="H632" s="1" t="s">
        <v>9</v>
      </c>
      <c r="I632">
        <v>1753466</v>
      </c>
      <c r="J632">
        <v>1605437</v>
      </c>
      <c r="K632">
        <v>1525946</v>
      </c>
    </row>
    <row r="633" spans="5:11" x14ac:dyDescent="0.25">
      <c r="E633" s="1">
        <v>8</v>
      </c>
      <c r="F633" s="1">
        <v>2019</v>
      </c>
      <c r="G633" s="1" t="s">
        <v>36</v>
      </c>
      <c r="H633" s="1" t="s">
        <v>9</v>
      </c>
      <c r="I633">
        <v>1251828</v>
      </c>
      <c r="J633">
        <v>1753466</v>
      </c>
      <c r="K633">
        <v>1177401</v>
      </c>
    </row>
    <row r="634" spans="5:11" x14ac:dyDescent="0.25">
      <c r="E634" s="1">
        <v>9</v>
      </c>
      <c r="F634" s="1">
        <v>2019</v>
      </c>
      <c r="G634" s="1" t="s">
        <v>36</v>
      </c>
      <c r="H634" s="1" t="s">
        <v>9</v>
      </c>
      <c r="I634">
        <v>778093</v>
      </c>
      <c r="J634">
        <v>1251828</v>
      </c>
      <c r="K634">
        <v>783782</v>
      </c>
    </row>
    <row r="635" spans="5:11" x14ac:dyDescent="0.25">
      <c r="E635" s="1">
        <v>10</v>
      </c>
      <c r="F635" s="1">
        <v>2019</v>
      </c>
      <c r="G635" s="1" t="s">
        <v>36</v>
      </c>
      <c r="H635" s="1" t="s">
        <v>9</v>
      </c>
      <c r="I635">
        <v>1115393</v>
      </c>
      <c r="J635">
        <v>778093</v>
      </c>
      <c r="K635">
        <v>1067024</v>
      </c>
    </row>
    <row r="636" spans="5:11" x14ac:dyDescent="0.25">
      <c r="E636" s="1">
        <v>11</v>
      </c>
      <c r="F636" s="1">
        <v>2019</v>
      </c>
      <c r="G636" s="1" t="s">
        <v>36</v>
      </c>
      <c r="H636" s="1" t="s">
        <v>9</v>
      </c>
      <c r="I636">
        <v>1110068</v>
      </c>
      <c r="J636">
        <v>1115393</v>
      </c>
      <c r="K636">
        <v>1071331</v>
      </c>
    </row>
    <row r="637" spans="5:11" x14ac:dyDescent="0.25">
      <c r="E637" s="1">
        <v>12</v>
      </c>
      <c r="F637" s="1">
        <v>2019</v>
      </c>
      <c r="G637" s="1" t="s">
        <v>36</v>
      </c>
      <c r="H637" s="1" t="s">
        <v>9</v>
      </c>
      <c r="I637">
        <v>1318262</v>
      </c>
      <c r="J637">
        <v>1110068</v>
      </c>
      <c r="K637">
        <v>1069680</v>
      </c>
    </row>
    <row r="638" spans="5:11" x14ac:dyDescent="0.25">
      <c r="E638" s="1">
        <v>1</v>
      </c>
      <c r="F638" s="1">
        <v>2020</v>
      </c>
      <c r="G638" s="1" t="s">
        <v>36</v>
      </c>
      <c r="H638" s="1" t="s">
        <v>9</v>
      </c>
      <c r="I638">
        <v>1069152</v>
      </c>
      <c r="J638">
        <v>1318262</v>
      </c>
      <c r="K638">
        <v>932030</v>
      </c>
    </row>
    <row r="639" spans="5:11" x14ac:dyDescent="0.25">
      <c r="E639" s="1">
        <v>2</v>
      </c>
      <c r="F639" s="1">
        <v>2020</v>
      </c>
      <c r="G639" s="1" t="s">
        <v>36</v>
      </c>
      <c r="H639" s="1" t="s">
        <v>9</v>
      </c>
      <c r="I639">
        <v>1208742</v>
      </c>
      <c r="J639">
        <v>1069152</v>
      </c>
      <c r="K639">
        <v>1019118</v>
      </c>
    </row>
    <row r="640" spans="5:11" x14ac:dyDescent="0.25">
      <c r="E640" s="1">
        <v>3</v>
      </c>
      <c r="F640" s="1">
        <v>2020</v>
      </c>
      <c r="G640" s="1" t="s">
        <v>36</v>
      </c>
      <c r="H640" s="1" t="s">
        <v>9</v>
      </c>
      <c r="I640">
        <v>898402</v>
      </c>
      <c r="J640">
        <v>1208742</v>
      </c>
      <c r="K640">
        <v>1493502</v>
      </c>
    </row>
    <row r="641" spans="5:11" x14ac:dyDescent="0.25">
      <c r="E641" s="1">
        <v>4</v>
      </c>
      <c r="F641" s="1">
        <v>2020</v>
      </c>
      <c r="G641" s="1" t="s">
        <v>36</v>
      </c>
      <c r="H641" s="1" t="s">
        <v>9</v>
      </c>
      <c r="I641">
        <v>36754</v>
      </c>
      <c r="J641">
        <v>898402</v>
      </c>
      <c r="K641">
        <v>1277198</v>
      </c>
    </row>
    <row r="642" spans="5:11" x14ac:dyDescent="0.25">
      <c r="E642" s="1">
        <v>5</v>
      </c>
      <c r="F642" s="1">
        <v>2020</v>
      </c>
      <c r="G642" s="1" t="s">
        <v>36</v>
      </c>
      <c r="H642" s="1" t="s">
        <v>9</v>
      </c>
      <c r="I642">
        <v>754530</v>
      </c>
      <c r="J642">
        <v>36754</v>
      </c>
      <c r="K642">
        <v>1278660</v>
      </c>
    </row>
    <row r="643" spans="5:11" x14ac:dyDescent="0.25">
      <c r="E643" s="1">
        <v>6</v>
      </c>
      <c r="F643" s="1">
        <v>2020</v>
      </c>
      <c r="G643" s="1" t="s">
        <v>36</v>
      </c>
      <c r="H643" s="1" t="s">
        <v>9</v>
      </c>
      <c r="I643">
        <v>875342</v>
      </c>
      <c r="J643">
        <v>754530</v>
      </c>
      <c r="K643">
        <v>1605437</v>
      </c>
    </row>
    <row r="644" spans="5:11" x14ac:dyDescent="0.25">
      <c r="E644" s="1">
        <v>7</v>
      </c>
      <c r="F644" s="1">
        <v>2020</v>
      </c>
      <c r="G644" s="1" t="s">
        <v>36</v>
      </c>
      <c r="H644" s="1" t="s">
        <v>9</v>
      </c>
      <c r="I644">
        <v>902772</v>
      </c>
      <c r="J644">
        <v>875342</v>
      </c>
      <c r="K644">
        <v>1753466</v>
      </c>
    </row>
    <row r="645" spans="5:11" x14ac:dyDescent="0.25">
      <c r="E645" s="1">
        <v>8</v>
      </c>
      <c r="F645" s="1">
        <v>2020</v>
      </c>
      <c r="G645" s="1" t="s">
        <v>36</v>
      </c>
      <c r="H645" s="1" t="s">
        <v>9</v>
      </c>
      <c r="I645">
        <v>639832</v>
      </c>
      <c r="J645">
        <v>902772</v>
      </c>
      <c r="K645">
        <v>1251828</v>
      </c>
    </row>
    <row r="646" spans="5:11" x14ac:dyDescent="0.25">
      <c r="E646" s="1">
        <v>9</v>
      </c>
      <c r="F646" s="1">
        <v>2020</v>
      </c>
      <c r="G646" s="1" t="s">
        <v>36</v>
      </c>
      <c r="H646" s="1" t="s">
        <v>9</v>
      </c>
      <c r="I646">
        <v>481598</v>
      </c>
      <c r="J646">
        <v>639832</v>
      </c>
      <c r="K646">
        <v>778093</v>
      </c>
    </row>
    <row r="647" spans="5:11" x14ac:dyDescent="0.25">
      <c r="E647" s="1">
        <v>10</v>
      </c>
      <c r="F647" s="1">
        <v>2020</v>
      </c>
      <c r="G647" s="1" t="s">
        <v>36</v>
      </c>
      <c r="H647" s="1" t="s">
        <v>9</v>
      </c>
      <c r="I647">
        <v>781159</v>
      </c>
      <c r="J647">
        <v>481598</v>
      </c>
      <c r="K647">
        <v>1115393</v>
      </c>
    </row>
    <row r="648" spans="5:11" x14ac:dyDescent="0.25">
      <c r="E648" s="1">
        <v>11</v>
      </c>
      <c r="F648" s="1">
        <v>2020</v>
      </c>
      <c r="G648" s="1" t="s">
        <v>36</v>
      </c>
      <c r="H648" s="1" t="s">
        <v>9</v>
      </c>
      <c r="I648">
        <v>689270</v>
      </c>
      <c r="J648">
        <v>781159</v>
      </c>
      <c r="K648">
        <v>1110068</v>
      </c>
    </row>
    <row r="649" spans="5:11" x14ac:dyDescent="0.25">
      <c r="E649" s="1">
        <v>12</v>
      </c>
      <c r="F649" s="1">
        <v>2020</v>
      </c>
      <c r="G649" s="1" t="s">
        <v>36</v>
      </c>
      <c r="H649" s="1" t="s">
        <v>9</v>
      </c>
      <c r="I649">
        <v>679442</v>
      </c>
      <c r="J649">
        <v>689270</v>
      </c>
      <c r="K649">
        <v>1318262</v>
      </c>
    </row>
    <row r="650" spans="5:11" x14ac:dyDescent="0.25">
      <c r="E650" s="1">
        <v>1</v>
      </c>
      <c r="F650" s="1">
        <v>2021</v>
      </c>
      <c r="G650" s="1" t="s">
        <v>36</v>
      </c>
      <c r="H650" s="1" t="s">
        <v>9</v>
      </c>
      <c r="I650">
        <v>553094</v>
      </c>
      <c r="J650">
        <v>679442</v>
      </c>
      <c r="K650">
        <v>1069152</v>
      </c>
    </row>
    <row r="651" spans="5:11" x14ac:dyDescent="0.25">
      <c r="E651" s="1">
        <v>1</v>
      </c>
      <c r="F651" s="1">
        <v>2016</v>
      </c>
      <c r="G651" s="1" t="s">
        <v>37</v>
      </c>
      <c r="H651" s="1" t="s">
        <v>9</v>
      </c>
      <c r="I651">
        <v>326625</v>
      </c>
      <c r="J651"/>
      <c r="K651"/>
    </row>
    <row r="652" spans="5:11" x14ac:dyDescent="0.25">
      <c r="E652" s="1">
        <v>2</v>
      </c>
      <c r="F652" s="1">
        <v>2016</v>
      </c>
      <c r="G652" s="1" t="s">
        <v>37</v>
      </c>
      <c r="H652" s="1" t="s">
        <v>9</v>
      </c>
      <c r="I652">
        <v>294513</v>
      </c>
      <c r="J652">
        <v>326625</v>
      </c>
      <c r="K652"/>
    </row>
    <row r="653" spans="5:11" x14ac:dyDescent="0.25">
      <c r="E653" s="1">
        <v>3</v>
      </c>
      <c r="F653" s="1">
        <v>2016</v>
      </c>
      <c r="G653" s="1" t="s">
        <v>37</v>
      </c>
      <c r="H653" s="1" t="s">
        <v>9</v>
      </c>
      <c r="I653">
        <v>389614</v>
      </c>
      <c r="J653">
        <v>294513</v>
      </c>
      <c r="K653"/>
    </row>
    <row r="654" spans="5:11" x14ac:dyDescent="0.25">
      <c r="E654" s="1">
        <v>4</v>
      </c>
      <c r="F654" s="1">
        <v>2016</v>
      </c>
      <c r="G654" s="1" t="s">
        <v>37</v>
      </c>
      <c r="H654" s="1" t="s">
        <v>9</v>
      </c>
      <c r="I654">
        <v>363097</v>
      </c>
      <c r="J654">
        <v>389614</v>
      </c>
      <c r="K654"/>
    </row>
    <row r="655" spans="5:11" x14ac:dyDescent="0.25">
      <c r="E655" s="1">
        <v>5</v>
      </c>
      <c r="F655" s="1">
        <v>2016</v>
      </c>
      <c r="G655" s="1" t="s">
        <v>37</v>
      </c>
      <c r="H655" s="1" t="s">
        <v>9</v>
      </c>
      <c r="I655">
        <v>395113</v>
      </c>
      <c r="J655">
        <v>363097</v>
      </c>
      <c r="K655"/>
    </row>
    <row r="656" spans="5:11" x14ac:dyDescent="0.25">
      <c r="E656" s="1">
        <v>6</v>
      </c>
      <c r="F656" s="1">
        <v>2016</v>
      </c>
      <c r="G656" s="1" t="s">
        <v>37</v>
      </c>
      <c r="H656" s="1" t="s">
        <v>9</v>
      </c>
      <c r="I656">
        <v>409712</v>
      </c>
      <c r="J656">
        <v>395113</v>
      </c>
      <c r="K656"/>
    </row>
    <row r="657" spans="5:11" x14ac:dyDescent="0.25">
      <c r="E657" s="1">
        <v>7</v>
      </c>
      <c r="F657" s="1">
        <v>2016</v>
      </c>
      <c r="G657" s="1" t="s">
        <v>37</v>
      </c>
      <c r="H657" s="1" t="s">
        <v>9</v>
      </c>
      <c r="I657">
        <v>412976</v>
      </c>
      <c r="J657">
        <v>409712</v>
      </c>
      <c r="K657"/>
    </row>
    <row r="658" spans="5:11" x14ac:dyDescent="0.25">
      <c r="E658" s="1">
        <v>8</v>
      </c>
      <c r="F658" s="1">
        <v>2016</v>
      </c>
      <c r="G658" s="1" t="s">
        <v>37</v>
      </c>
      <c r="H658" s="1" t="s">
        <v>9</v>
      </c>
      <c r="I658">
        <v>412327</v>
      </c>
      <c r="J658">
        <v>412976</v>
      </c>
      <c r="K658"/>
    </row>
    <row r="659" spans="5:11" x14ac:dyDescent="0.25">
      <c r="E659" s="1">
        <v>9</v>
      </c>
      <c r="F659" s="1">
        <v>2016</v>
      </c>
      <c r="G659" s="1" t="s">
        <v>37</v>
      </c>
      <c r="H659" s="1" t="s">
        <v>9</v>
      </c>
      <c r="I659">
        <v>379036</v>
      </c>
      <c r="J659">
        <v>412327</v>
      </c>
      <c r="K659"/>
    </row>
    <row r="660" spans="5:11" x14ac:dyDescent="0.25">
      <c r="E660" s="1">
        <v>10</v>
      </c>
      <c r="F660" s="1">
        <v>2016</v>
      </c>
      <c r="G660" s="1" t="s">
        <v>37</v>
      </c>
      <c r="H660" s="1" t="s">
        <v>9</v>
      </c>
      <c r="I660">
        <v>399029</v>
      </c>
      <c r="J660">
        <v>379036</v>
      </c>
      <c r="K660"/>
    </row>
    <row r="661" spans="5:11" x14ac:dyDescent="0.25">
      <c r="E661" s="1">
        <v>11</v>
      </c>
      <c r="F661" s="1">
        <v>2016</v>
      </c>
      <c r="G661" s="1" t="s">
        <v>37</v>
      </c>
      <c r="H661" s="1" t="s">
        <v>9</v>
      </c>
      <c r="I661">
        <v>372631</v>
      </c>
      <c r="J661">
        <v>399029</v>
      </c>
      <c r="K661"/>
    </row>
    <row r="662" spans="5:11" x14ac:dyDescent="0.25">
      <c r="E662" s="1">
        <v>12</v>
      </c>
      <c r="F662" s="1">
        <v>2016</v>
      </c>
      <c r="G662" s="1" t="s">
        <v>37</v>
      </c>
      <c r="H662" s="1" t="s">
        <v>9</v>
      </c>
      <c r="I662">
        <v>371175</v>
      </c>
      <c r="J662">
        <v>372631</v>
      </c>
      <c r="K662"/>
    </row>
    <row r="663" spans="5:11" x14ac:dyDescent="0.25">
      <c r="E663" s="1">
        <v>1</v>
      </c>
      <c r="F663" s="1">
        <v>2017</v>
      </c>
      <c r="G663" s="1" t="s">
        <v>37</v>
      </c>
      <c r="H663" s="1" t="s">
        <v>9</v>
      </c>
      <c r="I663">
        <v>335555</v>
      </c>
      <c r="J663">
        <v>371175</v>
      </c>
      <c r="K663">
        <v>326625</v>
      </c>
    </row>
    <row r="664" spans="5:11" x14ac:dyDescent="0.25">
      <c r="E664" s="1">
        <v>2</v>
      </c>
      <c r="F664" s="1">
        <v>2017</v>
      </c>
      <c r="G664" s="1" t="s">
        <v>37</v>
      </c>
      <c r="H664" s="1" t="s">
        <v>9</v>
      </c>
      <c r="I664">
        <v>319017</v>
      </c>
      <c r="J664">
        <v>335555</v>
      </c>
      <c r="K664">
        <v>294513</v>
      </c>
    </row>
    <row r="665" spans="5:11" x14ac:dyDescent="0.25">
      <c r="E665" s="1">
        <v>3</v>
      </c>
      <c r="F665" s="1">
        <v>2017</v>
      </c>
      <c r="G665" s="1" t="s">
        <v>37</v>
      </c>
      <c r="H665" s="1" t="s">
        <v>9</v>
      </c>
      <c r="I665">
        <v>425984</v>
      </c>
      <c r="J665">
        <v>319017</v>
      </c>
      <c r="K665">
        <v>389614</v>
      </c>
    </row>
    <row r="666" spans="5:11" x14ac:dyDescent="0.25">
      <c r="E666" s="1">
        <v>4</v>
      </c>
      <c r="F666" s="1">
        <v>2017</v>
      </c>
      <c r="G666" s="1" t="s">
        <v>37</v>
      </c>
      <c r="H666" s="1" t="s">
        <v>9</v>
      </c>
      <c r="I666">
        <v>418851</v>
      </c>
      <c r="J666">
        <v>425984</v>
      </c>
      <c r="K666">
        <v>363097</v>
      </c>
    </row>
    <row r="667" spans="5:11" x14ac:dyDescent="0.25">
      <c r="E667" s="1">
        <v>5</v>
      </c>
      <c r="F667" s="1">
        <v>2017</v>
      </c>
      <c r="G667" s="1" t="s">
        <v>37</v>
      </c>
      <c r="H667" s="1" t="s">
        <v>9</v>
      </c>
      <c r="I667">
        <v>426538</v>
      </c>
      <c r="J667">
        <v>418851</v>
      </c>
      <c r="K667">
        <v>395113</v>
      </c>
    </row>
    <row r="668" spans="5:11" x14ac:dyDescent="0.25">
      <c r="E668" s="1">
        <v>6</v>
      </c>
      <c r="F668" s="1">
        <v>2017</v>
      </c>
      <c r="G668" s="1" t="s">
        <v>37</v>
      </c>
      <c r="H668" s="1" t="s">
        <v>9</v>
      </c>
      <c r="I668">
        <v>457547</v>
      </c>
      <c r="J668">
        <v>426538</v>
      </c>
      <c r="K668">
        <v>409712</v>
      </c>
    </row>
    <row r="669" spans="5:11" x14ac:dyDescent="0.25">
      <c r="E669" s="1">
        <v>7</v>
      </c>
      <c r="F669" s="1">
        <v>2017</v>
      </c>
      <c r="G669" s="1" t="s">
        <v>37</v>
      </c>
      <c r="H669" s="1" t="s">
        <v>9</v>
      </c>
      <c r="I669">
        <v>445667</v>
      </c>
      <c r="J669">
        <v>457547</v>
      </c>
      <c r="K669">
        <v>412976</v>
      </c>
    </row>
    <row r="670" spans="5:11" x14ac:dyDescent="0.25">
      <c r="E670" s="1">
        <v>8</v>
      </c>
      <c r="F670" s="1">
        <v>2017</v>
      </c>
      <c r="G670" s="1" t="s">
        <v>37</v>
      </c>
      <c r="H670" s="1" t="s">
        <v>9</v>
      </c>
      <c r="I670">
        <v>463852</v>
      </c>
      <c r="J670">
        <v>445667</v>
      </c>
      <c r="K670">
        <v>412327</v>
      </c>
    </row>
    <row r="671" spans="5:11" x14ac:dyDescent="0.25">
      <c r="E671" s="1">
        <v>9</v>
      </c>
      <c r="F671" s="1">
        <v>2017</v>
      </c>
      <c r="G671" s="1" t="s">
        <v>37</v>
      </c>
      <c r="H671" s="1" t="s">
        <v>9</v>
      </c>
      <c r="I671">
        <v>408129</v>
      </c>
      <c r="J671">
        <v>463852</v>
      </c>
      <c r="K671">
        <v>379036</v>
      </c>
    </row>
    <row r="672" spans="5:11" x14ac:dyDescent="0.25">
      <c r="E672" s="1">
        <v>10</v>
      </c>
      <c r="F672" s="1">
        <v>2017</v>
      </c>
      <c r="G672" s="1" t="s">
        <v>37</v>
      </c>
      <c r="H672" s="1" t="s">
        <v>9</v>
      </c>
      <c r="I672">
        <v>457858</v>
      </c>
      <c r="J672">
        <v>408129</v>
      </c>
      <c r="K672">
        <v>399029</v>
      </c>
    </row>
    <row r="673" spans="5:11" x14ac:dyDescent="0.25">
      <c r="E673" s="1">
        <v>11</v>
      </c>
      <c r="F673" s="1">
        <v>2017</v>
      </c>
      <c r="G673" s="1" t="s">
        <v>37</v>
      </c>
      <c r="H673" s="1" t="s">
        <v>9</v>
      </c>
      <c r="I673">
        <v>422746</v>
      </c>
      <c r="J673">
        <v>457858</v>
      </c>
      <c r="K673">
        <v>372631</v>
      </c>
    </row>
    <row r="674" spans="5:11" x14ac:dyDescent="0.25">
      <c r="E674" s="1">
        <v>12</v>
      </c>
      <c r="F674" s="1">
        <v>2017</v>
      </c>
      <c r="G674" s="1" t="s">
        <v>37</v>
      </c>
      <c r="H674" s="1" t="s">
        <v>9</v>
      </c>
      <c r="I674">
        <v>414791</v>
      </c>
      <c r="J674">
        <v>422746</v>
      </c>
      <c r="K674">
        <v>371175</v>
      </c>
    </row>
    <row r="675" spans="5:11" x14ac:dyDescent="0.25">
      <c r="E675" s="1">
        <v>1</v>
      </c>
      <c r="F675" s="1">
        <v>2018</v>
      </c>
      <c r="G675" s="1" t="s">
        <v>37</v>
      </c>
      <c r="H675" s="1" t="s">
        <v>9</v>
      </c>
      <c r="I675">
        <v>379282</v>
      </c>
      <c r="J675">
        <v>414791</v>
      </c>
      <c r="K675">
        <v>335555</v>
      </c>
    </row>
    <row r="676" spans="5:11" x14ac:dyDescent="0.25">
      <c r="E676" s="1">
        <v>2</v>
      </c>
      <c r="F676" s="1">
        <v>2018</v>
      </c>
      <c r="G676" s="1" t="s">
        <v>37</v>
      </c>
      <c r="H676" s="1" t="s">
        <v>9</v>
      </c>
      <c r="I676">
        <v>345903</v>
      </c>
      <c r="J676">
        <v>379282</v>
      </c>
      <c r="K676">
        <v>319017</v>
      </c>
    </row>
    <row r="677" spans="5:11" x14ac:dyDescent="0.25">
      <c r="E677" s="1">
        <v>3</v>
      </c>
      <c r="F677" s="1">
        <v>2018</v>
      </c>
      <c r="G677" s="1" t="s">
        <v>37</v>
      </c>
      <c r="H677" s="1" t="s">
        <v>9</v>
      </c>
      <c r="I677">
        <v>419856</v>
      </c>
      <c r="J677">
        <v>345903</v>
      </c>
      <c r="K677">
        <v>425984</v>
      </c>
    </row>
    <row r="678" spans="5:11" x14ac:dyDescent="0.25">
      <c r="E678" s="1">
        <v>4</v>
      </c>
      <c r="F678" s="1">
        <v>2018</v>
      </c>
      <c r="G678" s="1" t="s">
        <v>37</v>
      </c>
      <c r="H678" s="1" t="s">
        <v>9</v>
      </c>
      <c r="I678">
        <v>388905</v>
      </c>
      <c r="J678">
        <v>419856</v>
      </c>
      <c r="K678">
        <v>418851</v>
      </c>
    </row>
    <row r="679" spans="5:11" x14ac:dyDescent="0.25">
      <c r="E679" s="1">
        <v>5</v>
      </c>
      <c r="F679" s="1">
        <v>2018</v>
      </c>
      <c r="G679" s="1" t="s">
        <v>37</v>
      </c>
      <c r="H679" s="1" t="s">
        <v>9</v>
      </c>
      <c r="I679">
        <v>419118</v>
      </c>
      <c r="J679">
        <v>388905</v>
      </c>
      <c r="K679">
        <v>426538</v>
      </c>
    </row>
    <row r="680" spans="5:11" x14ac:dyDescent="0.25">
      <c r="E680" s="1">
        <v>6</v>
      </c>
      <c r="F680" s="1">
        <v>2018</v>
      </c>
      <c r="G680" s="1" t="s">
        <v>37</v>
      </c>
      <c r="H680" s="1" t="s">
        <v>9</v>
      </c>
      <c r="I680">
        <v>447088</v>
      </c>
      <c r="J680">
        <v>419118</v>
      </c>
      <c r="K680">
        <v>457547</v>
      </c>
    </row>
    <row r="681" spans="5:11" x14ac:dyDescent="0.25">
      <c r="E681" s="1">
        <v>7</v>
      </c>
      <c r="F681" s="1">
        <v>2018</v>
      </c>
      <c r="G681" s="1" t="s">
        <v>37</v>
      </c>
      <c r="H681" s="1" t="s">
        <v>9</v>
      </c>
      <c r="I681">
        <v>464205</v>
      </c>
      <c r="J681">
        <v>447088</v>
      </c>
      <c r="K681">
        <v>445667</v>
      </c>
    </row>
    <row r="682" spans="5:11" x14ac:dyDescent="0.25">
      <c r="E682" s="1">
        <v>8</v>
      </c>
      <c r="F682" s="1">
        <v>2018</v>
      </c>
      <c r="G682" s="1" t="s">
        <v>37</v>
      </c>
      <c r="H682" s="1" t="s">
        <v>9</v>
      </c>
      <c r="I682">
        <v>468336</v>
      </c>
      <c r="J682">
        <v>464205</v>
      </c>
      <c r="K682">
        <v>463852</v>
      </c>
    </row>
    <row r="683" spans="5:11" x14ac:dyDescent="0.25">
      <c r="E683" s="1">
        <v>9</v>
      </c>
      <c r="F683" s="1">
        <v>2018</v>
      </c>
      <c r="G683" s="1" t="s">
        <v>37</v>
      </c>
      <c r="H683" s="1" t="s">
        <v>9</v>
      </c>
      <c r="I683">
        <v>396335</v>
      </c>
      <c r="J683">
        <v>468336</v>
      </c>
      <c r="K683">
        <v>408129</v>
      </c>
    </row>
    <row r="684" spans="5:11" x14ac:dyDescent="0.25">
      <c r="E684" s="1">
        <v>10</v>
      </c>
      <c r="F684" s="1">
        <v>2018</v>
      </c>
      <c r="G684" s="1" t="s">
        <v>37</v>
      </c>
      <c r="H684" s="1" t="s">
        <v>9</v>
      </c>
      <c r="I684">
        <v>425261</v>
      </c>
      <c r="J684">
        <v>396335</v>
      </c>
      <c r="K684">
        <v>457858</v>
      </c>
    </row>
    <row r="685" spans="5:11" x14ac:dyDescent="0.25">
      <c r="E685" s="1">
        <v>11</v>
      </c>
      <c r="F685" s="1">
        <v>2018</v>
      </c>
      <c r="G685" s="1" t="s">
        <v>37</v>
      </c>
      <c r="H685" s="1" t="s">
        <v>9</v>
      </c>
      <c r="I685">
        <v>393682</v>
      </c>
      <c r="J685">
        <v>425261</v>
      </c>
      <c r="K685">
        <v>422746</v>
      </c>
    </row>
    <row r="686" spans="5:11" x14ac:dyDescent="0.25">
      <c r="E686" s="1">
        <v>12</v>
      </c>
      <c r="F686" s="1">
        <v>2018</v>
      </c>
      <c r="G686" s="1" t="s">
        <v>37</v>
      </c>
      <c r="H686" s="1" t="s">
        <v>9</v>
      </c>
      <c r="I686">
        <v>400297</v>
      </c>
      <c r="J686">
        <v>393682</v>
      </c>
      <c r="K686">
        <v>414791</v>
      </c>
    </row>
    <row r="687" spans="5:11" x14ac:dyDescent="0.25">
      <c r="E687" s="1">
        <v>1</v>
      </c>
      <c r="F687" s="1">
        <v>2019</v>
      </c>
      <c r="G687" s="1" t="s">
        <v>37</v>
      </c>
      <c r="H687" s="1" t="s">
        <v>9</v>
      </c>
      <c r="I687">
        <v>347054</v>
      </c>
      <c r="J687">
        <v>400297</v>
      </c>
      <c r="K687">
        <v>379282</v>
      </c>
    </row>
    <row r="688" spans="5:11" x14ac:dyDescent="0.25">
      <c r="E688" s="1">
        <v>2</v>
      </c>
      <c r="F688" s="1">
        <v>2019</v>
      </c>
      <c r="G688" s="1" t="s">
        <v>37</v>
      </c>
      <c r="H688" s="1" t="s">
        <v>9</v>
      </c>
      <c r="I688">
        <v>332632</v>
      </c>
      <c r="J688">
        <v>347054</v>
      </c>
      <c r="K688">
        <v>345903</v>
      </c>
    </row>
    <row r="689" spans="5:11" x14ac:dyDescent="0.25">
      <c r="E689" s="1">
        <v>3</v>
      </c>
      <c r="F689" s="1">
        <v>2019</v>
      </c>
      <c r="G689" s="1" t="s">
        <v>37</v>
      </c>
      <c r="H689" s="1" t="s">
        <v>9</v>
      </c>
      <c r="I689">
        <v>414496</v>
      </c>
      <c r="J689">
        <v>332632</v>
      </c>
      <c r="K689">
        <v>419856</v>
      </c>
    </row>
    <row r="690" spans="5:11" x14ac:dyDescent="0.25">
      <c r="E690" s="1">
        <v>4</v>
      </c>
      <c r="F690" s="1">
        <v>2019</v>
      </c>
      <c r="G690" s="1" t="s">
        <v>37</v>
      </c>
      <c r="H690" s="1" t="s">
        <v>9</v>
      </c>
      <c r="I690">
        <v>413833</v>
      </c>
      <c r="J690">
        <v>414496</v>
      </c>
      <c r="K690">
        <v>388905</v>
      </c>
    </row>
    <row r="691" spans="5:11" x14ac:dyDescent="0.25">
      <c r="E691" s="1">
        <v>5</v>
      </c>
      <c r="F691" s="1">
        <v>2019</v>
      </c>
      <c r="G691" s="1" t="s">
        <v>37</v>
      </c>
      <c r="H691" s="1" t="s">
        <v>9</v>
      </c>
      <c r="I691">
        <v>423685</v>
      </c>
      <c r="J691">
        <v>413833</v>
      </c>
      <c r="K691">
        <v>419118</v>
      </c>
    </row>
    <row r="692" spans="5:11" x14ac:dyDescent="0.25">
      <c r="E692" s="1">
        <v>6</v>
      </c>
      <c r="F692" s="1">
        <v>2019</v>
      </c>
      <c r="G692" s="1" t="s">
        <v>37</v>
      </c>
      <c r="H692" s="1" t="s">
        <v>9</v>
      </c>
      <c r="I692">
        <v>409457</v>
      </c>
      <c r="J692">
        <v>423685</v>
      </c>
      <c r="K692">
        <v>447088</v>
      </c>
    </row>
    <row r="693" spans="5:11" x14ac:dyDescent="0.25">
      <c r="E693" s="1">
        <v>7</v>
      </c>
      <c r="F693" s="1">
        <v>2019</v>
      </c>
      <c r="G693" s="1" t="s">
        <v>37</v>
      </c>
      <c r="H693" s="1" t="s">
        <v>9</v>
      </c>
      <c r="I693">
        <v>375464</v>
      </c>
      <c r="J693">
        <v>409457</v>
      </c>
      <c r="K693">
        <v>464205</v>
      </c>
    </row>
    <row r="694" spans="5:11" x14ac:dyDescent="0.25">
      <c r="E694" s="1">
        <v>8</v>
      </c>
      <c r="F694" s="1">
        <v>2019</v>
      </c>
      <c r="G694" s="1" t="s">
        <v>37</v>
      </c>
      <c r="H694" s="1" t="s">
        <v>9</v>
      </c>
      <c r="I694">
        <v>379317</v>
      </c>
      <c r="J694">
        <v>375464</v>
      </c>
      <c r="K694">
        <v>468336</v>
      </c>
    </row>
    <row r="695" spans="5:11" x14ac:dyDescent="0.25">
      <c r="E695" s="1">
        <v>9</v>
      </c>
      <c r="F695" s="1">
        <v>2019</v>
      </c>
      <c r="G695" s="1" t="s">
        <v>37</v>
      </c>
      <c r="H695" s="1" t="s">
        <v>9</v>
      </c>
      <c r="I695">
        <v>318197</v>
      </c>
      <c r="J695">
        <v>379317</v>
      </c>
      <c r="K695">
        <v>396335</v>
      </c>
    </row>
    <row r="696" spans="5:11" x14ac:dyDescent="0.25">
      <c r="E696" s="1">
        <v>10</v>
      </c>
      <c r="F696" s="1">
        <v>2019</v>
      </c>
      <c r="G696" s="1" t="s">
        <v>37</v>
      </c>
      <c r="H696" s="1" t="s">
        <v>9</v>
      </c>
      <c r="I696">
        <v>323208</v>
      </c>
      <c r="J696">
        <v>318197</v>
      </c>
      <c r="K696">
        <v>425261</v>
      </c>
    </row>
    <row r="697" spans="5:11" x14ac:dyDescent="0.25">
      <c r="E697" s="1">
        <v>11</v>
      </c>
      <c r="F697" s="1">
        <v>2019</v>
      </c>
      <c r="G697" s="1" t="s">
        <v>37</v>
      </c>
      <c r="H697" s="1" t="s">
        <v>9</v>
      </c>
      <c r="I697">
        <v>282375</v>
      </c>
      <c r="J697">
        <v>323208</v>
      </c>
      <c r="K697">
        <v>393682</v>
      </c>
    </row>
    <row r="698" spans="5:11" x14ac:dyDescent="0.25">
      <c r="E698" s="1">
        <v>12</v>
      </c>
      <c r="F698" s="1">
        <v>2019</v>
      </c>
      <c r="G698" s="1" t="s">
        <v>37</v>
      </c>
      <c r="H698" s="1" t="s">
        <v>9</v>
      </c>
      <c r="I698">
        <v>305507</v>
      </c>
      <c r="J698">
        <v>282375</v>
      </c>
      <c r="K698">
        <v>400297</v>
      </c>
    </row>
    <row r="699" spans="5:11" x14ac:dyDescent="0.25">
      <c r="E699" s="1">
        <v>1</v>
      </c>
      <c r="F699" s="1">
        <v>2020</v>
      </c>
      <c r="G699" s="1" t="s">
        <v>37</v>
      </c>
      <c r="H699" s="1" t="s">
        <v>9</v>
      </c>
      <c r="I699">
        <v>246236</v>
      </c>
      <c r="J699">
        <v>305507</v>
      </c>
      <c r="K699">
        <v>347054</v>
      </c>
    </row>
    <row r="700" spans="5:11" x14ac:dyDescent="0.25">
      <c r="E700" s="1">
        <v>2</v>
      </c>
      <c r="F700" s="1">
        <v>2020</v>
      </c>
      <c r="G700" s="1" t="s">
        <v>37</v>
      </c>
      <c r="H700" s="1" t="s">
        <v>9</v>
      </c>
      <c r="I700">
        <v>203029</v>
      </c>
      <c r="J700">
        <v>246236</v>
      </c>
      <c r="K700">
        <v>332632</v>
      </c>
    </row>
    <row r="701" spans="5:11" x14ac:dyDescent="0.25">
      <c r="E701" s="1">
        <v>3</v>
      </c>
      <c r="F701" s="1">
        <v>2020</v>
      </c>
      <c r="G701" s="1" t="s">
        <v>37</v>
      </c>
      <c r="H701" s="1" t="s">
        <v>9</v>
      </c>
      <c r="I701">
        <v>117455</v>
      </c>
      <c r="J701">
        <v>203029</v>
      </c>
      <c r="K701">
        <v>414496</v>
      </c>
    </row>
    <row r="702" spans="5:11" x14ac:dyDescent="0.25">
      <c r="E702" s="1">
        <v>4</v>
      </c>
      <c r="F702" s="1">
        <v>2020</v>
      </c>
      <c r="G702" s="1" t="s">
        <v>37</v>
      </c>
      <c r="H702" s="1" t="s">
        <v>9</v>
      </c>
      <c r="I702">
        <v>6544</v>
      </c>
      <c r="J702">
        <v>117455</v>
      </c>
      <c r="K702">
        <v>413833</v>
      </c>
    </row>
    <row r="703" spans="5:11" x14ac:dyDescent="0.25">
      <c r="E703" s="1">
        <v>5</v>
      </c>
      <c r="F703" s="1">
        <v>2020</v>
      </c>
      <c r="G703" s="1" t="s">
        <v>37</v>
      </c>
      <c r="H703" s="1" t="s">
        <v>9</v>
      </c>
      <c r="I703">
        <v>18812</v>
      </c>
      <c r="J703">
        <v>6544</v>
      </c>
      <c r="K703">
        <v>423685</v>
      </c>
    </row>
    <row r="704" spans="5:11" x14ac:dyDescent="0.25">
      <c r="E704" s="1">
        <v>6</v>
      </c>
      <c r="F704" s="1">
        <v>2020</v>
      </c>
      <c r="G704" s="1" t="s">
        <v>37</v>
      </c>
      <c r="H704" s="1" t="s">
        <v>9</v>
      </c>
      <c r="I704">
        <v>33680</v>
      </c>
      <c r="J704">
        <v>18812</v>
      </c>
      <c r="K704">
        <v>409457</v>
      </c>
    </row>
    <row r="705" spans="5:11" x14ac:dyDescent="0.25">
      <c r="E705" s="1">
        <v>7</v>
      </c>
      <c r="F705" s="1">
        <v>2020</v>
      </c>
      <c r="G705" s="1" t="s">
        <v>37</v>
      </c>
      <c r="H705" s="1" t="s">
        <v>9</v>
      </c>
      <c r="I705">
        <v>48259</v>
      </c>
      <c r="J705">
        <v>33680</v>
      </c>
      <c r="K705">
        <v>375464</v>
      </c>
    </row>
    <row r="706" spans="5:11" x14ac:dyDescent="0.25">
      <c r="E706" s="1">
        <v>8</v>
      </c>
      <c r="F706" s="1">
        <v>2020</v>
      </c>
      <c r="G706" s="1" t="s">
        <v>37</v>
      </c>
      <c r="H706" s="1" t="s">
        <v>9</v>
      </c>
      <c r="I706">
        <v>59436</v>
      </c>
      <c r="J706">
        <v>48259</v>
      </c>
      <c r="K706">
        <v>379317</v>
      </c>
    </row>
    <row r="707" spans="5:11" x14ac:dyDescent="0.25">
      <c r="E707" s="1">
        <v>9</v>
      </c>
      <c r="F707" s="1">
        <v>2020</v>
      </c>
      <c r="G707" s="1" t="s">
        <v>37</v>
      </c>
      <c r="H707" s="1" t="s">
        <v>9</v>
      </c>
      <c r="I707">
        <v>92809</v>
      </c>
      <c r="J707">
        <v>59436</v>
      </c>
      <c r="K707">
        <v>318197</v>
      </c>
    </row>
    <row r="708" spans="5:11" x14ac:dyDescent="0.25">
      <c r="E708" s="1">
        <v>10</v>
      </c>
      <c r="F708" s="1">
        <v>2020</v>
      </c>
      <c r="G708" s="1" t="s">
        <v>37</v>
      </c>
      <c r="H708" s="1" t="s">
        <v>9</v>
      </c>
      <c r="I708">
        <v>112611</v>
      </c>
      <c r="J708">
        <v>92809</v>
      </c>
      <c r="K708">
        <v>323208</v>
      </c>
    </row>
    <row r="709" spans="5:11" x14ac:dyDescent="0.25">
      <c r="E709" s="1">
        <v>11</v>
      </c>
      <c r="F709" s="1">
        <v>2020</v>
      </c>
      <c r="G709" s="1" t="s">
        <v>37</v>
      </c>
      <c r="H709" s="1" t="s">
        <v>9</v>
      </c>
      <c r="I709">
        <v>116650</v>
      </c>
      <c r="J709">
        <v>112611</v>
      </c>
      <c r="K709">
        <v>282375</v>
      </c>
    </row>
    <row r="710" spans="5:11" x14ac:dyDescent="0.25">
      <c r="E710" s="1">
        <v>12</v>
      </c>
      <c r="F710" s="1">
        <v>2020</v>
      </c>
      <c r="G710" s="1" t="s">
        <v>37</v>
      </c>
      <c r="H710" s="1" t="s">
        <v>9</v>
      </c>
      <c r="I710">
        <v>108886</v>
      </c>
      <c r="J710">
        <v>116650</v>
      </c>
      <c r="K710">
        <v>305507</v>
      </c>
    </row>
    <row r="711" spans="5:11" x14ac:dyDescent="0.25">
      <c r="E711" s="1">
        <v>1</v>
      </c>
      <c r="F711" s="1">
        <v>2021</v>
      </c>
      <c r="G711" s="1" t="s">
        <v>37</v>
      </c>
      <c r="H711" s="1" t="s">
        <v>9</v>
      </c>
      <c r="I711">
        <v>85467</v>
      </c>
      <c r="J711">
        <v>108886</v>
      </c>
      <c r="K711">
        <v>246236</v>
      </c>
    </row>
    <row r="712" spans="5:11" x14ac:dyDescent="0.25">
      <c r="E712" s="1">
        <v>1</v>
      </c>
      <c r="F712" s="1">
        <v>2016</v>
      </c>
      <c r="G712" s="1" t="s">
        <v>38</v>
      </c>
      <c r="H712" s="1" t="s">
        <v>9</v>
      </c>
      <c r="I712">
        <v>784112</v>
      </c>
      <c r="J712"/>
      <c r="K712"/>
    </row>
    <row r="713" spans="5:11" x14ac:dyDescent="0.25">
      <c r="E713" s="1">
        <v>2</v>
      </c>
      <c r="F713" s="1">
        <v>2016</v>
      </c>
      <c r="G713" s="1" t="s">
        <v>38</v>
      </c>
      <c r="H713" s="1" t="s">
        <v>9</v>
      </c>
      <c r="I713">
        <v>756878</v>
      </c>
      <c r="J713">
        <v>784112</v>
      </c>
      <c r="K713"/>
    </row>
    <row r="714" spans="5:11" x14ac:dyDescent="0.25">
      <c r="E714" s="1">
        <v>3</v>
      </c>
      <c r="F714" s="1">
        <v>2016</v>
      </c>
      <c r="G714" s="1" t="s">
        <v>38</v>
      </c>
      <c r="H714" s="1" t="s">
        <v>9</v>
      </c>
      <c r="I714">
        <v>828139</v>
      </c>
      <c r="J714">
        <v>756878</v>
      </c>
      <c r="K714"/>
    </row>
    <row r="715" spans="5:11" x14ac:dyDescent="0.25">
      <c r="E715" s="1">
        <v>4</v>
      </c>
      <c r="F715" s="1">
        <v>2016</v>
      </c>
      <c r="G715" s="1" t="s">
        <v>38</v>
      </c>
      <c r="H715" s="1" t="s">
        <v>9</v>
      </c>
      <c r="I715">
        <v>777251</v>
      </c>
      <c r="J715">
        <v>828139</v>
      </c>
      <c r="K715"/>
    </row>
    <row r="716" spans="5:11" x14ac:dyDescent="0.25">
      <c r="E716" s="1">
        <v>5</v>
      </c>
      <c r="F716" s="1">
        <v>2016</v>
      </c>
      <c r="G716" s="1" t="s">
        <v>38</v>
      </c>
      <c r="H716" s="1" t="s">
        <v>9</v>
      </c>
      <c r="I716">
        <v>822764</v>
      </c>
      <c r="J716">
        <v>777251</v>
      </c>
      <c r="K716"/>
    </row>
    <row r="717" spans="5:11" x14ac:dyDescent="0.25">
      <c r="E717" s="1">
        <v>6</v>
      </c>
      <c r="F717" s="1">
        <v>2016</v>
      </c>
      <c r="G717" s="1" t="s">
        <v>38</v>
      </c>
      <c r="H717" s="1" t="s">
        <v>9</v>
      </c>
      <c r="I717">
        <v>869290</v>
      </c>
      <c r="J717">
        <v>822764</v>
      </c>
      <c r="K717"/>
    </row>
    <row r="718" spans="5:11" x14ac:dyDescent="0.25">
      <c r="E718" s="1">
        <v>7</v>
      </c>
      <c r="F718" s="1">
        <v>2016</v>
      </c>
      <c r="G718" s="1" t="s">
        <v>38</v>
      </c>
      <c r="H718" s="1" t="s">
        <v>9</v>
      </c>
      <c r="I718">
        <v>929485</v>
      </c>
      <c r="J718">
        <v>869290</v>
      </c>
      <c r="K718"/>
    </row>
    <row r="719" spans="5:11" x14ac:dyDescent="0.25">
      <c r="E719" s="1">
        <v>8</v>
      </c>
      <c r="F719" s="1">
        <v>2016</v>
      </c>
      <c r="G719" s="1" t="s">
        <v>38</v>
      </c>
      <c r="H719" s="1" t="s">
        <v>9</v>
      </c>
      <c r="I719">
        <v>878609</v>
      </c>
      <c r="J719">
        <v>929485</v>
      </c>
      <c r="K719"/>
    </row>
    <row r="720" spans="5:11" x14ac:dyDescent="0.25">
      <c r="E720" s="1">
        <v>9</v>
      </c>
      <c r="F720" s="1">
        <v>2016</v>
      </c>
      <c r="G720" s="1" t="s">
        <v>38</v>
      </c>
      <c r="H720" s="1" t="s">
        <v>9</v>
      </c>
      <c r="I720">
        <v>767484</v>
      </c>
      <c r="J720">
        <v>878609</v>
      </c>
      <c r="K720"/>
    </row>
    <row r="721" spans="5:11" x14ac:dyDescent="0.25">
      <c r="E721" s="1">
        <v>10</v>
      </c>
      <c r="F721" s="1">
        <v>2016</v>
      </c>
      <c r="G721" s="1" t="s">
        <v>38</v>
      </c>
      <c r="H721" s="1" t="s">
        <v>9</v>
      </c>
      <c r="I721">
        <v>810824</v>
      </c>
      <c r="J721">
        <v>767484</v>
      </c>
      <c r="K721"/>
    </row>
    <row r="722" spans="5:11" x14ac:dyDescent="0.25">
      <c r="E722" s="1">
        <v>11</v>
      </c>
      <c r="F722" s="1">
        <v>2016</v>
      </c>
      <c r="G722" s="1" t="s">
        <v>38</v>
      </c>
      <c r="H722" s="1" t="s">
        <v>9</v>
      </c>
      <c r="I722">
        <v>757234</v>
      </c>
      <c r="J722">
        <v>810824</v>
      </c>
      <c r="K722"/>
    </row>
    <row r="723" spans="5:11" x14ac:dyDescent="0.25">
      <c r="E723" s="1">
        <v>12</v>
      </c>
      <c r="F723" s="1">
        <v>2016</v>
      </c>
      <c r="G723" s="1" t="s">
        <v>38</v>
      </c>
      <c r="H723" s="1" t="s">
        <v>9</v>
      </c>
      <c r="I723">
        <v>810168</v>
      </c>
      <c r="J723">
        <v>757234</v>
      </c>
      <c r="K723"/>
    </row>
    <row r="724" spans="5:11" x14ac:dyDescent="0.25">
      <c r="E724" s="1">
        <v>1</v>
      </c>
      <c r="F724" s="1">
        <v>2017</v>
      </c>
      <c r="G724" s="1" t="s">
        <v>38</v>
      </c>
      <c r="H724" s="1" t="s">
        <v>9</v>
      </c>
      <c r="I724">
        <v>808177</v>
      </c>
      <c r="J724">
        <v>810168</v>
      </c>
      <c r="K724">
        <v>784112</v>
      </c>
    </row>
    <row r="725" spans="5:11" x14ac:dyDescent="0.25">
      <c r="E725" s="1">
        <v>2</v>
      </c>
      <c r="F725" s="1">
        <v>2017</v>
      </c>
      <c r="G725" s="1" t="s">
        <v>38</v>
      </c>
      <c r="H725" s="1" t="s">
        <v>9</v>
      </c>
      <c r="I725">
        <v>717673</v>
      </c>
      <c r="J725">
        <v>808177</v>
      </c>
      <c r="K725">
        <v>756878</v>
      </c>
    </row>
    <row r="726" spans="5:11" x14ac:dyDescent="0.25">
      <c r="E726" s="1">
        <v>3</v>
      </c>
      <c r="F726" s="1">
        <v>2017</v>
      </c>
      <c r="G726" s="1" t="s">
        <v>38</v>
      </c>
      <c r="H726" s="1" t="s">
        <v>9</v>
      </c>
      <c r="I726">
        <v>818203</v>
      </c>
      <c r="J726">
        <v>717673</v>
      </c>
      <c r="K726">
        <v>828139</v>
      </c>
    </row>
    <row r="727" spans="5:11" x14ac:dyDescent="0.25">
      <c r="E727" s="1">
        <v>4</v>
      </c>
      <c r="F727" s="1">
        <v>2017</v>
      </c>
      <c r="G727" s="1" t="s">
        <v>38</v>
      </c>
      <c r="H727" s="1" t="s">
        <v>9</v>
      </c>
      <c r="I727">
        <v>784138</v>
      </c>
      <c r="J727">
        <v>818203</v>
      </c>
      <c r="K727">
        <v>777251</v>
      </c>
    </row>
    <row r="728" spans="5:11" x14ac:dyDescent="0.25">
      <c r="E728" s="1">
        <v>5</v>
      </c>
      <c r="F728" s="1">
        <v>2017</v>
      </c>
      <c r="G728" s="1" t="s">
        <v>38</v>
      </c>
      <c r="H728" s="1" t="s">
        <v>9</v>
      </c>
      <c r="I728">
        <v>845085</v>
      </c>
      <c r="J728">
        <v>784138</v>
      </c>
      <c r="K728">
        <v>822764</v>
      </c>
    </row>
    <row r="729" spans="5:11" x14ac:dyDescent="0.25">
      <c r="E729" s="1">
        <v>6</v>
      </c>
      <c r="F729" s="1">
        <v>2017</v>
      </c>
      <c r="G729" s="1" t="s">
        <v>38</v>
      </c>
      <c r="H729" s="1" t="s">
        <v>9</v>
      </c>
      <c r="I729">
        <v>889237</v>
      </c>
      <c r="J729">
        <v>845085</v>
      </c>
      <c r="K729">
        <v>869290</v>
      </c>
    </row>
    <row r="730" spans="5:11" x14ac:dyDescent="0.25">
      <c r="E730" s="1">
        <v>7</v>
      </c>
      <c r="F730" s="1">
        <v>2017</v>
      </c>
      <c r="G730" s="1" t="s">
        <v>38</v>
      </c>
      <c r="H730" s="1" t="s">
        <v>9</v>
      </c>
      <c r="I730">
        <v>934811</v>
      </c>
      <c r="J730">
        <v>889237</v>
      </c>
      <c r="K730">
        <v>929485</v>
      </c>
    </row>
    <row r="731" spans="5:11" x14ac:dyDescent="0.25">
      <c r="E731" s="1">
        <v>8</v>
      </c>
      <c r="F731" s="1">
        <v>2017</v>
      </c>
      <c r="G731" s="1" t="s">
        <v>38</v>
      </c>
      <c r="H731" s="1" t="s">
        <v>9</v>
      </c>
      <c r="I731">
        <v>895375</v>
      </c>
      <c r="J731">
        <v>934811</v>
      </c>
      <c r="K731">
        <v>878609</v>
      </c>
    </row>
    <row r="732" spans="5:11" x14ac:dyDescent="0.25">
      <c r="E732" s="1">
        <v>9</v>
      </c>
      <c r="F732" s="1">
        <v>2017</v>
      </c>
      <c r="G732" s="1" t="s">
        <v>38</v>
      </c>
      <c r="H732" s="1" t="s">
        <v>9</v>
      </c>
      <c r="I732">
        <v>787799</v>
      </c>
      <c r="J732">
        <v>895375</v>
      </c>
      <c r="K732">
        <v>767484</v>
      </c>
    </row>
    <row r="733" spans="5:11" x14ac:dyDescent="0.25">
      <c r="E733" s="1">
        <v>10</v>
      </c>
      <c r="F733" s="1">
        <v>2017</v>
      </c>
      <c r="G733" s="1" t="s">
        <v>38</v>
      </c>
      <c r="H733" s="1" t="s">
        <v>9</v>
      </c>
      <c r="I733">
        <v>842252</v>
      </c>
      <c r="J733">
        <v>787799</v>
      </c>
      <c r="K733">
        <v>810824</v>
      </c>
    </row>
    <row r="734" spans="5:11" x14ac:dyDescent="0.25">
      <c r="E734" s="1">
        <v>11</v>
      </c>
      <c r="F734" s="1">
        <v>2017</v>
      </c>
      <c r="G734" s="1" t="s">
        <v>38</v>
      </c>
      <c r="H734" s="1" t="s">
        <v>9</v>
      </c>
      <c r="I734">
        <v>827608</v>
      </c>
      <c r="J734">
        <v>842252</v>
      </c>
      <c r="K734">
        <v>757234</v>
      </c>
    </row>
    <row r="735" spans="5:11" x14ac:dyDescent="0.25">
      <c r="E735" s="1">
        <v>12</v>
      </c>
      <c r="F735" s="1">
        <v>2017</v>
      </c>
      <c r="G735" s="1" t="s">
        <v>38</v>
      </c>
      <c r="H735" s="1" t="s">
        <v>9</v>
      </c>
      <c r="I735">
        <v>880248</v>
      </c>
      <c r="J735">
        <v>827608</v>
      </c>
      <c r="K735">
        <v>810168</v>
      </c>
    </row>
    <row r="736" spans="5:11" x14ac:dyDescent="0.25">
      <c r="E736" s="1">
        <v>1</v>
      </c>
      <c r="F736" s="1">
        <v>2018</v>
      </c>
      <c r="G736" s="1" t="s">
        <v>38</v>
      </c>
      <c r="H736" s="1" t="s">
        <v>9</v>
      </c>
      <c r="I736">
        <v>844748</v>
      </c>
      <c r="J736">
        <v>880248</v>
      </c>
      <c r="K736">
        <v>808177</v>
      </c>
    </row>
    <row r="737" spans="5:11" x14ac:dyDescent="0.25">
      <c r="E737" s="1">
        <v>2</v>
      </c>
      <c r="F737" s="1">
        <v>2018</v>
      </c>
      <c r="G737" s="1" t="s">
        <v>38</v>
      </c>
      <c r="H737" s="1" t="s">
        <v>9</v>
      </c>
      <c r="I737">
        <v>782924</v>
      </c>
      <c r="J737">
        <v>844748</v>
      </c>
      <c r="K737">
        <v>717673</v>
      </c>
    </row>
    <row r="738" spans="5:11" x14ac:dyDescent="0.25">
      <c r="E738" s="1">
        <v>3</v>
      </c>
      <c r="F738" s="1">
        <v>2018</v>
      </c>
      <c r="G738" s="1" t="s">
        <v>38</v>
      </c>
      <c r="H738" s="1" t="s">
        <v>9</v>
      </c>
      <c r="I738">
        <v>887046</v>
      </c>
      <c r="J738">
        <v>782924</v>
      </c>
      <c r="K738">
        <v>818203</v>
      </c>
    </row>
    <row r="739" spans="5:11" x14ac:dyDescent="0.25">
      <c r="E739" s="1">
        <v>4</v>
      </c>
      <c r="F739" s="1">
        <v>2018</v>
      </c>
      <c r="G739" s="1" t="s">
        <v>38</v>
      </c>
      <c r="H739" s="1" t="s">
        <v>9</v>
      </c>
      <c r="I739">
        <v>839315</v>
      </c>
      <c r="J739">
        <v>887046</v>
      </c>
      <c r="K739">
        <v>784138</v>
      </c>
    </row>
    <row r="740" spans="5:11" x14ac:dyDescent="0.25">
      <c r="E740" s="1">
        <v>5</v>
      </c>
      <c r="F740" s="1">
        <v>2018</v>
      </c>
      <c r="G740" s="1" t="s">
        <v>38</v>
      </c>
      <c r="H740" s="1" t="s">
        <v>9</v>
      </c>
      <c r="I740">
        <v>886581</v>
      </c>
      <c r="J740">
        <v>839315</v>
      </c>
      <c r="K740">
        <v>845085</v>
      </c>
    </row>
    <row r="741" spans="5:11" x14ac:dyDescent="0.25">
      <c r="E741" s="1">
        <v>6</v>
      </c>
      <c r="F741" s="1">
        <v>2018</v>
      </c>
      <c r="G741" s="1" t="s">
        <v>38</v>
      </c>
      <c r="H741" s="1" t="s">
        <v>9</v>
      </c>
      <c r="I741">
        <v>917753</v>
      </c>
      <c r="J741">
        <v>886581</v>
      </c>
      <c r="K741">
        <v>889237</v>
      </c>
    </row>
    <row r="742" spans="5:11" x14ac:dyDescent="0.25">
      <c r="E742" s="1">
        <v>7</v>
      </c>
      <c r="F742" s="1">
        <v>2018</v>
      </c>
      <c r="G742" s="1" t="s">
        <v>38</v>
      </c>
      <c r="H742" s="1" t="s">
        <v>9</v>
      </c>
      <c r="I742">
        <v>966306</v>
      </c>
      <c r="J742">
        <v>917753</v>
      </c>
      <c r="K742">
        <v>934811</v>
      </c>
    </row>
    <row r="743" spans="5:11" x14ac:dyDescent="0.25">
      <c r="E743" s="1">
        <v>8</v>
      </c>
      <c r="F743" s="1">
        <v>2018</v>
      </c>
      <c r="G743" s="1" t="s">
        <v>38</v>
      </c>
      <c r="H743" s="1" t="s">
        <v>9</v>
      </c>
      <c r="I743">
        <v>877949</v>
      </c>
      <c r="J743">
        <v>966306</v>
      </c>
      <c r="K743">
        <v>895375</v>
      </c>
    </row>
    <row r="744" spans="5:11" x14ac:dyDescent="0.25">
      <c r="E744" s="1">
        <v>9</v>
      </c>
      <c r="F744" s="1">
        <v>2018</v>
      </c>
      <c r="G744" s="1" t="s">
        <v>38</v>
      </c>
      <c r="H744" s="1" t="s">
        <v>9</v>
      </c>
      <c r="I744">
        <v>779112</v>
      </c>
      <c r="J744">
        <v>877949</v>
      </c>
      <c r="K744">
        <v>787799</v>
      </c>
    </row>
    <row r="745" spans="5:11" x14ac:dyDescent="0.25">
      <c r="E745" s="1">
        <v>10</v>
      </c>
      <c r="F745" s="1">
        <v>2018</v>
      </c>
      <c r="G745" s="1" t="s">
        <v>38</v>
      </c>
      <c r="H745" s="1" t="s">
        <v>9</v>
      </c>
      <c r="I745">
        <v>845491</v>
      </c>
      <c r="J745">
        <v>779112</v>
      </c>
      <c r="K745">
        <v>842252</v>
      </c>
    </row>
    <row r="746" spans="5:11" x14ac:dyDescent="0.25">
      <c r="E746" s="1">
        <v>11</v>
      </c>
      <c r="F746" s="1">
        <v>2018</v>
      </c>
      <c r="G746" s="1" t="s">
        <v>38</v>
      </c>
      <c r="H746" s="1" t="s">
        <v>9</v>
      </c>
      <c r="I746">
        <v>819647</v>
      </c>
      <c r="J746">
        <v>845491</v>
      </c>
      <c r="K746">
        <v>827608</v>
      </c>
    </row>
    <row r="747" spans="5:11" x14ac:dyDescent="0.25">
      <c r="E747" s="1">
        <v>12</v>
      </c>
      <c r="F747" s="1">
        <v>2018</v>
      </c>
      <c r="G747" s="1" t="s">
        <v>38</v>
      </c>
      <c r="H747" s="1" t="s">
        <v>9</v>
      </c>
      <c r="I747">
        <v>858481</v>
      </c>
      <c r="J747">
        <v>819647</v>
      </c>
      <c r="K747">
        <v>880248</v>
      </c>
    </row>
    <row r="748" spans="5:11" x14ac:dyDescent="0.25">
      <c r="E748" s="1">
        <v>1</v>
      </c>
      <c r="F748" s="1">
        <v>2019</v>
      </c>
      <c r="G748" s="1" t="s">
        <v>38</v>
      </c>
      <c r="H748" s="1" t="s">
        <v>9</v>
      </c>
      <c r="I748">
        <v>832098</v>
      </c>
      <c r="J748">
        <v>858481</v>
      </c>
      <c r="K748">
        <v>844748</v>
      </c>
    </row>
    <row r="749" spans="5:11" x14ac:dyDescent="0.25">
      <c r="E749" s="1">
        <v>2</v>
      </c>
      <c r="F749" s="1">
        <v>2019</v>
      </c>
      <c r="G749" s="1" t="s">
        <v>38</v>
      </c>
      <c r="H749" s="1" t="s">
        <v>9</v>
      </c>
      <c r="I749">
        <v>759636</v>
      </c>
      <c r="J749">
        <v>832098</v>
      </c>
      <c r="K749">
        <v>782924</v>
      </c>
    </row>
    <row r="750" spans="5:11" x14ac:dyDescent="0.25">
      <c r="E750" s="1">
        <v>3</v>
      </c>
      <c r="F750" s="1">
        <v>2019</v>
      </c>
      <c r="G750" s="1" t="s">
        <v>38</v>
      </c>
      <c r="H750" s="1" t="s">
        <v>9</v>
      </c>
      <c r="I750">
        <v>868407</v>
      </c>
      <c r="J750">
        <v>759636</v>
      </c>
      <c r="K750">
        <v>887046</v>
      </c>
    </row>
    <row r="751" spans="5:11" x14ac:dyDescent="0.25">
      <c r="E751" s="1">
        <v>4</v>
      </c>
      <c r="F751" s="1">
        <v>2019</v>
      </c>
      <c r="G751" s="1" t="s">
        <v>38</v>
      </c>
      <c r="H751" s="1" t="s">
        <v>9</v>
      </c>
      <c r="I751">
        <v>831063</v>
      </c>
      <c r="J751">
        <v>868407</v>
      </c>
      <c r="K751">
        <v>839315</v>
      </c>
    </row>
    <row r="752" spans="5:11" x14ac:dyDescent="0.25">
      <c r="E752" s="1">
        <v>5</v>
      </c>
      <c r="F752" s="1">
        <v>2019</v>
      </c>
      <c r="G752" s="1" t="s">
        <v>38</v>
      </c>
      <c r="H752" s="1" t="s">
        <v>9</v>
      </c>
      <c r="I752">
        <v>881542</v>
      </c>
      <c r="J752">
        <v>831063</v>
      </c>
      <c r="K752">
        <v>886581</v>
      </c>
    </row>
    <row r="753" spans="5:11" x14ac:dyDescent="0.25">
      <c r="E753" s="1">
        <v>6</v>
      </c>
      <c r="F753" s="1">
        <v>2019</v>
      </c>
      <c r="G753" s="1" t="s">
        <v>38</v>
      </c>
      <c r="H753" s="1" t="s">
        <v>9</v>
      </c>
      <c r="I753">
        <v>878526</v>
      </c>
      <c r="J753">
        <v>881542</v>
      </c>
      <c r="K753">
        <v>917753</v>
      </c>
    </row>
    <row r="754" spans="5:11" x14ac:dyDescent="0.25">
      <c r="E754" s="1">
        <v>7</v>
      </c>
      <c r="F754" s="1">
        <v>2019</v>
      </c>
      <c r="G754" s="1" t="s">
        <v>38</v>
      </c>
      <c r="H754" s="1" t="s">
        <v>9</v>
      </c>
      <c r="I754">
        <v>945628</v>
      </c>
      <c r="J754">
        <v>878526</v>
      </c>
      <c r="K754">
        <v>966306</v>
      </c>
    </row>
    <row r="755" spans="5:11" x14ac:dyDescent="0.25">
      <c r="E755" s="1">
        <v>8</v>
      </c>
      <c r="F755" s="1">
        <v>2019</v>
      </c>
      <c r="G755" s="1" t="s">
        <v>38</v>
      </c>
      <c r="H755" s="1" t="s">
        <v>9</v>
      </c>
      <c r="I755">
        <v>918329</v>
      </c>
      <c r="J755">
        <v>945628</v>
      </c>
      <c r="K755">
        <v>877949</v>
      </c>
    </row>
    <row r="756" spans="5:11" x14ac:dyDescent="0.25">
      <c r="E756" s="1">
        <v>9</v>
      </c>
      <c r="F756" s="1">
        <v>2019</v>
      </c>
      <c r="G756" s="1" t="s">
        <v>38</v>
      </c>
      <c r="H756" s="1" t="s">
        <v>9</v>
      </c>
      <c r="I756">
        <v>788875</v>
      </c>
      <c r="J756">
        <v>918329</v>
      </c>
      <c r="K756">
        <v>779112</v>
      </c>
    </row>
    <row r="757" spans="5:11" x14ac:dyDescent="0.25">
      <c r="E757" s="1">
        <v>10</v>
      </c>
      <c r="F757" s="1">
        <v>2019</v>
      </c>
      <c r="G757" s="1" t="s">
        <v>38</v>
      </c>
      <c r="H757" s="1" t="s">
        <v>9</v>
      </c>
      <c r="I757">
        <v>848416</v>
      </c>
      <c r="J757">
        <v>788875</v>
      </c>
      <c r="K757">
        <v>845491</v>
      </c>
    </row>
    <row r="758" spans="5:11" x14ac:dyDescent="0.25">
      <c r="E758" s="1">
        <v>11</v>
      </c>
      <c r="F758" s="1">
        <v>2019</v>
      </c>
      <c r="G758" s="1" t="s">
        <v>38</v>
      </c>
      <c r="H758" s="1" t="s">
        <v>9</v>
      </c>
      <c r="I758">
        <v>790409</v>
      </c>
      <c r="J758">
        <v>848416</v>
      </c>
      <c r="K758">
        <v>819647</v>
      </c>
    </row>
    <row r="759" spans="5:11" x14ac:dyDescent="0.25">
      <c r="E759" s="1">
        <v>12</v>
      </c>
      <c r="F759" s="1">
        <v>2019</v>
      </c>
      <c r="G759" s="1" t="s">
        <v>38</v>
      </c>
      <c r="H759" s="1" t="s">
        <v>9</v>
      </c>
      <c r="I759">
        <v>869658</v>
      </c>
      <c r="J759">
        <v>790409</v>
      </c>
      <c r="K759">
        <v>858481</v>
      </c>
    </row>
    <row r="760" spans="5:11" x14ac:dyDescent="0.25">
      <c r="E760" s="1">
        <v>1</v>
      </c>
      <c r="F760" s="1">
        <v>2020</v>
      </c>
      <c r="G760" s="1" t="s">
        <v>38</v>
      </c>
      <c r="H760" s="1" t="s">
        <v>9</v>
      </c>
      <c r="I760">
        <v>828834</v>
      </c>
      <c r="J760">
        <v>869658</v>
      </c>
      <c r="K760">
        <v>832098</v>
      </c>
    </row>
    <row r="761" spans="5:11" x14ac:dyDescent="0.25">
      <c r="E761" s="1">
        <v>2</v>
      </c>
      <c r="F761" s="1">
        <v>2020</v>
      </c>
      <c r="G761" s="1" t="s">
        <v>38</v>
      </c>
      <c r="H761" s="1" t="s">
        <v>9</v>
      </c>
      <c r="I761">
        <v>740445</v>
      </c>
      <c r="J761">
        <v>828834</v>
      </c>
      <c r="K761">
        <v>759636</v>
      </c>
    </row>
    <row r="762" spans="5:11" x14ac:dyDescent="0.25">
      <c r="E762" s="1">
        <v>3</v>
      </c>
      <c r="F762" s="1">
        <v>2020</v>
      </c>
      <c r="G762" s="1" t="s">
        <v>38</v>
      </c>
      <c r="H762" s="1" t="s">
        <v>9</v>
      </c>
      <c r="I762">
        <v>480669</v>
      </c>
      <c r="J762">
        <v>740445</v>
      </c>
      <c r="K762">
        <v>868407</v>
      </c>
    </row>
    <row r="763" spans="5:11" x14ac:dyDescent="0.25">
      <c r="E763" s="1">
        <v>4</v>
      </c>
      <c r="F763" s="1">
        <v>2020</v>
      </c>
      <c r="G763" s="1" t="s">
        <v>38</v>
      </c>
      <c r="H763" s="1" t="s">
        <v>9</v>
      </c>
      <c r="I763">
        <v>21158</v>
      </c>
      <c r="J763">
        <v>480669</v>
      </c>
      <c r="K763">
        <v>831063</v>
      </c>
    </row>
    <row r="764" spans="5:11" x14ac:dyDescent="0.25">
      <c r="E764" s="1">
        <v>5</v>
      </c>
      <c r="F764" s="1">
        <v>2020</v>
      </c>
      <c r="G764" s="1" t="s">
        <v>38</v>
      </c>
      <c r="H764" s="1" t="s">
        <v>9</v>
      </c>
      <c r="I764">
        <v>49190</v>
      </c>
      <c r="J764">
        <v>21158</v>
      </c>
      <c r="K764">
        <v>881542</v>
      </c>
    </row>
    <row r="765" spans="5:11" x14ac:dyDescent="0.25">
      <c r="E765" s="1">
        <v>6</v>
      </c>
      <c r="F765" s="1">
        <v>2020</v>
      </c>
      <c r="G765" s="1" t="s">
        <v>38</v>
      </c>
      <c r="H765" s="1" t="s">
        <v>9</v>
      </c>
      <c r="I765">
        <v>105930</v>
      </c>
      <c r="J765">
        <v>49190</v>
      </c>
      <c r="K765">
        <v>878526</v>
      </c>
    </row>
    <row r="766" spans="5:11" x14ac:dyDescent="0.25">
      <c r="E766" s="1">
        <v>7</v>
      </c>
      <c r="F766" s="1">
        <v>2020</v>
      </c>
      <c r="G766" s="1" t="s">
        <v>38</v>
      </c>
      <c r="H766" s="1" t="s">
        <v>9</v>
      </c>
      <c r="I766">
        <v>167395</v>
      </c>
      <c r="J766">
        <v>105930</v>
      </c>
      <c r="K766">
        <v>945628</v>
      </c>
    </row>
    <row r="767" spans="5:11" x14ac:dyDescent="0.25">
      <c r="E767" s="1">
        <v>8</v>
      </c>
      <c r="F767" s="1">
        <v>2020</v>
      </c>
      <c r="G767" s="1" t="s">
        <v>38</v>
      </c>
      <c r="H767" s="1" t="s">
        <v>9</v>
      </c>
      <c r="I767">
        <v>93634</v>
      </c>
      <c r="J767">
        <v>167395</v>
      </c>
      <c r="K767">
        <v>918329</v>
      </c>
    </row>
    <row r="768" spans="5:11" x14ac:dyDescent="0.25">
      <c r="E768" s="1">
        <v>9</v>
      </c>
      <c r="F768" s="1">
        <v>2020</v>
      </c>
      <c r="G768" s="1" t="s">
        <v>38</v>
      </c>
      <c r="H768" s="1" t="s">
        <v>9</v>
      </c>
      <c r="I768">
        <v>59212</v>
      </c>
      <c r="J768">
        <v>93634</v>
      </c>
      <c r="K768">
        <v>788875</v>
      </c>
    </row>
    <row r="769" spans="5:11" x14ac:dyDescent="0.25">
      <c r="E769" s="1">
        <v>10</v>
      </c>
      <c r="F769" s="1">
        <v>2020</v>
      </c>
      <c r="G769" s="1" t="s">
        <v>38</v>
      </c>
      <c r="H769" s="1" t="s">
        <v>9</v>
      </c>
      <c r="I769">
        <v>97209</v>
      </c>
      <c r="J769">
        <v>59212</v>
      </c>
      <c r="K769">
        <v>848416</v>
      </c>
    </row>
    <row r="770" spans="5:11" x14ac:dyDescent="0.25">
      <c r="E770" s="1">
        <v>11</v>
      </c>
      <c r="F770" s="1">
        <v>2020</v>
      </c>
      <c r="G770" s="1" t="s">
        <v>38</v>
      </c>
      <c r="H770" s="1" t="s">
        <v>9</v>
      </c>
      <c r="I770">
        <v>170493</v>
      </c>
      <c r="J770">
        <v>97209</v>
      </c>
      <c r="K770">
        <v>790409</v>
      </c>
    </row>
    <row r="771" spans="5:11" x14ac:dyDescent="0.25">
      <c r="E771" s="1">
        <v>12</v>
      </c>
      <c r="F771" s="1">
        <v>2020</v>
      </c>
      <c r="G771" s="1" t="s">
        <v>38</v>
      </c>
      <c r="H771" s="1" t="s">
        <v>9</v>
      </c>
      <c r="I771">
        <v>200113</v>
      </c>
      <c r="J771">
        <v>170493</v>
      </c>
      <c r="K771">
        <v>869658</v>
      </c>
    </row>
    <row r="772" spans="5:11" x14ac:dyDescent="0.25">
      <c r="E772" s="1">
        <v>1</v>
      </c>
      <c r="F772" s="1">
        <v>2021</v>
      </c>
      <c r="G772" s="1" t="s">
        <v>38</v>
      </c>
      <c r="H772" s="1" t="s">
        <v>9</v>
      </c>
      <c r="I772">
        <v>184771</v>
      </c>
      <c r="J772">
        <v>200113</v>
      </c>
      <c r="K772">
        <v>828834</v>
      </c>
    </row>
    <row r="773" spans="5:11" x14ac:dyDescent="0.25">
      <c r="E773" s="1">
        <v>1</v>
      </c>
      <c r="F773" s="1">
        <v>2016</v>
      </c>
      <c r="G773" s="1" t="s">
        <v>39</v>
      </c>
      <c r="H773" s="1" t="s">
        <v>9</v>
      </c>
      <c r="I773">
        <v>737988</v>
      </c>
      <c r="J773"/>
      <c r="K773"/>
    </row>
    <row r="774" spans="5:11" x14ac:dyDescent="0.25">
      <c r="E774" s="1">
        <v>2</v>
      </c>
      <c r="F774" s="1">
        <v>2016</v>
      </c>
      <c r="G774" s="1" t="s">
        <v>39</v>
      </c>
      <c r="H774" s="1" t="s">
        <v>9</v>
      </c>
      <c r="I774">
        <v>727902</v>
      </c>
      <c r="J774">
        <v>737988</v>
      </c>
      <c r="K774"/>
    </row>
    <row r="775" spans="5:11" x14ac:dyDescent="0.25">
      <c r="E775" s="1">
        <v>3</v>
      </c>
      <c r="F775" s="1">
        <v>2016</v>
      </c>
      <c r="G775" s="1" t="s">
        <v>39</v>
      </c>
      <c r="H775" s="1" t="s">
        <v>9</v>
      </c>
      <c r="I775">
        <v>862768</v>
      </c>
      <c r="J775">
        <v>727902</v>
      </c>
      <c r="K775"/>
    </row>
    <row r="776" spans="5:11" x14ac:dyDescent="0.25">
      <c r="E776" s="1">
        <v>4</v>
      </c>
      <c r="F776" s="1">
        <v>2016</v>
      </c>
      <c r="G776" s="1" t="s">
        <v>39</v>
      </c>
      <c r="H776" s="1" t="s">
        <v>9</v>
      </c>
      <c r="I776">
        <v>876395</v>
      </c>
      <c r="J776">
        <v>862768</v>
      </c>
      <c r="K776"/>
    </row>
    <row r="777" spans="5:11" x14ac:dyDescent="0.25">
      <c r="E777" s="1">
        <v>5</v>
      </c>
      <c r="F777" s="1">
        <v>2016</v>
      </c>
      <c r="G777" s="1" t="s">
        <v>39</v>
      </c>
      <c r="H777" s="1" t="s">
        <v>9</v>
      </c>
      <c r="I777">
        <v>1005838</v>
      </c>
      <c r="J777">
        <v>876395</v>
      </c>
      <c r="K777"/>
    </row>
    <row r="778" spans="5:11" x14ac:dyDescent="0.25">
      <c r="E778" s="1">
        <v>6</v>
      </c>
      <c r="F778" s="1">
        <v>2016</v>
      </c>
      <c r="G778" s="1" t="s">
        <v>39</v>
      </c>
      <c r="H778" s="1" t="s">
        <v>9</v>
      </c>
      <c r="I778">
        <v>1042606</v>
      </c>
      <c r="J778">
        <v>1005838</v>
      </c>
      <c r="K778"/>
    </row>
    <row r="779" spans="5:11" x14ac:dyDescent="0.25">
      <c r="E779" s="1">
        <v>7</v>
      </c>
      <c r="F779" s="1">
        <v>2016</v>
      </c>
      <c r="G779" s="1" t="s">
        <v>39</v>
      </c>
      <c r="H779" s="1" t="s">
        <v>9</v>
      </c>
      <c r="I779">
        <v>1045366</v>
      </c>
      <c r="J779">
        <v>1042606</v>
      </c>
      <c r="K779"/>
    </row>
    <row r="780" spans="5:11" x14ac:dyDescent="0.25">
      <c r="E780" s="1">
        <v>8</v>
      </c>
      <c r="F780" s="1">
        <v>2016</v>
      </c>
      <c r="G780" s="1" t="s">
        <v>39</v>
      </c>
      <c r="H780" s="1" t="s">
        <v>9</v>
      </c>
      <c r="I780">
        <v>1059559</v>
      </c>
      <c r="J780">
        <v>1045366</v>
      </c>
      <c r="K780"/>
    </row>
    <row r="781" spans="5:11" x14ac:dyDescent="0.25">
      <c r="E781" s="1">
        <v>9</v>
      </c>
      <c r="F781" s="1">
        <v>2016</v>
      </c>
      <c r="G781" s="1" t="s">
        <v>39</v>
      </c>
      <c r="H781" s="1" t="s">
        <v>9</v>
      </c>
      <c r="I781">
        <v>1019879</v>
      </c>
      <c r="J781">
        <v>1059559</v>
      </c>
      <c r="K781"/>
    </row>
    <row r="782" spans="5:11" x14ac:dyDescent="0.25">
      <c r="E782" s="1">
        <v>10</v>
      </c>
      <c r="F782" s="1">
        <v>2016</v>
      </c>
      <c r="G782" s="1" t="s">
        <v>39</v>
      </c>
      <c r="H782" s="1" t="s">
        <v>9</v>
      </c>
      <c r="I782">
        <v>1036559</v>
      </c>
      <c r="J782">
        <v>1019879</v>
      </c>
      <c r="K782"/>
    </row>
    <row r="783" spans="5:11" x14ac:dyDescent="0.25">
      <c r="E783" s="1">
        <v>11</v>
      </c>
      <c r="F783" s="1">
        <v>2016</v>
      </c>
      <c r="G783" s="1" t="s">
        <v>39</v>
      </c>
      <c r="H783" s="1" t="s">
        <v>9</v>
      </c>
      <c r="I783">
        <v>906008</v>
      </c>
      <c r="J783">
        <v>1036559</v>
      </c>
      <c r="K783"/>
    </row>
    <row r="784" spans="5:11" x14ac:dyDescent="0.25">
      <c r="E784" s="1">
        <v>12</v>
      </c>
      <c r="F784" s="1">
        <v>2016</v>
      </c>
      <c r="G784" s="1" t="s">
        <v>39</v>
      </c>
      <c r="H784" s="1" t="s">
        <v>9</v>
      </c>
      <c r="I784">
        <v>902621</v>
      </c>
      <c r="J784">
        <v>906008</v>
      </c>
      <c r="K784"/>
    </row>
    <row r="785" spans="5:11" x14ac:dyDescent="0.25">
      <c r="E785" s="1">
        <v>1</v>
      </c>
      <c r="F785" s="1">
        <v>2017</v>
      </c>
      <c r="G785" s="1" t="s">
        <v>39</v>
      </c>
      <c r="H785" s="1" t="s">
        <v>9</v>
      </c>
      <c r="I785">
        <v>871263</v>
      </c>
      <c r="J785">
        <v>902621</v>
      </c>
      <c r="K785">
        <v>737988</v>
      </c>
    </row>
    <row r="786" spans="5:11" x14ac:dyDescent="0.25">
      <c r="E786" s="1">
        <v>2</v>
      </c>
      <c r="F786" s="1">
        <v>2017</v>
      </c>
      <c r="G786" s="1" t="s">
        <v>39</v>
      </c>
      <c r="H786" s="1" t="s">
        <v>9</v>
      </c>
      <c r="I786">
        <v>800954</v>
      </c>
      <c r="J786">
        <v>871263</v>
      </c>
      <c r="K786">
        <v>727902</v>
      </c>
    </row>
    <row r="787" spans="5:11" x14ac:dyDescent="0.25">
      <c r="E787" s="1">
        <v>3</v>
      </c>
      <c r="F787" s="1">
        <v>2017</v>
      </c>
      <c r="G787" s="1" t="s">
        <v>39</v>
      </c>
      <c r="H787" s="1" t="s">
        <v>9</v>
      </c>
      <c r="I787">
        <v>864447</v>
      </c>
      <c r="J787">
        <v>800954</v>
      </c>
      <c r="K787">
        <v>862768</v>
      </c>
    </row>
    <row r="788" spans="5:11" x14ac:dyDescent="0.25">
      <c r="E788" s="1">
        <v>4</v>
      </c>
      <c r="F788" s="1">
        <v>2017</v>
      </c>
      <c r="G788" s="1" t="s">
        <v>39</v>
      </c>
      <c r="H788" s="1" t="s">
        <v>9</v>
      </c>
      <c r="I788">
        <v>836983</v>
      </c>
      <c r="J788">
        <v>864447</v>
      </c>
      <c r="K788">
        <v>876395</v>
      </c>
    </row>
    <row r="789" spans="5:11" x14ac:dyDescent="0.25">
      <c r="E789" s="1">
        <v>5</v>
      </c>
      <c r="F789" s="1">
        <v>2017</v>
      </c>
      <c r="G789" s="1" t="s">
        <v>39</v>
      </c>
      <c r="H789" s="1" t="s">
        <v>9</v>
      </c>
      <c r="I789">
        <v>891787</v>
      </c>
      <c r="J789">
        <v>836983</v>
      </c>
      <c r="K789">
        <v>1005838</v>
      </c>
    </row>
    <row r="790" spans="5:11" x14ac:dyDescent="0.25">
      <c r="E790" s="1">
        <v>6</v>
      </c>
      <c r="F790" s="1">
        <v>2017</v>
      </c>
      <c r="G790" s="1" t="s">
        <v>39</v>
      </c>
      <c r="H790" s="1" t="s">
        <v>9</v>
      </c>
      <c r="I790">
        <v>898081</v>
      </c>
      <c r="J790">
        <v>891787</v>
      </c>
      <c r="K790">
        <v>1042606</v>
      </c>
    </row>
    <row r="791" spans="5:11" x14ac:dyDescent="0.25">
      <c r="E791" s="1">
        <v>7</v>
      </c>
      <c r="F791" s="1">
        <v>2017</v>
      </c>
      <c r="G791" s="1" t="s">
        <v>39</v>
      </c>
      <c r="H791" s="1" t="s">
        <v>9</v>
      </c>
      <c r="I791">
        <v>908182</v>
      </c>
      <c r="J791">
        <v>898081</v>
      </c>
      <c r="K791">
        <v>1045366</v>
      </c>
    </row>
    <row r="792" spans="5:11" x14ac:dyDescent="0.25">
      <c r="E792" s="1">
        <v>8</v>
      </c>
      <c r="F792" s="1">
        <v>2017</v>
      </c>
      <c r="G792" s="1" t="s">
        <v>39</v>
      </c>
      <c r="H792" s="1" t="s">
        <v>9</v>
      </c>
      <c r="I792">
        <v>939123</v>
      </c>
      <c r="J792">
        <v>908182</v>
      </c>
      <c r="K792">
        <v>1059559</v>
      </c>
    </row>
    <row r="793" spans="5:11" x14ac:dyDescent="0.25">
      <c r="E793" s="1">
        <v>9</v>
      </c>
      <c r="F793" s="1">
        <v>2017</v>
      </c>
      <c r="G793" s="1" t="s">
        <v>39</v>
      </c>
      <c r="H793" s="1" t="s">
        <v>9</v>
      </c>
      <c r="I793">
        <v>907213</v>
      </c>
      <c r="J793">
        <v>939123</v>
      </c>
      <c r="K793">
        <v>1019879</v>
      </c>
    </row>
    <row r="794" spans="5:11" x14ac:dyDescent="0.25">
      <c r="E794" s="1">
        <v>10</v>
      </c>
      <c r="F794" s="1">
        <v>2017</v>
      </c>
      <c r="G794" s="1" t="s">
        <v>39</v>
      </c>
      <c r="H794" s="1" t="s">
        <v>9</v>
      </c>
      <c r="I794">
        <v>970481</v>
      </c>
      <c r="J794">
        <v>907213</v>
      </c>
      <c r="K794">
        <v>1036559</v>
      </c>
    </row>
    <row r="795" spans="5:11" x14ac:dyDescent="0.25">
      <c r="E795" s="1">
        <v>11</v>
      </c>
      <c r="F795" s="1">
        <v>2017</v>
      </c>
      <c r="G795" s="1" t="s">
        <v>39</v>
      </c>
      <c r="H795" s="1" t="s">
        <v>9</v>
      </c>
      <c r="I795">
        <v>885665</v>
      </c>
      <c r="J795">
        <v>970481</v>
      </c>
      <c r="K795">
        <v>906008</v>
      </c>
    </row>
    <row r="796" spans="5:11" x14ac:dyDescent="0.25">
      <c r="E796" s="1">
        <v>12</v>
      </c>
      <c r="F796" s="1">
        <v>2017</v>
      </c>
      <c r="G796" s="1" t="s">
        <v>39</v>
      </c>
      <c r="H796" s="1" t="s">
        <v>9</v>
      </c>
      <c r="I796">
        <v>929712</v>
      </c>
      <c r="J796">
        <v>885665</v>
      </c>
      <c r="K796">
        <v>902621</v>
      </c>
    </row>
    <row r="797" spans="5:11" x14ac:dyDescent="0.25">
      <c r="E797" s="1">
        <v>1</v>
      </c>
      <c r="F797" s="1">
        <v>2018</v>
      </c>
      <c r="G797" s="1" t="s">
        <v>39</v>
      </c>
      <c r="H797" s="1" t="s">
        <v>9</v>
      </c>
      <c r="I797">
        <v>911811</v>
      </c>
      <c r="J797">
        <v>929712</v>
      </c>
      <c r="K797">
        <v>871263</v>
      </c>
    </row>
    <row r="798" spans="5:11" x14ac:dyDescent="0.25">
      <c r="E798" s="1">
        <v>2</v>
      </c>
      <c r="F798" s="1">
        <v>2018</v>
      </c>
      <c r="G798" s="1" t="s">
        <v>39</v>
      </c>
      <c r="H798" s="1" t="s">
        <v>9</v>
      </c>
      <c r="I798">
        <v>857385</v>
      </c>
      <c r="J798">
        <v>911811</v>
      </c>
      <c r="K798">
        <v>800954</v>
      </c>
    </row>
    <row r="799" spans="5:11" x14ac:dyDescent="0.25">
      <c r="E799" s="1">
        <v>3</v>
      </c>
      <c r="F799" s="1">
        <v>2018</v>
      </c>
      <c r="G799" s="1" t="s">
        <v>39</v>
      </c>
      <c r="H799" s="1" t="s">
        <v>9</v>
      </c>
      <c r="I799">
        <v>1041590</v>
      </c>
      <c r="J799">
        <v>857385</v>
      </c>
      <c r="K799">
        <v>864447</v>
      </c>
    </row>
    <row r="800" spans="5:11" x14ac:dyDescent="0.25">
      <c r="E800" s="1">
        <v>4</v>
      </c>
      <c r="F800" s="1">
        <v>2018</v>
      </c>
      <c r="G800" s="1" t="s">
        <v>39</v>
      </c>
      <c r="H800" s="1" t="s">
        <v>9</v>
      </c>
      <c r="I800">
        <v>1028036</v>
      </c>
      <c r="J800">
        <v>1041590</v>
      </c>
      <c r="K800">
        <v>836983</v>
      </c>
    </row>
    <row r="801" spans="5:11" x14ac:dyDescent="0.25">
      <c r="E801" s="1">
        <v>5</v>
      </c>
      <c r="F801" s="1">
        <v>2018</v>
      </c>
      <c r="G801" s="1" t="s">
        <v>39</v>
      </c>
      <c r="H801" s="1" t="s">
        <v>9</v>
      </c>
      <c r="I801">
        <v>1103185</v>
      </c>
      <c r="J801">
        <v>1028036</v>
      </c>
      <c r="K801">
        <v>891787</v>
      </c>
    </row>
    <row r="802" spans="5:11" x14ac:dyDescent="0.25">
      <c r="E802" s="1">
        <v>6</v>
      </c>
      <c r="F802" s="1">
        <v>2018</v>
      </c>
      <c r="G802" s="1" t="s">
        <v>39</v>
      </c>
      <c r="H802" s="1" t="s">
        <v>9</v>
      </c>
      <c r="I802">
        <v>1129415</v>
      </c>
      <c r="J802">
        <v>1103185</v>
      </c>
      <c r="K802">
        <v>898081</v>
      </c>
    </row>
    <row r="803" spans="5:11" x14ac:dyDescent="0.25">
      <c r="E803" s="1">
        <v>7</v>
      </c>
      <c r="F803" s="1">
        <v>2018</v>
      </c>
      <c r="G803" s="1" t="s">
        <v>39</v>
      </c>
      <c r="H803" s="1" t="s">
        <v>9</v>
      </c>
      <c r="I803">
        <v>1112775</v>
      </c>
      <c r="J803">
        <v>1129415</v>
      </c>
      <c r="K803">
        <v>908182</v>
      </c>
    </row>
    <row r="804" spans="5:11" x14ac:dyDescent="0.25">
      <c r="E804" s="1">
        <v>8</v>
      </c>
      <c r="F804" s="1">
        <v>2018</v>
      </c>
      <c r="G804" s="1" t="s">
        <v>39</v>
      </c>
      <c r="H804" s="1" t="s">
        <v>9</v>
      </c>
      <c r="I804">
        <v>1103201</v>
      </c>
      <c r="J804">
        <v>1112775</v>
      </c>
      <c r="K804">
        <v>939123</v>
      </c>
    </row>
    <row r="805" spans="5:11" x14ac:dyDescent="0.25">
      <c r="E805" s="1">
        <v>9</v>
      </c>
      <c r="F805" s="1">
        <v>2018</v>
      </c>
      <c r="G805" s="1" t="s">
        <v>39</v>
      </c>
      <c r="H805" s="1" t="s">
        <v>9</v>
      </c>
      <c r="I805">
        <v>1000842</v>
      </c>
      <c r="J805">
        <v>1103201</v>
      </c>
      <c r="K805">
        <v>907213</v>
      </c>
    </row>
    <row r="806" spans="5:11" x14ac:dyDescent="0.25">
      <c r="E806" s="1">
        <v>10</v>
      </c>
      <c r="F806" s="1">
        <v>2018</v>
      </c>
      <c r="G806" s="1" t="s">
        <v>39</v>
      </c>
      <c r="H806" s="1" t="s">
        <v>9</v>
      </c>
      <c r="I806">
        <v>1104335</v>
      </c>
      <c r="J806">
        <v>1000842</v>
      </c>
      <c r="K806">
        <v>970481</v>
      </c>
    </row>
    <row r="807" spans="5:11" x14ac:dyDescent="0.25">
      <c r="E807" s="1">
        <v>11</v>
      </c>
      <c r="F807" s="1">
        <v>2018</v>
      </c>
      <c r="G807" s="1" t="s">
        <v>39</v>
      </c>
      <c r="H807" s="1" t="s">
        <v>9</v>
      </c>
      <c r="I807">
        <v>1017100</v>
      </c>
      <c r="J807">
        <v>1104335</v>
      </c>
      <c r="K807">
        <v>885665</v>
      </c>
    </row>
    <row r="808" spans="5:11" x14ac:dyDescent="0.25">
      <c r="E808" s="1">
        <v>12</v>
      </c>
      <c r="F808" s="1">
        <v>2018</v>
      </c>
      <c r="G808" s="1" t="s">
        <v>39</v>
      </c>
      <c r="H808" s="1" t="s">
        <v>9</v>
      </c>
      <c r="I808">
        <v>1038563</v>
      </c>
      <c r="J808">
        <v>1017100</v>
      </c>
      <c r="K808">
        <v>929712</v>
      </c>
    </row>
    <row r="809" spans="5:11" x14ac:dyDescent="0.25">
      <c r="E809" s="1">
        <v>1</v>
      </c>
      <c r="F809" s="1">
        <v>2019</v>
      </c>
      <c r="G809" s="1" t="s">
        <v>39</v>
      </c>
      <c r="H809" s="1" t="s">
        <v>9</v>
      </c>
      <c r="I809">
        <v>928330</v>
      </c>
      <c r="J809">
        <v>1038563</v>
      </c>
      <c r="K809">
        <v>911811</v>
      </c>
    </row>
    <row r="810" spans="5:11" x14ac:dyDescent="0.25">
      <c r="E810" s="1">
        <v>2</v>
      </c>
      <c r="F810" s="1">
        <v>2019</v>
      </c>
      <c r="G810" s="1" t="s">
        <v>39</v>
      </c>
      <c r="H810" s="1" t="s">
        <v>9</v>
      </c>
      <c r="I810">
        <v>924367</v>
      </c>
      <c r="J810">
        <v>928330</v>
      </c>
      <c r="K810">
        <v>857385</v>
      </c>
    </row>
    <row r="811" spans="5:11" x14ac:dyDescent="0.25">
      <c r="E811" s="1">
        <v>3</v>
      </c>
      <c r="F811" s="1">
        <v>2019</v>
      </c>
      <c r="G811" s="1" t="s">
        <v>39</v>
      </c>
      <c r="H811" s="1" t="s">
        <v>9</v>
      </c>
      <c r="I811">
        <v>1153677</v>
      </c>
      <c r="J811">
        <v>924367</v>
      </c>
      <c r="K811">
        <v>1041590</v>
      </c>
    </row>
    <row r="812" spans="5:11" x14ac:dyDescent="0.25">
      <c r="E812" s="1">
        <v>4</v>
      </c>
      <c r="F812" s="1">
        <v>2019</v>
      </c>
      <c r="G812" s="1" t="s">
        <v>39</v>
      </c>
      <c r="H812" s="1" t="s">
        <v>9</v>
      </c>
      <c r="I812">
        <v>1103837</v>
      </c>
      <c r="J812">
        <v>1153677</v>
      </c>
      <c r="K812">
        <v>1028036</v>
      </c>
    </row>
    <row r="813" spans="5:11" x14ac:dyDescent="0.25">
      <c r="E813" s="1">
        <v>5</v>
      </c>
      <c r="F813" s="1">
        <v>2019</v>
      </c>
      <c r="G813" s="1" t="s">
        <v>39</v>
      </c>
      <c r="H813" s="1" t="s">
        <v>9</v>
      </c>
      <c r="I813">
        <v>1256080</v>
      </c>
      <c r="J813">
        <v>1103837</v>
      </c>
      <c r="K813">
        <v>1103185</v>
      </c>
    </row>
    <row r="814" spans="5:11" x14ac:dyDescent="0.25">
      <c r="E814" s="1">
        <v>6</v>
      </c>
      <c r="F814" s="1">
        <v>2019</v>
      </c>
      <c r="G814" s="1" t="s">
        <v>39</v>
      </c>
      <c r="H814" s="1" t="s">
        <v>9</v>
      </c>
      <c r="I814">
        <v>1238508</v>
      </c>
      <c r="J814">
        <v>1256080</v>
      </c>
      <c r="K814">
        <v>1129415</v>
      </c>
    </row>
    <row r="815" spans="5:11" x14ac:dyDescent="0.25">
      <c r="E815" s="1">
        <v>7</v>
      </c>
      <c r="F815" s="1">
        <v>2019</v>
      </c>
      <c r="G815" s="1" t="s">
        <v>39</v>
      </c>
      <c r="H815" s="1" t="s">
        <v>9</v>
      </c>
      <c r="I815">
        <v>1285433</v>
      </c>
      <c r="J815">
        <v>1238508</v>
      </c>
      <c r="K815">
        <v>1112775</v>
      </c>
    </row>
    <row r="816" spans="5:11" x14ac:dyDescent="0.25">
      <c r="E816" s="1">
        <v>8</v>
      </c>
      <c r="F816" s="1">
        <v>2019</v>
      </c>
      <c r="G816" s="1" t="s">
        <v>39</v>
      </c>
      <c r="H816" s="1" t="s">
        <v>9</v>
      </c>
      <c r="I816">
        <v>1282359</v>
      </c>
      <c r="J816">
        <v>1285433</v>
      </c>
      <c r="K816">
        <v>1103201</v>
      </c>
    </row>
    <row r="817" spans="5:11" x14ac:dyDescent="0.25">
      <c r="E817" s="1">
        <v>9</v>
      </c>
      <c r="F817" s="1">
        <v>2019</v>
      </c>
      <c r="G817" s="1" t="s">
        <v>39</v>
      </c>
      <c r="H817" s="1" t="s">
        <v>9</v>
      </c>
      <c r="I817">
        <v>1133295</v>
      </c>
      <c r="J817">
        <v>1282359</v>
      </c>
      <c r="K817">
        <v>1000842</v>
      </c>
    </row>
    <row r="818" spans="5:11" x14ac:dyDescent="0.25">
      <c r="E818" s="1">
        <v>10</v>
      </c>
      <c r="F818" s="1">
        <v>2019</v>
      </c>
      <c r="G818" s="1" t="s">
        <v>39</v>
      </c>
      <c r="H818" s="1" t="s">
        <v>9</v>
      </c>
      <c r="I818">
        <v>1234500</v>
      </c>
      <c r="J818">
        <v>1133295</v>
      </c>
      <c r="K818">
        <v>1104335</v>
      </c>
    </row>
    <row r="819" spans="5:11" x14ac:dyDescent="0.25">
      <c r="E819" s="1">
        <v>11</v>
      </c>
      <c r="F819" s="1">
        <v>2019</v>
      </c>
      <c r="G819" s="1" t="s">
        <v>39</v>
      </c>
      <c r="H819" s="1" t="s">
        <v>9</v>
      </c>
      <c r="I819">
        <v>1108641</v>
      </c>
      <c r="J819">
        <v>1234500</v>
      </c>
      <c r="K819">
        <v>1017100</v>
      </c>
    </row>
    <row r="820" spans="5:11" x14ac:dyDescent="0.25">
      <c r="E820" s="1">
        <v>12</v>
      </c>
      <c r="F820" s="1">
        <v>2019</v>
      </c>
      <c r="G820" s="1" t="s">
        <v>39</v>
      </c>
      <c r="H820" s="1" t="s">
        <v>9</v>
      </c>
      <c r="I820">
        <v>1199409</v>
      </c>
      <c r="J820">
        <v>1108641</v>
      </c>
      <c r="K820">
        <v>1038563</v>
      </c>
    </row>
    <row r="821" spans="5:11" x14ac:dyDescent="0.25">
      <c r="E821" s="1">
        <v>1</v>
      </c>
      <c r="F821" s="1">
        <v>2020</v>
      </c>
      <c r="G821" s="1" t="s">
        <v>39</v>
      </c>
      <c r="H821" s="1" t="s">
        <v>9</v>
      </c>
      <c r="I821">
        <v>1064346</v>
      </c>
      <c r="J821">
        <v>1199409</v>
      </c>
      <c r="K821">
        <v>928330</v>
      </c>
    </row>
    <row r="822" spans="5:11" x14ac:dyDescent="0.25">
      <c r="E822" s="1">
        <v>2</v>
      </c>
      <c r="F822" s="1">
        <v>2020</v>
      </c>
      <c r="G822" s="1" t="s">
        <v>39</v>
      </c>
      <c r="H822" s="1" t="s">
        <v>9</v>
      </c>
      <c r="I822">
        <v>1039242</v>
      </c>
      <c r="J822">
        <v>1064346</v>
      </c>
      <c r="K822">
        <v>924367</v>
      </c>
    </row>
    <row r="823" spans="5:11" x14ac:dyDescent="0.25">
      <c r="E823" s="1">
        <v>3</v>
      </c>
      <c r="F823" s="1">
        <v>2020</v>
      </c>
      <c r="G823" s="1" t="s">
        <v>39</v>
      </c>
      <c r="H823" s="1" t="s">
        <v>9</v>
      </c>
      <c r="I823">
        <v>645425</v>
      </c>
      <c r="J823">
        <v>1039242</v>
      </c>
      <c r="K823">
        <v>1153677</v>
      </c>
    </row>
    <row r="824" spans="5:11" x14ac:dyDescent="0.25">
      <c r="E824" s="1">
        <v>4</v>
      </c>
      <c r="F824" s="1">
        <v>2020</v>
      </c>
      <c r="G824" s="1" t="s">
        <v>39</v>
      </c>
      <c r="H824" s="1" t="s">
        <v>9</v>
      </c>
      <c r="I824">
        <v>79343</v>
      </c>
      <c r="J824">
        <v>645425</v>
      </c>
      <c r="K824">
        <v>1103837</v>
      </c>
    </row>
    <row r="825" spans="5:11" x14ac:dyDescent="0.25">
      <c r="E825" s="1">
        <v>5</v>
      </c>
      <c r="F825" s="1">
        <v>2020</v>
      </c>
      <c r="G825" s="1" t="s">
        <v>39</v>
      </c>
      <c r="H825" s="1" t="s">
        <v>9</v>
      </c>
      <c r="I825">
        <v>266652</v>
      </c>
      <c r="J825">
        <v>79343</v>
      </c>
      <c r="K825">
        <v>1256080</v>
      </c>
    </row>
    <row r="826" spans="5:11" x14ac:dyDescent="0.25">
      <c r="E826" s="1">
        <v>6</v>
      </c>
      <c r="F826" s="1">
        <v>2020</v>
      </c>
      <c r="G826" s="1" t="s">
        <v>39</v>
      </c>
      <c r="H826" s="1" t="s">
        <v>9</v>
      </c>
      <c r="I826">
        <v>480845</v>
      </c>
      <c r="J826">
        <v>266652</v>
      </c>
      <c r="K826">
        <v>1238508</v>
      </c>
    </row>
    <row r="827" spans="5:11" x14ac:dyDescent="0.25">
      <c r="E827" s="1">
        <v>7</v>
      </c>
      <c r="F827" s="1">
        <v>2020</v>
      </c>
      <c r="G827" s="1" t="s">
        <v>39</v>
      </c>
      <c r="H827" s="1" t="s">
        <v>9</v>
      </c>
      <c r="I827">
        <v>683952</v>
      </c>
      <c r="J827">
        <v>480845</v>
      </c>
      <c r="K827">
        <v>1285433</v>
      </c>
    </row>
    <row r="828" spans="5:11" x14ac:dyDescent="0.25">
      <c r="E828" s="1">
        <v>8</v>
      </c>
      <c r="F828" s="1">
        <v>2020</v>
      </c>
      <c r="G828" s="1" t="s">
        <v>39</v>
      </c>
      <c r="H828" s="1" t="s">
        <v>9</v>
      </c>
      <c r="I828">
        <v>625939</v>
      </c>
      <c r="J828">
        <v>683952</v>
      </c>
      <c r="K828">
        <v>1282359</v>
      </c>
    </row>
    <row r="829" spans="5:11" x14ac:dyDescent="0.25">
      <c r="E829" s="1">
        <v>9</v>
      </c>
      <c r="F829" s="1">
        <v>2020</v>
      </c>
      <c r="G829" s="1" t="s">
        <v>39</v>
      </c>
      <c r="H829" s="1" t="s">
        <v>9</v>
      </c>
      <c r="I829">
        <v>636490</v>
      </c>
      <c r="J829">
        <v>625939</v>
      </c>
      <c r="K829">
        <v>1133295</v>
      </c>
    </row>
    <row r="830" spans="5:11" x14ac:dyDescent="0.25">
      <c r="E830" s="1">
        <v>10</v>
      </c>
      <c r="F830" s="1">
        <v>2020</v>
      </c>
      <c r="G830" s="1" t="s">
        <v>39</v>
      </c>
      <c r="H830" s="1" t="s">
        <v>9</v>
      </c>
      <c r="I830">
        <v>748584</v>
      </c>
      <c r="J830">
        <v>636490</v>
      </c>
      <c r="K830">
        <v>1234500</v>
      </c>
    </row>
    <row r="831" spans="5:11" x14ac:dyDescent="0.25">
      <c r="E831" s="1">
        <v>11</v>
      </c>
      <c r="F831" s="1">
        <v>2020</v>
      </c>
      <c r="G831" s="1" t="s">
        <v>39</v>
      </c>
      <c r="H831" s="1" t="s">
        <v>9</v>
      </c>
      <c r="I831">
        <v>651627</v>
      </c>
      <c r="J831">
        <v>748584</v>
      </c>
      <c r="K831">
        <v>1108641</v>
      </c>
    </row>
    <row r="832" spans="5:11" x14ac:dyDescent="0.25">
      <c r="E832" s="1">
        <v>12</v>
      </c>
      <c r="F832" s="1">
        <v>2020</v>
      </c>
      <c r="G832" s="1" t="s">
        <v>39</v>
      </c>
      <c r="H832" s="1" t="s">
        <v>9</v>
      </c>
      <c r="I832">
        <v>684938</v>
      </c>
      <c r="J832">
        <v>651627</v>
      </c>
      <c r="K832">
        <v>1199409</v>
      </c>
    </row>
    <row r="833" spans="5:11" x14ac:dyDescent="0.25">
      <c r="E833" s="1">
        <v>1</v>
      </c>
      <c r="F833" s="1">
        <v>2021</v>
      </c>
      <c r="G833" s="1" t="s">
        <v>39</v>
      </c>
      <c r="H833" s="1" t="s">
        <v>9</v>
      </c>
      <c r="I833">
        <v>640797</v>
      </c>
      <c r="J833">
        <v>684938</v>
      </c>
      <c r="K833">
        <v>1064346</v>
      </c>
    </row>
    <row r="834" spans="5:11" x14ac:dyDescent="0.25">
      <c r="E834" s="1">
        <v>1</v>
      </c>
      <c r="F834" s="1">
        <v>2016</v>
      </c>
      <c r="G834" s="1" t="s">
        <v>40</v>
      </c>
      <c r="H834" s="1" t="s">
        <v>9</v>
      </c>
      <c r="I834">
        <v>1449416</v>
      </c>
      <c r="J834"/>
      <c r="K834"/>
    </row>
    <row r="835" spans="5:11" x14ac:dyDescent="0.25">
      <c r="E835" s="1">
        <v>2</v>
      </c>
      <c r="F835" s="1">
        <v>2016</v>
      </c>
      <c r="G835" s="1" t="s">
        <v>40</v>
      </c>
      <c r="H835" s="1" t="s">
        <v>9</v>
      </c>
      <c r="I835">
        <v>1405753</v>
      </c>
      <c r="J835">
        <v>1449416</v>
      </c>
      <c r="K835"/>
    </row>
    <row r="836" spans="5:11" x14ac:dyDescent="0.25">
      <c r="E836" s="1">
        <v>3</v>
      </c>
      <c r="F836" s="1">
        <v>2016</v>
      </c>
      <c r="G836" s="1" t="s">
        <v>40</v>
      </c>
      <c r="H836" s="1" t="s">
        <v>9</v>
      </c>
      <c r="I836">
        <v>1649161</v>
      </c>
      <c r="J836">
        <v>1405753</v>
      </c>
      <c r="K836"/>
    </row>
    <row r="837" spans="5:11" x14ac:dyDescent="0.25">
      <c r="E837" s="1">
        <v>4</v>
      </c>
      <c r="F837" s="1">
        <v>2016</v>
      </c>
      <c r="G837" s="1" t="s">
        <v>40</v>
      </c>
      <c r="H837" s="1" t="s">
        <v>9</v>
      </c>
      <c r="I837">
        <v>1567748</v>
      </c>
      <c r="J837">
        <v>1649161</v>
      </c>
      <c r="K837"/>
    </row>
    <row r="838" spans="5:11" x14ac:dyDescent="0.25">
      <c r="E838" s="1">
        <v>5</v>
      </c>
      <c r="F838" s="1">
        <v>2016</v>
      </c>
      <c r="G838" s="1" t="s">
        <v>40</v>
      </c>
      <c r="H838" s="1" t="s">
        <v>9</v>
      </c>
      <c r="I838">
        <v>1536304</v>
      </c>
      <c r="J838">
        <v>1567748</v>
      </c>
      <c r="K838"/>
    </row>
    <row r="839" spans="5:11" x14ac:dyDescent="0.25">
      <c r="E839" s="1">
        <v>6</v>
      </c>
      <c r="F839" s="1">
        <v>2016</v>
      </c>
      <c r="G839" s="1" t="s">
        <v>40</v>
      </c>
      <c r="H839" s="1" t="s">
        <v>9</v>
      </c>
      <c r="I839">
        <v>1686495</v>
      </c>
      <c r="J839">
        <v>1536304</v>
      </c>
      <c r="K839"/>
    </row>
    <row r="840" spans="5:11" x14ac:dyDescent="0.25">
      <c r="E840" s="1">
        <v>7</v>
      </c>
      <c r="F840" s="1">
        <v>2016</v>
      </c>
      <c r="G840" s="1" t="s">
        <v>40</v>
      </c>
      <c r="H840" s="1" t="s">
        <v>9</v>
      </c>
      <c r="I840">
        <v>1788324</v>
      </c>
      <c r="J840">
        <v>1686495</v>
      </c>
      <c r="K840"/>
    </row>
    <row r="841" spans="5:11" x14ac:dyDescent="0.25">
      <c r="E841" s="1">
        <v>8</v>
      </c>
      <c r="F841" s="1">
        <v>2016</v>
      </c>
      <c r="G841" s="1" t="s">
        <v>40</v>
      </c>
      <c r="H841" s="1" t="s">
        <v>9</v>
      </c>
      <c r="I841">
        <v>1737164</v>
      </c>
      <c r="J841">
        <v>1788324</v>
      </c>
      <c r="K841"/>
    </row>
    <row r="842" spans="5:11" x14ac:dyDescent="0.25">
      <c r="E842" s="1">
        <v>9</v>
      </c>
      <c r="F842" s="1">
        <v>2016</v>
      </c>
      <c r="G842" s="1" t="s">
        <v>40</v>
      </c>
      <c r="H842" s="1" t="s">
        <v>9</v>
      </c>
      <c r="I842">
        <v>1517749</v>
      </c>
      <c r="J842">
        <v>1737164</v>
      </c>
      <c r="K842"/>
    </row>
    <row r="843" spans="5:11" x14ac:dyDescent="0.25">
      <c r="E843" s="1">
        <v>10</v>
      </c>
      <c r="F843" s="1">
        <v>2016</v>
      </c>
      <c r="G843" s="1" t="s">
        <v>40</v>
      </c>
      <c r="H843" s="1" t="s">
        <v>9</v>
      </c>
      <c r="I843">
        <v>1576626</v>
      </c>
      <c r="J843">
        <v>1517749</v>
      </c>
      <c r="K843"/>
    </row>
    <row r="844" spans="5:11" x14ac:dyDescent="0.25">
      <c r="E844" s="1">
        <v>11</v>
      </c>
      <c r="F844" s="1">
        <v>2016</v>
      </c>
      <c r="G844" s="1" t="s">
        <v>40</v>
      </c>
      <c r="H844" s="1" t="s">
        <v>9</v>
      </c>
      <c r="I844">
        <v>1599885</v>
      </c>
      <c r="J844">
        <v>1576626</v>
      </c>
      <c r="K844"/>
    </row>
    <row r="845" spans="5:11" x14ac:dyDescent="0.25">
      <c r="E845" s="1">
        <v>12</v>
      </c>
      <c r="F845" s="1">
        <v>2016</v>
      </c>
      <c r="G845" s="1" t="s">
        <v>40</v>
      </c>
      <c r="H845" s="1" t="s">
        <v>9</v>
      </c>
      <c r="I845">
        <v>1668424</v>
      </c>
      <c r="J845">
        <v>1599885</v>
      </c>
      <c r="K845"/>
    </row>
    <row r="846" spans="5:11" x14ac:dyDescent="0.25">
      <c r="E846" s="1">
        <v>1</v>
      </c>
      <c r="F846" s="1">
        <v>2017</v>
      </c>
      <c r="G846" s="1" t="s">
        <v>40</v>
      </c>
      <c r="H846" s="1" t="s">
        <v>9</v>
      </c>
      <c r="I846">
        <v>1620115</v>
      </c>
      <c r="J846">
        <v>1668424</v>
      </c>
      <c r="K846">
        <v>1449416</v>
      </c>
    </row>
    <row r="847" spans="5:11" x14ac:dyDescent="0.25">
      <c r="E847" s="1">
        <v>2</v>
      </c>
      <c r="F847" s="1">
        <v>2017</v>
      </c>
      <c r="G847" s="1" t="s">
        <v>40</v>
      </c>
      <c r="H847" s="1" t="s">
        <v>9</v>
      </c>
      <c r="I847">
        <v>1578845</v>
      </c>
      <c r="J847">
        <v>1620115</v>
      </c>
      <c r="K847">
        <v>1405753</v>
      </c>
    </row>
    <row r="848" spans="5:11" x14ac:dyDescent="0.25">
      <c r="E848" s="1">
        <v>3</v>
      </c>
      <c r="F848" s="1">
        <v>2017</v>
      </c>
      <c r="G848" s="1" t="s">
        <v>40</v>
      </c>
      <c r="H848" s="1" t="s">
        <v>9</v>
      </c>
      <c r="I848">
        <v>1881321</v>
      </c>
      <c r="J848">
        <v>1578845</v>
      </c>
      <c r="K848">
        <v>1649161</v>
      </c>
    </row>
    <row r="849" spans="5:11" x14ac:dyDescent="0.25">
      <c r="E849" s="1">
        <v>4</v>
      </c>
      <c r="F849" s="1">
        <v>2017</v>
      </c>
      <c r="G849" s="1" t="s">
        <v>40</v>
      </c>
      <c r="H849" s="1" t="s">
        <v>9</v>
      </c>
      <c r="I849">
        <v>1789723</v>
      </c>
      <c r="J849">
        <v>1881321</v>
      </c>
      <c r="K849">
        <v>1567748</v>
      </c>
    </row>
    <row r="850" spans="5:11" x14ac:dyDescent="0.25">
      <c r="E850" s="1">
        <v>5</v>
      </c>
      <c r="F850" s="1">
        <v>2017</v>
      </c>
      <c r="G850" s="1" t="s">
        <v>40</v>
      </c>
      <c r="H850" s="1" t="s">
        <v>9</v>
      </c>
      <c r="I850">
        <v>1864844</v>
      </c>
      <c r="J850">
        <v>1789723</v>
      </c>
      <c r="K850">
        <v>1536304</v>
      </c>
    </row>
    <row r="851" spans="5:11" x14ac:dyDescent="0.25">
      <c r="E851" s="1">
        <v>6</v>
      </c>
      <c r="F851" s="1">
        <v>2017</v>
      </c>
      <c r="G851" s="1" t="s">
        <v>40</v>
      </c>
      <c r="H851" s="1" t="s">
        <v>9</v>
      </c>
      <c r="I851">
        <v>1938607</v>
      </c>
      <c r="J851">
        <v>1864844</v>
      </c>
      <c r="K851">
        <v>1686495</v>
      </c>
    </row>
    <row r="852" spans="5:11" x14ac:dyDescent="0.25">
      <c r="E852" s="1">
        <v>7</v>
      </c>
      <c r="F852" s="1">
        <v>2017</v>
      </c>
      <c r="G852" s="1" t="s">
        <v>40</v>
      </c>
      <c r="H852" s="1" t="s">
        <v>9</v>
      </c>
      <c r="I852">
        <v>2058700</v>
      </c>
      <c r="J852">
        <v>1938607</v>
      </c>
      <c r="K852">
        <v>1788324</v>
      </c>
    </row>
    <row r="853" spans="5:11" x14ac:dyDescent="0.25">
      <c r="E853" s="1">
        <v>8</v>
      </c>
      <c r="F853" s="1">
        <v>2017</v>
      </c>
      <c r="G853" s="1" t="s">
        <v>40</v>
      </c>
      <c r="H853" s="1" t="s">
        <v>9</v>
      </c>
      <c r="I853">
        <v>2056677</v>
      </c>
      <c r="J853">
        <v>2058700</v>
      </c>
      <c r="K853">
        <v>1737164</v>
      </c>
    </row>
    <row r="854" spans="5:11" x14ac:dyDescent="0.25">
      <c r="E854" s="1">
        <v>9</v>
      </c>
      <c r="F854" s="1">
        <v>2017</v>
      </c>
      <c r="G854" s="1" t="s">
        <v>40</v>
      </c>
      <c r="H854" s="1" t="s">
        <v>9</v>
      </c>
      <c r="I854">
        <v>1606774</v>
      </c>
      <c r="J854">
        <v>2056677</v>
      </c>
      <c r="K854">
        <v>1517749</v>
      </c>
    </row>
    <row r="855" spans="5:11" x14ac:dyDescent="0.25">
      <c r="E855" s="1">
        <v>10</v>
      </c>
      <c r="F855" s="1">
        <v>2017</v>
      </c>
      <c r="G855" s="1" t="s">
        <v>40</v>
      </c>
      <c r="H855" s="1" t="s">
        <v>9</v>
      </c>
      <c r="I855">
        <v>1905738</v>
      </c>
      <c r="J855">
        <v>1606774</v>
      </c>
      <c r="K855">
        <v>1576626</v>
      </c>
    </row>
    <row r="856" spans="5:11" x14ac:dyDescent="0.25">
      <c r="E856" s="1">
        <v>11</v>
      </c>
      <c r="F856" s="1">
        <v>2017</v>
      </c>
      <c r="G856" s="1" t="s">
        <v>40</v>
      </c>
      <c r="H856" s="1" t="s">
        <v>9</v>
      </c>
      <c r="I856">
        <v>1822329</v>
      </c>
      <c r="J856">
        <v>1905738</v>
      </c>
      <c r="K856">
        <v>1599885</v>
      </c>
    </row>
    <row r="857" spans="5:11" x14ac:dyDescent="0.25">
      <c r="E857" s="1">
        <v>12</v>
      </c>
      <c r="F857" s="1">
        <v>2017</v>
      </c>
      <c r="G857" s="1" t="s">
        <v>40</v>
      </c>
      <c r="H857" s="1" t="s">
        <v>9</v>
      </c>
      <c r="I857">
        <v>1847600</v>
      </c>
      <c r="J857">
        <v>1822329</v>
      </c>
      <c r="K857">
        <v>1668424</v>
      </c>
    </row>
    <row r="858" spans="5:11" x14ac:dyDescent="0.25">
      <c r="E858" s="1">
        <v>1</v>
      </c>
      <c r="F858" s="1">
        <v>2018</v>
      </c>
      <c r="G858" s="1" t="s">
        <v>40</v>
      </c>
      <c r="H858" s="1" t="s">
        <v>9</v>
      </c>
      <c r="I858">
        <v>1805542</v>
      </c>
      <c r="J858">
        <v>1847600</v>
      </c>
      <c r="K858">
        <v>1620115</v>
      </c>
    </row>
    <row r="859" spans="5:11" x14ac:dyDescent="0.25">
      <c r="E859" s="1">
        <v>2</v>
      </c>
      <c r="F859" s="1">
        <v>2018</v>
      </c>
      <c r="G859" s="1" t="s">
        <v>40</v>
      </c>
      <c r="H859" s="1" t="s">
        <v>9</v>
      </c>
      <c r="I859">
        <v>1845812</v>
      </c>
      <c r="J859">
        <v>1805542</v>
      </c>
      <c r="K859">
        <v>1578845</v>
      </c>
    </row>
    <row r="860" spans="5:11" x14ac:dyDescent="0.25">
      <c r="E860" s="1">
        <v>3</v>
      </c>
      <c r="F860" s="1">
        <v>2018</v>
      </c>
      <c r="G860" s="1" t="s">
        <v>40</v>
      </c>
      <c r="H860" s="1" t="s">
        <v>9</v>
      </c>
      <c r="I860">
        <v>2282932</v>
      </c>
      <c r="J860">
        <v>1845812</v>
      </c>
      <c r="K860">
        <v>1881321</v>
      </c>
    </row>
    <row r="861" spans="5:11" x14ac:dyDescent="0.25">
      <c r="E861" s="1">
        <v>4</v>
      </c>
      <c r="F861" s="1">
        <v>2018</v>
      </c>
      <c r="G861" s="1" t="s">
        <v>40</v>
      </c>
      <c r="H861" s="1" t="s">
        <v>9</v>
      </c>
      <c r="I861">
        <v>2121765</v>
      </c>
      <c r="J861">
        <v>2282932</v>
      </c>
      <c r="K861">
        <v>1789723</v>
      </c>
    </row>
    <row r="862" spans="5:11" x14ac:dyDescent="0.25">
      <c r="E862" s="1">
        <v>5</v>
      </c>
      <c r="F862" s="1">
        <v>2018</v>
      </c>
      <c r="G862" s="1" t="s">
        <v>40</v>
      </c>
      <c r="H862" s="1" t="s">
        <v>9</v>
      </c>
      <c r="I862">
        <v>2255978</v>
      </c>
      <c r="J862">
        <v>2121765</v>
      </c>
      <c r="K862">
        <v>1864844</v>
      </c>
    </row>
    <row r="863" spans="5:11" x14ac:dyDescent="0.25">
      <c r="E863" s="1">
        <v>6</v>
      </c>
      <c r="F863" s="1">
        <v>2018</v>
      </c>
      <c r="G863" s="1" t="s">
        <v>40</v>
      </c>
      <c r="H863" s="1" t="s">
        <v>9</v>
      </c>
      <c r="I863">
        <v>2377444</v>
      </c>
      <c r="J863">
        <v>2255978</v>
      </c>
      <c r="K863">
        <v>1938607</v>
      </c>
    </row>
    <row r="864" spans="5:11" x14ac:dyDescent="0.25">
      <c r="E864" s="1">
        <v>7</v>
      </c>
      <c r="F864" s="1">
        <v>2018</v>
      </c>
      <c r="G864" s="1" t="s">
        <v>40</v>
      </c>
      <c r="H864" s="1" t="s">
        <v>9</v>
      </c>
      <c r="I864">
        <v>2514193</v>
      </c>
      <c r="J864">
        <v>2377444</v>
      </c>
      <c r="K864">
        <v>2058700</v>
      </c>
    </row>
    <row r="865" spans="5:11" x14ac:dyDescent="0.25">
      <c r="E865" s="1">
        <v>8</v>
      </c>
      <c r="F865" s="1">
        <v>2018</v>
      </c>
      <c r="G865" s="1" t="s">
        <v>40</v>
      </c>
      <c r="H865" s="1" t="s">
        <v>9</v>
      </c>
      <c r="I865">
        <v>2485456</v>
      </c>
      <c r="J865">
        <v>2514193</v>
      </c>
      <c r="K865">
        <v>2056677</v>
      </c>
    </row>
    <row r="866" spans="5:11" x14ac:dyDescent="0.25">
      <c r="E866" s="1">
        <v>9</v>
      </c>
      <c r="F866" s="1">
        <v>2018</v>
      </c>
      <c r="G866" s="1" t="s">
        <v>40</v>
      </c>
      <c r="H866" s="1" t="s">
        <v>9</v>
      </c>
      <c r="I866">
        <v>2044766</v>
      </c>
      <c r="J866">
        <v>2485456</v>
      </c>
      <c r="K866">
        <v>1606774</v>
      </c>
    </row>
    <row r="867" spans="5:11" x14ac:dyDescent="0.25">
      <c r="E867" s="1">
        <v>10</v>
      </c>
      <c r="F867" s="1">
        <v>2018</v>
      </c>
      <c r="G867" s="1" t="s">
        <v>40</v>
      </c>
      <c r="H867" s="1" t="s">
        <v>9</v>
      </c>
      <c r="I867">
        <v>2130047</v>
      </c>
      <c r="J867">
        <v>2044766</v>
      </c>
      <c r="K867">
        <v>1905738</v>
      </c>
    </row>
    <row r="868" spans="5:11" x14ac:dyDescent="0.25">
      <c r="E868" s="1">
        <v>11</v>
      </c>
      <c r="F868" s="1">
        <v>2018</v>
      </c>
      <c r="G868" s="1" t="s">
        <v>40</v>
      </c>
      <c r="H868" s="1" t="s">
        <v>9</v>
      </c>
      <c r="I868">
        <v>2188782</v>
      </c>
      <c r="J868">
        <v>2130047</v>
      </c>
      <c r="K868">
        <v>1822329</v>
      </c>
    </row>
    <row r="869" spans="5:11" x14ac:dyDescent="0.25">
      <c r="E869" s="1">
        <v>12</v>
      </c>
      <c r="F869" s="1">
        <v>2018</v>
      </c>
      <c r="G869" s="1" t="s">
        <v>40</v>
      </c>
      <c r="H869" s="1" t="s">
        <v>9</v>
      </c>
      <c r="I869">
        <v>2266452</v>
      </c>
      <c r="J869">
        <v>2188782</v>
      </c>
      <c r="K869">
        <v>1847600</v>
      </c>
    </row>
    <row r="870" spans="5:11" x14ac:dyDescent="0.25">
      <c r="E870" s="1">
        <v>1</v>
      </c>
      <c r="F870" s="1">
        <v>2019</v>
      </c>
      <c r="G870" s="1" t="s">
        <v>40</v>
      </c>
      <c r="H870" s="1" t="s">
        <v>9</v>
      </c>
      <c r="I870">
        <v>2114885</v>
      </c>
      <c r="J870">
        <v>2266452</v>
      </c>
      <c r="K870">
        <v>1805542</v>
      </c>
    </row>
    <row r="871" spans="5:11" x14ac:dyDescent="0.25">
      <c r="E871" s="1">
        <v>2</v>
      </c>
      <c r="F871" s="1">
        <v>2019</v>
      </c>
      <c r="G871" s="1" t="s">
        <v>40</v>
      </c>
      <c r="H871" s="1" t="s">
        <v>9</v>
      </c>
      <c r="I871">
        <v>2072328</v>
      </c>
      <c r="J871">
        <v>2114885</v>
      </c>
      <c r="K871">
        <v>1845812</v>
      </c>
    </row>
    <row r="872" spans="5:11" x14ac:dyDescent="0.25">
      <c r="E872" s="1">
        <v>3</v>
      </c>
      <c r="F872" s="1">
        <v>2019</v>
      </c>
      <c r="G872" s="1" t="s">
        <v>40</v>
      </c>
      <c r="H872" s="1" t="s">
        <v>9</v>
      </c>
      <c r="I872">
        <v>2727267</v>
      </c>
      <c r="J872">
        <v>2072328</v>
      </c>
      <c r="K872">
        <v>2282932</v>
      </c>
    </row>
    <row r="873" spans="5:11" x14ac:dyDescent="0.25">
      <c r="E873" s="1">
        <v>4</v>
      </c>
      <c r="F873" s="1">
        <v>2019</v>
      </c>
      <c r="G873" s="1" t="s">
        <v>40</v>
      </c>
      <c r="H873" s="1" t="s">
        <v>9</v>
      </c>
      <c r="I873">
        <v>2479891</v>
      </c>
      <c r="J873">
        <v>2727267</v>
      </c>
      <c r="K873">
        <v>2121765</v>
      </c>
    </row>
    <row r="874" spans="5:11" x14ac:dyDescent="0.25">
      <c r="E874" s="1">
        <v>5</v>
      </c>
      <c r="F874" s="1">
        <v>2019</v>
      </c>
      <c r="G874" s="1" t="s">
        <v>40</v>
      </c>
      <c r="H874" s="1" t="s">
        <v>9</v>
      </c>
      <c r="I874">
        <v>2728493</v>
      </c>
      <c r="J874">
        <v>2479891</v>
      </c>
      <c r="K874">
        <v>2255978</v>
      </c>
    </row>
    <row r="875" spans="5:11" x14ac:dyDescent="0.25">
      <c r="E875" s="1">
        <v>6</v>
      </c>
      <c r="F875" s="1">
        <v>2019</v>
      </c>
      <c r="G875" s="1" t="s">
        <v>40</v>
      </c>
      <c r="H875" s="1" t="s">
        <v>9</v>
      </c>
      <c r="I875">
        <v>2724474</v>
      </c>
      <c r="J875">
        <v>2728493</v>
      </c>
      <c r="K875">
        <v>2377444</v>
      </c>
    </row>
    <row r="876" spans="5:11" x14ac:dyDescent="0.25">
      <c r="E876" s="1">
        <v>7</v>
      </c>
      <c r="F876" s="1">
        <v>2019</v>
      </c>
      <c r="G876" s="1" t="s">
        <v>40</v>
      </c>
      <c r="H876" s="1" t="s">
        <v>9</v>
      </c>
      <c r="I876">
        <v>2895837</v>
      </c>
      <c r="J876">
        <v>2724474</v>
      </c>
      <c r="K876">
        <v>2514193</v>
      </c>
    </row>
    <row r="877" spans="5:11" x14ac:dyDescent="0.25">
      <c r="E877" s="1">
        <v>8</v>
      </c>
      <c r="F877" s="1">
        <v>2019</v>
      </c>
      <c r="G877" s="1" t="s">
        <v>40</v>
      </c>
      <c r="H877" s="1" t="s">
        <v>9</v>
      </c>
      <c r="I877">
        <v>2801628</v>
      </c>
      <c r="J877">
        <v>2895837</v>
      </c>
      <c r="K877">
        <v>2485456</v>
      </c>
    </row>
    <row r="878" spans="5:11" x14ac:dyDescent="0.25">
      <c r="E878" s="1">
        <v>9</v>
      </c>
      <c r="F878" s="1">
        <v>2019</v>
      </c>
      <c r="G878" s="1" t="s">
        <v>40</v>
      </c>
      <c r="H878" s="1" t="s">
        <v>9</v>
      </c>
      <c r="I878">
        <v>2305713</v>
      </c>
      <c r="J878">
        <v>2801628</v>
      </c>
      <c r="K878">
        <v>2044766</v>
      </c>
    </row>
    <row r="879" spans="5:11" x14ac:dyDescent="0.25">
      <c r="E879" s="1">
        <v>10</v>
      </c>
      <c r="F879" s="1">
        <v>2019</v>
      </c>
      <c r="G879" s="1" t="s">
        <v>40</v>
      </c>
      <c r="H879" s="1" t="s">
        <v>9</v>
      </c>
      <c r="I879">
        <v>2606419</v>
      </c>
      <c r="J879">
        <v>2305713</v>
      </c>
      <c r="K879">
        <v>2130047</v>
      </c>
    </row>
    <row r="880" spans="5:11" x14ac:dyDescent="0.25">
      <c r="E880" s="1">
        <v>11</v>
      </c>
      <c r="F880" s="1">
        <v>2019</v>
      </c>
      <c r="G880" s="1" t="s">
        <v>40</v>
      </c>
      <c r="H880" s="1" t="s">
        <v>9</v>
      </c>
      <c r="I880">
        <v>2583612</v>
      </c>
      <c r="J880">
        <v>2606419</v>
      </c>
      <c r="K880">
        <v>2188782</v>
      </c>
    </row>
    <row r="881" spans="5:11" x14ac:dyDescent="0.25">
      <c r="E881" s="1">
        <v>12</v>
      </c>
      <c r="F881" s="1">
        <v>2019</v>
      </c>
      <c r="G881" s="1" t="s">
        <v>40</v>
      </c>
      <c r="H881" s="1" t="s">
        <v>9</v>
      </c>
      <c r="I881">
        <v>2703652</v>
      </c>
      <c r="J881">
        <v>2583612</v>
      </c>
      <c r="K881">
        <v>2266452</v>
      </c>
    </row>
    <row r="882" spans="5:11" x14ac:dyDescent="0.25">
      <c r="E882" s="1">
        <v>1</v>
      </c>
      <c r="F882" s="1">
        <v>2020</v>
      </c>
      <c r="G882" s="1" t="s">
        <v>40</v>
      </c>
      <c r="H882" s="1" t="s">
        <v>9</v>
      </c>
      <c r="I882">
        <v>2488338</v>
      </c>
      <c r="J882">
        <v>2703652</v>
      </c>
      <c r="K882">
        <v>2114885</v>
      </c>
    </row>
    <row r="883" spans="5:11" x14ac:dyDescent="0.25">
      <c r="E883" s="1">
        <v>2</v>
      </c>
      <c r="F883" s="1">
        <v>2020</v>
      </c>
      <c r="G883" s="1" t="s">
        <v>40</v>
      </c>
      <c r="H883" s="1" t="s">
        <v>9</v>
      </c>
      <c r="I883">
        <v>2573341</v>
      </c>
      <c r="J883">
        <v>2488338</v>
      </c>
      <c r="K883">
        <v>2072328</v>
      </c>
    </row>
    <row r="884" spans="5:11" x14ac:dyDescent="0.25">
      <c r="E884" s="1">
        <v>3</v>
      </c>
      <c r="F884" s="1">
        <v>2020</v>
      </c>
      <c r="G884" s="1" t="s">
        <v>40</v>
      </c>
      <c r="H884" s="1" t="s">
        <v>9</v>
      </c>
      <c r="I884">
        <v>1800395</v>
      </c>
      <c r="J884">
        <v>2573341</v>
      </c>
      <c r="K884">
        <v>2727267</v>
      </c>
    </row>
    <row r="885" spans="5:11" x14ac:dyDescent="0.25">
      <c r="E885" s="1">
        <v>4</v>
      </c>
      <c r="F885" s="1">
        <v>2020</v>
      </c>
      <c r="G885" s="1" t="s">
        <v>40</v>
      </c>
      <c r="H885" s="1" t="s">
        <v>9</v>
      </c>
      <c r="I885">
        <v>132596</v>
      </c>
      <c r="J885">
        <v>1800395</v>
      </c>
      <c r="K885">
        <v>2479891</v>
      </c>
    </row>
    <row r="886" spans="5:11" x14ac:dyDescent="0.25">
      <c r="E886" s="1">
        <v>5</v>
      </c>
      <c r="F886" s="1">
        <v>2020</v>
      </c>
      <c r="G886" s="1" t="s">
        <v>40</v>
      </c>
      <c r="H886" s="1" t="s">
        <v>9</v>
      </c>
      <c r="I886">
        <v>136575</v>
      </c>
      <c r="J886">
        <v>132596</v>
      </c>
      <c r="K886">
        <v>2728493</v>
      </c>
    </row>
    <row r="887" spans="5:11" x14ac:dyDescent="0.25">
      <c r="E887" s="1">
        <v>6</v>
      </c>
      <c r="F887" s="1">
        <v>2020</v>
      </c>
      <c r="G887" s="1" t="s">
        <v>40</v>
      </c>
      <c r="H887" s="1" t="s">
        <v>9</v>
      </c>
      <c r="I887">
        <v>597478</v>
      </c>
      <c r="J887">
        <v>136575</v>
      </c>
      <c r="K887">
        <v>2724474</v>
      </c>
    </row>
    <row r="888" spans="5:11" x14ac:dyDescent="0.25">
      <c r="E888" s="1">
        <v>7</v>
      </c>
      <c r="F888" s="1">
        <v>2020</v>
      </c>
      <c r="G888" s="1" t="s">
        <v>40</v>
      </c>
      <c r="H888" s="1" t="s">
        <v>9</v>
      </c>
      <c r="I888">
        <v>1839222</v>
      </c>
      <c r="J888">
        <v>597478</v>
      </c>
      <c r="K888">
        <v>2895837</v>
      </c>
    </row>
    <row r="889" spans="5:11" x14ac:dyDescent="0.25">
      <c r="E889" s="1">
        <v>8</v>
      </c>
      <c r="F889" s="1">
        <v>2020</v>
      </c>
      <c r="G889" s="1" t="s">
        <v>40</v>
      </c>
      <c r="H889" s="1" t="s">
        <v>9</v>
      </c>
      <c r="I889">
        <v>1460119</v>
      </c>
      <c r="J889">
        <v>1839222</v>
      </c>
      <c r="K889">
        <v>2801628</v>
      </c>
    </row>
    <row r="890" spans="5:11" x14ac:dyDescent="0.25">
      <c r="E890" s="1">
        <v>9</v>
      </c>
      <c r="F890" s="1">
        <v>2020</v>
      </c>
      <c r="G890" s="1" t="s">
        <v>40</v>
      </c>
      <c r="H890" s="1" t="s">
        <v>9</v>
      </c>
      <c r="I890">
        <v>1062067</v>
      </c>
      <c r="J890">
        <v>1460119</v>
      </c>
      <c r="K890">
        <v>2305713</v>
      </c>
    </row>
    <row r="891" spans="5:11" x14ac:dyDescent="0.25">
      <c r="E891" s="1">
        <v>10</v>
      </c>
      <c r="F891" s="1">
        <v>2020</v>
      </c>
      <c r="G891" s="1" t="s">
        <v>40</v>
      </c>
      <c r="H891" s="1" t="s">
        <v>9</v>
      </c>
      <c r="I891">
        <v>1368981</v>
      </c>
      <c r="J891">
        <v>1062067</v>
      </c>
      <c r="K891">
        <v>2606419</v>
      </c>
    </row>
    <row r="892" spans="5:11" x14ac:dyDescent="0.25">
      <c r="E892" s="1">
        <v>11</v>
      </c>
      <c r="F892" s="1">
        <v>2020</v>
      </c>
      <c r="G892" s="1" t="s">
        <v>40</v>
      </c>
      <c r="H892" s="1" t="s">
        <v>9</v>
      </c>
      <c r="I892">
        <v>1684241</v>
      </c>
      <c r="J892">
        <v>1368981</v>
      </c>
      <c r="K892">
        <v>2583612</v>
      </c>
    </row>
    <row r="893" spans="5:11" x14ac:dyDescent="0.25">
      <c r="E893" s="1">
        <v>12</v>
      </c>
      <c r="F893" s="1">
        <v>2020</v>
      </c>
      <c r="G893" s="1" t="s">
        <v>40</v>
      </c>
      <c r="H893" s="1" t="s">
        <v>9</v>
      </c>
      <c r="I893">
        <v>1684331</v>
      </c>
      <c r="J893">
        <v>1684241</v>
      </c>
      <c r="K893">
        <v>2703652</v>
      </c>
    </row>
    <row r="894" spans="5:11" x14ac:dyDescent="0.25">
      <c r="E894" s="1">
        <v>1</v>
      </c>
      <c r="F894" s="1">
        <v>2021</v>
      </c>
      <c r="G894" s="1" t="s">
        <v>40</v>
      </c>
      <c r="H894" s="1" t="s">
        <v>9</v>
      </c>
      <c r="I894">
        <v>1415491</v>
      </c>
      <c r="J894">
        <v>1684331</v>
      </c>
      <c r="K894">
        <v>2488338</v>
      </c>
    </row>
    <row r="895" spans="5:11" x14ac:dyDescent="0.25">
      <c r="E895" s="1">
        <v>1</v>
      </c>
      <c r="F895" s="1">
        <v>2016</v>
      </c>
      <c r="G895" s="1" t="s">
        <v>41</v>
      </c>
      <c r="H895" s="1" t="s">
        <v>9</v>
      </c>
      <c r="I895">
        <v>772014</v>
      </c>
      <c r="J895"/>
      <c r="K895"/>
    </row>
    <row r="896" spans="5:11" x14ac:dyDescent="0.25">
      <c r="E896" s="1">
        <v>2</v>
      </c>
      <c r="F896" s="1">
        <v>2016</v>
      </c>
      <c r="G896" s="1" t="s">
        <v>41</v>
      </c>
      <c r="H896" s="1" t="s">
        <v>9</v>
      </c>
      <c r="I896">
        <v>785616</v>
      </c>
      <c r="J896">
        <v>772014</v>
      </c>
      <c r="K896"/>
    </row>
    <row r="897" spans="5:11" x14ac:dyDescent="0.25">
      <c r="E897" s="1">
        <v>3</v>
      </c>
      <c r="F897" s="1">
        <v>2016</v>
      </c>
      <c r="G897" s="1" t="s">
        <v>41</v>
      </c>
      <c r="H897" s="1" t="s">
        <v>9</v>
      </c>
      <c r="I897">
        <v>966751</v>
      </c>
      <c r="J897">
        <v>785616</v>
      </c>
      <c r="K897"/>
    </row>
    <row r="898" spans="5:11" x14ac:dyDescent="0.25">
      <c r="E898" s="1">
        <v>4</v>
      </c>
      <c r="F898" s="1">
        <v>2016</v>
      </c>
      <c r="G898" s="1" t="s">
        <v>41</v>
      </c>
      <c r="H898" s="1" t="s">
        <v>9</v>
      </c>
      <c r="I898">
        <v>1000125</v>
      </c>
      <c r="J898">
        <v>966751</v>
      </c>
      <c r="K898"/>
    </row>
    <row r="899" spans="5:11" x14ac:dyDescent="0.25">
      <c r="E899" s="1">
        <v>5</v>
      </c>
      <c r="F899" s="1">
        <v>2016</v>
      </c>
      <c r="G899" s="1" t="s">
        <v>41</v>
      </c>
      <c r="H899" s="1" t="s">
        <v>9</v>
      </c>
      <c r="I899">
        <v>1040244</v>
      </c>
      <c r="J899">
        <v>1000125</v>
      </c>
      <c r="K899"/>
    </row>
    <row r="900" spans="5:11" x14ac:dyDescent="0.25">
      <c r="E900" s="1">
        <v>6</v>
      </c>
      <c r="F900" s="1">
        <v>2016</v>
      </c>
      <c r="G900" s="1" t="s">
        <v>41</v>
      </c>
      <c r="H900" s="1" t="s">
        <v>9</v>
      </c>
      <c r="I900">
        <v>1044952</v>
      </c>
      <c r="J900">
        <v>1040244</v>
      </c>
      <c r="K900"/>
    </row>
    <row r="901" spans="5:11" x14ac:dyDescent="0.25">
      <c r="E901" s="1">
        <v>7</v>
      </c>
      <c r="F901" s="1">
        <v>2016</v>
      </c>
      <c r="G901" s="1" t="s">
        <v>41</v>
      </c>
      <c r="H901" s="1" t="s">
        <v>9</v>
      </c>
      <c r="I901">
        <v>1055735</v>
      </c>
      <c r="J901">
        <v>1044952</v>
      </c>
      <c r="K901"/>
    </row>
    <row r="902" spans="5:11" x14ac:dyDescent="0.25">
      <c r="E902" s="1">
        <v>8</v>
      </c>
      <c r="F902" s="1">
        <v>2016</v>
      </c>
      <c r="G902" s="1" t="s">
        <v>41</v>
      </c>
      <c r="H902" s="1" t="s">
        <v>9</v>
      </c>
      <c r="I902">
        <v>1039343</v>
      </c>
      <c r="J902">
        <v>1055735</v>
      </c>
      <c r="K902"/>
    </row>
    <row r="903" spans="5:11" x14ac:dyDescent="0.25">
      <c r="E903" s="1">
        <v>9</v>
      </c>
      <c r="F903" s="1">
        <v>2016</v>
      </c>
      <c r="G903" s="1" t="s">
        <v>41</v>
      </c>
      <c r="H903" s="1" t="s">
        <v>9</v>
      </c>
      <c r="I903">
        <v>972713</v>
      </c>
      <c r="J903">
        <v>1039343</v>
      </c>
      <c r="K903"/>
    </row>
    <row r="904" spans="5:11" x14ac:dyDescent="0.25">
      <c r="E904" s="1">
        <v>10</v>
      </c>
      <c r="F904" s="1">
        <v>2016</v>
      </c>
      <c r="G904" s="1" t="s">
        <v>41</v>
      </c>
      <c r="H904" s="1" t="s">
        <v>9</v>
      </c>
      <c r="I904">
        <v>984127</v>
      </c>
      <c r="J904">
        <v>972713</v>
      </c>
      <c r="K904"/>
    </row>
    <row r="905" spans="5:11" x14ac:dyDescent="0.25">
      <c r="E905" s="1">
        <v>11</v>
      </c>
      <c r="F905" s="1">
        <v>2016</v>
      </c>
      <c r="G905" s="1" t="s">
        <v>41</v>
      </c>
      <c r="H905" s="1" t="s">
        <v>9</v>
      </c>
      <c r="I905">
        <v>964175</v>
      </c>
      <c r="J905">
        <v>984127</v>
      </c>
      <c r="K905"/>
    </row>
    <row r="906" spans="5:11" x14ac:dyDescent="0.25">
      <c r="E906" s="1">
        <v>12</v>
      </c>
      <c r="F906" s="1">
        <v>2016</v>
      </c>
      <c r="G906" s="1" t="s">
        <v>41</v>
      </c>
      <c r="H906" s="1" t="s">
        <v>9</v>
      </c>
      <c r="I906">
        <v>976104</v>
      </c>
      <c r="J906">
        <v>964175</v>
      </c>
      <c r="K906"/>
    </row>
    <row r="907" spans="5:11" x14ac:dyDescent="0.25">
      <c r="E907" s="1">
        <v>1</v>
      </c>
      <c r="F907" s="1">
        <v>2017</v>
      </c>
      <c r="G907" s="1" t="s">
        <v>41</v>
      </c>
      <c r="H907" s="1" t="s">
        <v>9</v>
      </c>
      <c r="I907">
        <v>918277</v>
      </c>
      <c r="J907">
        <v>976104</v>
      </c>
      <c r="K907">
        <v>772014</v>
      </c>
    </row>
    <row r="908" spans="5:11" x14ac:dyDescent="0.25">
      <c r="E908" s="1">
        <v>2</v>
      </c>
      <c r="F908" s="1">
        <v>2017</v>
      </c>
      <c r="G908" s="1" t="s">
        <v>41</v>
      </c>
      <c r="H908" s="1" t="s">
        <v>9</v>
      </c>
      <c r="I908">
        <v>890663</v>
      </c>
      <c r="J908">
        <v>918277</v>
      </c>
      <c r="K908">
        <v>785616</v>
      </c>
    </row>
    <row r="909" spans="5:11" x14ac:dyDescent="0.25">
      <c r="E909" s="1">
        <v>3</v>
      </c>
      <c r="F909" s="1">
        <v>2017</v>
      </c>
      <c r="G909" s="1" t="s">
        <v>41</v>
      </c>
      <c r="H909" s="1" t="s">
        <v>9</v>
      </c>
      <c r="I909">
        <v>1057373</v>
      </c>
      <c r="J909">
        <v>890663</v>
      </c>
      <c r="K909">
        <v>966751</v>
      </c>
    </row>
    <row r="910" spans="5:11" x14ac:dyDescent="0.25">
      <c r="E910" s="1">
        <v>4</v>
      </c>
      <c r="F910" s="1">
        <v>2017</v>
      </c>
      <c r="G910" s="1" t="s">
        <v>41</v>
      </c>
      <c r="H910" s="1" t="s">
        <v>9</v>
      </c>
      <c r="I910">
        <v>1018043</v>
      </c>
      <c r="J910">
        <v>1057373</v>
      </c>
      <c r="K910">
        <v>1000125</v>
      </c>
    </row>
    <row r="911" spans="5:11" x14ac:dyDescent="0.25">
      <c r="E911" s="1">
        <v>5</v>
      </c>
      <c r="F911" s="1">
        <v>2017</v>
      </c>
      <c r="G911" s="1" t="s">
        <v>41</v>
      </c>
      <c r="H911" s="1" t="s">
        <v>9</v>
      </c>
      <c r="I911">
        <v>1084936</v>
      </c>
      <c r="J911">
        <v>1018043</v>
      </c>
      <c r="K911">
        <v>1040244</v>
      </c>
    </row>
    <row r="912" spans="5:11" x14ac:dyDescent="0.25">
      <c r="E912" s="1">
        <v>6</v>
      </c>
      <c r="F912" s="1">
        <v>2017</v>
      </c>
      <c r="G912" s="1" t="s">
        <v>41</v>
      </c>
      <c r="H912" s="1" t="s">
        <v>9</v>
      </c>
      <c r="I912">
        <v>1109987</v>
      </c>
      <c r="J912">
        <v>1084936</v>
      </c>
      <c r="K912">
        <v>1044952</v>
      </c>
    </row>
    <row r="913" spans="5:11" x14ac:dyDescent="0.25">
      <c r="E913" s="1">
        <v>7</v>
      </c>
      <c r="F913" s="1">
        <v>2017</v>
      </c>
      <c r="G913" s="1" t="s">
        <v>41</v>
      </c>
      <c r="H913" s="1" t="s">
        <v>9</v>
      </c>
      <c r="I913">
        <v>1089130</v>
      </c>
      <c r="J913">
        <v>1109987</v>
      </c>
      <c r="K913">
        <v>1055735</v>
      </c>
    </row>
    <row r="914" spans="5:11" x14ac:dyDescent="0.25">
      <c r="E914" s="1">
        <v>8</v>
      </c>
      <c r="F914" s="1">
        <v>2017</v>
      </c>
      <c r="G914" s="1" t="s">
        <v>41</v>
      </c>
      <c r="H914" s="1" t="s">
        <v>9</v>
      </c>
      <c r="I914">
        <v>1106805</v>
      </c>
      <c r="J914">
        <v>1089130</v>
      </c>
      <c r="K914">
        <v>1039343</v>
      </c>
    </row>
    <row r="915" spans="5:11" x14ac:dyDescent="0.25">
      <c r="E915" s="1">
        <v>9</v>
      </c>
      <c r="F915" s="1">
        <v>2017</v>
      </c>
      <c r="G915" s="1" t="s">
        <v>41</v>
      </c>
      <c r="H915" s="1" t="s">
        <v>9</v>
      </c>
      <c r="I915">
        <v>969941</v>
      </c>
      <c r="J915">
        <v>1106805</v>
      </c>
      <c r="K915">
        <v>972713</v>
      </c>
    </row>
    <row r="916" spans="5:11" x14ac:dyDescent="0.25">
      <c r="E916" s="1">
        <v>10</v>
      </c>
      <c r="F916" s="1">
        <v>2017</v>
      </c>
      <c r="G916" s="1" t="s">
        <v>41</v>
      </c>
      <c r="H916" s="1" t="s">
        <v>9</v>
      </c>
      <c r="I916">
        <v>1179252</v>
      </c>
      <c r="J916">
        <v>969941</v>
      </c>
      <c r="K916">
        <v>984127</v>
      </c>
    </row>
    <row r="917" spans="5:11" x14ac:dyDescent="0.25">
      <c r="E917" s="1">
        <v>11</v>
      </c>
      <c r="F917" s="1">
        <v>2017</v>
      </c>
      <c r="G917" s="1" t="s">
        <v>41</v>
      </c>
      <c r="H917" s="1" t="s">
        <v>9</v>
      </c>
      <c r="I917">
        <v>1086776</v>
      </c>
      <c r="J917">
        <v>1179252</v>
      </c>
      <c r="K917">
        <v>964175</v>
      </c>
    </row>
    <row r="918" spans="5:11" x14ac:dyDescent="0.25">
      <c r="E918" s="1">
        <v>12</v>
      </c>
      <c r="F918" s="1">
        <v>2017</v>
      </c>
      <c r="G918" s="1" t="s">
        <v>41</v>
      </c>
      <c r="H918" s="1" t="s">
        <v>9</v>
      </c>
      <c r="I918">
        <v>1081619</v>
      </c>
      <c r="J918">
        <v>1086776</v>
      </c>
      <c r="K918">
        <v>976104</v>
      </c>
    </row>
    <row r="919" spans="5:11" x14ac:dyDescent="0.25">
      <c r="E919" s="1">
        <v>1</v>
      </c>
      <c r="F919" s="1">
        <v>2018</v>
      </c>
      <c r="G919" s="1" t="s">
        <v>41</v>
      </c>
      <c r="H919" s="1" t="s">
        <v>9</v>
      </c>
      <c r="I919">
        <v>1002388</v>
      </c>
      <c r="J919">
        <v>1081619</v>
      </c>
      <c r="K919">
        <v>918277</v>
      </c>
    </row>
    <row r="920" spans="5:11" x14ac:dyDescent="0.25">
      <c r="E920" s="1">
        <v>2</v>
      </c>
      <c r="F920" s="1">
        <v>2018</v>
      </c>
      <c r="G920" s="1" t="s">
        <v>41</v>
      </c>
      <c r="H920" s="1" t="s">
        <v>9</v>
      </c>
      <c r="I920">
        <v>1026100</v>
      </c>
      <c r="J920">
        <v>1002388</v>
      </c>
      <c r="K920">
        <v>890663</v>
      </c>
    </row>
    <row r="921" spans="5:11" x14ac:dyDescent="0.25">
      <c r="E921" s="1">
        <v>3</v>
      </c>
      <c r="F921" s="1">
        <v>2018</v>
      </c>
      <c r="G921" s="1" t="s">
        <v>41</v>
      </c>
      <c r="H921" s="1" t="s">
        <v>9</v>
      </c>
      <c r="I921">
        <v>1159019</v>
      </c>
      <c r="J921">
        <v>1026100</v>
      </c>
      <c r="K921">
        <v>1057373</v>
      </c>
    </row>
    <row r="922" spans="5:11" x14ac:dyDescent="0.25">
      <c r="E922" s="1">
        <v>4</v>
      </c>
      <c r="F922" s="1">
        <v>2018</v>
      </c>
      <c r="G922" s="1" t="s">
        <v>41</v>
      </c>
      <c r="H922" s="1" t="s">
        <v>9</v>
      </c>
      <c r="I922">
        <v>1161356</v>
      </c>
      <c r="J922">
        <v>1159019</v>
      </c>
      <c r="K922">
        <v>1018043</v>
      </c>
    </row>
    <row r="923" spans="5:11" x14ac:dyDescent="0.25">
      <c r="E923" s="1">
        <v>5</v>
      </c>
      <c r="F923" s="1">
        <v>2018</v>
      </c>
      <c r="G923" s="1" t="s">
        <v>41</v>
      </c>
      <c r="H923" s="1" t="s">
        <v>9</v>
      </c>
      <c r="I923">
        <v>1226592</v>
      </c>
      <c r="J923">
        <v>1161356</v>
      </c>
      <c r="K923">
        <v>1084936</v>
      </c>
    </row>
    <row r="924" spans="5:11" x14ac:dyDescent="0.25">
      <c r="E924" s="1">
        <v>6</v>
      </c>
      <c r="F924" s="1">
        <v>2018</v>
      </c>
      <c r="G924" s="1" t="s">
        <v>41</v>
      </c>
      <c r="H924" s="1" t="s">
        <v>9</v>
      </c>
      <c r="I924">
        <v>1073727</v>
      </c>
      <c r="J924">
        <v>1226592</v>
      </c>
      <c r="K924">
        <v>1109987</v>
      </c>
    </row>
    <row r="925" spans="5:11" x14ac:dyDescent="0.25">
      <c r="E925" s="1">
        <v>7</v>
      </c>
      <c r="F925" s="1">
        <v>2018</v>
      </c>
      <c r="G925" s="1" t="s">
        <v>41</v>
      </c>
      <c r="H925" s="1" t="s">
        <v>9</v>
      </c>
      <c r="I925">
        <v>1208045</v>
      </c>
      <c r="J925">
        <v>1073727</v>
      </c>
      <c r="K925">
        <v>1089130</v>
      </c>
    </row>
    <row r="926" spans="5:11" x14ac:dyDescent="0.25">
      <c r="E926" s="1">
        <v>8</v>
      </c>
      <c r="F926" s="1">
        <v>2018</v>
      </c>
      <c r="G926" s="1" t="s">
        <v>41</v>
      </c>
      <c r="H926" s="1" t="s">
        <v>9</v>
      </c>
      <c r="I926">
        <v>1199559</v>
      </c>
      <c r="J926">
        <v>1208045</v>
      </c>
      <c r="K926">
        <v>1106805</v>
      </c>
    </row>
    <row r="927" spans="5:11" x14ac:dyDescent="0.25">
      <c r="E927" s="1">
        <v>9</v>
      </c>
      <c r="F927" s="1">
        <v>2018</v>
      </c>
      <c r="G927" s="1" t="s">
        <v>41</v>
      </c>
      <c r="H927" s="1" t="s">
        <v>9</v>
      </c>
      <c r="I927">
        <v>972626</v>
      </c>
      <c r="J927">
        <v>1199559</v>
      </c>
      <c r="K927">
        <v>969941</v>
      </c>
    </row>
    <row r="928" spans="5:11" x14ac:dyDescent="0.25">
      <c r="E928" s="1">
        <v>10</v>
      </c>
      <c r="F928" s="1">
        <v>2018</v>
      </c>
      <c r="G928" s="1" t="s">
        <v>41</v>
      </c>
      <c r="H928" s="1" t="s">
        <v>9</v>
      </c>
      <c r="I928">
        <v>1174896</v>
      </c>
      <c r="J928">
        <v>972626</v>
      </c>
      <c r="K928">
        <v>1179252</v>
      </c>
    </row>
    <row r="929" spans="5:11" x14ac:dyDescent="0.25">
      <c r="E929" s="1">
        <v>11</v>
      </c>
      <c r="F929" s="1">
        <v>2018</v>
      </c>
      <c r="G929" s="1" t="s">
        <v>41</v>
      </c>
      <c r="H929" s="1" t="s">
        <v>9</v>
      </c>
      <c r="I929">
        <v>1138703</v>
      </c>
      <c r="J929">
        <v>1174896</v>
      </c>
      <c r="K929">
        <v>1086776</v>
      </c>
    </row>
    <row r="930" spans="5:11" x14ac:dyDescent="0.25">
      <c r="E930" s="1">
        <v>12</v>
      </c>
      <c r="F930" s="1">
        <v>2018</v>
      </c>
      <c r="G930" s="1" t="s">
        <v>41</v>
      </c>
      <c r="H930" s="1" t="s">
        <v>9</v>
      </c>
      <c r="I930">
        <v>1085456</v>
      </c>
      <c r="J930">
        <v>1138703</v>
      </c>
      <c r="K930">
        <v>1081619</v>
      </c>
    </row>
    <row r="931" spans="5:11" x14ac:dyDescent="0.25">
      <c r="E931" s="1">
        <v>1</v>
      </c>
      <c r="F931" s="1">
        <v>2019</v>
      </c>
      <c r="G931" s="1" t="s">
        <v>41</v>
      </c>
      <c r="H931" s="1" t="s">
        <v>9</v>
      </c>
      <c r="I931">
        <v>1066912</v>
      </c>
      <c r="J931">
        <v>1085456</v>
      </c>
      <c r="K931">
        <v>1002388</v>
      </c>
    </row>
    <row r="932" spans="5:11" x14ac:dyDescent="0.25">
      <c r="E932" s="1">
        <v>2</v>
      </c>
      <c r="F932" s="1">
        <v>2019</v>
      </c>
      <c r="G932" s="1" t="s">
        <v>41</v>
      </c>
      <c r="H932" s="1" t="s">
        <v>9</v>
      </c>
      <c r="I932">
        <v>1039703</v>
      </c>
      <c r="J932">
        <v>1066912</v>
      </c>
      <c r="K932">
        <v>1026100</v>
      </c>
    </row>
    <row r="933" spans="5:11" x14ac:dyDescent="0.25">
      <c r="E933" s="1">
        <v>3</v>
      </c>
      <c r="F933" s="1">
        <v>2019</v>
      </c>
      <c r="G933" s="1" t="s">
        <v>41</v>
      </c>
      <c r="H933" s="1" t="s">
        <v>9</v>
      </c>
      <c r="I933">
        <v>1273222</v>
      </c>
      <c r="J933">
        <v>1039703</v>
      </c>
      <c r="K933">
        <v>1159019</v>
      </c>
    </row>
    <row r="934" spans="5:11" x14ac:dyDescent="0.25">
      <c r="E934" s="1">
        <v>4</v>
      </c>
      <c r="F934" s="1">
        <v>2019</v>
      </c>
      <c r="G934" s="1" t="s">
        <v>41</v>
      </c>
      <c r="H934" s="1" t="s">
        <v>9</v>
      </c>
      <c r="I934">
        <v>1234895</v>
      </c>
      <c r="J934">
        <v>1273222</v>
      </c>
      <c r="K934">
        <v>1161356</v>
      </c>
    </row>
    <row r="935" spans="5:11" x14ac:dyDescent="0.25">
      <c r="E935" s="1">
        <v>5</v>
      </c>
      <c r="F935" s="1">
        <v>2019</v>
      </c>
      <c r="G935" s="1" t="s">
        <v>41</v>
      </c>
      <c r="H935" s="1" t="s">
        <v>9</v>
      </c>
      <c r="I935">
        <v>1324306</v>
      </c>
      <c r="J935">
        <v>1234895</v>
      </c>
      <c r="K935">
        <v>1226592</v>
      </c>
    </row>
    <row r="936" spans="5:11" x14ac:dyDescent="0.25">
      <c r="E936" s="1">
        <v>6</v>
      </c>
      <c r="F936" s="1">
        <v>2019</v>
      </c>
      <c r="G936" s="1" t="s">
        <v>41</v>
      </c>
      <c r="H936" s="1" t="s">
        <v>9</v>
      </c>
      <c r="I936">
        <v>1310562</v>
      </c>
      <c r="J936">
        <v>1324306</v>
      </c>
      <c r="K936">
        <v>1073727</v>
      </c>
    </row>
    <row r="937" spans="5:11" x14ac:dyDescent="0.25">
      <c r="E937" s="1">
        <v>7</v>
      </c>
      <c r="F937" s="1">
        <v>2019</v>
      </c>
      <c r="G937" s="1" t="s">
        <v>41</v>
      </c>
      <c r="H937" s="1" t="s">
        <v>9</v>
      </c>
      <c r="I937">
        <v>1300618</v>
      </c>
      <c r="J937">
        <v>1310562</v>
      </c>
      <c r="K937">
        <v>1208045</v>
      </c>
    </row>
    <row r="938" spans="5:11" x14ac:dyDescent="0.25">
      <c r="E938" s="1">
        <v>8</v>
      </c>
      <c r="F938" s="1">
        <v>2019</v>
      </c>
      <c r="G938" s="1" t="s">
        <v>41</v>
      </c>
      <c r="H938" s="1" t="s">
        <v>9</v>
      </c>
      <c r="I938">
        <v>1288820</v>
      </c>
      <c r="J938">
        <v>1300618</v>
      </c>
      <c r="K938">
        <v>1199559</v>
      </c>
    </row>
    <row r="939" spans="5:11" x14ac:dyDescent="0.25">
      <c r="E939" s="1">
        <v>9</v>
      </c>
      <c r="F939" s="1">
        <v>2019</v>
      </c>
      <c r="G939" s="1" t="s">
        <v>41</v>
      </c>
      <c r="H939" s="1" t="s">
        <v>9</v>
      </c>
      <c r="I939">
        <v>1183863</v>
      </c>
      <c r="J939">
        <v>1288820</v>
      </c>
      <c r="K939">
        <v>972626</v>
      </c>
    </row>
    <row r="940" spans="5:11" x14ac:dyDescent="0.25">
      <c r="E940" s="1">
        <v>10</v>
      </c>
      <c r="F940" s="1">
        <v>2019</v>
      </c>
      <c r="G940" s="1" t="s">
        <v>41</v>
      </c>
      <c r="H940" s="1" t="s">
        <v>9</v>
      </c>
      <c r="I940">
        <v>1287332</v>
      </c>
      <c r="J940">
        <v>1183863</v>
      </c>
      <c r="K940">
        <v>1174896</v>
      </c>
    </row>
    <row r="941" spans="5:11" x14ac:dyDescent="0.25">
      <c r="E941" s="1">
        <v>11</v>
      </c>
      <c r="F941" s="1">
        <v>2019</v>
      </c>
      <c r="G941" s="1" t="s">
        <v>41</v>
      </c>
      <c r="H941" s="1" t="s">
        <v>9</v>
      </c>
      <c r="I941">
        <v>1197663</v>
      </c>
      <c r="J941">
        <v>1287332</v>
      </c>
      <c r="K941">
        <v>1138703</v>
      </c>
    </row>
    <row r="942" spans="5:11" x14ac:dyDescent="0.25">
      <c r="E942" s="1">
        <v>12</v>
      </c>
      <c r="F942" s="1">
        <v>2019</v>
      </c>
      <c r="G942" s="1" t="s">
        <v>41</v>
      </c>
      <c r="H942" s="1" t="s">
        <v>9</v>
      </c>
      <c r="I942">
        <v>1288543</v>
      </c>
      <c r="J942">
        <v>1197663</v>
      </c>
      <c r="K942">
        <v>1085456</v>
      </c>
    </row>
    <row r="943" spans="5:11" x14ac:dyDescent="0.25">
      <c r="E943" s="1">
        <v>1</v>
      </c>
      <c r="F943" s="1">
        <v>2020</v>
      </c>
      <c r="G943" s="1" t="s">
        <v>41</v>
      </c>
      <c r="H943" s="1" t="s">
        <v>9</v>
      </c>
      <c r="I943">
        <v>1191061</v>
      </c>
      <c r="J943">
        <v>1288543</v>
      </c>
      <c r="K943">
        <v>1066912</v>
      </c>
    </row>
    <row r="944" spans="5:11" x14ac:dyDescent="0.25">
      <c r="E944" s="1">
        <v>2</v>
      </c>
      <c r="F944" s="1">
        <v>2020</v>
      </c>
      <c r="G944" s="1" t="s">
        <v>41</v>
      </c>
      <c r="H944" s="1" t="s">
        <v>9</v>
      </c>
      <c r="I944">
        <v>1133572</v>
      </c>
      <c r="J944">
        <v>1191061</v>
      </c>
      <c r="K944">
        <v>1039703</v>
      </c>
    </row>
    <row r="945" spans="5:11" x14ac:dyDescent="0.25">
      <c r="E945" s="1">
        <v>3</v>
      </c>
      <c r="F945" s="1">
        <v>2020</v>
      </c>
      <c r="G945" s="1" t="s">
        <v>41</v>
      </c>
      <c r="H945" s="1" t="s">
        <v>9</v>
      </c>
      <c r="I945">
        <v>672545</v>
      </c>
      <c r="J945">
        <v>1133572</v>
      </c>
      <c r="K945">
        <v>1273222</v>
      </c>
    </row>
    <row r="946" spans="5:11" x14ac:dyDescent="0.25">
      <c r="E946" s="1">
        <v>4</v>
      </c>
      <c r="F946" s="1">
        <v>2020</v>
      </c>
      <c r="G946" s="1" t="s">
        <v>41</v>
      </c>
      <c r="H946" s="1" t="s">
        <v>9</v>
      </c>
      <c r="I946">
        <v>87320</v>
      </c>
      <c r="J946">
        <v>672545</v>
      </c>
      <c r="K946">
        <v>1234895</v>
      </c>
    </row>
    <row r="947" spans="5:11" x14ac:dyDescent="0.25">
      <c r="E947" s="1">
        <v>5</v>
      </c>
      <c r="F947" s="1">
        <v>2020</v>
      </c>
      <c r="G947" s="1" t="s">
        <v>41</v>
      </c>
      <c r="H947" s="1" t="s">
        <v>9</v>
      </c>
      <c r="I947">
        <v>294859</v>
      </c>
      <c r="J947">
        <v>87320</v>
      </c>
      <c r="K947">
        <v>1324306</v>
      </c>
    </row>
    <row r="948" spans="5:11" x14ac:dyDescent="0.25">
      <c r="E948" s="1">
        <v>6</v>
      </c>
      <c r="F948" s="1">
        <v>2020</v>
      </c>
      <c r="G948" s="1" t="s">
        <v>41</v>
      </c>
      <c r="H948" s="1" t="s">
        <v>9</v>
      </c>
      <c r="I948">
        <v>465184</v>
      </c>
      <c r="J948">
        <v>294859</v>
      </c>
      <c r="K948">
        <v>1310562</v>
      </c>
    </row>
    <row r="949" spans="5:11" x14ac:dyDescent="0.25">
      <c r="E949" s="1">
        <v>7</v>
      </c>
      <c r="F949" s="1">
        <v>2020</v>
      </c>
      <c r="G949" s="1" t="s">
        <v>41</v>
      </c>
      <c r="H949" s="1" t="s">
        <v>9</v>
      </c>
      <c r="I949">
        <v>646681</v>
      </c>
      <c r="J949">
        <v>465184</v>
      </c>
      <c r="K949">
        <v>1300618</v>
      </c>
    </row>
    <row r="950" spans="5:11" x14ac:dyDescent="0.25">
      <c r="E950" s="1">
        <v>8</v>
      </c>
      <c r="F950" s="1">
        <v>2020</v>
      </c>
      <c r="G950" s="1" t="s">
        <v>41</v>
      </c>
      <c r="H950" s="1" t="s">
        <v>9</v>
      </c>
      <c r="I950">
        <v>643557</v>
      </c>
      <c r="J950">
        <v>646681</v>
      </c>
      <c r="K950">
        <v>1288820</v>
      </c>
    </row>
    <row r="951" spans="5:11" x14ac:dyDescent="0.25">
      <c r="E951" s="1">
        <v>9</v>
      </c>
      <c r="F951" s="1">
        <v>2020</v>
      </c>
      <c r="G951" s="1" t="s">
        <v>41</v>
      </c>
      <c r="H951" s="1" t="s">
        <v>9</v>
      </c>
      <c r="I951">
        <v>667760</v>
      </c>
      <c r="J951">
        <v>643557</v>
      </c>
      <c r="K951">
        <v>1183863</v>
      </c>
    </row>
    <row r="952" spans="5:11" x14ac:dyDescent="0.25">
      <c r="E952" s="1">
        <v>10</v>
      </c>
      <c r="F952" s="1">
        <v>2020</v>
      </c>
      <c r="G952" s="1" t="s">
        <v>41</v>
      </c>
      <c r="H952" s="1" t="s">
        <v>9</v>
      </c>
      <c r="I952">
        <v>757612</v>
      </c>
      <c r="J952">
        <v>667760</v>
      </c>
      <c r="K952">
        <v>1287332</v>
      </c>
    </row>
    <row r="953" spans="5:11" x14ac:dyDescent="0.25">
      <c r="E953" s="1">
        <v>11</v>
      </c>
      <c r="F953" s="1">
        <v>2020</v>
      </c>
      <c r="G953" s="1" t="s">
        <v>41</v>
      </c>
      <c r="H953" s="1" t="s">
        <v>9</v>
      </c>
      <c r="I953">
        <v>651163</v>
      </c>
      <c r="J953">
        <v>757612</v>
      </c>
      <c r="K953">
        <v>1197663</v>
      </c>
    </row>
    <row r="954" spans="5:11" x14ac:dyDescent="0.25">
      <c r="E954" s="1">
        <v>12</v>
      </c>
      <c r="F954" s="1">
        <v>2020</v>
      </c>
      <c r="G954" s="1" t="s">
        <v>41</v>
      </c>
      <c r="H954" s="1" t="s">
        <v>9</v>
      </c>
      <c r="I954">
        <v>662980</v>
      </c>
      <c r="J954">
        <v>651163</v>
      </c>
      <c r="K954">
        <v>1288543</v>
      </c>
    </row>
    <row r="955" spans="5:11" x14ac:dyDescent="0.25">
      <c r="E955" s="1">
        <v>1</v>
      </c>
      <c r="F955" s="1">
        <v>2021</v>
      </c>
      <c r="G955" s="1" t="s">
        <v>41</v>
      </c>
      <c r="H955" s="1" t="s">
        <v>9</v>
      </c>
      <c r="I955">
        <v>531483</v>
      </c>
      <c r="J955">
        <v>662980</v>
      </c>
      <c r="K955">
        <v>1191061</v>
      </c>
    </row>
    <row r="956" spans="5:11" x14ac:dyDescent="0.25">
      <c r="E956" s="1">
        <v>1</v>
      </c>
      <c r="F956" s="1">
        <v>2016</v>
      </c>
      <c r="G956" s="1" t="s">
        <v>42</v>
      </c>
      <c r="H956" s="1" t="s">
        <v>9</v>
      </c>
      <c r="I956">
        <v>2109179</v>
      </c>
      <c r="J956"/>
      <c r="K956"/>
    </row>
    <row r="957" spans="5:11" x14ac:dyDescent="0.25">
      <c r="E957" s="1">
        <v>2</v>
      </c>
      <c r="F957" s="1">
        <v>2016</v>
      </c>
      <c r="G957" s="1" t="s">
        <v>42</v>
      </c>
      <c r="H957" s="1" t="s">
        <v>9</v>
      </c>
      <c r="I957">
        <v>2067282</v>
      </c>
      <c r="J957">
        <v>2109179</v>
      </c>
      <c r="K957"/>
    </row>
    <row r="958" spans="5:11" x14ac:dyDescent="0.25">
      <c r="E958" s="1">
        <v>3</v>
      </c>
      <c r="F958" s="1">
        <v>2016</v>
      </c>
      <c r="G958" s="1" t="s">
        <v>42</v>
      </c>
      <c r="H958" s="1" t="s">
        <v>9</v>
      </c>
      <c r="I958">
        <v>2437762</v>
      </c>
      <c r="J958">
        <v>2067282</v>
      </c>
      <c r="K958"/>
    </row>
    <row r="959" spans="5:11" x14ac:dyDescent="0.25">
      <c r="E959" s="1">
        <v>4</v>
      </c>
      <c r="F959" s="1">
        <v>2016</v>
      </c>
      <c r="G959" s="1" t="s">
        <v>42</v>
      </c>
      <c r="H959" s="1" t="s">
        <v>9</v>
      </c>
      <c r="I959">
        <v>2354264</v>
      </c>
      <c r="J959">
        <v>2437762</v>
      </c>
      <c r="K959"/>
    </row>
    <row r="960" spans="5:11" x14ac:dyDescent="0.25">
      <c r="E960" s="1">
        <v>5</v>
      </c>
      <c r="F960" s="1">
        <v>2016</v>
      </c>
      <c r="G960" s="1" t="s">
        <v>42</v>
      </c>
      <c r="H960" s="1" t="s">
        <v>9</v>
      </c>
      <c r="I960">
        <v>2508204</v>
      </c>
      <c r="J960">
        <v>2354264</v>
      </c>
      <c r="K960"/>
    </row>
    <row r="961" spans="5:11" x14ac:dyDescent="0.25">
      <c r="E961" s="1">
        <v>6</v>
      </c>
      <c r="F961" s="1">
        <v>2016</v>
      </c>
      <c r="G961" s="1" t="s">
        <v>42</v>
      </c>
      <c r="H961" s="1" t="s">
        <v>9</v>
      </c>
      <c r="I961">
        <v>2620679</v>
      </c>
      <c r="J961">
        <v>2508204</v>
      </c>
      <c r="K961"/>
    </row>
    <row r="962" spans="5:11" x14ac:dyDescent="0.25">
      <c r="E962" s="1">
        <v>7</v>
      </c>
      <c r="F962" s="1">
        <v>2016</v>
      </c>
      <c r="G962" s="1" t="s">
        <v>42</v>
      </c>
      <c r="H962" s="1" t="s">
        <v>9</v>
      </c>
      <c r="I962">
        <v>2709799</v>
      </c>
      <c r="J962">
        <v>2620679</v>
      </c>
      <c r="K962"/>
    </row>
    <row r="963" spans="5:11" x14ac:dyDescent="0.25">
      <c r="E963" s="1">
        <v>8</v>
      </c>
      <c r="F963" s="1">
        <v>2016</v>
      </c>
      <c r="G963" s="1" t="s">
        <v>42</v>
      </c>
      <c r="H963" s="1" t="s">
        <v>9</v>
      </c>
      <c r="I963">
        <v>2657935</v>
      </c>
      <c r="J963">
        <v>2709799</v>
      </c>
      <c r="K963"/>
    </row>
    <row r="964" spans="5:11" x14ac:dyDescent="0.25">
      <c r="E964" s="1">
        <v>9</v>
      </c>
      <c r="F964" s="1">
        <v>2016</v>
      </c>
      <c r="G964" s="1" t="s">
        <v>42</v>
      </c>
      <c r="H964" s="1" t="s">
        <v>9</v>
      </c>
      <c r="I964">
        <v>2404763</v>
      </c>
      <c r="J964">
        <v>2657935</v>
      </c>
      <c r="K964"/>
    </row>
    <row r="965" spans="5:11" x14ac:dyDescent="0.25">
      <c r="E965" s="1">
        <v>10</v>
      </c>
      <c r="F965" s="1">
        <v>2016</v>
      </c>
      <c r="G965" s="1" t="s">
        <v>42</v>
      </c>
      <c r="H965" s="1" t="s">
        <v>9</v>
      </c>
      <c r="I965">
        <v>2512266</v>
      </c>
      <c r="J965">
        <v>2404763</v>
      </c>
      <c r="K965"/>
    </row>
    <row r="966" spans="5:11" x14ac:dyDescent="0.25">
      <c r="E966" s="1">
        <v>11</v>
      </c>
      <c r="F966" s="1">
        <v>2016</v>
      </c>
      <c r="G966" s="1" t="s">
        <v>42</v>
      </c>
      <c r="H966" s="1" t="s">
        <v>9</v>
      </c>
      <c r="I966">
        <v>2338938</v>
      </c>
      <c r="J966">
        <v>2512266</v>
      </c>
      <c r="K966"/>
    </row>
    <row r="967" spans="5:11" x14ac:dyDescent="0.25">
      <c r="E967" s="1">
        <v>12</v>
      </c>
      <c r="F967" s="1">
        <v>2016</v>
      </c>
      <c r="G967" s="1" t="s">
        <v>42</v>
      </c>
      <c r="H967" s="1" t="s">
        <v>9</v>
      </c>
      <c r="I967">
        <v>2379213</v>
      </c>
      <c r="J967">
        <v>2338938</v>
      </c>
      <c r="K967"/>
    </row>
    <row r="968" spans="5:11" x14ac:dyDescent="0.25">
      <c r="E968" s="1">
        <v>1</v>
      </c>
      <c r="F968" s="1">
        <v>2017</v>
      </c>
      <c r="G968" s="1" t="s">
        <v>42</v>
      </c>
      <c r="H968" s="1" t="s">
        <v>9</v>
      </c>
      <c r="I968">
        <v>2260210</v>
      </c>
      <c r="J968">
        <v>2379213</v>
      </c>
      <c r="K968">
        <v>2109179</v>
      </c>
    </row>
    <row r="969" spans="5:11" x14ac:dyDescent="0.25">
      <c r="E969" s="1">
        <v>2</v>
      </c>
      <c r="F969" s="1">
        <v>2017</v>
      </c>
      <c r="G969" s="1" t="s">
        <v>42</v>
      </c>
      <c r="H969" s="1" t="s">
        <v>9</v>
      </c>
      <c r="I969">
        <v>2201936</v>
      </c>
      <c r="J969">
        <v>2260210</v>
      </c>
      <c r="K969">
        <v>2067282</v>
      </c>
    </row>
    <row r="970" spans="5:11" x14ac:dyDescent="0.25">
      <c r="E970" s="1">
        <v>3</v>
      </c>
      <c r="F970" s="1">
        <v>2017</v>
      </c>
      <c r="G970" s="1" t="s">
        <v>42</v>
      </c>
      <c r="H970" s="1" t="s">
        <v>9</v>
      </c>
      <c r="I970">
        <v>2806072</v>
      </c>
      <c r="J970">
        <v>2201936</v>
      </c>
      <c r="K970">
        <v>2437762</v>
      </c>
    </row>
    <row r="971" spans="5:11" x14ac:dyDescent="0.25">
      <c r="E971" s="1">
        <v>4</v>
      </c>
      <c r="F971" s="1">
        <v>2017</v>
      </c>
      <c r="G971" s="1" t="s">
        <v>42</v>
      </c>
      <c r="H971" s="1" t="s">
        <v>9</v>
      </c>
      <c r="I971">
        <v>2683713</v>
      </c>
      <c r="J971">
        <v>2806072</v>
      </c>
      <c r="K971">
        <v>2354264</v>
      </c>
    </row>
    <row r="972" spans="5:11" x14ac:dyDescent="0.25">
      <c r="E972" s="1">
        <v>5</v>
      </c>
      <c r="F972" s="1">
        <v>2017</v>
      </c>
      <c r="G972" s="1" t="s">
        <v>42</v>
      </c>
      <c r="H972" s="1" t="s">
        <v>9</v>
      </c>
      <c r="I972">
        <v>2848670</v>
      </c>
      <c r="J972">
        <v>2683713</v>
      </c>
      <c r="K972">
        <v>2508204</v>
      </c>
    </row>
    <row r="973" spans="5:11" x14ac:dyDescent="0.25">
      <c r="E973" s="1">
        <v>6</v>
      </c>
      <c r="F973" s="1">
        <v>2017</v>
      </c>
      <c r="G973" s="1" t="s">
        <v>42</v>
      </c>
      <c r="H973" s="1" t="s">
        <v>9</v>
      </c>
      <c r="I973">
        <v>3054867</v>
      </c>
      <c r="J973">
        <v>2848670</v>
      </c>
      <c r="K973">
        <v>2620679</v>
      </c>
    </row>
    <row r="974" spans="5:11" x14ac:dyDescent="0.25">
      <c r="E974" s="1">
        <v>7</v>
      </c>
      <c r="F974" s="1">
        <v>2017</v>
      </c>
      <c r="G974" s="1" t="s">
        <v>42</v>
      </c>
      <c r="H974" s="1" t="s">
        <v>9</v>
      </c>
      <c r="I974">
        <v>3146878</v>
      </c>
      <c r="J974">
        <v>3054867</v>
      </c>
      <c r="K974">
        <v>2709799</v>
      </c>
    </row>
    <row r="975" spans="5:11" x14ac:dyDescent="0.25">
      <c r="E975" s="1">
        <v>8</v>
      </c>
      <c r="F975" s="1">
        <v>2017</v>
      </c>
      <c r="G975" s="1" t="s">
        <v>42</v>
      </c>
      <c r="H975" s="1" t="s">
        <v>9</v>
      </c>
      <c r="I975">
        <v>3192510</v>
      </c>
      <c r="J975">
        <v>3146878</v>
      </c>
      <c r="K975">
        <v>2657935</v>
      </c>
    </row>
    <row r="976" spans="5:11" x14ac:dyDescent="0.25">
      <c r="E976" s="1">
        <v>9</v>
      </c>
      <c r="F976" s="1">
        <v>2017</v>
      </c>
      <c r="G976" s="1" t="s">
        <v>42</v>
      </c>
      <c r="H976" s="1" t="s">
        <v>9</v>
      </c>
      <c r="I976">
        <v>2897180</v>
      </c>
      <c r="J976">
        <v>3192510</v>
      </c>
      <c r="K976">
        <v>2404763</v>
      </c>
    </row>
    <row r="977" spans="5:11" x14ac:dyDescent="0.25">
      <c r="E977" s="1">
        <v>10</v>
      </c>
      <c r="F977" s="1">
        <v>2017</v>
      </c>
      <c r="G977" s="1" t="s">
        <v>42</v>
      </c>
      <c r="H977" s="1" t="s">
        <v>9</v>
      </c>
      <c r="I977">
        <v>3199708</v>
      </c>
      <c r="J977">
        <v>2897180</v>
      </c>
      <c r="K977">
        <v>2512266</v>
      </c>
    </row>
    <row r="978" spans="5:11" x14ac:dyDescent="0.25">
      <c r="E978" s="1">
        <v>11</v>
      </c>
      <c r="F978" s="1">
        <v>2017</v>
      </c>
      <c r="G978" s="1" t="s">
        <v>42</v>
      </c>
      <c r="H978" s="1" t="s">
        <v>9</v>
      </c>
      <c r="I978">
        <v>2915576</v>
      </c>
      <c r="J978">
        <v>3199708</v>
      </c>
      <c r="K978">
        <v>2338938</v>
      </c>
    </row>
    <row r="979" spans="5:11" x14ac:dyDescent="0.25">
      <c r="E979" s="1">
        <v>12</v>
      </c>
      <c r="F979" s="1">
        <v>2017</v>
      </c>
      <c r="G979" s="1" t="s">
        <v>42</v>
      </c>
      <c r="H979" s="1" t="s">
        <v>9</v>
      </c>
      <c r="I979">
        <v>2846590</v>
      </c>
      <c r="J979">
        <v>2915576</v>
      </c>
      <c r="K979">
        <v>2379213</v>
      </c>
    </row>
    <row r="980" spans="5:11" x14ac:dyDescent="0.25">
      <c r="E980" s="1">
        <v>1</v>
      </c>
      <c r="F980" s="1">
        <v>2018</v>
      </c>
      <c r="G980" s="1" t="s">
        <v>42</v>
      </c>
      <c r="H980" s="1" t="s">
        <v>9</v>
      </c>
      <c r="I980">
        <v>2717029</v>
      </c>
      <c r="J980">
        <v>2846590</v>
      </c>
      <c r="K980">
        <v>2260210</v>
      </c>
    </row>
    <row r="981" spans="5:11" x14ac:dyDescent="0.25">
      <c r="E981" s="1">
        <v>2</v>
      </c>
      <c r="F981" s="1">
        <v>2018</v>
      </c>
      <c r="G981" s="1" t="s">
        <v>42</v>
      </c>
      <c r="H981" s="1" t="s">
        <v>9</v>
      </c>
      <c r="I981">
        <v>2579767</v>
      </c>
      <c r="J981">
        <v>2717029</v>
      </c>
      <c r="K981">
        <v>2201936</v>
      </c>
    </row>
    <row r="982" spans="5:11" x14ac:dyDescent="0.25">
      <c r="E982" s="1">
        <v>3</v>
      </c>
      <c r="F982" s="1">
        <v>2018</v>
      </c>
      <c r="G982" s="1" t="s">
        <v>42</v>
      </c>
      <c r="H982" s="1" t="s">
        <v>9</v>
      </c>
      <c r="I982">
        <v>3074428</v>
      </c>
      <c r="J982">
        <v>2579767</v>
      </c>
      <c r="K982">
        <v>2806072</v>
      </c>
    </row>
    <row r="983" spans="5:11" x14ac:dyDescent="0.25">
      <c r="E983" s="1">
        <v>4</v>
      </c>
      <c r="F983" s="1">
        <v>2018</v>
      </c>
      <c r="G983" s="1" t="s">
        <v>42</v>
      </c>
      <c r="H983" s="1" t="s">
        <v>9</v>
      </c>
      <c r="I983">
        <v>2975825</v>
      </c>
      <c r="J983">
        <v>3074428</v>
      </c>
      <c r="K983">
        <v>2683713</v>
      </c>
    </row>
    <row r="984" spans="5:11" x14ac:dyDescent="0.25">
      <c r="E984" s="1">
        <v>5</v>
      </c>
      <c r="F984" s="1">
        <v>2018</v>
      </c>
      <c r="G984" s="1" t="s">
        <v>42</v>
      </c>
      <c r="H984" s="1" t="s">
        <v>9</v>
      </c>
      <c r="I984">
        <v>3174026</v>
      </c>
      <c r="J984">
        <v>2975825</v>
      </c>
      <c r="K984">
        <v>2848670</v>
      </c>
    </row>
    <row r="985" spans="5:11" x14ac:dyDescent="0.25">
      <c r="E985" s="1">
        <v>6</v>
      </c>
      <c r="F985" s="1">
        <v>2018</v>
      </c>
      <c r="G985" s="1" t="s">
        <v>42</v>
      </c>
      <c r="H985" s="1" t="s">
        <v>9</v>
      </c>
      <c r="I985">
        <v>3356069</v>
      </c>
      <c r="J985">
        <v>3174026</v>
      </c>
      <c r="K985">
        <v>3054867</v>
      </c>
    </row>
    <row r="986" spans="5:11" x14ac:dyDescent="0.25">
      <c r="E986" s="1">
        <v>7</v>
      </c>
      <c r="F986" s="1">
        <v>2018</v>
      </c>
      <c r="G986" s="1" t="s">
        <v>42</v>
      </c>
      <c r="H986" s="1" t="s">
        <v>9</v>
      </c>
      <c r="I986">
        <v>3514053</v>
      </c>
      <c r="J986">
        <v>3356069</v>
      </c>
      <c r="K986">
        <v>3146878</v>
      </c>
    </row>
    <row r="987" spans="5:11" x14ac:dyDescent="0.25">
      <c r="E987" s="1">
        <v>8</v>
      </c>
      <c r="F987" s="1">
        <v>2018</v>
      </c>
      <c r="G987" s="1" t="s">
        <v>42</v>
      </c>
      <c r="H987" s="1" t="s">
        <v>9</v>
      </c>
      <c r="I987">
        <v>3501900</v>
      </c>
      <c r="J987">
        <v>3514053</v>
      </c>
      <c r="K987">
        <v>3192510</v>
      </c>
    </row>
    <row r="988" spans="5:11" x14ac:dyDescent="0.25">
      <c r="E988" s="1">
        <v>9</v>
      </c>
      <c r="F988" s="1">
        <v>2018</v>
      </c>
      <c r="G988" s="1" t="s">
        <v>42</v>
      </c>
      <c r="H988" s="1" t="s">
        <v>9</v>
      </c>
      <c r="I988">
        <v>3043854</v>
      </c>
      <c r="J988">
        <v>3501900</v>
      </c>
      <c r="K988">
        <v>2897180</v>
      </c>
    </row>
    <row r="989" spans="5:11" x14ac:dyDescent="0.25">
      <c r="E989" s="1">
        <v>10</v>
      </c>
      <c r="F989" s="1">
        <v>2018</v>
      </c>
      <c r="G989" s="1" t="s">
        <v>42</v>
      </c>
      <c r="H989" s="1" t="s">
        <v>9</v>
      </c>
      <c r="I989">
        <v>3320198</v>
      </c>
      <c r="J989">
        <v>3043854</v>
      </c>
      <c r="K989">
        <v>3199708</v>
      </c>
    </row>
    <row r="990" spans="5:11" x14ac:dyDescent="0.25">
      <c r="E990" s="1">
        <v>11</v>
      </c>
      <c r="F990" s="1">
        <v>2018</v>
      </c>
      <c r="G990" s="1" t="s">
        <v>42</v>
      </c>
      <c r="H990" s="1" t="s">
        <v>9</v>
      </c>
      <c r="I990">
        <v>3072570</v>
      </c>
      <c r="J990">
        <v>3320198</v>
      </c>
      <c r="K990">
        <v>2915576</v>
      </c>
    </row>
    <row r="991" spans="5:11" x14ac:dyDescent="0.25">
      <c r="E991" s="1">
        <v>12</v>
      </c>
      <c r="F991" s="1">
        <v>2018</v>
      </c>
      <c r="G991" s="1" t="s">
        <v>42</v>
      </c>
      <c r="H991" s="1" t="s">
        <v>9</v>
      </c>
      <c r="I991">
        <v>3096886</v>
      </c>
      <c r="J991">
        <v>3072570</v>
      </c>
      <c r="K991">
        <v>2846590</v>
      </c>
    </row>
    <row r="992" spans="5:11" x14ac:dyDescent="0.25">
      <c r="E992" s="1">
        <v>1</v>
      </c>
      <c r="F992" s="1">
        <v>2019</v>
      </c>
      <c r="G992" s="1" t="s">
        <v>42</v>
      </c>
      <c r="H992" s="1" t="s">
        <v>9</v>
      </c>
      <c r="I992">
        <v>2833002</v>
      </c>
      <c r="J992">
        <v>3096886</v>
      </c>
      <c r="K992">
        <v>2717029</v>
      </c>
    </row>
    <row r="993" spans="5:11" x14ac:dyDescent="0.25">
      <c r="E993" s="1">
        <v>2</v>
      </c>
      <c r="F993" s="1">
        <v>2019</v>
      </c>
      <c r="G993" s="1" t="s">
        <v>42</v>
      </c>
      <c r="H993" s="1" t="s">
        <v>9</v>
      </c>
      <c r="I993">
        <v>2716514</v>
      </c>
      <c r="J993">
        <v>2833002</v>
      </c>
      <c r="K993">
        <v>2579767</v>
      </c>
    </row>
    <row r="994" spans="5:11" x14ac:dyDescent="0.25">
      <c r="E994" s="1">
        <v>3</v>
      </c>
      <c r="F994" s="1">
        <v>2019</v>
      </c>
      <c r="G994" s="1" t="s">
        <v>42</v>
      </c>
      <c r="H994" s="1" t="s">
        <v>9</v>
      </c>
      <c r="I994">
        <v>3451915</v>
      </c>
      <c r="J994">
        <v>2716514</v>
      </c>
      <c r="K994">
        <v>3074428</v>
      </c>
    </row>
    <row r="995" spans="5:11" x14ac:dyDescent="0.25">
      <c r="E995" s="1">
        <v>4</v>
      </c>
      <c r="F995" s="1">
        <v>2019</v>
      </c>
      <c r="G995" s="1" t="s">
        <v>42</v>
      </c>
      <c r="H995" s="1" t="s">
        <v>9</v>
      </c>
      <c r="I995">
        <v>3350235</v>
      </c>
      <c r="J995">
        <v>3451915</v>
      </c>
      <c r="K995">
        <v>2975825</v>
      </c>
    </row>
    <row r="996" spans="5:11" x14ac:dyDescent="0.25">
      <c r="E996" s="1">
        <v>5</v>
      </c>
      <c r="F996" s="1">
        <v>2019</v>
      </c>
      <c r="G996" s="1" t="s">
        <v>42</v>
      </c>
      <c r="H996" s="1" t="s">
        <v>9</v>
      </c>
      <c r="I996">
        <v>3622481</v>
      </c>
      <c r="J996">
        <v>3350235</v>
      </c>
      <c r="K996">
        <v>3174026</v>
      </c>
    </row>
    <row r="997" spans="5:11" x14ac:dyDescent="0.25">
      <c r="E997" s="1">
        <v>6</v>
      </c>
      <c r="F997" s="1">
        <v>2019</v>
      </c>
      <c r="G997" s="1" t="s">
        <v>42</v>
      </c>
      <c r="H997" s="1" t="s">
        <v>9</v>
      </c>
      <c r="I997">
        <v>3719878</v>
      </c>
      <c r="J997">
        <v>3622481</v>
      </c>
      <c r="K997">
        <v>3356069</v>
      </c>
    </row>
    <row r="998" spans="5:11" x14ac:dyDescent="0.25">
      <c r="E998" s="1">
        <v>7</v>
      </c>
      <c r="F998" s="1">
        <v>2019</v>
      </c>
      <c r="G998" s="1" t="s">
        <v>42</v>
      </c>
      <c r="H998" s="1" t="s">
        <v>9</v>
      </c>
      <c r="I998">
        <v>3803581</v>
      </c>
      <c r="J998">
        <v>3719878</v>
      </c>
      <c r="K998">
        <v>3514053</v>
      </c>
    </row>
    <row r="999" spans="5:11" x14ac:dyDescent="0.25">
      <c r="E999" s="1">
        <v>8</v>
      </c>
      <c r="F999" s="1">
        <v>2019</v>
      </c>
      <c r="G999" s="1" t="s">
        <v>42</v>
      </c>
      <c r="H999" s="1" t="s">
        <v>9</v>
      </c>
      <c r="I999">
        <v>3764984</v>
      </c>
      <c r="J999">
        <v>3803581</v>
      </c>
      <c r="K999">
        <v>3501900</v>
      </c>
    </row>
    <row r="1000" spans="5:11" x14ac:dyDescent="0.25">
      <c r="E1000" s="1">
        <v>9</v>
      </c>
      <c r="F1000" s="1">
        <v>2019</v>
      </c>
      <c r="G1000" s="1" t="s">
        <v>42</v>
      </c>
      <c r="H1000" s="1" t="s">
        <v>9</v>
      </c>
      <c r="I1000">
        <v>3310808</v>
      </c>
      <c r="J1000">
        <v>3764984</v>
      </c>
      <c r="K1000">
        <v>3043854</v>
      </c>
    </row>
    <row r="1001" spans="5:11" x14ac:dyDescent="0.25">
      <c r="E1001" s="1">
        <v>10</v>
      </c>
      <c r="F1001" s="1">
        <v>2019</v>
      </c>
      <c r="G1001" s="1" t="s">
        <v>42</v>
      </c>
      <c r="H1001" s="1" t="s">
        <v>9</v>
      </c>
      <c r="I1001">
        <v>3622785</v>
      </c>
      <c r="J1001">
        <v>3310808</v>
      </c>
      <c r="K1001">
        <v>3320198</v>
      </c>
    </row>
    <row r="1002" spans="5:11" x14ac:dyDescent="0.25">
      <c r="E1002" s="1">
        <v>11</v>
      </c>
      <c r="F1002" s="1">
        <v>2019</v>
      </c>
      <c r="G1002" s="1" t="s">
        <v>42</v>
      </c>
      <c r="H1002" s="1" t="s">
        <v>9</v>
      </c>
      <c r="I1002">
        <v>3268987</v>
      </c>
      <c r="J1002">
        <v>3622785</v>
      </c>
      <c r="K1002">
        <v>3072570</v>
      </c>
    </row>
    <row r="1003" spans="5:11" x14ac:dyDescent="0.25">
      <c r="E1003" s="1">
        <v>12</v>
      </c>
      <c r="F1003" s="1">
        <v>2019</v>
      </c>
      <c r="G1003" s="1" t="s">
        <v>42</v>
      </c>
      <c r="H1003" s="1" t="s">
        <v>9</v>
      </c>
      <c r="I1003">
        <v>3557128</v>
      </c>
      <c r="J1003">
        <v>3268987</v>
      </c>
      <c r="K1003">
        <v>3096886</v>
      </c>
    </row>
    <row r="1004" spans="5:11" x14ac:dyDescent="0.25">
      <c r="E1004" s="1">
        <v>1</v>
      </c>
      <c r="F1004" s="1">
        <v>2020</v>
      </c>
      <c r="G1004" s="1" t="s">
        <v>42</v>
      </c>
      <c r="H1004" s="1" t="s">
        <v>9</v>
      </c>
      <c r="I1004">
        <v>3212196</v>
      </c>
      <c r="J1004">
        <v>3557128</v>
      </c>
      <c r="K1004">
        <v>2833002</v>
      </c>
    </row>
    <row r="1005" spans="5:11" x14ac:dyDescent="0.25">
      <c r="E1005" s="1">
        <v>2</v>
      </c>
      <c r="F1005" s="1">
        <v>2020</v>
      </c>
      <c r="G1005" s="1" t="s">
        <v>42</v>
      </c>
      <c r="H1005" s="1" t="s">
        <v>9</v>
      </c>
      <c r="I1005">
        <v>3143194</v>
      </c>
      <c r="J1005">
        <v>3212196</v>
      </c>
      <c r="K1005">
        <v>2716514</v>
      </c>
    </row>
    <row r="1006" spans="5:11" x14ac:dyDescent="0.25">
      <c r="E1006" s="1">
        <v>3</v>
      </c>
      <c r="F1006" s="1">
        <v>2020</v>
      </c>
      <c r="G1006" s="1" t="s">
        <v>42</v>
      </c>
      <c r="H1006" s="1" t="s">
        <v>9</v>
      </c>
      <c r="I1006">
        <v>1840236</v>
      </c>
      <c r="J1006">
        <v>3143194</v>
      </c>
      <c r="K1006">
        <v>3451915</v>
      </c>
    </row>
    <row r="1007" spans="5:11" x14ac:dyDescent="0.25">
      <c r="E1007" s="1">
        <v>4</v>
      </c>
      <c r="F1007" s="1">
        <v>2020</v>
      </c>
      <c r="G1007" s="1" t="s">
        <v>42</v>
      </c>
      <c r="H1007" s="1" t="s">
        <v>9</v>
      </c>
      <c r="I1007">
        <v>221786</v>
      </c>
      <c r="J1007">
        <v>1840236</v>
      </c>
      <c r="K1007">
        <v>3350235</v>
      </c>
    </row>
    <row r="1008" spans="5:11" x14ac:dyDescent="0.25">
      <c r="E1008" s="1">
        <v>5</v>
      </c>
      <c r="F1008" s="1">
        <v>2020</v>
      </c>
      <c r="G1008" s="1" t="s">
        <v>42</v>
      </c>
      <c r="H1008" s="1" t="s">
        <v>9</v>
      </c>
      <c r="I1008">
        <v>517210</v>
      </c>
      <c r="J1008">
        <v>221786</v>
      </c>
      <c r="K1008">
        <v>3622481</v>
      </c>
    </row>
    <row r="1009" spans="5:11" x14ac:dyDescent="0.25">
      <c r="E1009" s="1">
        <v>6</v>
      </c>
      <c r="F1009" s="1">
        <v>2020</v>
      </c>
      <c r="G1009" s="1" t="s">
        <v>42</v>
      </c>
      <c r="H1009" s="1" t="s">
        <v>9</v>
      </c>
      <c r="I1009">
        <v>906895</v>
      </c>
      <c r="J1009">
        <v>517210</v>
      </c>
      <c r="K1009">
        <v>3719878</v>
      </c>
    </row>
    <row r="1010" spans="5:11" x14ac:dyDescent="0.25">
      <c r="E1010" s="1">
        <v>7</v>
      </c>
      <c r="F1010" s="1">
        <v>2020</v>
      </c>
      <c r="G1010" s="1" t="s">
        <v>42</v>
      </c>
      <c r="H1010" s="1" t="s">
        <v>9</v>
      </c>
      <c r="I1010">
        <v>1347782</v>
      </c>
      <c r="J1010">
        <v>906895</v>
      </c>
      <c r="K1010">
        <v>3803581</v>
      </c>
    </row>
    <row r="1011" spans="5:11" x14ac:dyDescent="0.25">
      <c r="E1011" s="1">
        <v>8</v>
      </c>
      <c r="F1011" s="1">
        <v>2020</v>
      </c>
      <c r="G1011" s="1" t="s">
        <v>42</v>
      </c>
      <c r="H1011" s="1" t="s">
        <v>9</v>
      </c>
      <c r="I1011">
        <v>1596221</v>
      </c>
      <c r="J1011">
        <v>1347782</v>
      </c>
      <c r="K1011">
        <v>3764984</v>
      </c>
    </row>
    <row r="1012" spans="5:11" x14ac:dyDescent="0.25">
      <c r="E1012" s="1">
        <v>9</v>
      </c>
      <c r="F1012" s="1">
        <v>2020</v>
      </c>
      <c r="G1012" s="1" t="s">
        <v>42</v>
      </c>
      <c r="H1012" s="1" t="s">
        <v>9</v>
      </c>
      <c r="I1012">
        <v>1673857</v>
      </c>
      <c r="J1012">
        <v>1596221</v>
      </c>
      <c r="K1012">
        <v>3310808</v>
      </c>
    </row>
    <row r="1013" spans="5:11" x14ac:dyDescent="0.25">
      <c r="E1013" s="1">
        <v>10</v>
      </c>
      <c r="F1013" s="1">
        <v>2020</v>
      </c>
      <c r="G1013" s="1" t="s">
        <v>42</v>
      </c>
      <c r="H1013" s="1" t="s">
        <v>9</v>
      </c>
      <c r="I1013">
        <v>1918041</v>
      </c>
      <c r="J1013">
        <v>1673857</v>
      </c>
      <c r="K1013">
        <v>3622785</v>
      </c>
    </row>
    <row r="1014" spans="5:11" x14ac:dyDescent="0.25">
      <c r="E1014" s="1">
        <v>11</v>
      </c>
      <c r="F1014" s="1">
        <v>2020</v>
      </c>
      <c r="G1014" s="1" t="s">
        <v>42</v>
      </c>
      <c r="H1014" s="1" t="s">
        <v>9</v>
      </c>
      <c r="I1014">
        <v>1713766</v>
      </c>
      <c r="J1014">
        <v>1918041</v>
      </c>
      <c r="K1014">
        <v>3268987</v>
      </c>
    </row>
    <row r="1015" spans="5:11" x14ac:dyDescent="0.25">
      <c r="E1015" s="1">
        <v>12</v>
      </c>
      <c r="F1015" s="1">
        <v>2020</v>
      </c>
      <c r="G1015" s="1" t="s">
        <v>42</v>
      </c>
      <c r="H1015" s="1" t="s">
        <v>9</v>
      </c>
      <c r="I1015">
        <v>1717998</v>
      </c>
      <c r="J1015">
        <v>1713766</v>
      </c>
      <c r="K1015">
        <v>3557128</v>
      </c>
    </row>
    <row r="1016" spans="5:11" x14ac:dyDescent="0.25">
      <c r="E1016" s="1">
        <v>1</v>
      </c>
      <c r="F1016" s="1">
        <v>2021</v>
      </c>
      <c r="G1016" s="1" t="s">
        <v>42</v>
      </c>
      <c r="H1016" s="1" t="s">
        <v>9</v>
      </c>
      <c r="I1016">
        <v>1543574</v>
      </c>
      <c r="J1016">
        <v>1717998</v>
      </c>
      <c r="K1016">
        <v>3212196</v>
      </c>
    </row>
    <row r="1017" spans="5:11" x14ac:dyDescent="0.25">
      <c r="E1017" s="1">
        <v>1</v>
      </c>
      <c r="F1017" s="1">
        <v>2016</v>
      </c>
      <c r="G1017" s="1" t="s">
        <v>43</v>
      </c>
      <c r="H1017" s="1" t="s">
        <v>9</v>
      </c>
      <c r="I1017">
        <v>190625</v>
      </c>
      <c r="J1017"/>
      <c r="K1017"/>
    </row>
    <row r="1018" spans="5:11" x14ac:dyDescent="0.25">
      <c r="E1018" s="1">
        <v>2</v>
      </c>
      <c r="F1018" s="1">
        <v>2016</v>
      </c>
      <c r="G1018" s="1" t="s">
        <v>43</v>
      </c>
      <c r="H1018" s="1" t="s">
        <v>9</v>
      </c>
      <c r="I1018">
        <v>186093</v>
      </c>
      <c r="J1018">
        <v>190625</v>
      </c>
      <c r="K1018"/>
    </row>
    <row r="1019" spans="5:11" x14ac:dyDescent="0.25">
      <c r="E1019" s="1">
        <v>3</v>
      </c>
      <c r="F1019" s="1">
        <v>2016</v>
      </c>
      <c r="G1019" s="1" t="s">
        <v>43</v>
      </c>
      <c r="H1019" s="1" t="s">
        <v>9</v>
      </c>
      <c r="I1019">
        <v>225523</v>
      </c>
      <c r="J1019">
        <v>186093</v>
      </c>
      <c r="K1019"/>
    </row>
    <row r="1020" spans="5:11" x14ac:dyDescent="0.25">
      <c r="E1020" s="1">
        <v>4</v>
      </c>
      <c r="F1020" s="1">
        <v>2016</v>
      </c>
      <c r="G1020" s="1" t="s">
        <v>43</v>
      </c>
      <c r="H1020" s="1" t="s">
        <v>9</v>
      </c>
      <c r="I1020">
        <v>234901</v>
      </c>
      <c r="J1020">
        <v>225523</v>
      </c>
      <c r="K1020"/>
    </row>
    <row r="1021" spans="5:11" x14ac:dyDescent="0.25">
      <c r="E1021" s="1">
        <v>5</v>
      </c>
      <c r="F1021" s="1">
        <v>2016</v>
      </c>
      <c r="G1021" s="1" t="s">
        <v>43</v>
      </c>
      <c r="H1021" s="1" t="s">
        <v>9</v>
      </c>
      <c r="I1021">
        <v>239598</v>
      </c>
      <c r="J1021">
        <v>234901</v>
      </c>
      <c r="K1021"/>
    </row>
    <row r="1022" spans="5:11" x14ac:dyDescent="0.25">
      <c r="E1022" s="1">
        <v>6</v>
      </c>
      <c r="F1022" s="1">
        <v>2016</v>
      </c>
      <c r="G1022" s="1" t="s">
        <v>43</v>
      </c>
      <c r="H1022" s="1" t="s">
        <v>9</v>
      </c>
      <c r="I1022">
        <v>244551</v>
      </c>
      <c r="J1022">
        <v>239598</v>
      </c>
      <c r="K1022"/>
    </row>
    <row r="1023" spans="5:11" x14ac:dyDescent="0.25">
      <c r="E1023" s="1">
        <v>7</v>
      </c>
      <c r="F1023" s="1">
        <v>2016</v>
      </c>
      <c r="G1023" s="1" t="s">
        <v>43</v>
      </c>
      <c r="H1023" s="1" t="s">
        <v>9</v>
      </c>
      <c r="I1023">
        <v>250216</v>
      </c>
      <c r="J1023">
        <v>244551</v>
      </c>
      <c r="K1023"/>
    </row>
    <row r="1024" spans="5:11" x14ac:dyDescent="0.25">
      <c r="E1024" s="1">
        <v>8</v>
      </c>
      <c r="F1024" s="1">
        <v>2016</v>
      </c>
      <c r="G1024" s="1" t="s">
        <v>43</v>
      </c>
      <c r="H1024" s="1" t="s">
        <v>9</v>
      </c>
      <c r="I1024">
        <v>251075</v>
      </c>
      <c r="J1024">
        <v>250216</v>
      </c>
      <c r="K1024"/>
    </row>
    <row r="1025" spans="5:11" x14ac:dyDescent="0.25">
      <c r="E1025" s="1">
        <v>9</v>
      </c>
      <c r="F1025" s="1">
        <v>2016</v>
      </c>
      <c r="G1025" s="1" t="s">
        <v>43</v>
      </c>
      <c r="H1025" s="1" t="s">
        <v>9</v>
      </c>
      <c r="I1025">
        <v>223129</v>
      </c>
      <c r="J1025">
        <v>251075</v>
      </c>
      <c r="K1025"/>
    </row>
    <row r="1026" spans="5:11" x14ac:dyDescent="0.25">
      <c r="E1026" s="1">
        <v>10</v>
      </c>
      <c r="F1026" s="1">
        <v>2016</v>
      </c>
      <c r="G1026" s="1" t="s">
        <v>43</v>
      </c>
      <c r="H1026" s="1" t="s">
        <v>9</v>
      </c>
      <c r="I1026">
        <v>230651</v>
      </c>
      <c r="J1026">
        <v>223129</v>
      </c>
      <c r="K1026"/>
    </row>
    <row r="1027" spans="5:11" x14ac:dyDescent="0.25">
      <c r="E1027" s="1">
        <v>11</v>
      </c>
      <c r="F1027" s="1">
        <v>2016</v>
      </c>
      <c r="G1027" s="1" t="s">
        <v>43</v>
      </c>
      <c r="H1027" s="1" t="s">
        <v>9</v>
      </c>
      <c r="I1027">
        <v>223334</v>
      </c>
      <c r="J1027">
        <v>230651</v>
      </c>
      <c r="K1027"/>
    </row>
    <row r="1028" spans="5:11" x14ac:dyDescent="0.25">
      <c r="E1028" s="1">
        <v>12</v>
      </c>
      <c r="F1028" s="1">
        <v>2016</v>
      </c>
      <c r="G1028" s="1" t="s">
        <v>43</v>
      </c>
      <c r="H1028" s="1" t="s">
        <v>9</v>
      </c>
      <c r="I1028">
        <v>215118</v>
      </c>
      <c r="J1028">
        <v>223334</v>
      </c>
      <c r="K1028"/>
    </row>
    <row r="1029" spans="5:11" x14ac:dyDescent="0.25">
      <c r="E1029" s="1">
        <v>1</v>
      </c>
      <c r="F1029" s="1">
        <v>2017</v>
      </c>
      <c r="G1029" s="1" t="s">
        <v>43</v>
      </c>
      <c r="H1029" s="1" t="s">
        <v>9</v>
      </c>
      <c r="I1029">
        <v>199947</v>
      </c>
      <c r="J1029">
        <v>215118</v>
      </c>
      <c r="K1029">
        <v>190625</v>
      </c>
    </row>
    <row r="1030" spans="5:11" x14ac:dyDescent="0.25">
      <c r="E1030" s="1">
        <v>2</v>
      </c>
      <c r="F1030" s="1">
        <v>2017</v>
      </c>
      <c r="G1030" s="1" t="s">
        <v>43</v>
      </c>
      <c r="H1030" s="1" t="s">
        <v>9</v>
      </c>
      <c r="I1030">
        <v>199687</v>
      </c>
      <c r="J1030">
        <v>199947</v>
      </c>
      <c r="K1030">
        <v>186093</v>
      </c>
    </row>
    <row r="1031" spans="5:11" x14ac:dyDescent="0.25">
      <c r="E1031" s="1">
        <v>3</v>
      </c>
      <c r="F1031" s="1">
        <v>2017</v>
      </c>
      <c r="G1031" s="1" t="s">
        <v>43</v>
      </c>
      <c r="H1031" s="1" t="s">
        <v>9</v>
      </c>
      <c r="I1031">
        <v>234167</v>
      </c>
      <c r="J1031">
        <v>199687</v>
      </c>
      <c r="K1031">
        <v>225523</v>
      </c>
    </row>
    <row r="1032" spans="5:11" x14ac:dyDescent="0.25">
      <c r="E1032" s="1">
        <v>4</v>
      </c>
      <c r="F1032" s="1">
        <v>2017</v>
      </c>
      <c r="G1032" s="1" t="s">
        <v>43</v>
      </c>
      <c r="H1032" s="1" t="s">
        <v>9</v>
      </c>
      <c r="I1032">
        <v>219462</v>
      </c>
      <c r="J1032">
        <v>234167</v>
      </c>
      <c r="K1032">
        <v>234901</v>
      </c>
    </row>
    <row r="1033" spans="5:11" x14ac:dyDescent="0.25">
      <c r="E1033" s="1">
        <v>5</v>
      </c>
      <c r="F1033" s="1">
        <v>2017</v>
      </c>
      <c r="G1033" s="1" t="s">
        <v>43</v>
      </c>
      <c r="H1033" s="1" t="s">
        <v>9</v>
      </c>
      <c r="I1033">
        <v>247824</v>
      </c>
      <c r="J1033">
        <v>219462</v>
      </c>
      <c r="K1033">
        <v>239598</v>
      </c>
    </row>
    <row r="1034" spans="5:11" x14ac:dyDescent="0.25">
      <c r="E1034" s="1">
        <v>6</v>
      </c>
      <c r="F1034" s="1">
        <v>2017</v>
      </c>
      <c r="G1034" s="1" t="s">
        <v>43</v>
      </c>
      <c r="H1034" s="1" t="s">
        <v>9</v>
      </c>
      <c r="I1034">
        <v>272128</v>
      </c>
      <c r="J1034">
        <v>247824</v>
      </c>
      <c r="K1034">
        <v>244551</v>
      </c>
    </row>
    <row r="1035" spans="5:11" x14ac:dyDescent="0.25">
      <c r="E1035" s="1">
        <v>7</v>
      </c>
      <c r="F1035" s="1">
        <v>2017</v>
      </c>
      <c r="G1035" s="1" t="s">
        <v>43</v>
      </c>
      <c r="H1035" s="1" t="s">
        <v>9</v>
      </c>
      <c r="I1035">
        <v>257197</v>
      </c>
      <c r="J1035">
        <v>272128</v>
      </c>
      <c r="K1035">
        <v>250216</v>
      </c>
    </row>
    <row r="1036" spans="5:11" x14ac:dyDescent="0.25">
      <c r="E1036" s="1">
        <v>8</v>
      </c>
      <c r="F1036" s="1">
        <v>2017</v>
      </c>
      <c r="G1036" s="1" t="s">
        <v>43</v>
      </c>
      <c r="H1036" s="1" t="s">
        <v>9</v>
      </c>
      <c r="I1036">
        <v>277928</v>
      </c>
      <c r="J1036">
        <v>257197</v>
      </c>
      <c r="K1036">
        <v>251075</v>
      </c>
    </row>
    <row r="1037" spans="5:11" x14ac:dyDescent="0.25">
      <c r="E1037" s="1">
        <v>9</v>
      </c>
      <c r="F1037" s="1">
        <v>2017</v>
      </c>
      <c r="G1037" s="1" t="s">
        <v>43</v>
      </c>
      <c r="H1037" s="1" t="s">
        <v>9</v>
      </c>
      <c r="I1037">
        <v>264771</v>
      </c>
      <c r="J1037">
        <v>277928</v>
      </c>
      <c r="K1037">
        <v>223129</v>
      </c>
    </row>
    <row r="1038" spans="5:11" x14ac:dyDescent="0.25">
      <c r="E1038" s="1">
        <v>10</v>
      </c>
      <c r="F1038" s="1">
        <v>2017</v>
      </c>
      <c r="G1038" s="1" t="s">
        <v>43</v>
      </c>
      <c r="H1038" s="1" t="s">
        <v>9</v>
      </c>
      <c r="I1038">
        <v>303404</v>
      </c>
      <c r="J1038">
        <v>264771</v>
      </c>
      <c r="K1038">
        <v>230651</v>
      </c>
    </row>
    <row r="1039" spans="5:11" x14ac:dyDescent="0.25">
      <c r="E1039" s="1">
        <v>11</v>
      </c>
      <c r="F1039" s="1">
        <v>2017</v>
      </c>
      <c r="G1039" s="1" t="s">
        <v>43</v>
      </c>
      <c r="H1039" s="1" t="s">
        <v>9</v>
      </c>
      <c r="I1039">
        <v>287577</v>
      </c>
      <c r="J1039">
        <v>303404</v>
      </c>
      <c r="K1039">
        <v>223334</v>
      </c>
    </row>
    <row r="1040" spans="5:11" x14ac:dyDescent="0.25">
      <c r="E1040" s="1">
        <v>12</v>
      </c>
      <c r="F1040" s="1">
        <v>2017</v>
      </c>
      <c r="G1040" s="1" t="s">
        <v>43</v>
      </c>
      <c r="H1040" s="1" t="s">
        <v>9</v>
      </c>
      <c r="I1040">
        <v>270912</v>
      </c>
      <c r="J1040">
        <v>287577</v>
      </c>
      <c r="K1040">
        <v>215118</v>
      </c>
    </row>
    <row r="1041" spans="5:11" x14ac:dyDescent="0.25">
      <c r="E1041" s="1">
        <v>1</v>
      </c>
      <c r="F1041" s="1">
        <v>2018</v>
      </c>
      <c r="G1041" s="1" t="s">
        <v>43</v>
      </c>
      <c r="H1041" s="1" t="s">
        <v>9</v>
      </c>
      <c r="I1041">
        <v>232711</v>
      </c>
      <c r="J1041">
        <v>270912</v>
      </c>
      <c r="K1041">
        <v>199947</v>
      </c>
    </row>
    <row r="1042" spans="5:11" x14ac:dyDescent="0.25">
      <c r="E1042" s="1">
        <v>2</v>
      </c>
      <c r="F1042" s="1">
        <v>2018</v>
      </c>
      <c r="G1042" s="1" t="s">
        <v>43</v>
      </c>
      <c r="H1042" s="1" t="s">
        <v>9</v>
      </c>
      <c r="I1042">
        <v>224594</v>
      </c>
      <c r="J1042">
        <v>232711</v>
      </c>
      <c r="K1042">
        <v>199687</v>
      </c>
    </row>
    <row r="1043" spans="5:11" x14ac:dyDescent="0.25">
      <c r="E1043" s="1">
        <v>3</v>
      </c>
      <c r="F1043" s="1">
        <v>2018</v>
      </c>
      <c r="G1043" s="1" t="s">
        <v>43</v>
      </c>
      <c r="H1043" s="1" t="s">
        <v>9</v>
      </c>
      <c r="I1043">
        <v>257263</v>
      </c>
      <c r="J1043">
        <v>224594</v>
      </c>
      <c r="K1043">
        <v>234167</v>
      </c>
    </row>
    <row r="1044" spans="5:11" x14ac:dyDescent="0.25">
      <c r="E1044" s="1">
        <v>4</v>
      </c>
      <c r="F1044" s="1">
        <v>2018</v>
      </c>
      <c r="G1044" s="1" t="s">
        <v>43</v>
      </c>
      <c r="H1044" s="1" t="s">
        <v>9</v>
      </c>
      <c r="I1044">
        <v>270441</v>
      </c>
      <c r="J1044">
        <v>257263</v>
      </c>
      <c r="K1044">
        <v>219462</v>
      </c>
    </row>
    <row r="1045" spans="5:11" x14ac:dyDescent="0.25">
      <c r="E1045" s="1">
        <v>5</v>
      </c>
      <c r="F1045" s="1">
        <v>2018</v>
      </c>
      <c r="G1045" s="1" t="s">
        <v>43</v>
      </c>
      <c r="H1045" s="1" t="s">
        <v>9</v>
      </c>
      <c r="I1045">
        <v>285117</v>
      </c>
      <c r="J1045">
        <v>270441</v>
      </c>
      <c r="K1045">
        <v>247824</v>
      </c>
    </row>
    <row r="1046" spans="5:11" x14ac:dyDescent="0.25">
      <c r="E1046" s="1">
        <v>6</v>
      </c>
      <c r="F1046" s="1">
        <v>2018</v>
      </c>
      <c r="G1046" s="1" t="s">
        <v>43</v>
      </c>
      <c r="H1046" s="1" t="s">
        <v>9</v>
      </c>
      <c r="I1046">
        <v>311745</v>
      </c>
      <c r="J1046">
        <v>285117</v>
      </c>
      <c r="K1046">
        <v>272128</v>
      </c>
    </row>
    <row r="1047" spans="5:11" x14ac:dyDescent="0.25">
      <c r="E1047" s="1">
        <v>7</v>
      </c>
      <c r="F1047" s="1">
        <v>2018</v>
      </c>
      <c r="G1047" s="1" t="s">
        <v>43</v>
      </c>
      <c r="H1047" s="1" t="s">
        <v>9</v>
      </c>
      <c r="I1047">
        <v>297494</v>
      </c>
      <c r="J1047">
        <v>311745</v>
      </c>
      <c r="K1047">
        <v>257197</v>
      </c>
    </row>
    <row r="1048" spans="5:11" x14ac:dyDescent="0.25">
      <c r="E1048" s="1">
        <v>8</v>
      </c>
      <c r="F1048" s="1">
        <v>2018</v>
      </c>
      <c r="G1048" s="1" t="s">
        <v>43</v>
      </c>
      <c r="H1048" s="1" t="s">
        <v>9</v>
      </c>
      <c r="I1048">
        <v>315029</v>
      </c>
      <c r="J1048">
        <v>297494</v>
      </c>
      <c r="K1048">
        <v>277928</v>
      </c>
    </row>
    <row r="1049" spans="5:11" x14ac:dyDescent="0.25">
      <c r="E1049" s="1">
        <v>9</v>
      </c>
      <c r="F1049" s="1">
        <v>2018</v>
      </c>
      <c r="G1049" s="1" t="s">
        <v>43</v>
      </c>
      <c r="H1049" s="1" t="s">
        <v>9</v>
      </c>
      <c r="I1049">
        <v>279824</v>
      </c>
      <c r="J1049">
        <v>315029</v>
      </c>
      <c r="K1049">
        <v>264771</v>
      </c>
    </row>
    <row r="1050" spans="5:11" x14ac:dyDescent="0.25">
      <c r="E1050" s="1">
        <v>10</v>
      </c>
      <c r="F1050" s="1">
        <v>2018</v>
      </c>
      <c r="G1050" s="1" t="s">
        <v>43</v>
      </c>
      <c r="H1050" s="1" t="s">
        <v>9</v>
      </c>
      <c r="I1050">
        <v>344343</v>
      </c>
      <c r="J1050">
        <v>279824</v>
      </c>
      <c r="K1050">
        <v>303404</v>
      </c>
    </row>
    <row r="1051" spans="5:11" x14ac:dyDescent="0.25">
      <c r="E1051" s="1">
        <v>11</v>
      </c>
      <c r="F1051" s="1">
        <v>2018</v>
      </c>
      <c r="G1051" s="1" t="s">
        <v>43</v>
      </c>
      <c r="H1051" s="1" t="s">
        <v>9</v>
      </c>
      <c r="I1051">
        <v>328286</v>
      </c>
      <c r="J1051">
        <v>344343</v>
      </c>
      <c r="K1051">
        <v>287577</v>
      </c>
    </row>
    <row r="1052" spans="5:11" x14ac:dyDescent="0.25">
      <c r="E1052" s="1">
        <v>12</v>
      </c>
      <c r="F1052" s="1">
        <v>2018</v>
      </c>
      <c r="G1052" s="1" t="s">
        <v>43</v>
      </c>
      <c r="H1052" s="1" t="s">
        <v>9</v>
      </c>
      <c r="I1052">
        <v>336703</v>
      </c>
      <c r="J1052">
        <v>328286</v>
      </c>
      <c r="K1052">
        <v>270912</v>
      </c>
    </row>
    <row r="1053" spans="5:11" x14ac:dyDescent="0.25">
      <c r="E1053" s="1">
        <v>1</v>
      </c>
      <c r="F1053" s="1">
        <v>2019</v>
      </c>
      <c r="G1053" s="1" t="s">
        <v>43</v>
      </c>
      <c r="H1053" s="1" t="s">
        <v>9</v>
      </c>
      <c r="I1053">
        <v>308381</v>
      </c>
      <c r="J1053">
        <v>336703</v>
      </c>
      <c r="K1053">
        <v>232711</v>
      </c>
    </row>
    <row r="1054" spans="5:11" x14ac:dyDescent="0.25">
      <c r="E1054" s="1">
        <v>2</v>
      </c>
      <c r="F1054" s="1">
        <v>2019</v>
      </c>
      <c r="G1054" s="1" t="s">
        <v>43</v>
      </c>
      <c r="H1054" s="1" t="s">
        <v>9</v>
      </c>
      <c r="I1054">
        <v>302333</v>
      </c>
      <c r="J1054">
        <v>308381</v>
      </c>
      <c r="K1054">
        <v>224594</v>
      </c>
    </row>
    <row r="1055" spans="5:11" x14ac:dyDescent="0.25">
      <c r="E1055" s="1">
        <v>3</v>
      </c>
      <c r="F1055" s="1">
        <v>2019</v>
      </c>
      <c r="G1055" s="1" t="s">
        <v>43</v>
      </c>
      <c r="H1055" s="1" t="s">
        <v>9</v>
      </c>
      <c r="I1055">
        <v>399585</v>
      </c>
      <c r="J1055">
        <v>302333</v>
      </c>
      <c r="K1055">
        <v>257263</v>
      </c>
    </row>
    <row r="1056" spans="5:11" x14ac:dyDescent="0.25">
      <c r="E1056" s="1">
        <v>4</v>
      </c>
      <c r="F1056" s="1">
        <v>2019</v>
      </c>
      <c r="G1056" s="1" t="s">
        <v>43</v>
      </c>
      <c r="H1056" s="1" t="s">
        <v>9</v>
      </c>
      <c r="I1056">
        <v>397010</v>
      </c>
      <c r="J1056">
        <v>399585</v>
      </c>
      <c r="K1056">
        <v>270441</v>
      </c>
    </row>
    <row r="1057" spans="5:11" x14ac:dyDescent="0.25">
      <c r="E1057" s="1">
        <v>5</v>
      </c>
      <c r="F1057" s="1">
        <v>2019</v>
      </c>
      <c r="G1057" s="1" t="s">
        <v>43</v>
      </c>
      <c r="H1057" s="1" t="s">
        <v>9</v>
      </c>
      <c r="I1057">
        <v>421265</v>
      </c>
      <c r="J1057">
        <v>397010</v>
      </c>
      <c r="K1057">
        <v>285117</v>
      </c>
    </row>
    <row r="1058" spans="5:11" x14ac:dyDescent="0.25">
      <c r="E1058" s="1">
        <v>6</v>
      </c>
      <c r="F1058" s="1">
        <v>2019</v>
      </c>
      <c r="G1058" s="1" t="s">
        <v>43</v>
      </c>
      <c r="H1058" s="1" t="s">
        <v>9</v>
      </c>
      <c r="I1058">
        <v>422845</v>
      </c>
      <c r="J1058">
        <v>421265</v>
      </c>
      <c r="K1058">
        <v>311745</v>
      </c>
    </row>
    <row r="1059" spans="5:11" x14ac:dyDescent="0.25">
      <c r="E1059" s="1">
        <v>7</v>
      </c>
      <c r="F1059" s="1">
        <v>2019</v>
      </c>
      <c r="G1059" s="1" t="s">
        <v>43</v>
      </c>
      <c r="H1059" s="1" t="s">
        <v>9</v>
      </c>
      <c r="I1059">
        <v>413959</v>
      </c>
      <c r="J1059">
        <v>422845</v>
      </c>
      <c r="K1059">
        <v>297494</v>
      </c>
    </row>
    <row r="1060" spans="5:11" x14ac:dyDescent="0.25">
      <c r="E1060" s="1">
        <v>8</v>
      </c>
      <c r="F1060" s="1">
        <v>2019</v>
      </c>
      <c r="G1060" s="1" t="s">
        <v>43</v>
      </c>
      <c r="H1060" s="1" t="s">
        <v>9</v>
      </c>
      <c r="I1060">
        <v>422900</v>
      </c>
      <c r="J1060">
        <v>413959</v>
      </c>
      <c r="K1060">
        <v>315029</v>
      </c>
    </row>
    <row r="1061" spans="5:11" x14ac:dyDescent="0.25">
      <c r="E1061" s="1">
        <v>9</v>
      </c>
      <c r="F1061" s="1">
        <v>2019</v>
      </c>
      <c r="G1061" s="1" t="s">
        <v>43</v>
      </c>
      <c r="H1061" s="1" t="s">
        <v>9</v>
      </c>
      <c r="I1061">
        <v>388318</v>
      </c>
      <c r="J1061">
        <v>422900</v>
      </c>
      <c r="K1061">
        <v>279824</v>
      </c>
    </row>
    <row r="1062" spans="5:11" x14ac:dyDescent="0.25">
      <c r="E1062" s="1">
        <v>10</v>
      </c>
      <c r="F1062" s="1">
        <v>2019</v>
      </c>
      <c r="G1062" s="1" t="s">
        <v>43</v>
      </c>
      <c r="H1062" s="1" t="s">
        <v>9</v>
      </c>
      <c r="I1062">
        <v>428599</v>
      </c>
      <c r="J1062">
        <v>388318</v>
      </c>
      <c r="K1062">
        <v>344343</v>
      </c>
    </row>
    <row r="1063" spans="5:11" x14ac:dyDescent="0.25">
      <c r="E1063" s="1">
        <v>11</v>
      </c>
      <c r="F1063" s="1">
        <v>2019</v>
      </c>
      <c r="G1063" s="1" t="s">
        <v>43</v>
      </c>
      <c r="H1063" s="1" t="s">
        <v>9</v>
      </c>
      <c r="I1063">
        <v>395280</v>
      </c>
      <c r="J1063">
        <v>428599</v>
      </c>
      <c r="K1063">
        <v>328286</v>
      </c>
    </row>
    <row r="1064" spans="5:11" x14ac:dyDescent="0.25">
      <c r="E1064" s="1">
        <v>12</v>
      </c>
      <c r="F1064" s="1">
        <v>2019</v>
      </c>
      <c r="G1064" s="1" t="s">
        <v>43</v>
      </c>
      <c r="H1064" s="1" t="s">
        <v>9</v>
      </c>
      <c r="I1064">
        <v>413135</v>
      </c>
      <c r="J1064">
        <v>395280</v>
      </c>
      <c r="K1064">
        <v>336703</v>
      </c>
    </row>
    <row r="1065" spans="5:11" x14ac:dyDescent="0.25">
      <c r="E1065" s="1">
        <v>1</v>
      </c>
      <c r="F1065" s="1">
        <v>2020</v>
      </c>
      <c r="G1065" s="1" t="s">
        <v>43</v>
      </c>
      <c r="H1065" s="1" t="s">
        <v>9</v>
      </c>
      <c r="I1065">
        <v>384549</v>
      </c>
      <c r="J1065">
        <v>413135</v>
      </c>
      <c r="K1065">
        <v>308381</v>
      </c>
    </row>
    <row r="1066" spans="5:11" x14ac:dyDescent="0.25">
      <c r="E1066" s="1">
        <v>2</v>
      </c>
      <c r="F1066" s="1">
        <v>2020</v>
      </c>
      <c r="G1066" s="1" t="s">
        <v>43</v>
      </c>
      <c r="H1066" s="1" t="s">
        <v>9</v>
      </c>
      <c r="I1066">
        <v>369861</v>
      </c>
      <c r="J1066">
        <v>384549</v>
      </c>
      <c r="K1066">
        <v>302333</v>
      </c>
    </row>
    <row r="1067" spans="5:11" x14ac:dyDescent="0.25">
      <c r="E1067" s="1">
        <v>3</v>
      </c>
      <c r="F1067" s="1">
        <v>2020</v>
      </c>
      <c r="G1067" s="1" t="s">
        <v>43</v>
      </c>
      <c r="H1067" s="1" t="s">
        <v>9</v>
      </c>
      <c r="I1067">
        <v>210785</v>
      </c>
      <c r="J1067">
        <v>369861</v>
      </c>
      <c r="K1067">
        <v>399585</v>
      </c>
    </row>
    <row r="1068" spans="5:11" x14ac:dyDescent="0.25">
      <c r="E1068" s="1">
        <v>4</v>
      </c>
      <c r="F1068" s="1">
        <v>2020</v>
      </c>
      <c r="G1068" s="1" t="s">
        <v>43</v>
      </c>
      <c r="H1068" s="1" t="s">
        <v>9</v>
      </c>
      <c r="I1068">
        <v>19786</v>
      </c>
      <c r="J1068">
        <v>210785</v>
      </c>
      <c r="K1068">
        <v>397010</v>
      </c>
    </row>
    <row r="1069" spans="5:11" x14ac:dyDescent="0.25">
      <c r="E1069" s="1">
        <v>5</v>
      </c>
      <c r="F1069" s="1">
        <v>2020</v>
      </c>
      <c r="G1069" s="1" t="s">
        <v>43</v>
      </c>
      <c r="H1069" s="1" t="s">
        <v>9</v>
      </c>
      <c r="I1069">
        <v>72245</v>
      </c>
      <c r="J1069">
        <v>19786</v>
      </c>
      <c r="K1069">
        <v>421265</v>
      </c>
    </row>
    <row r="1070" spans="5:11" x14ac:dyDescent="0.25">
      <c r="E1070" s="1">
        <v>6</v>
      </c>
      <c r="F1070" s="1">
        <v>2020</v>
      </c>
      <c r="G1070" s="1" t="s">
        <v>43</v>
      </c>
      <c r="H1070" s="1" t="s">
        <v>9</v>
      </c>
      <c r="I1070">
        <v>112352</v>
      </c>
      <c r="J1070">
        <v>72245</v>
      </c>
      <c r="K1070">
        <v>422845</v>
      </c>
    </row>
    <row r="1071" spans="5:11" x14ac:dyDescent="0.25">
      <c r="E1071" s="1">
        <v>7</v>
      </c>
      <c r="F1071" s="1">
        <v>2020</v>
      </c>
      <c r="G1071" s="1" t="s">
        <v>43</v>
      </c>
      <c r="H1071" s="1" t="s">
        <v>9</v>
      </c>
      <c r="I1071">
        <v>140848</v>
      </c>
      <c r="J1071">
        <v>112352</v>
      </c>
      <c r="K1071">
        <v>413959</v>
      </c>
    </row>
    <row r="1072" spans="5:11" x14ac:dyDescent="0.25">
      <c r="E1072" s="1">
        <v>8</v>
      </c>
      <c r="F1072" s="1">
        <v>2020</v>
      </c>
      <c r="G1072" s="1" t="s">
        <v>43</v>
      </c>
      <c r="H1072" s="1" t="s">
        <v>9</v>
      </c>
      <c r="I1072">
        <v>128332</v>
      </c>
      <c r="J1072">
        <v>140848</v>
      </c>
      <c r="K1072">
        <v>422900</v>
      </c>
    </row>
    <row r="1073" spans="5:11" x14ac:dyDescent="0.25">
      <c r="E1073" s="1">
        <v>9</v>
      </c>
      <c r="F1073" s="1">
        <v>2020</v>
      </c>
      <c r="G1073" s="1" t="s">
        <v>43</v>
      </c>
      <c r="H1073" s="1" t="s">
        <v>9</v>
      </c>
      <c r="I1073">
        <v>110562</v>
      </c>
      <c r="J1073">
        <v>128332</v>
      </c>
      <c r="K1073">
        <v>388318</v>
      </c>
    </row>
    <row r="1074" spans="5:11" x14ac:dyDescent="0.25">
      <c r="E1074" s="1">
        <v>10</v>
      </c>
      <c r="F1074" s="1">
        <v>2020</v>
      </c>
      <c r="G1074" s="1" t="s">
        <v>43</v>
      </c>
      <c r="H1074" s="1" t="s">
        <v>9</v>
      </c>
      <c r="I1074">
        <v>82689</v>
      </c>
      <c r="J1074">
        <v>110562</v>
      </c>
      <c r="K1074">
        <v>428599</v>
      </c>
    </row>
    <row r="1075" spans="5:11" x14ac:dyDescent="0.25">
      <c r="E1075" s="1">
        <v>11</v>
      </c>
      <c r="F1075" s="1">
        <v>2020</v>
      </c>
      <c r="G1075" s="1" t="s">
        <v>43</v>
      </c>
      <c r="H1075" s="1" t="s">
        <v>9</v>
      </c>
      <c r="I1075">
        <v>119171</v>
      </c>
      <c r="J1075">
        <v>82689</v>
      </c>
      <c r="K1075">
        <v>395280</v>
      </c>
    </row>
    <row r="1076" spans="5:11" x14ac:dyDescent="0.25">
      <c r="E1076" s="1">
        <v>12</v>
      </c>
      <c r="F1076" s="1">
        <v>2020</v>
      </c>
      <c r="G1076" s="1" t="s">
        <v>43</v>
      </c>
      <c r="H1076" s="1" t="s">
        <v>9</v>
      </c>
      <c r="I1076">
        <v>159958</v>
      </c>
      <c r="J1076">
        <v>119171</v>
      </c>
      <c r="K1076">
        <v>413135</v>
      </c>
    </row>
    <row r="1077" spans="5:11" x14ac:dyDescent="0.25">
      <c r="E1077" s="1">
        <v>1</v>
      </c>
      <c r="F1077" s="1">
        <v>2021</v>
      </c>
      <c r="G1077" s="1" t="s">
        <v>43</v>
      </c>
      <c r="H1077" s="1" t="s">
        <v>9</v>
      </c>
      <c r="I1077">
        <v>157427</v>
      </c>
      <c r="J1077">
        <v>159958</v>
      </c>
      <c r="K1077">
        <v>384549</v>
      </c>
    </row>
    <row r="1078" spans="5:11" x14ac:dyDescent="0.25">
      <c r="E1078" s="1">
        <v>1</v>
      </c>
      <c r="F1078" s="1">
        <v>2016</v>
      </c>
      <c r="G1078" s="1" t="s">
        <v>44</v>
      </c>
      <c r="H1078" s="1" t="s">
        <v>9</v>
      </c>
      <c r="I1078">
        <v>525001</v>
      </c>
      <c r="J1078"/>
      <c r="K1078"/>
    </row>
    <row r="1079" spans="5:11" x14ac:dyDescent="0.25">
      <c r="E1079" s="1">
        <v>2</v>
      </c>
      <c r="F1079" s="1">
        <v>2016</v>
      </c>
      <c r="G1079" s="1" t="s">
        <v>44</v>
      </c>
      <c r="H1079" s="1" t="s">
        <v>9</v>
      </c>
      <c r="I1079">
        <v>510686</v>
      </c>
      <c r="J1079">
        <v>525001</v>
      </c>
      <c r="K1079"/>
    </row>
    <row r="1080" spans="5:11" x14ac:dyDescent="0.25">
      <c r="E1080" s="1">
        <v>3</v>
      </c>
      <c r="F1080" s="1">
        <v>2016</v>
      </c>
      <c r="G1080" s="1" t="s">
        <v>44</v>
      </c>
      <c r="H1080" s="1" t="s">
        <v>9</v>
      </c>
      <c r="I1080">
        <v>595908</v>
      </c>
      <c r="J1080">
        <v>510686</v>
      </c>
      <c r="K1080"/>
    </row>
    <row r="1081" spans="5:11" x14ac:dyDescent="0.25">
      <c r="E1081" s="1">
        <v>4</v>
      </c>
      <c r="F1081" s="1">
        <v>2016</v>
      </c>
      <c r="G1081" s="1" t="s">
        <v>44</v>
      </c>
      <c r="H1081" s="1" t="s">
        <v>9</v>
      </c>
      <c r="I1081">
        <v>565370</v>
      </c>
      <c r="J1081">
        <v>595908</v>
      </c>
      <c r="K1081"/>
    </row>
    <row r="1082" spans="5:11" x14ac:dyDescent="0.25">
      <c r="E1082" s="1">
        <v>5</v>
      </c>
      <c r="F1082" s="1">
        <v>2016</v>
      </c>
      <c r="G1082" s="1" t="s">
        <v>44</v>
      </c>
      <c r="H1082" s="1" t="s">
        <v>9</v>
      </c>
      <c r="I1082">
        <v>587115</v>
      </c>
      <c r="J1082">
        <v>565370</v>
      </c>
      <c r="K1082"/>
    </row>
    <row r="1083" spans="5:11" x14ac:dyDescent="0.25">
      <c r="E1083" s="1">
        <v>6</v>
      </c>
      <c r="F1083" s="1">
        <v>2016</v>
      </c>
      <c r="G1083" s="1" t="s">
        <v>44</v>
      </c>
      <c r="H1083" s="1" t="s">
        <v>9</v>
      </c>
      <c r="I1083">
        <v>641735</v>
      </c>
      <c r="J1083">
        <v>587115</v>
      </c>
      <c r="K1083"/>
    </row>
    <row r="1084" spans="5:11" x14ac:dyDescent="0.25">
      <c r="E1084" s="1">
        <v>7</v>
      </c>
      <c r="F1084" s="1">
        <v>2016</v>
      </c>
      <c r="G1084" s="1" t="s">
        <v>44</v>
      </c>
      <c r="H1084" s="1" t="s">
        <v>9</v>
      </c>
      <c r="I1084">
        <v>643584</v>
      </c>
      <c r="J1084">
        <v>641735</v>
      </c>
      <c r="K1084"/>
    </row>
    <row r="1085" spans="5:11" x14ac:dyDescent="0.25">
      <c r="E1085" s="1">
        <v>8</v>
      </c>
      <c r="F1085" s="1">
        <v>2016</v>
      </c>
      <c r="G1085" s="1" t="s">
        <v>44</v>
      </c>
      <c r="H1085" s="1" t="s">
        <v>9</v>
      </c>
      <c r="I1085">
        <v>668068</v>
      </c>
      <c r="J1085">
        <v>643584</v>
      </c>
      <c r="K1085"/>
    </row>
    <row r="1086" spans="5:11" x14ac:dyDescent="0.25">
      <c r="E1086" s="1">
        <v>9</v>
      </c>
      <c r="F1086" s="1">
        <v>2016</v>
      </c>
      <c r="G1086" s="1" t="s">
        <v>44</v>
      </c>
      <c r="H1086" s="1" t="s">
        <v>9</v>
      </c>
      <c r="I1086">
        <v>603985</v>
      </c>
      <c r="J1086">
        <v>668068</v>
      </c>
      <c r="K1086"/>
    </row>
    <row r="1087" spans="5:11" x14ac:dyDescent="0.25">
      <c r="E1087" s="1">
        <v>10</v>
      </c>
      <c r="F1087" s="1">
        <v>2016</v>
      </c>
      <c r="G1087" s="1" t="s">
        <v>44</v>
      </c>
      <c r="H1087" s="1" t="s">
        <v>9</v>
      </c>
      <c r="I1087">
        <v>607513</v>
      </c>
      <c r="J1087">
        <v>603985</v>
      </c>
      <c r="K1087"/>
    </row>
    <row r="1088" spans="5:11" x14ac:dyDescent="0.25">
      <c r="E1088" s="1">
        <v>11</v>
      </c>
      <c r="F1088" s="1">
        <v>2016</v>
      </c>
      <c r="G1088" s="1" t="s">
        <v>44</v>
      </c>
      <c r="H1088" s="1" t="s">
        <v>9</v>
      </c>
      <c r="I1088">
        <v>577787</v>
      </c>
      <c r="J1088">
        <v>607513</v>
      </c>
      <c r="K1088"/>
    </row>
    <row r="1089" spans="5:11" x14ac:dyDescent="0.25">
      <c r="E1089" s="1">
        <v>12</v>
      </c>
      <c r="F1089" s="1">
        <v>2016</v>
      </c>
      <c r="G1089" s="1" t="s">
        <v>44</v>
      </c>
      <c r="H1089" s="1" t="s">
        <v>9</v>
      </c>
      <c r="I1089">
        <v>590854</v>
      </c>
      <c r="J1089">
        <v>577787</v>
      </c>
      <c r="K1089"/>
    </row>
    <row r="1090" spans="5:11" x14ac:dyDescent="0.25">
      <c r="E1090" s="1">
        <v>1</v>
      </c>
      <c r="F1090" s="1">
        <v>2017</v>
      </c>
      <c r="G1090" s="1" t="s">
        <v>44</v>
      </c>
      <c r="H1090" s="1" t="s">
        <v>9</v>
      </c>
      <c r="I1090">
        <v>528647</v>
      </c>
      <c r="J1090">
        <v>590854</v>
      </c>
      <c r="K1090">
        <v>525001</v>
      </c>
    </row>
    <row r="1091" spans="5:11" x14ac:dyDescent="0.25">
      <c r="E1091" s="1">
        <v>2</v>
      </c>
      <c r="F1091" s="1">
        <v>2017</v>
      </c>
      <c r="G1091" s="1" t="s">
        <v>44</v>
      </c>
      <c r="H1091" s="1" t="s">
        <v>9</v>
      </c>
      <c r="I1091">
        <v>493437</v>
      </c>
      <c r="J1091">
        <v>528647</v>
      </c>
      <c r="K1091">
        <v>510686</v>
      </c>
    </row>
    <row r="1092" spans="5:11" x14ac:dyDescent="0.25">
      <c r="E1092" s="1">
        <v>3</v>
      </c>
      <c r="F1092" s="1">
        <v>2017</v>
      </c>
      <c r="G1092" s="1" t="s">
        <v>44</v>
      </c>
      <c r="H1092" s="1" t="s">
        <v>9</v>
      </c>
      <c r="I1092">
        <v>596455</v>
      </c>
      <c r="J1092">
        <v>493437</v>
      </c>
      <c r="K1092">
        <v>595908</v>
      </c>
    </row>
    <row r="1093" spans="5:11" x14ac:dyDescent="0.25">
      <c r="E1093" s="1">
        <v>4</v>
      </c>
      <c r="F1093" s="1">
        <v>2017</v>
      </c>
      <c r="G1093" s="1" t="s">
        <v>44</v>
      </c>
      <c r="H1093" s="1" t="s">
        <v>9</v>
      </c>
      <c r="I1093">
        <v>547103</v>
      </c>
      <c r="J1093">
        <v>596455</v>
      </c>
      <c r="K1093">
        <v>565370</v>
      </c>
    </row>
    <row r="1094" spans="5:11" x14ac:dyDescent="0.25">
      <c r="E1094" s="1">
        <v>5</v>
      </c>
      <c r="F1094" s="1">
        <v>2017</v>
      </c>
      <c r="G1094" s="1" t="s">
        <v>44</v>
      </c>
      <c r="H1094" s="1" t="s">
        <v>9</v>
      </c>
      <c r="I1094">
        <v>568840</v>
      </c>
      <c r="J1094">
        <v>547103</v>
      </c>
      <c r="K1094">
        <v>587115</v>
      </c>
    </row>
    <row r="1095" spans="5:11" x14ac:dyDescent="0.25">
      <c r="E1095" s="1">
        <v>6</v>
      </c>
      <c r="F1095" s="1">
        <v>2017</v>
      </c>
      <c r="G1095" s="1" t="s">
        <v>44</v>
      </c>
      <c r="H1095" s="1" t="s">
        <v>9</v>
      </c>
      <c r="I1095">
        <v>612992</v>
      </c>
      <c r="J1095">
        <v>568840</v>
      </c>
      <c r="K1095">
        <v>641735</v>
      </c>
    </row>
    <row r="1096" spans="5:11" x14ac:dyDescent="0.25">
      <c r="E1096" s="1">
        <v>7</v>
      </c>
      <c r="F1096" s="1">
        <v>2017</v>
      </c>
      <c r="G1096" s="1" t="s">
        <v>44</v>
      </c>
      <c r="H1096" s="1" t="s">
        <v>9</v>
      </c>
      <c r="I1096">
        <v>611503</v>
      </c>
      <c r="J1096">
        <v>612992</v>
      </c>
      <c r="K1096">
        <v>643584</v>
      </c>
    </row>
    <row r="1097" spans="5:11" x14ac:dyDescent="0.25">
      <c r="E1097" s="1">
        <v>8</v>
      </c>
      <c r="F1097" s="1">
        <v>2017</v>
      </c>
      <c r="G1097" s="1" t="s">
        <v>44</v>
      </c>
      <c r="H1097" s="1" t="s">
        <v>9</v>
      </c>
      <c r="I1097">
        <v>595076</v>
      </c>
      <c r="J1097">
        <v>611503</v>
      </c>
      <c r="K1097">
        <v>668068</v>
      </c>
    </row>
    <row r="1098" spans="5:11" x14ac:dyDescent="0.25">
      <c r="E1098" s="1">
        <v>9</v>
      </c>
      <c r="F1098" s="1">
        <v>2017</v>
      </c>
      <c r="G1098" s="1" t="s">
        <v>44</v>
      </c>
      <c r="H1098" s="1" t="s">
        <v>9</v>
      </c>
      <c r="I1098">
        <v>502468</v>
      </c>
      <c r="J1098">
        <v>595076</v>
      </c>
      <c r="K1098">
        <v>603985</v>
      </c>
    </row>
    <row r="1099" spans="5:11" x14ac:dyDescent="0.25">
      <c r="E1099" s="1">
        <v>10</v>
      </c>
      <c r="F1099" s="1">
        <v>2017</v>
      </c>
      <c r="G1099" s="1" t="s">
        <v>44</v>
      </c>
      <c r="H1099" s="1" t="s">
        <v>9</v>
      </c>
      <c r="I1099">
        <v>430204</v>
      </c>
      <c r="J1099">
        <v>502468</v>
      </c>
      <c r="K1099">
        <v>607513</v>
      </c>
    </row>
    <row r="1100" spans="5:11" x14ac:dyDescent="0.25">
      <c r="E1100" s="1">
        <v>11</v>
      </c>
      <c r="F1100" s="1">
        <v>2017</v>
      </c>
      <c r="G1100" s="1" t="s">
        <v>44</v>
      </c>
      <c r="H1100" s="1" t="s">
        <v>9</v>
      </c>
      <c r="I1100">
        <v>473441</v>
      </c>
      <c r="J1100">
        <v>430204</v>
      </c>
      <c r="K1100">
        <v>577787</v>
      </c>
    </row>
    <row r="1101" spans="5:11" x14ac:dyDescent="0.25">
      <c r="E1101" s="1">
        <v>12</v>
      </c>
      <c r="F1101" s="1">
        <v>2017</v>
      </c>
      <c r="G1101" s="1" t="s">
        <v>44</v>
      </c>
      <c r="H1101" s="1" t="s">
        <v>9</v>
      </c>
      <c r="I1101">
        <v>486514</v>
      </c>
      <c r="J1101">
        <v>473441</v>
      </c>
      <c r="K1101">
        <v>590854</v>
      </c>
    </row>
    <row r="1102" spans="5:11" x14ac:dyDescent="0.25">
      <c r="E1102" s="1">
        <v>1</v>
      </c>
      <c r="F1102" s="1">
        <v>2018</v>
      </c>
      <c r="G1102" s="1" t="s">
        <v>44</v>
      </c>
      <c r="H1102" s="1" t="s">
        <v>9</v>
      </c>
      <c r="I1102">
        <v>470221</v>
      </c>
      <c r="J1102">
        <v>486514</v>
      </c>
      <c r="K1102">
        <v>528647</v>
      </c>
    </row>
    <row r="1103" spans="5:11" x14ac:dyDescent="0.25">
      <c r="E1103" s="1">
        <v>2</v>
      </c>
      <c r="F1103" s="1">
        <v>2018</v>
      </c>
      <c r="G1103" s="1" t="s">
        <v>44</v>
      </c>
      <c r="H1103" s="1" t="s">
        <v>9</v>
      </c>
      <c r="I1103">
        <v>446110</v>
      </c>
      <c r="J1103">
        <v>470221</v>
      </c>
      <c r="K1103">
        <v>493437</v>
      </c>
    </row>
    <row r="1104" spans="5:11" x14ac:dyDescent="0.25">
      <c r="E1104" s="1">
        <v>3</v>
      </c>
      <c r="F1104" s="1">
        <v>2018</v>
      </c>
      <c r="G1104" s="1" t="s">
        <v>44</v>
      </c>
      <c r="H1104" s="1" t="s">
        <v>9</v>
      </c>
      <c r="I1104">
        <v>537348</v>
      </c>
      <c r="J1104">
        <v>446110</v>
      </c>
      <c r="K1104">
        <v>596455</v>
      </c>
    </row>
    <row r="1105" spans="5:11" x14ac:dyDescent="0.25">
      <c r="E1105" s="1">
        <v>4</v>
      </c>
      <c r="F1105" s="1">
        <v>2018</v>
      </c>
      <c r="G1105" s="1" t="s">
        <v>44</v>
      </c>
      <c r="H1105" s="1" t="s">
        <v>9</v>
      </c>
      <c r="I1105">
        <v>529414</v>
      </c>
      <c r="J1105">
        <v>537348</v>
      </c>
      <c r="K1105">
        <v>547103</v>
      </c>
    </row>
    <row r="1106" spans="5:11" x14ac:dyDescent="0.25">
      <c r="E1106" s="1">
        <v>5</v>
      </c>
      <c r="F1106" s="1">
        <v>2018</v>
      </c>
      <c r="G1106" s="1" t="s">
        <v>44</v>
      </c>
      <c r="H1106" s="1" t="s">
        <v>9</v>
      </c>
      <c r="I1106">
        <v>568726</v>
      </c>
      <c r="J1106">
        <v>529414</v>
      </c>
      <c r="K1106">
        <v>568840</v>
      </c>
    </row>
    <row r="1107" spans="5:11" x14ac:dyDescent="0.25">
      <c r="E1107" s="1">
        <v>6</v>
      </c>
      <c r="F1107" s="1">
        <v>2018</v>
      </c>
      <c r="G1107" s="1" t="s">
        <v>44</v>
      </c>
      <c r="H1107" s="1" t="s">
        <v>9</v>
      </c>
      <c r="I1107">
        <v>596460</v>
      </c>
      <c r="J1107">
        <v>568726</v>
      </c>
      <c r="K1107">
        <v>612992</v>
      </c>
    </row>
    <row r="1108" spans="5:11" x14ac:dyDescent="0.25">
      <c r="E1108" s="1">
        <v>7</v>
      </c>
      <c r="F1108" s="1">
        <v>2018</v>
      </c>
      <c r="G1108" s="1" t="s">
        <v>44</v>
      </c>
      <c r="H1108" s="1" t="s">
        <v>9</v>
      </c>
      <c r="I1108">
        <v>597288</v>
      </c>
      <c r="J1108">
        <v>596460</v>
      </c>
      <c r="K1108">
        <v>611503</v>
      </c>
    </row>
    <row r="1109" spans="5:11" x14ac:dyDescent="0.25">
      <c r="E1109" s="1">
        <v>8</v>
      </c>
      <c r="F1109" s="1">
        <v>2018</v>
      </c>
      <c r="G1109" s="1" t="s">
        <v>44</v>
      </c>
      <c r="H1109" s="1" t="s">
        <v>9</v>
      </c>
      <c r="I1109">
        <v>578864</v>
      </c>
      <c r="J1109">
        <v>597288</v>
      </c>
      <c r="K1109">
        <v>595076</v>
      </c>
    </row>
    <row r="1110" spans="5:11" x14ac:dyDescent="0.25">
      <c r="E1110" s="1">
        <v>9</v>
      </c>
      <c r="F1110" s="1">
        <v>2018</v>
      </c>
      <c r="G1110" s="1" t="s">
        <v>44</v>
      </c>
      <c r="H1110" s="1" t="s">
        <v>9</v>
      </c>
      <c r="I1110">
        <v>512002</v>
      </c>
      <c r="J1110">
        <v>578864</v>
      </c>
      <c r="K1110">
        <v>502468</v>
      </c>
    </row>
    <row r="1111" spans="5:11" x14ac:dyDescent="0.25">
      <c r="E1111" s="1">
        <v>10</v>
      </c>
      <c r="F1111" s="1">
        <v>2018</v>
      </c>
      <c r="G1111" s="1" t="s">
        <v>44</v>
      </c>
      <c r="H1111" s="1" t="s">
        <v>9</v>
      </c>
      <c r="I1111">
        <v>528439</v>
      </c>
      <c r="J1111">
        <v>512002</v>
      </c>
      <c r="K1111">
        <v>430204</v>
      </c>
    </row>
    <row r="1112" spans="5:11" x14ac:dyDescent="0.25">
      <c r="E1112" s="1">
        <v>11</v>
      </c>
      <c r="F1112" s="1">
        <v>2018</v>
      </c>
      <c r="G1112" s="1" t="s">
        <v>44</v>
      </c>
      <c r="H1112" s="1" t="s">
        <v>9</v>
      </c>
      <c r="I1112">
        <v>566674</v>
      </c>
      <c r="J1112">
        <v>528439</v>
      </c>
      <c r="K1112">
        <v>473441</v>
      </c>
    </row>
    <row r="1113" spans="5:11" x14ac:dyDescent="0.25">
      <c r="E1113" s="1">
        <v>12</v>
      </c>
      <c r="F1113" s="1">
        <v>2018</v>
      </c>
      <c r="G1113" s="1" t="s">
        <v>44</v>
      </c>
      <c r="H1113" s="1" t="s">
        <v>9</v>
      </c>
      <c r="I1113">
        <v>605026</v>
      </c>
      <c r="J1113">
        <v>566674</v>
      </c>
      <c r="K1113">
        <v>486514</v>
      </c>
    </row>
    <row r="1114" spans="5:11" x14ac:dyDescent="0.25">
      <c r="E1114" s="1">
        <v>1</v>
      </c>
      <c r="F1114" s="1">
        <v>2019</v>
      </c>
      <c r="G1114" s="1" t="s">
        <v>44</v>
      </c>
      <c r="H1114" s="1" t="s">
        <v>9</v>
      </c>
      <c r="I1114">
        <v>562927</v>
      </c>
      <c r="J1114">
        <v>605026</v>
      </c>
      <c r="K1114">
        <v>470221</v>
      </c>
    </row>
    <row r="1115" spans="5:11" x14ac:dyDescent="0.25">
      <c r="E1115" s="1">
        <v>2</v>
      </c>
      <c r="F1115" s="1">
        <v>2019</v>
      </c>
      <c r="G1115" s="1" t="s">
        <v>44</v>
      </c>
      <c r="H1115" s="1" t="s">
        <v>9</v>
      </c>
      <c r="I1115">
        <v>479705</v>
      </c>
      <c r="J1115">
        <v>562927</v>
      </c>
      <c r="K1115">
        <v>446110</v>
      </c>
    </row>
    <row r="1116" spans="5:11" x14ac:dyDescent="0.25">
      <c r="E1116" s="1">
        <v>3</v>
      </c>
      <c r="F1116" s="1">
        <v>2019</v>
      </c>
      <c r="G1116" s="1" t="s">
        <v>44</v>
      </c>
      <c r="H1116" s="1" t="s">
        <v>9</v>
      </c>
      <c r="I1116">
        <v>594879</v>
      </c>
      <c r="J1116">
        <v>479705</v>
      </c>
      <c r="K1116">
        <v>537348</v>
      </c>
    </row>
    <row r="1117" spans="5:11" x14ac:dyDescent="0.25">
      <c r="E1117" s="1">
        <v>4</v>
      </c>
      <c r="F1117" s="1">
        <v>2019</v>
      </c>
      <c r="G1117" s="1" t="s">
        <v>44</v>
      </c>
      <c r="H1117" s="1" t="s">
        <v>9</v>
      </c>
      <c r="I1117">
        <v>570118</v>
      </c>
      <c r="J1117">
        <v>594879</v>
      </c>
      <c r="K1117">
        <v>529414</v>
      </c>
    </row>
    <row r="1118" spans="5:11" x14ac:dyDescent="0.25">
      <c r="E1118" s="1">
        <v>5</v>
      </c>
      <c r="F1118" s="1">
        <v>2019</v>
      </c>
      <c r="G1118" s="1" t="s">
        <v>44</v>
      </c>
      <c r="H1118" s="1" t="s">
        <v>9</v>
      </c>
      <c r="I1118">
        <v>604673</v>
      </c>
      <c r="J1118">
        <v>570118</v>
      </c>
      <c r="K1118">
        <v>568726</v>
      </c>
    </row>
    <row r="1119" spans="5:11" x14ac:dyDescent="0.25">
      <c r="E1119" s="1">
        <v>6</v>
      </c>
      <c r="F1119" s="1">
        <v>2019</v>
      </c>
      <c r="G1119" s="1" t="s">
        <v>44</v>
      </c>
      <c r="H1119" s="1" t="s">
        <v>9</v>
      </c>
      <c r="I1119">
        <v>608209</v>
      </c>
      <c r="J1119">
        <v>604673</v>
      </c>
      <c r="K1119">
        <v>596460</v>
      </c>
    </row>
    <row r="1120" spans="5:11" x14ac:dyDescent="0.25">
      <c r="E1120" s="1">
        <v>7</v>
      </c>
      <c r="F1120" s="1">
        <v>2019</v>
      </c>
      <c r="G1120" s="1" t="s">
        <v>44</v>
      </c>
      <c r="H1120" s="1" t="s">
        <v>9</v>
      </c>
      <c r="I1120">
        <v>626735</v>
      </c>
      <c r="J1120">
        <v>608209</v>
      </c>
      <c r="K1120">
        <v>597288</v>
      </c>
    </row>
    <row r="1121" spans="5:11" x14ac:dyDescent="0.25">
      <c r="E1121" s="1">
        <v>8</v>
      </c>
      <c r="F1121" s="1">
        <v>2019</v>
      </c>
      <c r="G1121" s="1" t="s">
        <v>44</v>
      </c>
      <c r="H1121" s="1" t="s">
        <v>9</v>
      </c>
      <c r="I1121">
        <v>618728</v>
      </c>
      <c r="J1121">
        <v>626735</v>
      </c>
      <c r="K1121">
        <v>578864</v>
      </c>
    </row>
    <row r="1122" spans="5:11" x14ac:dyDescent="0.25">
      <c r="E1122" s="1">
        <v>9</v>
      </c>
      <c r="F1122" s="1">
        <v>2019</v>
      </c>
      <c r="G1122" s="1" t="s">
        <v>44</v>
      </c>
      <c r="H1122" s="1" t="s">
        <v>9</v>
      </c>
      <c r="I1122">
        <v>574333</v>
      </c>
      <c r="J1122">
        <v>618728</v>
      </c>
      <c r="K1122">
        <v>512002</v>
      </c>
    </row>
    <row r="1123" spans="5:11" x14ac:dyDescent="0.25">
      <c r="E1123" s="1">
        <v>10</v>
      </c>
      <c r="F1123" s="1">
        <v>2019</v>
      </c>
      <c r="G1123" s="1" t="s">
        <v>44</v>
      </c>
      <c r="H1123" s="1" t="s">
        <v>9</v>
      </c>
      <c r="I1123">
        <v>620307</v>
      </c>
      <c r="J1123">
        <v>574333</v>
      </c>
      <c r="K1123">
        <v>528439</v>
      </c>
    </row>
    <row r="1124" spans="5:11" x14ac:dyDescent="0.25">
      <c r="E1124" s="1">
        <v>11</v>
      </c>
      <c r="F1124" s="1">
        <v>2019</v>
      </c>
      <c r="G1124" s="1" t="s">
        <v>44</v>
      </c>
      <c r="H1124" s="1" t="s">
        <v>9</v>
      </c>
      <c r="I1124">
        <v>596423</v>
      </c>
      <c r="J1124">
        <v>620307</v>
      </c>
      <c r="K1124">
        <v>566674</v>
      </c>
    </row>
    <row r="1125" spans="5:11" x14ac:dyDescent="0.25">
      <c r="E1125" s="1">
        <v>12</v>
      </c>
      <c r="F1125" s="1">
        <v>2019</v>
      </c>
      <c r="G1125" s="1" t="s">
        <v>44</v>
      </c>
      <c r="H1125" s="1" t="s">
        <v>9</v>
      </c>
      <c r="I1125">
        <v>662724</v>
      </c>
      <c r="J1125">
        <v>596423</v>
      </c>
      <c r="K1125">
        <v>605026</v>
      </c>
    </row>
    <row r="1126" spans="5:11" x14ac:dyDescent="0.25">
      <c r="E1126" s="1">
        <v>1</v>
      </c>
      <c r="F1126" s="1">
        <v>2020</v>
      </c>
      <c r="G1126" s="1" t="s">
        <v>44</v>
      </c>
      <c r="H1126" s="1" t="s">
        <v>9</v>
      </c>
      <c r="I1126">
        <v>573706</v>
      </c>
      <c r="J1126">
        <v>662724</v>
      </c>
      <c r="K1126">
        <v>562927</v>
      </c>
    </row>
    <row r="1127" spans="5:11" x14ac:dyDescent="0.25">
      <c r="E1127" s="1">
        <v>2</v>
      </c>
      <c r="F1127" s="1">
        <v>2020</v>
      </c>
      <c r="G1127" s="1" t="s">
        <v>44</v>
      </c>
      <c r="H1127" s="1" t="s">
        <v>9</v>
      </c>
      <c r="I1127">
        <v>557704</v>
      </c>
      <c r="J1127">
        <v>573706</v>
      </c>
      <c r="K1127">
        <v>479705</v>
      </c>
    </row>
    <row r="1128" spans="5:11" x14ac:dyDescent="0.25">
      <c r="E1128" s="1">
        <v>3</v>
      </c>
      <c r="F1128" s="1">
        <v>2020</v>
      </c>
      <c r="G1128" s="1" t="s">
        <v>44</v>
      </c>
      <c r="H1128" s="1" t="s">
        <v>9</v>
      </c>
      <c r="I1128">
        <v>278608</v>
      </c>
      <c r="J1128">
        <v>557704</v>
      </c>
      <c r="K1128">
        <v>594879</v>
      </c>
    </row>
    <row r="1129" spans="5:11" x14ac:dyDescent="0.25">
      <c r="E1129" s="1">
        <v>4</v>
      </c>
      <c r="F1129" s="1">
        <v>2020</v>
      </c>
      <c r="G1129" s="1" t="s">
        <v>44</v>
      </c>
      <c r="H1129" s="1" t="s">
        <v>9</v>
      </c>
      <c r="I1129">
        <v>37363</v>
      </c>
      <c r="J1129">
        <v>278608</v>
      </c>
      <c r="K1129">
        <v>570118</v>
      </c>
    </row>
    <row r="1130" spans="5:11" x14ac:dyDescent="0.25">
      <c r="E1130" s="1">
        <v>5</v>
      </c>
      <c r="F1130" s="1">
        <v>2020</v>
      </c>
      <c r="G1130" s="1" t="s">
        <v>44</v>
      </c>
      <c r="H1130" s="1" t="s">
        <v>9</v>
      </c>
      <c r="I1130">
        <v>111135</v>
      </c>
      <c r="J1130">
        <v>37363</v>
      </c>
      <c r="K1130">
        <v>604673</v>
      </c>
    </row>
    <row r="1131" spans="5:11" x14ac:dyDescent="0.25">
      <c r="E1131" s="1">
        <v>6</v>
      </c>
      <c r="F1131" s="1">
        <v>2020</v>
      </c>
      <c r="G1131" s="1" t="s">
        <v>44</v>
      </c>
      <c r="H1131" s="1" t="s">
        <v>9</v>
      </c>
      <c r="I1131">
        <v>222698</v>
      </c>
      <c r="J1131">
        <v>111135</v>
      </c>
      <c r="K1131">
        <v>608209</v>
      </c>
    </row>
    <row r="1132" spans="5:11" x14ac:dyDescent="0.25">
      <c r="E1132" s="1">
        <v>7</v>
      </c>
      <c r="F1132" s="1">
        <v>2020</v>
      </c>
      <c r="G1132" s="1" t="s">
        <v>44</v>
      </c>
      <c r="H1132" s="1" t="s">
        <v>9</v>
      </c>
      <c r="I1132">
        <v>292086</v>
      </c>
      <c r="J1132">
        <v>222698</v>
      </c>
      <c r="K1132">
        <v>626735</v>
      </c>
    </row>
    <row r="1133" spans="5:11" x14ac:dyDescent="0.25">
      <c r="E1133" s="1">
        <v>8</v>
      </c>
      <c r="F1133" s="1">
        <v>2020</v>
      </c>
      <c r="G1133" s="1" t="s">
        <v>44</v>
      </c>
      <c r="H1133" s="1" t="s">
        <v>9</v>
      </c>
      <c r="I1133">
        <v>341595</v>
      </c>
      <c r="J1133">
        <v>292086</v>
      </c>
      <c r="K1133">
        <v>618728</v>
      </c>
    </row>
    <row r="1134" spans="5:11" x14ac:dyDescent="0.25">
      <c r="E1134" s="1">
        <v>9</v>
      </c>
      <c r="F1134" s="1">
        <v>2020</v>
      </c>
      <c r="G1134" s="1" t="s">
        <v>44</v>
      </c>
      <c r="H1134" s="1" t="s">
        <v>9</v>
      </c>
      <c r="I1134">
        <v>310449</v>
      </c>
      <c r="J1134">
        <v>341595</v>
      </c>
      <c r="K1134">
        <v>574333</v>
      </c>
    </row>
    <row r="1135" spans="5:11" x14ac:dyDescent="0.25">
      <c r="E1135" s="1">
        <v>10</v>
      </c>
      <c r="F1135" s="1">
        <v>2020</v>
      </c>
      <c r="G1135" s="1" t="s">
        <v>44</v>
      </c>
      <c r="H1135" s="1" t="s">
        <v>9</v>
      </c>
      <c r="I1135">
        <v>323039</v>
      </c>
      <c r="J1135">
        <v>310449</v>
      </c>
      <c r="K1135">
        <v>620307</v>
      </c>
    </row>
    <row r="1136" spans="5:11" x14ac:dyDescent="0.25">
      <c r="E1136" s="1">
        <v>11</v>
      </c>
      <c r="F1136" s="1">
        <v>2020</v>
      </c>
      <c r="G1136" s="1" t="s">
        <v>44</v>
      </c>
      <c r="H1136" s="1" t="s">
        <v>9</v>
      </c>
      <c r="I1136">
        <v>276306</v>
      </c>
      <c r="J1136">
        <v>323039</v>
      </c>
      <c r="K1136">
        <v>596423</v>
      </c>
    </row>
    <row r="1137" spans="5:11" x14ac:dyDescent="0.25">
      <c r="E1137" s="1">
        <v>12</v>
      </c>
      <c r="F1137" s="1">
        <v>2020</v>
      </c>
      <c r="G1137" s="1" t="s">
        <v>44</v>
      </c>
      <c r="H1137" s="1" t="s">
        <v>9</v>
      </c>
      <c r="I1137">
        <v>286416</v>
      </c>
      <c r="J1137">
        <v>276306</v>
      </c>
      <c r="K1137">
        <v>662724</v>
      </c>
    </row>
    <row r="1138" spans="5:11" x14ac:dyDescent="0.25">
      <c r="E1138" s="1">
        <v>1</v>
      </c>
      <c r="F1138" s="1">
        <v>2021</v>
      </c>
      <c r="G1138" s="1" t="s">
        <v>44</v>
      </c>
      <c r="H1138" s="1" t="s">
        <v>9</v>
      </c>
      <c r="I1138">
        <v>286858</v>
      </c>
      <c r="J1138">
        <v>286416</v>
      </c>
      <c r="K1138">
        <v>573706</v>
      </c>
    </row>
    <row r="1139" spans="5:11" x14ac:dyDescent="0.25">
      <c r="E1139" s="1">
        <v>1</v>
      </c>
      <c r="F1139" s="1">
        <v>2016</v>
      </c>
      <c r="G1139" s="1" t="s">
        <v>45</v>
      </c>
      <c r="H1139" s="1" t="s">
        <v>9</v>
      </c>
      <c r="I1139">
        <v>135127</v>
      </c>
      <c r="J1139"/>
      <c r="K1139"/>
    </row>
    <row r="1140" spans="5:11" x14ac:dyDescent="0.25">
      <c r="E1140" s="1">
        <v>2</v>
      </c>
      <c r="F1140" s="1">
        <v>2016</v>
      </c>
      <c r="G1140" s="1" t="s">
        <v>45</v>
      </c>
      <c r="H1140" s="1" t="s">
        <v>9</v>
      </c>
      <c r="I1140">
        <v>127934</v>
      </c>
      <c r="J1140">
        <v>135127</v>
      </c>
      <c r="K1140"/>
    </row>
    <row r="1141" spans="5:11" x14ac:dyDescent="0.25">
      <c r="E1141" s="1">
        <v>3</v>
      </c>
      <c r="F1141" s="1">
        <v>2016</v>
      </c>
      <c r="G1141" s="1" t="s">
        <v>45</v>
      </c>
      <c r="H1141" s="1" t="s">
        <v>9</v>
      </c>
      <c r="I1141">
        <v>167240</v>
      </c>
      <c r="J1141">
        <v>127934</v>
      </c>
      <c r="K1141"/>
    </row>
    <row r="1142" spans="5:11" x14ac:dyDescent="0.25">
      <c r="E1142" s="1">
        <v>4</v>
      </c>
      <c r="F1142" s="1">
        <v>2016</v>
      </c>
      <c r="G1142" s="1" t="s">
        <v>45</v>
      </c>
      <c r="H1142" s="1" t="s">
        <v>9</v>
      </c>
      <c r="I1142">
        <v>133222</v>
      </c>
      <c r="J1142">
        <v>167240</v>
      </c>
      <c r="K1142"/>
    </row>
    <row r="1143" spans="5:11" x14ac:dyDescent="0.25">
      <c r="E1143" s="1">
        <v>5</v>
      </c>
      <c r="F1143" s="1">
        <v>2016</v>
      </c>
      <c r="G1143" s="1" t="s">
        <v>45</v>
      </c>
      <c r="H1143" s="1" t="s">
        <v>9</v>
      </c>
      <c r="I1143">
        <v>161807</v>
      </c>
      <c r="J1143">
        <v>133222</v>
      </c>
      <c r="K1143"/>
    </row>
    <row r="1144" spans="5:11" x14ac:dyDescent="0.25">
      <c r="E1144" s="1">
        <v>6</v>
      </c>
      <c r="F1144" s="1">
        <v>2016</v>
      </c>
      <c r="G1144" s="1" t="s">
        <v>45</v>
      </c>
      <c r="H1144" s="1" t="s">
        <v>9</v>
      </c>
      <c r="I1144">
        <v>187831</v>
      </c>
      <c r="J1144">
        <v>161807</v>
      </c>
      <c r="K1144"/>
    </row>
    <row r="1145" spans="5:11" x14ac:dyDescent="0.25">
      <c r="E1145" s="1">
        <v>7</v>
      </c>
      <c r="F1145" s="1">
        <v>2016</v>
      </c>
      <c r="G1145" s="1" t="s">
        <v>45</v>
      </c>
      <c r="H1145" s="1" t="s">
        <v>9</v>
      </c>
      <c r="I1145">
        <v>219372</v>
      </c>
      <c r="J1145">
        <v>187831</v>
      </c>
      <c r="K1145"/>
    </row>
    <row r="1146" spans="5:11" x14ac:dyDescent="0.25">
      <c r="E1146" s="1">
        <v>8</v>
      </c>
      <c r="F1146" s="1">
        <v>2016</v>
      </c>
      <c r="G1146" s="1" t="s">
        <v>45</v>
      </c>
      <c r="H1146" s="1" t="s">
        <v>9</v>
      </c>
      <c r="I1146">
        <v>86746</v>
      </c>
      <c r="J1146">
        <v>219372</v>
      </c>
      <c r="K1146"/>
    </row>
    <row r="1147" spans="5:11" x14ac:dyDescent="0.25">
      <c r="E1147" s="1">
        <v>9</v>
      </c>
      <c r="F1147" s="1">
        <v>2016</v>
      </c>
      <c r="G1147" s="1" t="s">
        <v>45</v>
      </c>
      <c r="H1147" s="1" t="s">
        <v>9</v>
      </c>
      <c r="I1147">
        <v>137107</v>
      </c>
      <c r="J1147">
        <v>86746</v>
      </c>
      <c r="K1147"/>
    </row>
    <row r="1148" spans="5:11" x14ac:dyDescent="0.25">
      <c r="E1148" s="1">
        <v>10</v>
      </c>
      <c r="F1148" s="1">
        <v>2016</v>
      </c>
      <c r="G1148" s="1" t="s">
        <v>45</v>
      </c>
      <c r="H1148" s="1" t="s">
        <v>9</v>
      </c>
      <c r="I1148">
        <v>128089</v>
      </c>
      <c r="J1148">
        <v>137107</v>
      </c>
      <c r="K1148"/>
    </row>
    <row r="1149" spans="5:11" x14ac:dyDescent="0.25">
      <c r="E1149" s="1">
        <v>11</v>
      </c>
      <c r="F1149" s="1">
        <v>2016</v>
      </c>
      <c r="G1149" s="1" t="s">
        <v>45</v>
      </c>
      <c r="H1149" s="1" t="s">
        <v>9</v>
      </c>
      <c r="I1149">
        <v>129611</v>
      </c>
      <c r="J1149">
        <v>128089</v>
      </c>
      <c r="K1149"/>
    </row>
    <row r="1150" spans="5:11" x14ac:dyDescent="0.25">
      <c r="E1150" s="1">
        <v>12</v>
      </c>
      <c r="F1150" s="1">
        <v>2016</v>
      </c>
      <c r="G1150" s="1" t="s">
        <v>45</v>
      </c>
      <c r="H1150" s="1" t="s">
        <v>9</v>
      </c>
      <c r="I1150">
        <v>178513</v>
      </c>
      <c r="J1150">
        <v>129611</v>
      </c>
      <c r="K1150"/>
    </row>
    <row r="1151" spans="5:11" x14ac:dyDescent="0.25">
      <c r="E1151" s="1">
        <v>1</v>
      </c>
      <c r="F1151" s="1">
        <v>2017</v>
      </c>
      <c r="G1151" s="1" t="s">
        <v>45</v>
      </c>
      <c r="H1151" s="1" t="s">
        <v>9</v>
      </c>
      <c r="I1151">
        <v>144592</v>
      </c>
      <c r="J1151">
        <v>178513</v>
      </c>
      <c r="K1151">
        <v>135127</v>
      </c>
    </row>
    <row r="1152" spans="5:11" x14ac:dyDescent="0.25">
      <c r="E1152" s="1">
        <v>2</v>
      </c>
      <c r="F1152" s="1">
        <v>2017</v>
      </c>
      <c r="G1152" s="1" t="s">
        <v>45</v>
      </c>
      <c r="H1152" s="1" t="s">
        <v>9</v>
      </c>
      <c r="I1152">
        <v>151421</v>
      </c>
      <c r="J1152">
        <v>144592</v>
      </c>
      <c r="K1152">
        <v>127934</v>
      </c>
    </row>
    <row r="1153" spans="5:11" x14ac:dyDescent="0.25">
      <c r="E1153" s="1">
        <v>3</v>
      </c>
      <c r="F1153" s="1">
        <v>2017</v>
      </c>
      <c r="G1153" s="1" t="s">
        <v>45</v>
      </c>
      <c r="H1153" s="1" t="s">
        <v>9</v>
      </c>
      <c r="I1153">
        <v>190240</v>
      </c>
      <c r="J1153">
        <v>151421</v>
      </c>
      <c r="K1153">
        <v>167240</v>
      </c>
    </row>
    <row r="1154" spans="5:11" x14ac:dyDescent="0.25">
      <c r="E1154" s="1">
        <v>4</v>
      </c>
      <c r="F1154" s="1">
        <v>2017</v>
      </c>
      <c r="G1154" s="1" t="s">
        <v>45</v>
      </c>
      <c r="H1154" s="1" t="s">
        <v>9</v>
      </c>
      <c r="I1154">
        <v>176696</v>
      </c>
      <c r="J1154">
        <v>190240</v>
      </c>
      <c r="K1154">
        <v>133222</v>
      </c>
    </row>
    <row r="1155" spans="5:11" x14ac:dyDescent="0.25">
      <c r="E1155" s="1">
        <v>5</v>
      </c>
      <c r="F1155" s="1">
        <v>2017</v>
      </c>
      <c r="G1155" s="1" t="s">
        <v>45</v>
      </c>
      <c r="H1155" s="1" t="s">
        <v>9</v>
      </c>
      <c r="I1155">
        <v>167350</v>
      </c>
      <c r="J1155">
        <v>176696</v>
      </c>
      <c r="K1155">
        <v>161807</v>
      </c>
    </row>
    <row r="1156" spans="5:11" x14ac:dyDescent="0.25">
      <c r="E1156" s="1">
        <v>6</v>
      </c>
      <c r="F1156" s="1">
        <v>2017</v>
      </c>
      <c r="G1156" s="1" t="s">
        <v>45</v>
      </c>
      <c r="H1156" s="1" t="s">
        <v>9</v>
      </c>
      <c r="I1156">
        <v>185617</v>
      </c>
      <c r="J1156">
        <v>167350</v>
      </c>
      <c r="K1156">
        <v>187831</v>
      </c>
    </row>
    <row r="1157" spans="5:11" x14ac:dyDescent="0.25">
      <c r="E1157" s="1">
        <v>7</v>
      </c>
      <c r="F1157" s="1">
        <v>2017</v>
      </c>
      <c r="G1157" s="1" t="s">
        <v>45</v>
      </c>
      <c r="H1157" s="1" t="s">
        <v>9</v>
      </c>
      <c r="I1157">
        <v>216808</v>
      </c>
      <c r="J1157">
        <v>185617</v>
      </c>
      <c r="K1157">
        <v>219372</v>
      </c>
    </row>
    <row r="1158" spans="5:11" x14ac:dyDescent="0.25">
      <c r="E1158" s="1">
        <v>8</v>
      </c>
      <c r="F1158" s="1">
        <v>2017</v>
      </c>
      <c r="G1158" s="1" t="s">
        <v>45</v>
      </c>
      <c r="H1158" s="1" t="s">
        <v>9</v>
      </c>
      <c r="I1158">
        <v>198774</v>
      </c>
      <c r="J1158">
        <v>216808</v>
      </c>
      <c r="K1158">
        <v>86746</v>
      </c>
    </row>
    <row r="1159" spans="5:11" x14ac:dyDescent="0.25">
      <c r="E1159" s="1">
        <v>9</v>
      </c>
      <c r="F1159" s="1">
        <v>2017</v>
      </c>
      <c r="G1159" s="1" t="s">
        <v>45</v>
      </c>
      <c r="H1159" s="1" t="s">
        <v>9</v>
      </c>
      <c r="I1159">
        <v>133316</v>
      </c>
      <c r="J1159">
        <v>198774</v>
      </c>
      <c r="K1159">
        <v>137107</v>
      </c>
    </row>
    <row r="1160" spans="5:11" x14ac:dyDescent="0.25">
      <c r="E1160" s="1">
        <v>10</v>
      </c>
      <c r="F1160" s="1">
        <v>2017</v>
      </c>
      <c r="G1160" s="1" t="s">
        <v>45</v>
      </c>
      <c r="H1160" s="1" t="s">
        <v>9</v>
      </c>
      <c r="I1160">
        <v>166619</v>
      </c>
      <c r="J1160">
        <v>133316</v>
      </c>
      <c r="K1160">
        <v>128089</v>
      </c>
    </row>
    <row r="1161" spans="5:11" x14ac:dyDescent="0.25">
      <c r="E1161" s="1">
        <v>11</v>
      </c>
      <c r="F1161" s="1">
        <v>2017</v>
      </c>
      <c r="G1161" s="1" t="s">
        <v>45</v>
      </c>
      <c r="H1161" s="1" t="s">
        <v>9</v>
      </c>
      <c r="I1161">
        <v>171169</v>
      </c>
      <c r="J1161">
        <v>166619</v>
      </c>
      <c r="K1161">
        <v>129611</v>
      </c>
    </row>
    <row r="1162" spans="5:11" x14ac:dyDescent="0.25">
      <c r="E1162" s="1">
        <v>12</v>
      </c>
      <c r="F1162" s="1">
        <v>2017</v>
      </c>
      <c r="G1162" s="1" t="s">
        <v>45</v>
      </c>
      <c r="H1162" s="1" t="s">
        <v>9</v>
      </c>
      <c r="I1162">
        <v>158914</v>
      </c>
      <c r="J1162">
        <v>171169</v>
      </c>
      <c r="K1162">
        <v>178513</v>
      </c>
    </row>
    <row r="1163" spans="5:11" x14ac:dyDescent="0.25">
      <c r="E1163" s="1">
        <v>1</v>
      </c>
      <c r="F1163" s="1">
        <v>2018</v>
      </c>
      <c r="G1163" s="1" t="s">
        <v>45</v>
      </c>
      <c r="H1163" s="1" t="s">
        <v>9</v>
      </c>
      <c r="I1163">
        <v>153407</v>
      </c>
      <c r="J1163">
        <v>158914</v>
      </c>
      <c r="K1163">
        <v>144592</v>
      </c>
    </row>
    <row r="1164" spans="5:11" x14ac:dyDescent="0.25">
      <c r="E1164" s="1">
        <v>2</v>
      </c>
      <c r="F1164" s="1">
        <v>2018</v>
      </c>
      <c r="G1164" s="1" t="s">
        <v>45</v>
      </c>
      <c r="H1164" s="1" t="s">
        <v>9</v>
      </c>
      <c r="I1164">
        <v>159611</v>
      </c>
      <c r="J1164">
        <v>153407</v>
      </c>
      <c r="K1164">
        <v>151421</v>
      </c>
    </row>
    <row r="1165" spans="5:11" x14ac:dyDescent="0.25">
      <c r="E1165" s="1">
        <v>3</v>
      </c>
      <c r="F1165" s="1">
        <v>2018</v>
      </c>
      <c r="G1165" s="1" t="s">
        <v>45</v>
      </c>
      <c r="H1165" s="1" t="s">
        <v>9</v>
      </c>
      <c r="I1165">
        <v>196732</v>
      </c>
      <c r="J1165">
        <v>159611</v>
      </c>
      <c r="K1165">
        <v>190240</v>
      </c>
    </row>
    <row r="1166" spans="5:11" x14ac:dyDescent="0.25">
      <c r="E1166" s="1">
        <v>4</v>
      </c>
      <c r="F1166" s="1">
        <v>2018</v>
      </c>
      <c r="G1166" s="1" t="s">
        <v>45</v>
      </c>
      <c r="H1166" s="1" t="s">
        <v>9</v>
      </c>
      <c r="I1166">
        <v>174963</v>
      </c>
      <c r="J1166">
        <v>196732</v>
      </c>
      <c r="K1166">
        <v>176696</v>
      </c>
    </row>
    <row r="1167" spans="5:11" x14ac:dyDescent="0.25">
      <c r="E1167" s="1">
        <v>5</v>
      </c>
      <c r="F1167" s="1">
        <v>2018</v>
      </c>
      <c r="G1167" s="1" t="s">
        <v>45</v>
      </c>
      <c r="H1167" s="1" t="s">
        <v>9</v>
      </c>
      <c r="I1167">
        <v>54924</v>
      </c>
      <c r="J1167">
        <v>174963</v>
      </c>
      <c r="K1167">
        <v>167350</v>
      </c>
    </row>
    <row r="1168" spans="5:11" x14ac:dyDescent="0.25">
      <c r="E1168" s="1">
        <v>6</v>
      </c>
      <c r="F1168" s="1">
        <v>2018</v>
      </c>
      <c r="G1168" s="1" t="s">
        <v>45</v>
      </c>
      <c r="H1168" s="1" t="s">
        <v>9</v>
      </c>
      <c r="I1168">
        <v>182970</v>
      </c>
      <c r="J1168">
        <v>54924</v>
      </c>
      <c r="K1168">
        <v>185617</v>
      </c>
    </row>
    <row r="1169" spans="5:11" x14ac:dyDescent="0.25">
      <c r="E1169" s="1">
        <v>7</v>
      </c>
      <c r="F1169" s="1">
        <v>2018</v>
      </c>
      <c r="G1169" s="1" t="s">
        <v>45</v>
      </c>
      <c r="H1169" s="1" t="s">
        <v>9</v>
      </c>
      <c r="I1169">
        <v>218303</v>
      </c>
      <c r="J1169">
        <v>182970</v>
      </c>
      <c r="K1169">
        <v>216808</v>
      </c>
    </row>
    <row r="1170" spans="5:11" x14ac:dyDescent="0.25">
      <c r="E1170" s="1">
        <v>8</v>
      </c>
      <c r="F1170" s="1">
        <v>2018</v>
      </c>
      <c r="G1170" s="1" t="s">
        <v>45</v>
      </c>
      <c r="H1170" s="1" t="s">
        <v>9</v>
      </c>
      <c r="I1170">
        <v>206125</v>
      </c>
      <c r="J1170">
        <v>218303</v>
      </c>
      <c r="K1170">
        <v>198774</v>
      </c>
    </row>
    <row r="1171" spans="5:11" x14ac:dyDescent="0.25">
      <c r="E1171" s="1">
        <v>9</v>
      </c>
      <c r="F1171" s="1">
        <v>2018</v>
      </c>
      <c r="G1171" s="1" t="s">
        <v>45</v>
      </c>
      <c r="H1171" s="1" t="s">
        <v>9</v>
      </c>
      <c r="I1171">
        <v>132355</v>
      </c>
      <c r="J1171">
        <v>206125</v>
      </c>
      <c r="K1171">
        <v>133316</v>
      </c>
    </row>
    <row r="1172" spans="5:11" x14ac:dyDescent="0.25">
      <c r="E1172" s="1">
        <v>10</v>
      </c>
      <c r="F1172" s="1">
        <v>2018</v>
      </c>
      <c r="G1172" s="1" t="s">
        <v>45</v>
      </c>
      <c r="H1172" s="1" t="s">
        <v>9</v>
      </c>
      <c r="I1172">
        <v>181693</v>
      </c>
      <c r="J1172">
        <v>132355</v>
      </c>
      <c r="K1172">
        <v>166619</v>
      </c>
    </row>
    <row r="1173" spans="5:11" x14ac:dyDescent="0.25">
      <c r="E1173" s="1">
        <v>11</v>
      </c>
      <c r="F1173" s="1">
        <v>2018</v>
      </c>
      <c r="G1173" s="1" t="s">
        <v>45</v>
      </c>
      <c r="H1173" s="1" t="s">
        <v>9</v>
      </c>
      <c r="I1173">
        <v>191081</v>
      </c>
      <c r="J1173">
        <v>181693</v>
      </c>
      <c r="K1173">
        <v>171169</v>
      </c>
    </row>
    <row r="1174" spans="5:11" x14ac:dyDescent="0.25">
      <c r="E1174" s="1">
        <v>12</v>
      </c>
      <c r="F1174" s="1">
        <v>2018</v>
      </c>
      <c r="G1174" s="1" t="s">
        <v>45</v>
      </c>
      <c r="H1174" s="1" t="s">
        <v>9</v>
      </c>
      <c r="I1174">
        <v>236548</v>
      </c>
      <c r="J1174">
        <v>191081</v>
      </c>
      <c r="K1174">
        <v>158914</v>
      </c>
    </row>
    <row r="1175" spans="5:11" x14ac:dyDescent="0.25">
      <c r="E1175" s="1">
        <v>1</v>
      </c>
      <c r="F1175" s="1">
        <v>2019</v>
      </c>
      <c r="G1175" s="1" t="s">
        <v>45</v>
      </c>
      <c r="H1175" s="1" t="s">
        <v>9</v>
      </c>
      <c r="I1175">
        <v>204487</v>
      </c>
      <c r="J1175">
        <v>236548</v>
      </c>
      <c r="K1175">
        <v>153407</v>
      </c>
    </row>
    <row r="1176" spans="5:11" x14ac:dyDescent="0.25">
      <c r="E1176" s="1">
        <v>2</v>
      </c>
      <c r="F1176" s="1">
        <v>2019</v>
      </c>
      <c r="G1176" s="1" t="s">
        <v>45</v>
      </c>
      <c r="H1176" s="1" t="s">
        <v>9</v>
      </c>
      <c r="I1176">
        <v>221743</v>
      </c>
      <c r="J1176">
        <v>204487</v>
      </c>
      <c r="K1176">
        <v>159611</v>
      </c>
    </row>
    <row r="1177" spans="5:11" x14ac:dyDescent="0.25">
      <c r="E1177" s="1">
        <v>3</v>
      </c>
      <c r="F1177" s="1">
        <v>2019</v>
      </c>
      <c r="G1177" s="1" t="s">
        <v>45</v>
      </c>
      <c r="H1177" s="1" t="s">
        <v>9</v>
      </c>
      <c r="I1177">
        <v>274494</v>
      </c>
      <c r="J1177">
        <v>221743</v>
      </c>
      <c r="K1177">
        <v>196732</v>
      </c>
    </row>
    <row r="1178" spans="5:11" x14ac:dyDescent="0.25">
      <c r="E1178" s="1">
        <v>4</v>
      </c>
      <c r="F1178" s="1">
        <v>2019</v>
      </c>
      <c r="G1178" s="1" t="s">
        <v>45</v>
      </c>
      <c r="H1178" s="1" t="s">
        <v>9</v>
      </c>
      <c r="I1178">
        <v>243585</v>
      </c>
      <c r="J1178">
        <v>274494</v>
      </c>
      <c r="K1178">
        <v>174963</v>
      </c>
    </row>
    <row r="1179" spans="5:11" x14ac:dyDescent="0.25">
      <c r="E1179" s="1">
        <v>5</v>
      </c>
      <c r="F1179" s="1">
        <v>2019</v>
      </c>
      <c r="G1179" s="1" t="s">
        <v>45</v>
      </c>
      <c r="H1179" s="1" t="s">
        <v>9</v>
      </c>
      <c r="I1179">
        <v>240000</v>
      </c>
      <c r="J1179">
        <v>243585</v>
      </c>
      <c r="K1179">
        <v>54924</v>
      </c>
    </row>
    <row r="1180" spans="5:11" x14ac:dyDescent="0.25">
      <c r="E1180" s="1">
        <v>6</v>
      </c>
      <c r="F1180" s="1">
        <v>2019</v>
      </c>
      <c r="G1180" s="1" t="s">
        <v>45</v>
      </c>
      <c r="H1180" s="1" t="s">
        <v>9</v>
      </c>
      <c r="I1180">
        <v>272943</v>
      </c>
      <c r="J1180">
        <v>240000</v>
      </c>
      <c r="K1180">
        <v>182970</v>
      </c>
    </row>
    <row r="1181" spans="5:11" x14ac:dyDescent="0.25">
      <c r="E1181" s="1">
        <v>7</v>
      </c>
      <c r="F1181" s="1">
        <v>2019</v>
      </c>
      <c r="G1181" s="1" t="s">
        <v>45</v>
      </c>
      <c r="H1181" s="1" t="s">
        <v>9</v>
      </c>
      <c r="I1181">
        <v>322879</v>
      </c>
      <c r="J1181">
        <v>272943</v>
      </c>
      <c r="K1181">
        <v>218303</v>
      </c>
    </row>
    <row r="1182" spans="5:11" x14ac:dyDescent="0.25">
      <c r="E1182" s="1">
        <v>8</v>
      </c>
      <c r="F1182" s="1">
        <v>2019</v>
      </c>
      <c r="G1182" s="1" t="s">
        <v>45</v>
      </c>
      <c r="H1182" s="1" t="s">
        <v>9</v>
      </c>
      <c r="I1182">
        <v>324721</v>
      </c>
      <c r="J1182">
        <v>322879</v>
      </c>
      <c r="K1182">
        <v>206125</v>
      </c>
    </row>
    <row r="1183" spans="5:11" x14ac:dyDescent="0.25">
      <c r="E1183" s="1">
        <v>9</v>
      </c>
      <c r="F1183" s="1">
        <v>2019</v>
      </c>
      <c r="G1183" s="1" t="s">
        <v>45</v>
      </c>
      <c r="H1183" s="1" t="s">
        <v>9</v>
      </c>
      <c r="I1183">
        <v>220396</v>
      </c>
      <c r="J1183">
        <v>324721</v>
      </c>
      <c r="K1183">
        <v>132355</v>
      </c>
    </row>
    <row r="1184" spans="5:11" x14ac:dyDescent="0.25">
      <c r="E1184" s="1">
        <v>10</v>
      </c>
      <c r="F1184" s="1">
        <v>2019</v>
      </c>
      <c r="G1184" s="1" t="s">
        <v>45</v>
      </c>
      <c r="H1184" s="1" t="s">
        <v>9</v>
      </c>
      <c r="I1184">
        <v>263207</v>
      </c>
      <c r="J1184">
        <v>220396</v>
      </c>
      <c r="K1184">
        <v>181693</v>
      </c>
    </row>
    <row r="1185" spans="5:11" x14ac:dyDescent="0.25">
      <c r="E1185" s="1">
        <v>11</v>
      </c>
      <c r="F1185" s="1">
        <v>2019</v>
      </c>
      <c r="G1185" s="1" t="s">
        <v>45</v>
      </c>
      <c r="H1185" s="1" t="s">
        <v>9</v>
      </c>
      <c r="I1185">
        <v>245894</v>
      </c>
      <c r="J1185">
        <v>263207</v>
      </c>
      <c r="K1185">
        <v>191081</v>
      </c>
    </row>
    <row r="1186" spans="5:11" x14ac:dyDescent="0.25">
      <c r="E1186" s="1">
        <v>12</v>
      </c>
      <c r="F1186" s="1">
        <v>2019</v>
      </c>
      <c r="G1186" s="1" t="s">
        <v>45</v>
      </c>
      <c r="H1186" s="1" t="s">
        <v>9</v>
      </c>
      <c r="I1186">
        <v>292648</v>
      </c>
      <c r="J1186">
        <v>245894</v>
      </c>
      <c r="K1186">
        <v>236548</v>
      </c>
    </row>
    <row r="1187" spans="5:11" x14ac:dyDescent="0.25">
      <c r="E1187" s="1">
        <v>1</v>
      </c>
      <c r="F1187" s="1">
        <v>2020</v>
      </c>
      <c r="G1187" s="1" t="s">
        <v>45</v>
      </c>
      <c r="H1187" s="1" t="s">
        <v>9</v>
      </c>
      <c r="I1187">
        <v>224548</v>
      </c>
      <c r="J1187">
        <v>292648</v>
      </c>
      <c r="K1187">
        <v>204487</v>
      </c>
    </row>
    <row r="1188" spans="5:11" x14ac:dyDescent="0.25">
      <c r="E1188" s="1">
        <v>2</v>
      </c>
      <c r="F1188" s="1">
        <v>2020</v>
      </c>
      <c r="G1188" s="1" t="s">
        <v>45</v>
      </c>
      <c r="H1188" s="1" t="s">
        <v>9</v>
      </c>
      <c r="I1188">
        <v>244705</v>
      </c>
      <c r="J1188">
        <v>224548</v>
      </c>
      <c r="K1188">
        <v>221743</v>
      </c>
    </row>
    <row r="1189" spans="5:11" x14ac:dyDescent="0.25">
      <c r="E1189" s="1">
        <v>3</v>
      </c>
      <c r="F1189" s="1">
        <v>2020</v>
      </c>
      <c r="G1189" s="1" t="s">
        <v>45</v>
      </c>
      <c r="H1189" s="1" t="s">
        <v>9</v>
      </c>
      <c r="I1189">
        <v>168587</v>
      </c>
      <c r="J1189">
        <v>244705</v>
      </c>
      <c r="K1189">
        <v>274494</v>
      </c>
    </row>
    <row r="1190" spans="5:11" x14ac:dyDescent="0.25">
      <c r="E1190" s="1">
        <v>4</v>
      </c>
      <c r="F1190" s="1">
        <v>2020</v>
      </c>
      <c r="G1190" s="1" t="s">
        <v>45</v>
      </c>
      <c r="H1190" s="1" t="s">
        <v>9</v>
      </c>
      <c r="I1190">
        <v>9184</v>
      </c>
      <c r="J1190">
        <v>168587</v>
      </c>
      <c r="K1190">
        <v>243585</v>
      </c>
    </row>
    <row r="1191" spans="5:11" x14ac:dyDescent="0.25">
      <c r="E1191" s="1">
        <v>5</v>
      </c>
      <c r="F1191" s="1">
        <v>2020</v>
      </c>
      <c r="G1191" s="1" t="s">
        <v>45</v>
      </c>
      <c r="H1191" s="1" t="s">
        <v>9</v>
      </c>
      <c r="I1191">
        <v>35104</v>
      </c>
      <c r="J1191">
        <v>9184</v>
      </c>
      <c r="K1191">
        <v>240000</v>
      </c>
    </row>
    <row r="1192" spans="5:11" x14ac:dyDescent="0.25">
      <c r="E1192" s="1">
        <v>6</v>
      </c>
      <c r="F1192" s="1">
        <v>2020</v>
      </c>
      <c r="G1192" s="1" t="s">
        <v>45</v>
      </c>
      <c r="H1192" s="1" t="s">
        <v>9</v>
      </c>
      <c r="I1192">
        <v>75033</v>
      </c>
      <c r="J1192">
        <v>35104</v>
      </c>
      <c r="K1192">
        <v>272943</v>
      </c>
    </row>
    <row r="1193" spans="5:11" x14ac:dyDescent="0.25">
      <c r="E1193" s="1">
        <v>7</v>
      </c>
      <c r="F1193" s="1">
        <v>2020</v>
      </c>
      <c r="G1193" s="1" t="s">
        <v>45</v>
      </c>
      <c r="H1193" s="1" t="s">
        <v>9</v>
      </c>
      <c r="I1193">
        <v>118607</v>
      </c>
      <c r="J1193">
        <v>75033</v>
      </c>
      <c r="K1193">
        <v>322879</v>
      </c>
    </row>
    <row r="1194" spans="5:11" x14ac:dyDescent="0.25">
      <c r="E1194" s="1">
        <v>8</v>
      </c>
      <c r="F1194" s="1">
        <v>2020</v>
      </c>
      <c r="G1194" s="1" t="s">
        <v>45</v>
      </c>
      <c r="H1194" s="1" t="s">
        <v>9</v>
      </c>
      <c r="I1194">
        <v>112344</v>
      </c>
      <c r="J1194">
        <v>118607</v>
      </c>
      <c r="K1194">
        <v>324721</v>
      </c>
    </row>
    <row r="1195" spans="5:11" x14ac:dyDescent="0.25">
      <c r="E1195" s="1">
        <v>9</v>
      </c>
      <c r="F1195" s="1">
        <v>2020</v>
      </c>
      <c r="G1195" s="1" t="s">
        <v>45</v>
      </c>
      <c r="H1195" s="1" t="s">
        <v>9</v>
      </c>
      <c r="I1195">
        <v>83427</v>
      </c>
      <c r="J1195">
        <v>112344</v>
      </c>
      <c r="K1195">
        <v>220396</v>
      </c>
    </row>
    <row r="1196" spans="5:11" x14ac:dyDescent="0.25">
      <c r="E1196" s="1">
        <v>10</v>
      </c>
      <c r="F1196" s="1">
        <v>2020</v>
      </c>
      <c r="G1196" s="1" t="s">
        <v>45</v>
      </c>
      <c r="H1196" s="1" t="s">
        <v>9</v>
      </c>
      <c r="I1196">
        <v>129858</v>
      </c>
      <c r="J1196">
        <v>83427</v>
      </c>
      <c r="K1196">
        <v>263207</v>
      </c>
    </row>
    <row r="1197" spans="5:11" x14ac:dyDescent="0.25">
      <c r="E1197" s="1">
        <v>11</v>
      </c>
      <c r="F1197" s="1">
        <v>2020</v>
      </c>
      <c r="G1197" s="1" t="s">
        <v>45</v>
      </c>
      <c r="H1197" s="1" t="s">
        <v>9</v>
      </c>
      <c r="I1197">
        <v>123587</v>
      </c>
      <c r="J1197">
        <v>129858</v>
      </c>
      <c r="K1197">
        <v>245894</v>
      </c>
    </row>
    <row r="1198" spans="5:11" x14ac:dyDescent="0.25">
      <c r="E1198" s="1">
        <v>12</v>
      </c>
      <c r="F1198" s="1">
        <v>2020</v>
      </c>
      <c r="G1198" s="1" t="s">
        <v>45</v>
      </c>
      <c r="H1198" s="1" t="s">
        <v>9</v>
      </c>
      <c r="I1198">
        <v>129725</v>
      </c>
      <c r="J1198">
        <v>123587</v>
      </c>
      <c r="K1198">
        <v>292648</v>
      </c>
    </row>
    <row r="1199" spans="5:11" x14ac:dyDescent="0.25">
      <c r="E1199" s="1">
        <v>1</v>
      </c>
      <c r="F1199" s="1">
        <v>2021</v>
      </c>
      <c r="G1199" s="1" t="s">
        <v>45</v>
      </c>
      <c r="H1199" s="1" t="s">
        <v>9</v>
      </c>
      <c r="I1199">
        <v>112317</v>
      </c>
      <c r="J1199">
        <v>129725</v>
      </c>
      <c r="K1199">
        <v>224548</v>
      </c>
    </row>
    <row r="1200" spans="5:11" x14ac:dyDescent="0.25">
      <c r="E1200" s="1">
        <v>1</v>
      </c>
      <c r="F1200" s="1">
        <v>2016</v>
      </c>
      <c r="G1200" s="1" t="s">
        <v>13</v>
      </c>
      <c r="H1200" s="1" t="s">
        <v>9</v>
      </c>
      <c r="I1200">
        <v>5055420</v>
      </c>
      <c r="J1200"/>
      <c r="K1200"/>
    </row>
    <row r="1201" spans="5:11" x14ac:dyDescent="0.25">
      <c r="E1201" s="1">
        <v>2</v>
      </c>
      <c r="F1201" s="1">
        <v>2016</v>
      </c>
      <c r="G1201" s="1" t="s">
        <v>13</v>
      </c>
      <c r="H1201" s="1" t="s">
        <v>9</v>
      </c>
      <c r="I1201">
        <v>4973238</v>
      </c>
      <c r="J1201">
        <v>5055420</v>
      </c>
      <c r="K1201"/>
    </row>
    <row r="1202" spans="5:11" x14ac:dyDescent="0.25">
      <c r="E1202" s="1">
        <v>3</v>
      </c>
      <c r="F1202" s="1">
        <v>2016</v>
      </c>
      <c r="G1202" s="1" t="s">
        <v>13</v>
      </c>
      <c r="H1202" s="1" t="s">
        <v>9</v>
      </c>
      <c r="I1202">
        <v>5923783</v>
      </c>
      <c r="J1202">
        <v>4973238</v>
      </c>
      <c r="K1202"/>
    </row>
    <row r="1203" spans="5:11" x14ac:dyDescent="0.25">
      <c r="E1203" s="1">
        <v>4</v>
      </c>
      <c r="F1203" s="1">
        <v>2016</v>
      </c>
      <c r="G1203" s="1" t="s">
        <v>13</v>
      </c>
      <c r="H1203" s="1" t="s">
        <v>9</v>
      </c>
      <c r="I1203">
        <v>5729928</v>
      </c>
      <c r="J1203">
        <v>5923783</v>
      </c>
      <c r="K1203"/>
    </row>
    <row r="1204" spans="5:11" x14ac:dyDescent="0.25">
      <c r="E1204" s="1">
        <v>5</v>
      </c>
      <c r="F1204" s="1">
        <v>2016</v>
      </c>
      <c r="G1204" s="1" t="s">
        <v>13</v>
      </c>
      <c r="H1204" s="1" t="s">
        <v>9</v>
      </c>
      <c r="I1204">
        <v>6293618</v>
      </c>
      <c r="J1204">
        <v>5729928</v>
      </c>
      <c r="K1204"/>
    </row>
    <row r="1205" spans="5:11" x14ac:dyDescent="0.25">
      <c r="E1205" s="1">
        <v>6</v>
      </c>
      <c r="F1205" s="1">
        <v>2016</v>
      </c>
      <c r="G1205" s="1" t="s">
        <v>13</v>
      </c>
      <c r="H1205" s="1" t="s">
        <v>9</v>
      </c>
      <c r="I1205">
        <v>6592185</v>
      </c>
      <c r="J1205">
        <v>6293618</v>
      </c>
      <c r="K1205"/>
    </row>
    <row r="1206" spans="5:11" x14ac:dyDescent="0.25">
      <c r="E1206" s="1">
        <v>7</v>
      </c>
      <c r="F1206" s="1">
        <v>2016</v>
      </c>
      <c r="G1206" s="1" t="s">
        <v>13</v>
      </c>
      <c r="H1206" s="1" t="s">
        <v>9</v>
      </c>
      <c r="I1206">
        <v>6767029</v>
      </c>
      <c r="J1206">
        <v>6592185</v>
      </c>
      <c r="K1206"/>
    </row>
    <row r="1207" spans="5:11" x14ac:dyDescent="0.25">
      <c r="E1207" s="1">
        <v>8</v>
      </c>
      <c r="F1207" s="1">
        <v>2016</v>
      </c>
      <c r="G1207" s="1" t="s">
        <v>13</v>
      </c>
      <c r="H1207" s="1" t="s">
        <v>9</v>
      </c>
      <c r="I1207">
        <v>6788195</v>
      </c>
      <c r="J1207">
        <v>6767029</v>
      </c>
      <c r="K1207"/>
    </row>
    <row r="1208" spans="5:11" x14ac:dyDescent="0.25">
      <c r="E1208" s="1">
        <v>9</v>
      </c>
      <c r="F1208" s="1">
        <v>2016</v>
      </c>
      <c r="G1208" s="1" t="s">
        <v>13</v>
      </c>
      <c r="H1208" s="1" t="s">
        <v>9</v>
      </c>
      <c r="I1208">
        <v>6337483</v>
      </c>
      <c r="J1208">
        <v>6788195</v>
      </c>
      <c r="K1208"/>
    </row>
    <row r="1209" spans="5:11" x14ac:dyDescent="0.25">
      <c r="E1209" s="1">
        <v>10</v>
      </c>
      <c r="F1209" s="1">
        <v>2016</v>
      </c>
      <c r="G1209" s="1" t="s">
        <v>13</v>
      </c>
      <c r="H1209" s="1" t="s">
        <v>9</v>
      </c>
      <c r="I1209">
        <v>6790121</v>
      </c>
      <c r="J1209">
        <v>6337483</v>
      </c>
      <c r="K1209"/>
    </row>
    <row r="1210" spans="5:11" x14ac:dyDescent="0.25">
      <c r="E1210" s="1">
        <v>11</v>
      </c>
      <c r="F1210" s="1">
        <v>2016</v>
      </c>
      <c r="G1210" s="1" t="s">
        <v>13</v>
      </c>
      <c r="H1210" s="1" t="s">
        <v>9</v>
      </c>
      <c r="I1210">
        <v>6297085</v>
      </c>
      <c r="J1210">
        <v>6790121</v>
      </c>
      <c r="K1210"/>
    </row>
    <row r="1211" spans="5:11" x14ac:dyDescent="0.25">
      <c r="E1211" s="1">
        <v>12</v>
      </c>
      <c r="F1211" s="1">
        <v>2016</v>
      </c>
      <c r="G1211" s="1" t="s">
        <v>13</v>
      </c>
      <c r="H1211" s="1" t="s">
        <v>9</v>
      </c>
      <c r="I1211">
        <v>6232029</v>
      </c>
      <c r="J1211">
        <v>6297085</v>
      </c>
      <c r="K1211"/>
    </row>
    <row r="1212" spans="5:11" x14ac:dyDescent="0.25">
      <c r="E1212" s="1">
        <v>1</v>
      </c>
      <c r="F1212" s="1">
        <v>2017</v>
      </c>
      <c r="G1212" s="1" t="s">
        <v>13</v>
      </c>
      <c r="H1212" s="1" t="s">
        <v>9</v>
      </c>
      <c r="I1212">
        <v>5577898</v>
      </c>
      <c r="J1212">
        <v>6232029</v>
      </c>
      <c r="K1212">
        <v>5055420</v>
      </c>
    </row>
    <row r="1213" spans="5:11" x14ac:dyDescent="0.25">
      <c r="E1213" s="1">
        <v>2</v>
      </c>
      <c r="F1213" s="1">
        <v>2017</v>
      </c>
      <c r="G1213" s="1" t="s">
        <v>13</v>
      </c>
      <c r="H1213" s="1" t="s">
        <v>9</v>
      </c>
      <c r="I1213">
        <v>5254113</v>
      </c>
      <c r="J1213">
        <v>5577898</v>
      </c>
      <c r="K1213">
        <v>4973238</v>
      </c>
    </row>
    <row r="1214" spans="5:11" x14ac:dyDescent="0.25">
      <c r="E1214" s="1">
        <v>3</v>
      </c>
      <c r="F1214" s="1">
        <v>2017</v>
      </c>
      <c r="G1214" s="1" t="s">
        <v>13</v>
      </c>
      <c r="H1214" s="1" t="s">
        <v>9</v>
      </c>
      <c r="I1214">
        <v>6712764</v>
      </c>
      <c r="J1214">
        <v>5254113</v>
      </c>
      <c r="K1214">
        <v>5923783</v>
      </c>
    </row>
    <row r="1215" spans="5:11" x14ac:dyDescent="0.25">
      <c r="E1215" s="1">
        <v>4</v>
      </c>
      <c r="F1215" s="1">
        <v>2017</v>
      </c>
      <c r="G1215" s="1" t="s">
        <v>13</v>
      </c>
      <c r="H1215" s="1" t="s">
        <v>9</v>
      </c>
      <c r="I1215">
        <v>6478750</v>
      </c>
      <c r="J1215">
        <v>6712764</v>
      </c>
      <c r="K1215">
        <v>5729928</v>
      </c>
    </row>
    <row r="1216" spans="5:11" x14ac:dyDescent="0.25">
      <c r="E1216" s="1">
        <v>5</v>
      </c>
      <c r="F1216" s="1">
        <v>2017</v>
      </c>
      <c r="G1216" s="1" t="s">
        <v>13</v>
      </c>
      <c r="H1216" s="1" t="s">
        <v>9</v>
      </c>
      <c r="I1216">
        <v>6914319</v>
      </c>
      <c r="J1216">
        <v>6478750</v>
      </c>
      <c r="K1216">
        <v>6293618</v>
      </c>
    </row>
    <row r="1217" spans="5:11" x14ac:dyDescent="0.25">
      <c r="E1217" s="1">
        <v>6</v>
      </c>
      <c r="F1217" s="1">
        <v>2017</v>
      </c>
      <c r="G1217" s="1" t="s">
        <v>13</v>
      </c>
      <c r="H1217" s="1" t="s">
        <v>9</v>
      </c>
      <c r="I1217">
        <v>7409256</v>
      </c>
      <c r="J1217">
        <v>6914319</v>
      </c>
      <c r="K1217">
        <v>6592185</v>
      </c>
    </row>
    <row r="1218" spans="5:11" x14ac:dyDescent="0.25">
      <c r="E1218" s="1">
        <v>7</v>
      </c>
      <c r="F1218" s="1">
        <v>2017</v>
      </c>
      <c r="G1218" s="1" t="s">
        <v>13</v>
      </c>
      <c r="H1218" s="1" t="s">
        <v>9</v>
      </c>
      <c r="I1218">
        <v>7680435</v>
      </c>
      <c r="J1218">
        <v>7409256</v>
      </c>
      <c r="K1218">
        <v>6767029</v>
      </c>
    </row>
    <row r="1219" spans="5:11" x14ac:dyDescent="0.25">
      <c r="E1219" s="1">
        <v>8</v>
      </c>
      <c r="F1219" s="1">
        <v>2017</v>
      </c>
      <c r="G1219" s="1" t="s">
        <v>13</v>
      </c>
      <c r="H1219" s="1" t="s">
        <v>9</v>
      </c>
      <c r="I1219">
        <v>7404363</v>
      </c>
      <c r="J1219">
        <v>7680435</v>
      </c>
      <c r="K1219">
        <v>6788195</v>
      </c>
    </row>
    <row r="1220" spans="5:11" x14ac:dyDescent="0.25">
      <c r="E1220" s="1">
        <v>9</v>
      </c>
      <c r="F1220" s="1">
        <v>2017</v>
      </c>
      <c r="G1220" s="1" t="s">
        <v>13</v>
      </c>
      <c r="H1220" s="1" t="s">
        <v>9</v>
      </c>
      <c r="I1220">
        <v>6366060</v>
      </c>
      <c r="J1220">
        <v>7404363</v>
      </c>
      <c r="K1220">
        <v>6337483</v>
      </c>
    </row>
    <row r="1221" spans="5:11" x14ac:dyDescent="0.25">
      <c r="E1221" s="1">
        <v>10</v>
      </c>
      <c r="F1221" s="1">
        <v>2017</v>
      </c>
      <c r="G1221" s="1" t="s">
        <v>13</v>
      </c>
      <c r="H1221" s="1" t="s">
        <v>9</v>
      </c>
      <c r="I1221">
        <v>7100764</v>
      </c>
      <c r="J1221">
        <v>6366060</v>
      </c>
      <c r="K1221">
        <v>6790121</v>
      </c>
    </row>
    <row r="1222" spans="5:11" x14ac:dyDescent="0.25">
      <c r="E1222" s="1">
        <v>11</v>
      </c>
      <c r="F1222" s="1">
        <v>2017</v>
      </c>
      <c r="G1222" s="1" t="s">
        <v>13</v>
      </c>
      <c r="H1222" s="1" t="s">
        <v>9</v>
      </c>
      <c r="I1222">
        <v>6803531</v>
      </c>
      <c r="J1222">
        <v>7100764</v>
      </c>
      <c r="K1222">
        <v>6297085</v>
      </c>
    </row>
    <row r="1223" spans="5:11" x14ac:dyDescent="0.25">
      <c r="E1223" s="1">
        <v>12</v>
      </c>
      <c r="F1223" s="1">
        <v>2017</v>
      </c>
      <c r="G1223" s="1" t="s">
        <v>13</v>
      </c>
      <c r="H1223" s="1" t="s">
        <v>9</v>
      </c>
      <c r="I1223">
        <v>6732130</v>
      </c>
      <c r="J1223">
        <v>6803531</v>
      </c>
      <c r="K1223">
        <v>6232029</v>
      </c>
    </row>
    <row r="1224" spans="5:11" x14ac:dyDescent="0.25">
      <c r="E1224" s="1">
        <v>1</v>
      </c>
      <c r="F1224" s="1">
        <v>2018</v>
      </c>
      <c r="G1224" s="1" t="s">
        <v>13</v>
      </c>
      <c r="H1224" s="1" t="s">
        <v>9</v>
      </c>
      <c r="I1224">
        <v>5765091</v>
      </c>
      <c r="J1224">
        <v>6732130</v>
      </c>
      <c r="K1224">
        <v>5577898</v>
      </c>
    </row>
    <row r="1225" spans="5:11" x14ac:dyDescent="0.25">
      <c r="E1225" s="1">
        <v>2</v>
      </c>
      <c r="F1225" s="1">
        <v>2018</v>
      </c>
      <c r="G1225" s="1" t="s">
        <v>13</v>
      </c>
      <c r="H1225" s="1" t="s">
        <v>9</v>
      </c>
      <c r="I1225">
        <v>5500603</v>
      </c>
      <c r="J1225">
        <v>5765091</v>
      </c>
      <c r="K1225">
        <v>5254113</v>
      </c>
    </row>
    <row r="1226" spans="5:11" x14ac:dyDescent="0.25">
      <c r="E1226" s="1">
        <v>3</v>
      </c>
      <c r="F1226" s="1">
        <v>2018</v>
      </c>
      <c r="G1226" s="1" t="s">
        <v>13</v>
      </c>
      <c r="H1226" s="1" t="s">
        <v>9</v>
      </c>
      <c r="I1226">
        <v>6908921</v>
      </c>
      <c r="J1226">
        <v>5500603</v>
      </c>
      <c r="K1226">
        <v>6712764</v>
      </c>
    </row>
    <row r="1227" spans="5:11" x14ac:dyDescent="0.25">
      <c r="E1227" s="1">
        <v>4</v>
      </c>
      <c r="F1227" s="1">
        <v>2018</v>
      </c>
      <c r="G1227" s="1" t="s">
        <v>13</v>
      </c>
      <c r="H1227" s="1" t="s">
        <v>9</v>
      </c>
      <c r="I1227">
        <v>6997037</v>
      </c>
      <c r="J1227">
        <v>6908921</v>
      </c>
      <c r="K1227">
        <v>6478750</v>
      </c>
    </row>
    <row r="1228" spans="5:11" x14ac:dyDescent="0.25">
      <c r="E1228" s="1">
        <v>5</v>
      </c>
      <c r="F1228" s="1">
        <v>2018</v>
      </c>
      <c r="G1228" s="1" t="s">
        <v>13</v>
      </c>
      <c r="H1228" s="1" t="s">
        <v>9</v>
      </c>
      <c r="I1228">
        <v>7416877</v>
      </c>
      <c r="J1228">
        <v>6997037</v>
      </c>
      <c r="K1228">
        <v>6914319</v>
      </c>
    </row>
    <row r="1229" spans="5:11" x14ac:dyDescent="0.25">
      <c r="E1229" s="1">
        <v>6</v>
      </c>
      <c r="F1229" s="1">
        <v>2018</v>
      </c>
      <c r="G1229" s="1" t="s">
        <v>13</v>
      </c>
      <c r="H1229" s="1" t="s">
        <v>9</v>
      </c>
      <c r="I1229">
        <v>7953658</v>
      </c>
      <c r="J1229">
        <v>7416877</v>
      </c>
      <c r="K1229">
        <v>7409256</v>
      </c>
    </row>
    <row r="1230" spans="5:11" x14ac:dyDescent="0.25">
      <c r="E1230" s="1">
        <v>7</v>
      </c>
      <c r="F1230" s="1">
        <v>2018</v>
      </c>
      <c r="G1230" s="1" t="s">
        <v>13</v>
      </c>
      <c r="H1230" s="1" t="s">
        <v>9</v>
      </c>
      <c r="I1230">
        <v>8359598</v>
      </c>
      <c r="J1230">
        <v>7953658</v>
      </c>
      <c r="K1230">
        <v>7680435</v>
      </c>
    </row>
    <row r="1231" spans="5:11" x14ac:dyDescent="0.25">
      <c r="E1231" s="1">
        <v>8</v>
      </c>
      <c r="F1231" s="1">
        <v>2018</v>
      </c>
      <c r="G1231" s="1" t="s">
        <v>13</v>
      </c>
      <c r="H1231" s="1" t="s">
        <v>9</v>
      </c>
      <c r="I1231">
        <v>8124419</v>
      </c>
      <c r="J1231">
        <v>8359598</v>
      </c>
      <c r="K1231">
        <v>7404363</v>
      </c>
    </row>
    <row r="1232" spans="5:11" x14ac:dyDescent="0.25">
      <c r="E1232" s="1">
        <v>9</v>
      </c>
      <c r="F1232" s="1">
        <v>2018</v>
      </c>
      <c r="G1232" s="1" t="s">
        <v>13</v>
      </c>
      <c r="H1232" s="1" t="s">
        <v>9</v>
      </c>
      <c r="I1232">
        <v>6958417</v>
      </c>
      <c r="J1232">
        <v>8124419</v>
      </c>
      <c r="K1232">
        <v>6366060</v>
      </c>
    </row>
    <row r="1233" spans="5:11" x14ac:dyDescent="0.25">
      <c r="E1233" s="1">
        <v>10</v>
      </c>
      <c r="F1233" s="1">
        <v>2018</v>
      </c>
      <c r="G1233" s="1" t="s">
        <v>13</v>
      </c>
      <c r="H1233" s="1" t="s">
        <v>9</v>
      </c>
      <c r="I1233">
        <v>7660817</v>
      </c>
      <c r="J1233">
        <v>6958417</v>
      </c>
      <c r="K1233">
        <v>7100764</v>
      </c>
    </row>
    <row r="1234" spans="5:11" x14ac:dyDescent="0.25">
      <c r="E1234" s="1">
        <v>11</v>
      </c>
      <c r="F1234" s="1">
        <v>2018</v>
      </c>
      <c r="G1234" s="1" t="s">
        <v>13</v>
      </c>
      <c r="H1234" s="1" t="s">
        <v>9</v>
      </c>
      <c r="I1234">
        <v>7199379</v>
      </c>
      <c r="J1234">
        <v>7660817</v>
      </c>
      <c r="K1234">
        <v>6803531</v>
      </c>
    </row>
    <row r="1235" spans="5:11" x14ac:dyDescent="0.25">
      <c r="E1235" s="1">
        <v>12</v>
      </c>
      <c r="F1235" s="1">
        <v>2018</v>
      </c>
      <c r="G1235" s="1" t="s">
        <v>13</v>
      </c>
      <c r="H1235" s="1" t="s">
        <v>9</v>
      </c>
      <c r="I1235">
        <v>7051231</v>
      </c>
      <c r="J1235">
        <v>7199379</v>
      </c>
      <c r="K1235">
        <v>6732130</v>
      </c>
    </row>
    <row r="1236" spans="5:11" x14ac:dyDescent="0.25">
      <c r="E1236" s="1">
        <v>1</v>
      </c>
      <c r="F1236" s="1">
        <v>2019</v>
      </c>
      <c r="G1236" s="1" t="s">
        <v>13</v>
      </c>
      <c r="H1236" s="1" t="s">
        <v>9</v>
      </c>
      <c r="I1236">
        <v>6073592</v>
      </c>
      <c r="J1236">
        <v>7051231</v>
      </c>
      <c r="K1236">
        <v>5765091</v>
      </c>
    </row>
    <row r="1237" spans="5:11" x14ac:dyDescent="0.25">
      <c r="E1237" s="1">
        <v>2</v>
      </c>
      <c r="F1237" s="1">
        <v>2019</v>
      </c>
      <c r="G1237" s="1" t="s">
        <v>13</v>
      </c>
      <c r="H1237" s="1" t="s">
        <v>9</v>
      </c>
      <c r="I1237">
        <v>5801648</v>
      </c>
      <c r="J1237">
        <v>6073592</v>
      </c>
      <c r="K1237">
        <v>5500603</v>
      </c>
    </row>
    <row r="1238" spans="5:11" x14ac:dyDescent="0.25">
      <c r="E1238" s="1">
        <v>3</v>
      </c>
      <c r="F1238" s="1">
        <v>2019</v>
      </c>
      <c r="G1238" s="1" t="s">
        <v>13</v>
      </c>
      <c r="H1238" s="1" t="s">
        <v>9</v>
      </c>
      <c r="I1238">
        <v>7545265</v>
      </c>
      <c r="J1238">
        <v>5801648</v>
      </c>
      <c r="K1238">
        <v>6908921</v>
      </c>
    </row>
    <row r="1239" spans="5:11" x14ac:dyDescent="0.25">
      <c r="E1239" s="1">
        <v>4</v>
      </c>
      <c r="F1239" s="1">
        <v>2019</v>
      </c>
      <c r="G1239" s="1" t="s">
        <v>13</v>
      </c>
      <c r="H1239" s="1" t="s">
        <v>9</v>
      </c>
      <c r="I1239">
        <v>7345606</v>
      </c>
      <c r="J1239">
        <v>7545265</v>
      </c>
      <c r="K1239">
        <v>6997037</v>
      </c>
    </row>
    <row r="1240" spans="5:11" x14ac:dyDescent="0.25">
      <c r="E1240" s="1">
        <v>5</v>
      </c>
      <c r="F1240" s="1">
        <v>2019</v>
      </c>
      <c r="G1240" s="1" t="s">
        <v>13</v>
      </c>
      <c r="H1240" s="1" t="s">
        <v>9</v>
      </c>
      <c r="I1240">
        <v>7773445</v>
      </c>
      <c r="J1240">
        <v>7345606</v>
      </c>
      <c r="K1240">
        <v>7416877</v>
      </c>
    </row>
    <row r="1241" spans="5:11" x14ac:dyDescent="0.25">
      <c r="E1241" s="1">
        <v>6</v>
      </c>
      <c r="F1241" s="1">
        <v>2019</v>
      </c>
      <c r="G1241" s="1" t="s">
        <v>13</v>
      </c>
      <c r="H1241" s="1" t="s">
        <v>9</v>
      </c>
      <c r="I1241">
        <v>8068838</v>
      </c>
      <c r="J1241">
        <v>7773445</v>
      </c>
      <c r="K1241">
        <v>7953658</v>
      </c>
    </row>
    <row r="1242" spans="5:11" x14ac:dyDescent="0.25">
      <c r="E1242" s="1">
        <v>7</v>
      </c>
      <c r="F1242" s="1">
        <v>2019</v>
      </c>
      <c r="G1242" s="1" t="s">
        <v>13</v>
      </c>
      <c r="H1242" s="1" t="s">
        <v>9</v>
      </c>
      <c r="I1242">
        <v>8341959</v>
      </c>
      <c r="J1242">
        <v>8068838</v>
      </c>
      <c r="K1242">
        <v>8359598</v>
      </c>
    </row>
    <row r="1243" spans="5:11" x14ac:dyDescent="0.25">
      <c r="E1243" s="1">
        <v>8</v>
      </c>
      <c r="F1243" s="1">
        <v>2019</v>
      </c>
      <c r="G1243" s="1" t="s">
        <v>13</v>
      </c>
      <c r="H1243" s="1" t="s">
        <v>9</v>
      </c>
      <c r="I1243">
        <v>7987309</v>
      </c>
      <c r="J1243">
        <v>8341959</v>
      </c>
      <c r="K1243">
        <v>8124419</v>
      </c>
    </row>
    <row r="1244" spans="5:11" x14ac:dyDescent="0.25">
      <c r="E1244" s="1">
        <v>9</v>
      </c>
      <c r="F1244" s="1">
        <v>2019</v>
      </c>
      <c r="G1244" s="1" t="s">
        <v>13</v>
      </c>
      <c r="H1244" s="1" t="s">
        <v>9</v>
      </c>
      <c r="I1244">
        <v>6843518</v>
      </c>
      <c r="J1244">
        <v>7987309</v>
      </c>
      <c r="K1244">
        <v>6958417</v>
      </c>
    </row>
    <row r="1245" spans="5:11" x14ac:dyDescent="0.25">
      <c r="E1245" s="1">
        <v>10</v>
      </c>
      <c r="F1245" s="1">
        <v>2019</v>
      </c>
      <c r="G1245" s="1" t="s">
        <v>13</v>
      </c>
      <c r="H1245" s="1" t="s">
        <v>9</v>
      </c>
      <c r="I1245">
        <v>7542338</v>
      </c>
      <c r="J1245">
        <v>6843518</v>
      </c>
      <c r="K1245">
        <v>7660817</v>
      </c>
    </row>
    <row r="1246" spans="5:11" x14ac:dyDescent="0.25">
      <c r="E1246" s="1">
        <v>11</v>
      </c>
      <c r="F1246" s="1">
        <v>2019</v>
      </c>
      <c r="G1246" s="1" t="s">
        <v>13</v>
      </c>
      <c r="H1246" s="1" t="s">
        <v>9</v>
      </c>
      <c r="I1246">
        <v>6783563</v>
      </c>
      <c r="J1246">
        <v>7542338</v>
      </c>
      <c r="K1246">
        <v>7199379</v>
      </c>
    </row>
    <row r="1247" spans="5:11" x14ac:dyDescent="0.25">
      <c r="E1247" s="1">
        <v>12</v>
      </c>
      <c r="F1247" s="1">
        <v>2019</v>
      </c>
      <c r="G1247" s="1" t="s">
        <v>13</v>
      </c>
      <c r="H1247" s="1" t="s">
        <v>9</v>
      </c>
      <c r="I1247">
        <v>7365054</v>
      </c>
      <c r="J1247">
        <v>6783563</v>
      </c>
      <c r="K1247">
        <v>7051231</v>
      </c>
    </row>
    <row r="1248" spans="5:11" x14ac:dyDescent="0.25">
      <c r="E1248" s="1">
        <v>1</v>
      </c>
      <c r="F1248" s="1">
        <v>2020</v>
      </c>
      <c r="G1248" s="1" t="s">
        <v>13</v>
      </c>
      <c r="H1248" s="1" t="s">
        <v>9</v>
      </c>
      <c r="I1248">
        <v>6411067</v>
      </c>
      <c r="J1248">
        <v>7365054</v>
      </c>
      <c r="K1248">
        <v>6073592</v>
      </c>
    </row>
    <row r="1249" spans="5:11" x14ac:dyDescent="0.25">
      <c r="E1249" s="1">
        <v>2</v>
      </c>
      <c r="F1249" s="1">
        <v>2020</v>
      </c>
      <c r="G1249" s="1" t="s">
        <v>13</v>
      </c>
      <c r="H1249" s="1" t="s">
        <v>9</v>
      </c>
      <c r="I1249">
        <v>6085155</v>
      </c>
      <c r="J1249">
        <v>6411067</v>
      </c>
      <c r="K1249">
        <v>5801648</v>
      </c>
    </row>
    <row r="1250" spans="5:11" x14ac:dyDescent="0.25">
      <c r="E1250" s="1">
        <v>3</v>
      </c>
      <c r="F1250" s="1">
        <v>2020</v>
      </c>
      <c r="G1250" s="1" t="s">
        <v>13</v>
      </c>
      <c r="H1250" s="1" t="s">
        <v>9</v>
      </c>
      <c r="I1250">
        <v>3467290</v>
      </c>
      <c r="J1250">
        <v>6085155</v>
      </c>
      <c r="K1250">
        <v>7545265</v>
      </c>
    </row>
    <row r="1251" spans="5:11" x14ac:dyDescent="0.25">
      <c r="E1251" s="1">
        <v>4</v>
      </c>
      <c r="F1251" s="1">
        <v>2020</v>
      </c>
      <c r="G1251" s="1" t="s">
        <v>13</v>
      </c>
      <c r="H1251" s="1" t="s">
        <v>9</v>
      </c>
      <c r="I1251">
        <v>185491</v>
      </c>
      <c r="J1251">
        <v>3467290</v>
      </c>
      <c r="K1251">
        <v>7345606</v>
      </c>
    </row>
    <row r="1252" spans="5:11" x14ac:dyDescent="0.25">
      <c r="E1252" s="1">
        <v>5</v>
      </c>
      <c r="F1252" s="1">
        <v>2020</v>
      </c>
      <c r="G1252" s="1" t="s">
        <v>13</v>
      </c>
      <c r="H1252" s="1" t="s">
        <v>9</v>
      </c>
      <c r="I1252">
        <v>396780</v>
      </c>
      <c r="J1252">
        <v>185491</v>
      </c>
      <c r="K1252">
        <v>7773445</v>
      </c>
    </row>
    <row r="1253" spans="5:11" x14ac:dyDescent="0.25">
      <c r="E1253" s="1">
        <v>6</v>
      </c>
      <c r="F1253" s="1">
        <v>2020</v>
      </c>
      <c r="G1253" s="1" t="s">
        <v>13</v>
      </c>
      <c r="H1253" s="1" t="s">
        <v>9</v>
      </c>
      <c r="I1253">
        <v>661275</v>
      </c>
      <c r="J1253">
        <v>396780</v>
      </c>
      <c r="K1253">
        <v>8068838</v>
      </c>
    </row>
    <row r="1254" spans="5:11" x14ac:dyDescent="0.25">
      <c r="E1254" s="1">
        <v>7</v>
      </c>
      <c r="F1254" s="1">
        <v>2020</v>
      </c>
      <c r="G1254" s="1" t="s">
        <v>13</v>
      </c>
      <c r="H1254" s="1" t="s">
        <v>9</v>
      </c>
      <c r="I1254">
        <v>1207341</v>
      </c>
      <c r="J1254">
        <v>661275</v>
      </c>
      <c r="K1254">
        <v>8341959</v>
      </c>
    </row>
    <row r="1255" spans="5:11" x14ac:dyDescent="0.25">
      <c r="E1255" s="1">
        <v>8</v>
      </c>
      <c r="F1255" s="1">
        <v>2020</v>
      </c>
      <c r="G1255" s="1" t="s">
        <v>13</v>
      </c>
      <c r="H1255" s="1" t="s">
        <v>9</v>
      </c>
      <c r="I1255">
        <v>1790563</v>
      </c>
      <c r="J1255">
        <v>1207341</v>
      </c>
      <c r="K1255">
        <v>7987309</v>
      </c>
    </row>
    <row r="1256" spans="5:11" x14ac:dyDescent="0.25">
      <c r="E1256" s="1">
        <v>9</v>
      </c>
      <c r="F1256" s="1">
        <v>2020</v>
      </c>
      <c r="G1256" s="1" t="s">
        <v>13</v>
      </c>
      <c r="H1256" s="1" t="s">
        <v>9</v>
      </c>
      <c r="I1256">
        <v>1821096</v>
      </c>
      <c r="J1256">
        <v>1790563</v>
      </c>
      <c r="K1256">
        <v>6843518</v>
      </c>
    </row>
    <row r="1257" spans="5:11" x14ac:dyDescent="0.25">
      <c r="E1257" s="1">
        <v>10</v>
      </c>
      <c r="F1257" s="1">
        <v>2020</v>
      </c>
      <c r="G1257" s="1" t="s">
        <v>13</v>
      </c>
      <c r="H1257" s="1" t="s">
        <v>9</v>
      </c>
      <c r="I1257">
        <v>2697096</v>
      </c>
      <c r="J1257">
        <v>1821096</v>
      </c>
      <c r="K1257">
        <v>7542338</v>
      </c>
    </row>
    <row r="1258" spans="5:11" x14ac:dyDescent="0.25">
      <c r="E1258" s="1">
        <v>11</v>
      </c>
      <c r="F1258" s="1">
        <v>2020</v>
      </c>
      <c r="G1258" s="1" t="s">
        <v>13</v>
      </c>
      <c r="H1258" s="1" t="s">
        <v>9</v>
      </c>
      <c r="I1258">
        <v>2588575</v>
      </c>
      <c r="J1258">
        <v>2697096</v>
      </c>
      <c r="K1258">
        <v>6783563</v>
      </c>
    </row>
    <row r="1259" spans="5:11" x14ac:dyDescent="0.25">
      <c r="E1259" s="1">
        <v>12</v>
      </c>
      <c r="F1259" s="1">
        <v>2020</v>
      </c>
      <c r="G1259" s="1" t="s">
        <v>13</v>
      </c>
      <c r="H1259" s="1" t="s">
        <v>9</v>
      </c>
      <c r="I1259">
        <v>2669353</v>
      </c>
      <c r="J1259">
        <v>2588575</v>
      </c>
      <c r="K1259">
        <v>7365054</v>
      </c>
    </row>
    <row r="1260" spans="5:11" x14ac:dyDescent="0.25">
      <c r="E1260" s="1">
        <v>1</v>
      </c>
      <c r="F1260" s="1">
        <v>2021</v>
      </c>
      <c r="G1260" s="1" t="s">
        <v>13</v>
      </c>
      <c r="H1260" s="1" t="s">
        <v>9</v>
      </c>
      <c r="I1260">
        <v>2272605</v>
      </c>
      <c r="J1260">
        <v>2669353</v>
      </c>
      <c r="K1260">
        <v>6411067</v>
      </c>
    </row>
    <row r="1261" spans="5:11" x14ac:dyDescent="0.25">
      <c r="E1261" s="1">
        <v>1</v>
      </c>
      <c r="F1261" s="1">
        <v>2016</v>
      </c>
      <c r="G1261" s="1" t="s">
        <v>14</v>
      </c>
      <c r="H1261" s="1" t="s">
        <v>9</v>
      </c>
      <c r="I1261">
        <v>10695153</v>
      </c>
      <c r="J1261"/>
      <c r="K1261"/>
    </row>
    <row r="1262" spans="5:11" x14ac:dyDescent="0.25">
      <c r="E1262" s="1">
        <v>2</v>
      </c>
      <c r="F1262" s="1">
        <v>2016</v>
      </c>
      <c r="G1262" s="1" t="s">
        <v>14</v>
      </c>
      <c r="H1262" s="1" t="s">
        <v>9</v>
      </c>
      <c r="I1262">
        <v>10378380</v>
      </c>
      <c r="J1262">
        <v>10695153</v>
      </c>
      <c r="K1262"/>
    </row>
    <row r="1263" spans="5:11" x14ac:dyDescent="0.25">
      <c r="E1263" s="1">
        <v>3</v>
      </c>
      <c r="F1263" s="1">
        <v>2016</v>
      </c>
      <c r="G1263" s="1" t="s">
        <v>14</v>
      </c>
      <c r="H1263" s="1" t="s">
        <v>9</v>
      </c>
      <c r="I1263">
        <v>12862493</v>
      </c>
      <c r="J1263">
        <v>10378380</v>
      </c>
      <c r="K1263"/>
    </row>
    <row r="1264" spans="5:11" x14ac:dyDescent="0.25">
      <c r="E1264" s="1">
        <v>4</v>
      </c>
      <c r="F1264" s="1">
        <v>2016</v>
      </c>
      <c r="G1264" s="1" t="s">
        <v>14</v>
      </c>
      <c r="H1264" s="1" t="s">
        <v>9</v>
      </c>
      <c r="I1264">
        <v>12366059</v>
      </c>
      <c r="J1264">
        <v>12862493</v>
      </c>
      <c r="K1264"/>
    </row>
    <row r="1265" spans="5:11" x14ac:dyDescent="0.25">
      <c r="E1265" s="1">
        <v>5</v>
      </c>
      <c r="F1265" s="1">
        <v>2016</v>
      </c>
      <c r="G1265" s="1" t="s">
        <v>14</v>
      </c>
      <c r="H1265" s="1" t="s">
        <v>9</v>
      </c>
      <c r="I1265">
        <v>12996806</v>
      </c>
      <c r="J1265">
        <v>12366059</v>
      </c>
      <c r="K1265"/>
    </row>
    <row r="1266" spans="5:11" x14ac:dyDescent="0.25">
      <c r="E1266" s="1">
        <v>6</v>
      </c>
      <c r="F1266" s="1">
        <v>2016</v>
      </c>
      <c r="G1266" s="1" t="s">
        <v>14</v>
      </c>
      <c r="H1266" s="1" t="s">
        <v>9</v>
      </c>
      <c r="I1266">
        <v>13333765</v>
      </c>
      <c r="J1266">
        <v>12996806</v>
      </c>
      <c r="K1266"/>
    </row>
    <row r="1267" spans="5:11" x14ac:dyDescent="0.25">
      <c r="E1267" s="1">
        <v>7</v>
      </c>
      <c r="F1267" s="1">
        <v>2016</v>
      </c>
      <c r="G1267" s="1" t="s">
        <v>14</v>
      </c>
      <c r="H1267" s="1" t="s">
        <v>9</v>
      </c>
      <c r="I1267">
        <v>13307476</v>
      </c>
      <c r="J1267">
        <v>13333765</v>
      </c>
      <c r="K1267"/>
    </row>
    <row r="1268" spans="5:11" x14ac:dyDescent="0.25">
      <c r="E1268" s="1">
        <v>8</v>
      </c>
      <c r="F1268" s="1">
        <v>2016</v>
      </c>
      <c r="G1268" s="1" t="s">
        <v>14</v>
      </c>
      <c r="H1268" s="1" t="s">
        <v>9</v>
      </c>
      <c r="I1268">
        <v>12690000</v>
      </c>
      <c r="J1268">
        <v>13307476</v>
      </c>
      <c r="K1268"/>
    </row>
    <row r="1269" spans="5:11" x14ac:dyDescent="0.25">
      <c r="E1269" s="1">
        <v>9</v>
      </c>
      <c r="F1269" s="1">
        <v>2016</v>
      </c>
      <c r="G1269" s="1" t="s">
        <v>14</v>
      </c>
      <c r="H1269" s="1" t="s">
        <v>9</v>
      </c>
      <c r="I1269">
        <v>12132315</v>
      </c>
      <c r="J1269">
        <v>12690000</v>
      </c>
      <c r="K1269"/>
    </row>
    <row r="1270" spans="5:11" x14ac:dyDescent="0.25">
      <c r="E1270" s="1">
        <v>10</v>
      </c>
      <c r="F1270" s="1">
        <v>2016</v>
      </c>
      <c r="G1270" s="1" t="s">
        <v>14</v>
      </c>
      <c r="H1270" s="1" t="s">
        <v>9</v>
      </c>
      <c r="I1270">
        <v>12821619</v>
      </c>
      <c r="J1270">
        <v>12132315</v>
      </c>
      <c r="K1270"/>
    </row>
    <row r="1271" spans="5:11" x14ac:dyDescent="0.25">
      <c r="E1271" s="1">
        <v>11</v>
      </c>
      <c r="F1271" s="1">
        <v>2016</v>
      </c>
      <c r="G1271" s="1" t="s">
        <v>14</v>
      </c>
      <c r="H1271" s="1" t="s">
        <v>9</v>
      </c>
      <c r="I1271">
        <v>12689307</v>
      </c>
      <c r="J1271">
        <v>12821619</v>
      </c>
      <c r="K1271"/>
    </row>
    <row r="1272" spans="5:11" x14ac:dyDescent="0.25">
      <c r="E1272" s="1">
        <v>12</v>
      </c>
      <c r="F1272" s="1">
        <v>2016</v>
      </c>
      <c r="G1272" s="1" t="s">
        <v>14</v>
      </c>
      <c r="H1272" s="1" t="s">
        <v>9</v>
      </c>
      <c r="I1272">
        <v>12547225</v>
      </c>
      <c r="J1272">
        <v>12689307</v>
      </c>
      <c r="K1272"/>
    </row>
    <row r="1273" spans="5:11" x14ac:dyDescent="0.25">
      <c r="E1273" s="1">
        <v>1</v>
      </c>
      <c r="F1273" s="1">
        <v>2017</v>
      </c>
      <c r="G1273" s="1" t="s">
        <v>14</v>
      </c>
      <c r="H1273" s="1" t="s">
        <v>9</v>
      </c>
      <c r="I1273">
        <v>11037315</v>
      </c>
      <c r="J1273">
        <v>12547225</v>
      </c>
      <c r="K1273">
        <v>10695153</v>
      </c>
    </row>
    <row r="1274" spans="5:11" x14ac:dyDescent="0.25">
      <c r="E1274" s="1">
        <v>2</v>
      </c>
      <c r="F1274" s="1">
        <v>2017</v>
      </c>
      <c r="G1274" s="1" t="s">
        <v>14</v>
      </c>
      <c r="H1274" s="1" t="s">
        <v>9</v>
      </c>
      <c r="I1274">
        <v>10406350</v>
      </c>
      <c r="J1274">
        <v>11037315</v>
      </c>
      <c r="K1274">
        <v>10378380</v>
      </c>
    </row>
    <row r="1275" spans="5:11" x14ac:dyDescent="0.25">
      <c r="E1275" s="1">
        <v>3</v>
      </c>
      <c r="F1275" s="1">
        <v>2017</v>
      </c>
      <c r="G1275" s="1" t="s">
        <v>14</v>
      </c>
      <c r="H1275" s="1" t="s">
        <v>9</v>
      </c>
      <c r="I1275">
        <v>13268282</v>
      </c>
      <c r="J1275">
        <v>10406350</v>
      </c>
      <c r="K1275">
        <v>12862493</v>
      </c>
    </row>
    <row r="1276" spans="5:11" x14ac:dyDescent="0.25">
      <c r="E1276" s="1">
        <v>4</v>
      </c>
      <c r="F1276" s="1">
        <v>2017</v>
      </c>
      <c r="G1276" s="1" t="s">
        <v>14</v>
      </c>
      <c r="H1276" s="1" t="s">
        <v>9</v>
      </c>
      <c r="I1276">
        <v>13121976</v>
      </c>
      <c r="J1276">
        <v>13268282</v>
      </c>
      <c r="K1276">
        <v>12366059</v>
      </c>
    </row>
    <row r="1277" spans="5:11" x14ac:dyDescent="0.25">
      <c r="E1277" s="1">
        <v>5</v>
      </c>
      <c r="F1277" s="1">
        <v>2017</v>
      </c>
      <c r="G1277" s="1" t="s">
        <v>14</v>
      </c>
      <c r="H1277" s="1" t="s">
        <v>9</v>
      </c>
      <c r="I1277">
        <v>13381479</v>
      </c>
      <c r="J1277">
        <v>13121976</v>
      </c>
      <c r="K1277">
        <v>12996806</v>
      </c>
    </row>
    <row r="1278" spans="5:11" x14ac:dyDescent="0.25">
      <c r="E1278" s="1">
        <v>6</v>
      </c>
      <c r="F1278" s="1">
        <v>2017</v>
      </c>
      <c r="G1278" s="1" t="s">
        <v>14</v>
      </c>
      <c r="H1278" s="1" t="s">
        <v>9</v>
      </c>
      <c r="I1278">
        <v>13873458</v>
      </c>
      <c r="J1278">
        <v>13381479</v>
      </c>
      <c r="K1278">
        <v>13333765</v>
      </c>
    </row>
    <row r="1279" spans="5:11" x14ac:dyDescent="0.25">
      <c r="E1279" s="1">
        <v>7</v>
      </c>
      <c r="F1279" s="1">
        <v>2017</v>
      </c>
      <c r="G1279" s="1" t="s">
        <v>14</v>
      </c>
      <c r="H1279" s="1" t="s">
        <v>9</v>
      </c>
      <c r="I1279">
        <v>14194967</v>
      </c>
      <c r="J1279">
        <v>13873458</v>
      </c>
      <c r="K1279">
        <v>13307476</v>
      </c>
    </row>
    <row r="1280" spans="5:11" x14ac:dyDescent="0.25">
      <c r="E1280" s="1">
        <v>8</v>
      </c>
      <c r="F1280" s="1">
        <v>2017</v>
      </c>
      <c r="G1280" s="1" t="s">
        <v>14</v>
      </c>
      <c r="H1280" s="1" t="s">
        <v>9</v>
      </c>
      <c r="I1280">
        <v>13316907</v>
      </c>
      <c r="J1280">
        <v>14194967</v>
      </c>
      <c r="K1280">
        <v>12690000</v>
      </c>
    </row>
    <row r="1281" spans="5:11" x14ac:dyDescent="0.25">
      <c r="E1281" s="1">
        <v>9</v>
      </c>
      <c r="F1281" s="1">
        <v>2017</v>
      </c>
      <c r="G1281" s="1" t="s">
        <v>14</v>
      </c>
      <c r="H1281" s="1" t="s">
        <v>9</v>
      </c>
      <c r="I1281">
        <v>11730577</v>
      </c>
      <c r="J1281">
        <v>13316907</v>
      </c>
      <c r="K1281">
        <v>12132315</v>
      </c>
    </row>
    <row r="1282" spans="5:11" x14ac:dyDescent="0.25">
      <c r="E1282" s="1">
        <v>10</v>
      </c>
      <c r="F1282" s="1">
        <v>2017</v>
      </c>
      <c r="G1282" s="1" t="s">
        <v>14</v>
      </c>
      <c r="H1282" s="1" t="s">
        <v>9</v>
      </c>
      <c r="I1282">
        <v>13249770</v>
      </c>
      <c r="J1282">
        <v>11730577</v>
      </c>
      <c r="K1282">
        <v>12821619</v>
      </c>
    </row>
    <row r="1283" spans="5:11" x14ac:dyDescent="0.25">
      <c r="E1283" s="1">
        <v>11</v>
      </c>
      <c r="F1283" s="1">
        <v>2017</v>
      </c>
      <c r="G1283" s="1" t="s">
        <v>14</v>
      </c>
      <c r="H1283" s="1" t="s">
        <v>9</v>
      </c>
      <c r="I1283">
        <v>13253765</v>
      </c>
      <c r="J1283">
        <v>13249770</v>
      </c>
      <c r="K1283">
        <v>12689307</v>
      </c>
    </row>
    <row r="1284" spans="5:11" x14ac:dyDescent="0.25">
      <c r="E1284" s="1">
        <v>12</v>
      </c>
      <c r="F1284" s="1">
        <v>2017</v>
      </c>
      <c r="G1284" s="1" t="s">
        <v>14</v>
      </c>
      <c r="H1284" s="1" t="s">
        <v>9</v>
      </c>
      <c r="I1284">
        <v>12974166</v>
      </c>
      <c r="J1284">
        <v>13253765</v>
      </c>
      <c r="K1284">
        <v>12547225</v>
      </c>
    </row>
    <row r="1285" spans="5:11" x14ac:dyDescent="0.25">
      <c r="E1285" s="1">
        <v>1</v>
      </c>
      <c r="F1285" s="1">
        <v>2018</v>
      </c>
      <c r="G1285" s="1" t="s">
        <v>14</v>
      </c>
      <c r="H1285" s="1" t="s">
        <v>9</v>
      </c>
      <c r="I1285">
        <v>11656512</v>
      </c>
      <c r="J1285">
        <v>12974166</v>
      </c>
      <c r="K1285">
        <v>11037315</v>
      </c>
    </row>
    <row r="1286" spans="5:11" x14ac:dyDescent="0.25">
      <c r="E1286" s="1">
        <v>2</v>
      </c>
      <c r="F1286" s="1">
        <v>2018</v>
      </c>
      <c r="G1286" s="1" t="s">
        <v>14</v>
      </c>
      <c r="H1286" s="1" t="s">
        <v>9</v>
      </c>
      <c r="I1286">
        <v>10920661</v>
      </c>
      <c r="J1286">
        <v>11656512</v>
      </c>
      <c r="K1286">
        <v>10406350</v>
      </c>
    </row>
    <row r="1287" spans="5:11" x14ac:dyDescent="0.25">
      <c r="E1287" s="1">
        <v>3</v>
      </c>
      <c r="F1287" s="1">
        <v>2018</v>
      </c>
      <c r="G1287" s="1" t="s">
        <v>14</v>
      </c>
      <c r="H1287" s="1" t="s">
        <v>9</v>
      </c>
      <c r="I1287">
        <v>13899027</v>
      </c>
      <c r="J1287">
        <v>10920661</v>
      </c>
      <c r="K1287">
        <v>13268282</v>
      </c>
    </row>
    <row r="1288" spans="5:11" x14ac:dyDescent="0.25">
      <c r="E1288" s="1">
        <v>4</v>
      </c>
      <c r="F1288" s="1">
        <v>2018</v>
      </c>
      <c r="G1288" s="1" t="s">
        <v>14</v>
      </c>
      <c r="H1288" s="1" t="s">
        <v>9</v>
      </c>
      <c r="I1288">
        <v>13396982</v>
      </c>
      <c r="J1288">
        <v>13899027</v>
      </c>
      <c r="K1288">
        <v>13121976</v>
      </c>
    </row>
    <row r="1289" spans="5:11" x14ac:dyDescent="0.25">
      <c r="E1289" s="1">
        <v>5</v>
      </c>
      <c r="F1289" s="1">
        <v>2018</v>
      </c>
      <c r="G1289" s="1" t="s">
        <v>14</v>
      </c>
      <c r="H1289" s="1" t="s">
        <v>9</v>
      </c>
      <c r="I1289">
        <v>14040465</v>
      </c>
      <c r="J1289">
        <v>13396982</v>
      </c>
      <c r="K1289">
        <v>13381479</v>
      </c>
    </row>
    <row r="1290" spans="5:11" x14ac:dyDescent="0.25">
      <c r="E1290" s="1">
        <v>6</v>
      </c>
      <c r="F1290" s="1">
        <v>2018</v>
      </c>
      <c r="G1290" s="1" t="s">
        <v>14</v>
      </c>
      <c r="H1290" s="1" t="s">
        <v>9</v>
      </c>
      <c r="I1290">
        <v>14252320</v>
      </c>
      <c r="J1290">
        <v>14040465</v>
      </c>
      <c r="K1290">
        <v>13873458</v>
      </c>
    </row>
    <row r="1291" spans="5:11" x14ac:dyDescent="0.25">
      <c r="E1291" s="1">
        <v>7</v>
      </c>
      <c r="F1291" s="1">
        <v>2018</v>
      </c>
      <c r="G1291" s="1" t="s">
        <v>14</v>
      </c>
      <c r="H1291" s="1" t="s">
        <v>9</v>
      </c>
      <c r="I1291">
        <v>14456159</v>
      </c>
      <c r="J1291">
        <v>14252320</v>
      </c>
      <c r="K1291">
        <v>14194967</v>
      </c>
    </row>
    <row r="1292" spans="5:11" x14ac:dyDescent="0.25">
      <c r="E1292" s="1">
        <v>8</v>
      </c>
      <c r="F1292" s="1">
        <v>2018</v>
      </c>
      <c r="G1292" s="1" t="s">
        <v>14</v>
      </c>
      <c r="H1292" s="1" t="s">
        <v>9</v>
      </c>
      <c r="I1292">
        <v>13593160</v>
      </c>
      <c r="J1292">
        <v>14456159</v>
      </c>
      <c r="K1292">
        <v>13316907</v>
      </c>
    </row>
    <row r="1293" spans="5:11" x14ac:dyDescent="0.25">
      <c r="E1293" s="1">
        <v>9</v>
      </c>
      <c r="F1293" s="1">
        <v>2018</v>
      </c>
      <c r="G1293" s="1" t="s">
        <v>14</v>
      </c>
      <c r="H1293" s="1" t="s">
        <v>9</v>
      </c>
      <c r="I1293">
        <v>12231041</v>
      </c>
      <c r="J1293">
        <v>13593160</v>
      </c>
      <c r="K1293">
        <v>11730577</v>
      </c>
    </row>
    <row r="1294" spans="5:11" x14ac:dyDescent="0.25">
      <c r="E1294" s="1">
        <v>10</v>
      </c>
      <c r="F1294" s="1">
        <v>2018</v>
      </c>
      <c r="G1294" s="1" t="s">
        <v>14</v>
      </c>
      <c r="H1294" s="1" t="s">
        <v>9</v>
      </c>
      <c r="I1294">
        <v>13766257</v>
      </c>
      <c r="J1294">
        <v>12231041</v>
      </c>
      <c r="K1294">
        <v>13249770</v>
      </c>
    </row>
    <row r="1295" spans="5:11" x14ac:dyDescent="0.25">
      <c r="E1295" s="1">
        <v>11</v>
      </c>
      <c r="F1295" s="1">
        <v>2018</v>
      </c>
      <c r="G1295" s="1" t="s">
        <v>14</v>
      </c>
      <c r="H1295" s="1" t="s">
        <v>9</v>
      </c>
      <c r="I1295">
        <v>13627166</v>
      </c>
      <c r="J1295">
        <v>13766257</v>
      </c>
      <c r="K1295">
        <v>13253765</v>
      </c>
    </row>
    <row r="1296" spans="5:11" x14ac:dyDescent="0.25">
      <c r="E1296" s="1">
        <v>12</v>
      </c>
      <c r="F1296" s="1">
        <v>2018</v>
      </c>
      <c r="G1296" s="1" t="s">
        <v>14</v>
      </c>
      <c r="H1296" s="1" t="s">
        <v>9</v>
      </c>
      <c r="I1296">
        <v>13205219</v>
      </c>
      <c r="J1296">
        <v>13627166</v>
      </c>
      <c r="K1296">
        <v>12974166</v>
      </c>
    </row>
    <row r="1297" spans="5:11" x14ac:dyDescent="0.25">
      <c r="E1297" s="1">
        <v>1</v>
      </c>
      <c r="F1297" s="1">
        <v>2019</v>
      </c>
      <c r="G1297" s="1" t="s">
        <v>14</v>
      </c>
      <c r="H1297" s="1" t="s">
        <v>9</v>
      </c>
      <c r="I1297">
        <v>11610803</v>
      </c>
      <c r="J1297">
        <v>13205219</v>
      </c>
      <c r="K1297">
        <v>11656512</v>
      </c>
    </row>
    <row r="1298" spans="5:11" x14ac:dyDescent="0.25">
      <c r="E1298" s="1">
        <v>2</v>
      </c>
      <c r="F1298" s="1">
        <v>2019</v>
      </c>
      <c r="G1298" s="1" t="s">
        <v>14</v>
      </c>
      <c r="H1298" s="1" t="s">
        <v>9</v>
      </c>
      <c r="I1298">
        <v>11053351</v>
      </c>
      <c r="J1298">
        <v>11610803</v>
      </c>
      <c r="K1298">
        <v>10920661</v>
      </c>
    </row>
    <row r="1299" spans="5:11" x14ac:dyDescent="0.25">
      <c r="E1299" s="1">
        <v>3</v>
      </c>
      <c r="F1299" s="1">
        <v>2019</v>
      </c>
      <c r="G1299" s="1" t="s">
        <v>14</v>
      </c>
      <c r="H1299" s="1" t="s">
        <v>9</v>
      </c>
      <c r="I1299">
        <v>13990024</v>
      </c>
      <c r="J1299">
        <v>11053351</v>
      </c>
      <c r="K1299">
        <v>13899027</v>
      </c>
    </row>
    <row r="1300" spans="5:11" x14ac:dyDescent="0.25">
      <c r="E1300" s="1">
        <v>4</v>
      </c>
      <c r="F1300" s="1">
        <v>2019</v>
      </c>
      <c r="G1300" s="1" t="s">
        <v>14</v>
      </c>
      <c r="H1300" s="1" t="s">
        <v>9</v>
      </c>
      <c r="I1300">
        <v>13359857</v>
      </c>
      <c r="J1300">
        <v>13990024</v>
      </c>
      <c r="K1300">
        <v>13396982</v>
      </c>
    </row>
    <row r="1301" spans="5:11" x14ac:dyDescent="0.25">
      <c r="E1301" s="1">
        <v>5</v>
      </c>
      <c r="F1301" s="1">
        <v>2019</v>
      </c>
      <c r="G1301" s="1" t="s">
        <v>14</v>
      </c>
      <c r="H1301" s="1" t="s">
        <v>9</v>
      </c>
      <c r="I1301">
        <v>14024988</v>
      </c>
      <c r="J1301">
        <v>13359857</v>
      </c>
      <c r="K1301">
        <v>14040465</v>
      </c>
    </row>
    <row r="1302" spans="5:11" x14ac:dyDescent="0.25">
      <c r="E1302" s="1">
        <v>6</v>
      </c>
      <c r="F1302" s="1">
        <v>2019</v>
      </c>
      <c r="G1302" s="1" t="s">
        <v>14</v>
      </c>
      <c r="H1302" s="1" t="s">
        <v>9</v>
      </c>
      <c r="I1302">
        <v>14001624</v>
      </c>
      <c r="J1302">
        <v>14024988</v>
      </c>
      <c r="K1302">
        <v>14252320</v>
      </c>
    </row>
    <row r="1303" spans="5:11" x14ac:dyDescent="0.25">
      <c r="E1303" s="1">
        <v>7</v>
      </c>
      <c r="F1303" s="1">
        <v>2019</v>
      </c>
      <c r="G1303" s="1" t="s">
        <v>14</v>
      </c>
      <c r="H1303" s="1" t="s">
        <v>9</v>
      </c>
      <c r="I1303">
        <v>14271326</v>
      </c>
      <c r="J1303">
        <v>14001624</v>
      </c>
      <c r="K1303">
        <v>14456159</v>
      </c>
    </row>
    <row r="1304" spans="5:11" x14ac:dyDescent="0.25">
      <c r="E1304" s="1">
        <v>8</v>
      </c>
      <c r="F1304" s="1">
        <v>2019</v>
      </c>
      <c r="G1304" s="1" t="s">
        <v>14</v>
      </c>
      <c r="H1304" s="1" t="s">
        <v>9</v>
      </c>
      <c r="I1304">
        <v>13520089</v>
      </c>
      <c r="J1304">
        <v>14271326</v>
      </c>
      <c r="K1304">
        <v>13593160</v>
      </c>
    </row>
    <row r="1305" spans="5:11" x14ac:dyDescent="0.25">
      <c r="E1305" s="1">
        <v>9</v>
      </c>
      <c r="F1305" s="1">
        <v>2019</v>
      </c>
      <c r="G1305" s="1" t="s">
        <v>14</v>
      </c>
      <c r="H1305" s="1" t="s">
        <v>9</v>
      </c>
      <c r="I1305">
        <v>12394694</v>
      </c>
      <c r="J1305">
        <v>13520089</v>
      </c>
      <c r="K1305">
        <v>12231041</v>
      </c>
    </row>
    <row r="1306" spans="5:11" x14ac:dyDescent="0.25">
      <c r="E1306" s="1">
        <v>10</v>
      </c>
      <c r="F1306" s="1">
        <v>2019</v>
      </c>
      <c r="G1306" s="1" t="s">
        <v>14</v>
      </c>
      <c r="H1306" s="1" t="s">
        <v>9</v>
      </c>
      <c r="I1306">
        <v>13752707</v>
      </c>
      <c r="J1306">
        <v>12394694</v>
      </c>
      <c r="K1306">
        <v>13766257</v>
      </c>
    </row>
    <row r="1307" spans="5:11" x14ac:dyDescent="0.25">
      <c r="E1307" s="1">
        <v>11</v>
      </c>
      <c r="F1307" s="1">
        <v>2019</v>
      </c>
      <c r="G1307" s="1" t="s">
        <v>14</v>
      </c>
      <c r="H1307" s="1" t="s">
        <v>9</v>
      </c>
      <c r="I1307">
        <v>12697679</v>
      </c>
      <c r="J1307">
        <v>13752707</v>
      </c>
      <c r="K1307">
        <v>13627166</v>
      </c>
    </row>
    <row r="1308" spans="5:11" x14ac:dyDescent="0.25">
      <c r="E1308" s="1">
        <v>12</v>
      </c>
      <c r="F1308" s="1">
        <v>2019</v>
      </c>
      <c r="G1308" s="1" t="s">
        <v>14</v>
      </c>
      <c r="H1308" s="1" t="s">
        <v>9</v>
      </c>
      <c r="I1308">
        <v>13741387</v>
      </c>
      <c r="J1308">
        <v>12697679</v>
      </c>
      <c r="K1308">
        <v>13205219</v>
      </c>
    </row>
    <row r="1309" spans="5:11" x14ac:dyDescent="0.25">
      <c r="E1309" s="1">
        <v>1</v>
      </c>
      <c r="F1309" s="1">
        <v>2020</v>
      </c>
      <c r="G1309" s="1" t="s">
        <v>14</v>
      </c>
      <c r="H1309" s="1" t="s">
        <v>9</v>
      </c>
      <c r="I1309">
        <v>11576961</v>
      </c>
      <c r="J1309">
        <v>13741387</v>
      </c>
      <c r="K1309">
        <v>11610803</v>
      </c>
    </row>
    <row r="1310" spans="5:11" x14ac:dyDescent="0.25">
      <c r="E1310" s="1">
        <v>2</v>
      </c>
      <c r="F1310" s="1">
        <v>2020</v>
      </c>
      <c r="G1310" s="1" t="s">
        <v>14</v>
      </c>
      <c r="H1310" s="1" t="s">
        <v>9</v>
      </c>
      <c r="I1310">
        <v>11205802</v>
      </c>
      <c r="J1310">
        <v>11576961</v>
      </c>
      <c r="K1310">
        <v>11053351</v>
      </c>
    </row>
    <row r="1311" spans="5:11" x14ac:dyDescent="0.25">
      <c r="E1311" s="1">
        <v>3</v>
      </c>
      <c r="F1311" s="1">
        <v>2020</v>
      </c>
      <c r="G1311" s="1" t="s">
        <v>14</v>
      </c>
      <c r="H1311" s="1" t="s">
        <v>9</v>
      </c>
      <c r="I1311">
        <v>6216128</v>
      </c>
      <c r="J1311">
        <v>11205802</v>
      </c>
      <c r="K1311">
        <v>13990024</v>
      </c>
    </row>
    <row r="1312" spans="5:11" x14ac:dyDescent="0.25">
      <c r="E1312" s="1">
        <v>4</v>
      </c>
      <c r="F1312" s="1">
        <v>2020</v>
      </c>
      <c r="G1312" s="1" t="s">
        <v>14</v>
      </c>
      <c r="H1312" s="1" t="s">
        <v>9</v>
      </c>
      <c r="I1312">
        <v>515728</v>
      </c>
      <c r="J1312">
        <v>6216128</v>
      </c>
      <c r="K1312">
        <v>13359857</v>
      </c>
    </row>
    <row r="1313" spans="5:11" x14ac:dyDescent="0.25">
      <c r="E1313" s="1">
        <v>5</v>
      </c>
      <c r="F1313" s="1">
        <v>2020</v>
      </c>
      <c r="G1313" s="1" t="s">
        <v>14</v>
      </c>
      <c r="H1313" s="1" t="s">
        <v>9</v>
      </c>
      <c r="I1313">
        <v>1836192</v>
      </c>
      <c r="J1313">
        <v>515728</v>
      </c>
      <c r="K1313">
        <v>14024988</v>
      </c>
    </row>
    <row r="1314" spans="5:11" x14ac:dyDescent="0.25">
      <c r="E1314" s="1">
        <v>6</v>
      </c>
      <c r="F1314" s="1">
        <v>2020</v>
      </c>
      <c r="G1314" s="1" t="s">
        <v>14</v>
      </c>
      <c r="H1314" s="1" t="s">
        <v>9</v>
      </c>
      <c r="I1314">
        <v>4637817</v>
      </c>
      <c r="J1314">
        <v>1836192</v>
      </c>
      <c r="K1314">
        <v>14001624</v>
      </c>
    </row>
    <row r="1315" spans="5:11" x14ac:dyDescent="0.25">
      <c r="E1315" s="1">
        <v>7</v>
      </c>
      <c r="F1315" s="1">
        <v>2020</v>
      </c>
      <c r="G1315" s="1" t="s">
        <v>14</v>
      </c>
      <c r="H1315" s="1" t="s">
        <v>9</v>
      </c>
      <c r="I1315">
        <v>5078480</v>
      </c>
      <c r="J1315">
        <v>4637817</v>
      </c>
      <c r="K1315">
        <v>14271326</v>
      </c>
    </row>
    <row r="1316" spans="5:11" x14ac:dyDescent="0.25">
      <c r="E1316" s="1">
        <v>8</v>
      </c>
      <c r="F1316" s="1">
        <v>2020</v>
      </c>
      <c r="G1316" s="1" t="s">
        <v>14</v>
      </c>
      <c r="H1316" s="1" t="s">
        <v>9</v>
      </c>
      <c r="I1316">
        <v>5066500</v>
      </c>
      <c r="J1316">
        <v>5078480</v>
      </c>
      <c r="K1316">
        <v>13520089</v>
      </c>
    </row>
    <row r="1317" spans="5:11" x14ac:dyDescent="0.25">
      <c r="E1317" s="1">
        <v>9</v>
      </c>
      <c r="F1317" s="1">
        <v>2020</v>
      </c>
      <c r="G1317" s="1" t="s">
        <v>14</v>
      </c>
      <c r="H1317" s="1" t="s">
        <v>9</v>
      </c>
      <c r="I1317">
        <v>4786829</v>
      </c>
      <c r="J1317">
        <v>5066500</v>
      </c>
      <c r="K1317">
        <v>12394694</v>
      </c>
    </row>
    <row r="1318" spans="5:11" x14ac:dyDescent="0.25">
      <c r="E1318" s="1">
        <v>10</v>
      </c>
      <c r="F1318" s="1">
        <v>2020</v>
      </c>
      <c r="G1318" s="1" t="s">
        <v>14</v>
      </c>
      <c r="H1318" s="1" t="s">
        <v>9</v>
      </c>
      <c r="I1318">
        <v>5157309</v>
      </c>
      <c r="J1318">
        <v>4786829</v>
      </c>
      <c r="K1318">
        <v>13752707</v>
      </c>
    </row>
    <row r="1319" spans="5:11" x14ac:dyDescent="0.25">
      <c r="E1319" s="1">
        <v>11</v>
      </c>
      <c r="F1319" s="1">
        <v>2020</v>
      </c>
      <c r="G1319" s="1" t="s">
        <v>14</v>
      </c>
      <c r="H1319" s="1" t="s">
        <v>9</v>
      </c>
      <c r="I1319">
        <v>4957022</v>
      </c>
      <c r="J1319">
        <v>5157309</v>
      </c>
      <c r="K1319">
        <v>12697679</v>
      </c>
    </row>
    <row r="1320" spans="5:11" x14ac:dyDescent="0.25">
      <c r="E1320" s="1">
        <v>12</v>
      </c>
      <c r="F1320" s="1">
        <v>2020</v>
      </c>
      <c r="G1320" s="1" t="s">
        <v>14</v>
      </c>
      <c r="H1320" s="1" t="s">
        <v>9</v>
      </c>
      <c r="I1320">
        <v>5565122</v>
      </c>
      <c r="J1320">
        <v>4957022</v>
      </c>
      <c r="K1320">
        <v>13741387</v>
      </c>
    </row>
    <row r="1321" spans="5:11" x14ac:dyDescent="0.25">
      <c r="E1321" s="1">
        <v>1</v>
      </c>
      <c r="F1321" s="1">
        <v>2021</v>
      </c>
      <c r="G1321" s="1" t="s">
        <v>14</v>
      </c>
      <c r="H1321" s="1" t="s">
        <v>9</v>
      </c>
      <c r="I1321">
        <v>4683392</v>
      </c>
      <c r="J1321">
        <v>5565122</v>
      </c>
      <c r="K1321">
        <v>11576961</v>
      </c>
    </row>
    <row r="1322" spans="5:11" x14ac:dyDescent="0.25">
      <c r="E1322" s="1">
        <v>1</v>
      </c>
      <c r="F1322" s="1">
        <v>2016</v>
      </c>
      <c r="G1322" s="1" t="s">
        <v>46</v>
      </c>
      <c r="H1322" s="1" t="s">
        <v>9</v>
      </c>
      <c r="I1322">
        <v>899496</v>
      </c>
      <c r="J1322"/>
      <c r="K1322"/>
    </row>
    <row r="1323" spans="5:11" x14ac:dyDescent="0.25">
      <c r="E1323" s="1">
        <v>2</v>
      </c>
      <c r="F1323" s="1">
        <v>2016</v>
      </c>
      <c r="G1323" s="1" t="s">
        <v>46</v>
      </c>
      <c r="H1323" s="1" t="s">
        <v>9</v>
      </c>
      <c r="I1323">
        <v>842549</v>
      </c>
      <c r="J1323">
        <v>899496</v>
      </c>
      <c r="K1323"/>
    </row>
    <row r="1324" spans="5:11" x14ac:dyDescent="0.25">
      <c r="E1324" s="1">
        <v>3</v>
      </c>
      <c r="F1324" s="1">
        <v>2016</v>
      </c>
      <c r="G1324" s="1" t="s">
        <v>46</v>
      </c>
      <c r="H1324" s="1" t="s">
        <v>9</v>
      </c>
      <c r="I1324">
        <v>997676</v>
      </c>
      <c r="J1324">
        <v>842549</v>
      </c>
      <c r="K1324"/>
    </row>
    <row r="1325" spans="5:11" x14ac:dyDescent="0.25">
      <c r="E1325" s="1">
        <v>4</v>
      </c>
      <c r="F1325" s="1">
        <v>2016</v>
      </c>
      <c r="G1325" s="1" t="s">
        <v>46</v>
      </c>
      <c r="H1325" s="1" t="s">
        <v>9</v>
      </c>
      <c r="I1325">
        <v>923483</v>
      </c>
      <c r="J1325">
        <v>997676</v>
      </c>
      <c r="K1325"/>
    </row>
    <row r="1326" spans="5:11" x14ac:dyDescent="0.25">
      <c r="E1326" s="1">
        <v>5</v>
      </c>
      <c r="F1326" s="1">
        <v>2016</v>
      </c>
      <c r="G1326" s="1" t="s">
        <v>46</v>
      </c>
      <c r="H1326" s="1" t="s">
        <v>9</v>
      </c>
      <c r="I1326">
        <v>978833</v>
      </c>
      <c r="J1326">
        <v>923483</v>
      </c>
      <c r="K1326"/>
    </row>
    <row r="1327" spans="5:11" x14ac:dyDescent="0.25">
      <c r="E1327" s="1">
        <v>6</v>
      </c>
      <c r="F1327" s="1">
        <v>2016</v>
      </c>
      <c r="G1327" s="1" t="s">
        <v>46</v>
      </c>
      <c r="H1327" s="1" t="s">
        <v>9</v>
      </c>
      <c r="I1327">
        <v>1034782</v>
      </c>
      <c r="J1327">
        <v>978833</v>
      </c>
      <c r="K1327"/>
    </row>
    <row r="1328" spans="5:11" x14ac:dyDescent="0.25">
      <c r="E1328" s="1">
        <v>7</v>
      </c>
      <c r="F1328" s="1">
        <v>2016</v>
      </c>
      <c r="G1328" s="1" t="s">
        <v>46</v>
      </c>
      <c r="H1328" s="1" t="s">
        <v>9</v>
      </c>
      <c r="I1328">
        <v>1062522</v>
      </c>
      <c r="J1328">
        <v>1034782</v>
      </c>
      <c r="K1328"/>
    </row>
    <row r="1329" spans="5:11" x14ac:dyDescent="0.25">
      <c r="E1329" s="1">
        <v>8</v>
      </c>
      <c r="F1329" s="1">
        <v>2016</v>
      </c>
      <c r="G1329" s="1" t="s">
        <v>46</v>
      </c>
      <c r="H1329" s="1" t="s">
        <v>9</v>
      </c>
      <c r="I1329">
        <v>1010400</v>
      </c>
      <c r="J1329">
        <v>1062522</v>
      </c>
      <c r="K1329"/>
    </row>
    <row r="1330" spans="5:11" x14ac:dyDescent="0.25">
      <c r="E1330" s="1">
        <v>9</v>
      </c>
      <c r="F1330" s="1">
        <v>2016</v>
      </c>
      <c r="G1330" s="1" t="s">
        <v>46</v>
      </c>
      <c r="H1330" s="1" t="s">
        <v>9</v>
      </c>
      <c r="I1330">
        <v>939439</v>
      </c>
      <c r="J1330">
        <v>1010400</v>
      </c>
      <c r="K1330"/>
    </row>
    <row r="1331" spans="5:11" x14ac:dyDescent="0.25">
      <c r="E1331" s="1">
        <v>10</v>
      </c>
      <c r="F1331" s="1">
        <v>2016</v>
      </c>
      <c r="G1331" s="1" t="s">
        <v>46</v>
      </c>
      <c r="H1331" s="1" t="s">
        <v>9</v>
      </c>
      <c r="I1331">
        <v>1020439</v>
      </c>
      <c r="J1331">
        <v>939439</v>
      </c>
      <c r="K1331"/>
    </row>
    <row r="1332" spans="5:11" x14ac:dyDescent="0.25">
      <c r="E1332" s="1">
        <v>11</v>
      </c>
      <c r="F1332" s="1">
        <v>2016</v>
      </c>
      <c r="G1332" s="1" t="s">
        <v>46</v>
      </c>
      <c r="H1332" s="1" t="s">
        <v>9</v>
      </c>
      <c r="I1332">
        <v>969059</v>
      </c>
      <c r="J1332">
        <v>1020439</v>
      </c>
      <c r="K1332"/>
    </row>
    <row r="1333" spans="5:11" x14ac:dyDescent="0.25">
      <c r="E1333" s="1">
        <v>12</v>
      </c>
      <c r="F1333" s="1">
        <v>2016</v>
      </c>
      <c r="G1333" s="1" t="s">
        <v>46</v>
      </c>
      <c r="H1333" s="1" t="s">
        <v>9</v>
      </c>
      <c r="I1333">
        <v>975523</v>
      </c>
      <c r="J1333">
        <v>969059</v>
      </c>
      <c r="K1333"/>
    </row>
    <row r="1334" spans="5:11" x14ac:dyDescent="0.25">
      <c r="E1334" s="1">
        <v>1</v>
      </c>
      <c r="F1334" s="1">
        <v>2017</v>
      </c>
      <c r="G1334" s="1" t="s">
        <v>46</v>
      </c>
      <c r="H1334" s="1" t="s">
        <v>9</v>
      </c>
      <c r="I1334">
        <v>911731</v>
      </c>
      <c r="J1334">
        <v>975523</v>
      </c>
      <c r="K1334">
        <v>899496</v>
      </c>
    </row>
    <row r="1335" spans="5:11" x14ac:dyDescent="0.25">
      <c r="E1335" s="1">
        <v>2</v>
      </c>
      <c r="F1335" s="1">
        <v>2017</v>
      </c>
      <c r="G1335" s="1" t="s">
        <v>46</v>
      </c>
      <c r="H1335" s="1" t="s">
        <v>9</v>
      </c>
      <c r="I1335">
        <v>861362</v>
      </c>
      <c r="J1335">
        <v>911731</v>
      </c>
      <c r="K1335">
        <v>842549</v>
      </c>
    </row>
    <row r="1336" spans="5:11" x14ac:dyDescent="0.25">
      <c r="E1336" s="1">
        <v>3</v>
      </c>
      <c r="F1336" s="1">
        <v>2017</v>
      </c>
      <c r="G1336" s="1" t="s">
        <v>46</v>
      </c>
      <c r="H1336" s="1" t="s">
        <v>9</v>
      </c>
      <c r="I1336">
        <v>1058666</v>
      </c>
      <c r="J1336">
        <v>861362</v>
      </c>
      <c r="K1336">
        <v>997676</v>
      </c>
    </row>
    <row r="1337" spans="5:11" x14ac:dyDescent="0.25">
      <c r="E1337" s="1">
        <v>4</v>
      </c>
      <c r="F1337" s="1">
        <v>2017</v>
      </c>
      <c r="G1337" s="1" t="s">
        <v>46</v>
      </c>
      <c r="H1337" s="1" t="s">
        <v>9</v>
      </c>
      <c r="I1337">
        <v>998569</v>
      </c>
      <c r="J1337">
        <v>1058666</v>
      </c>
      <c r="K1337">
        <v>923483</v>
      </c>
    </row>
    <row r="1338" spans="5:11" x14ac:dyDescent="0.25">
      <c r="E1338" s="1">
        <v>5</v>
      </c>
      <c r="F1338" s="1">
        <v>2017</v>
      </c>
      <c r="G1338" s="1" t="s">
        <v>46</v>
      </c>
      <c r="H1338" s="1" t="s">
        <v>9</v>
      </c>
      <c r="I1338">
        <v>1051313</v>
      </c>
      <c r="J1338">
        <v>998569</v>
      </c>
      <c r="K1338">
        <v>978833</v>
      </c>
    </row>
    <row r="1339" spans="5:11" x14ac:dyDescent="0.25">
      <c r="E1339" s="1">
        <v>6</v>
      </c>
      <c r="F1339" s="1">
        <v>2017</v>
      </c>
      <c r="G1339" s="1" t="s">
        <v>46</v>
      </c>
      <c r="H1339" s="1" t="s">
        <v>9</v>
      </c>
      <c r="I1339">
        <v>1078017</v>
      </c>
      <c r="J1339">
        <v>1051313</v>
      </c>
      <c r="K1339">
        <v>1034782</v>
      </c>
    </row>
    <row r="1340" spans="5:11" x14ac:dyDescent="0.25">
      <c r="E1340" s="1">
        <v>7</v>
      </c>
      <c r="F1340" s="1">
        <v>2017</v>
      </c>
      <c r="G1340" s="1" t="s">
        <v>46</v>
      </c>
      <c r="H1340" s="1" t="s">
        <v>9</v>
      </c>
      <c r="I1340">
        <v>1088552</v>
      </c>
      <c r="J1340">
        <v>1078017</v>
      </c>
      <c r="K1340">
        <v>1062522</v>
      </c>
    </row>
    <row r="1341" spans="5:11" x14ac:dyDescent="0.25">
      <c r="E1341" s="1">
        <v>8</v>
      </c>
      <c r="F1341" s="1">
        <v>2017</v>
      </c>
      <c r="G1341" s="1" t="s">
        <v>46</v>
      </c>
      <c r="H1341" s="1" t="s">
        <v>9</v>
      </c>
      <c r="I1341">
        <v>994571</v>
      </c>
      <c r="J1341">
        <v>1088552</v>
      </c>
      <c r="K1341">
        <v>1010400</v>
      </c>
    </row>
    <row r="1342" spans="5:11" x14ac:dyDescent="0.25">
      <c r="E1342" s="1">
        <v>9</v>
      </c>
      <c r="F1342" s="1">
        <v>2017</v>
      </c>
      <c r="G1342" s="1" t="s">
        <v>46</v>
      </c>
      <c r="H1342" s="1" t="s">
        <v>9</v>
      </c>
      <c r="I1342">
        <v>954276</v>
      </c>
      <c r="J1342">
        <v>994571</v>
      </c>
      <c r="K1342">
        <v>939439</v>
      </c>
    </row>
    <row r="1343" spans="5:11" x14ac:dyDescent="0.25">
      <c r="E1343" s="1">
        <v>10</v>
      </c>
      <c r="F1343" s="1">
        <v>2017</v>
      </c>
      <c r="G1343" s="1" t="s">
        <v>46</v>
      </c>
      <c r="H1343" s="1" t="s">
        <v>9</v>
      </c>
      <c r="I1343">
        <v>1081638</v>
      </c>
      <c r="J1343">
        <v>954276</v>
      </c>
      <c r="K1343">
        <v>1020439</v>
      </c>
    </row>
    <row r="1344" spans="5:11" x14ac:dyDescent="0.25">
      <c r="E1344" s="1">
        <v>11</v>
      </c>
      <c r="F1344" s="1">
        <v>2017</v>
      </c>
      <c r="G1344" s="1" t="s">
        <v>46</v>
      </c>
      <c r="H1344" s="1" t="s">
        <v>9</v>
      </c>
      <c r="I1344">
        <v>1011980</v>
      </c>
      <c r="J1344">
        <v>1081638</v>
      </c>
      <c r="K1344">
        <v>969059</v>
      </c>
    </row>
    <row r="1345" spans="5:11" x14ac:dyDescent="0.25">
      <c r="E1345" s="1">
        <v>12</v>
      </c>
      <c r="F1345" s="1">
        <v>2017</v>
      </c>
      <c r="G1345" s="1" t="s">
        <v>46</v>
      </c>
      <c r="H1345" s="1" t="s">
        <v>9</v>
      </c>
      <c r="I1345">
        <v>971101</v>
      </c>
      <c r="J1345">
        <v>1011980</v>
      </c>
      <c r="K1345">
        <v>975523</v>
      </c>
    </row>
    <row r="1346" spans="5:11" x14ac:dyDescent="0.25">
      <c r="E1346" s="1">
        <v>1</v>
      </c>
      <c r="F1346" s="1">
        <v>2018</v>
      </c>
      <c r="G1346" s="1" t="s">
        <v>46</v>
      </c>
      <c r="H1346" s="1" t="s">
        <v>9</v>
      </c>
      <c r="I1346">
        <v>889654</v>
      </c>
      <c r="J1346">
        <v>971101</v>
      </c>
      <c r="K1346">
        <v>911731</v>
      </c>
    </row>
    <row r="1347" spans="5:11" x14ac:dyDescent="0.25">
      <c r="E1347" s="1">
        <v>2</v>
      </c>
      <c r="F1347" s="1">
        <v>2018</v>
      </c>
      <c r="G1347" s="1" t="s">
        <v>46</v>
      </c>
      <c r="H1347" s="1" t="s">
        <v>9</v>
      </c>
      <c r="I1347">
        <v>859978</v>
      </c>
      <c r="J1347">
        <v>889654</v>
      </c>
      <c r="K1347">
        <v>861362</v>
      </c>
    </row>
    <row r="1348" spans="5:11" x14ac:dyDescent="0.25">
      <c r="E1348" s="1">
        <v>3</v>
      </c>
      <c r="F1348" s="1">
        <v>2018</v>
      </c>
      <c r="G1348" s="1" t="s">
        <v>46</v>
      </c>
      <c r="H1348" s="1" t="s">
        <v>9</v>
      </c>
      <c r="I1348">
        <v>986310</v>
      </c>
      <c r="J1348">
        <v>859978</v>
      </c>
      <c r="K1348">
        <v>1058666</v>
      </c>
    </row>
    <row r="1349" spans="5:11" x14ac:dyDescent="0.25">
      <c r="E1349" s="1">
        <v>4</v>
      </c>
      <c r="F1349" s="1">
        <v>2018</v>
      </c>
      <c r="G1349" s="1" t="s">
        <v>46</v>
      </c>
      <c r="H1349" s="1" t="s">
        <v>9</v>
      </c>
      <c r="I1349">
        <v>1013655</v>
      </c>
      <c r="J1349">
        <v>986310</v>
      </c>
      <c r="K1349">
        <v>998569</v>
      </c>
    </row>
    <row r="1350" spans="5:11" x14ac:dyDescent="0.25">
      <c r="E1350" s="1">
        <v>5</v>
      </c>
      <c r="F1350" s="1">
        <v>2018</v>
      </c>
      <c r="G1350" s="1" t="s">
        <v>46</v>
      </c>
      <c r="H1350" s="1" t="s">
        <v>9</v>
      </c>
      <c r="I1350">
        <v>1096196</v>
      </c>
      <c r="J1350">
        <v>1013655</v>
      </c>
      <c r="K1350">
        <v>1051313</v>
      </c>
    </row>
    <row r="1351" spans="5:11" x14ac:dyDescent="0.25">
      <c r="E1351" s="1">
        <v>6</v>
      </c>
      <c r="F1351" s="1">
        <v>2018</v>
      </c>
      <c r="G1351" s="1" t="s">
        <v>46</v>
      </c>
      <c r="H1351" s="1" t="s">
        <v>9</v>
      </c>
      <c r="I1351">
        <v>1164851</v>
      </c>
      <c r="J1351">
        <v>1096196</v>
      </c>
      <c r="K1351">
        <v>1078017</v>
      </c>
    </row>
    <row r="1352" spans="5:11" x14ac:dyDescent="0.25">
      <c r="E1352" s="1">
        <v>7</v>
      </c>
      <c r="F1352" s="1">
        <v>2018</v>
      </c>
      <c r="G1352" s="1" t="s">
        <v>46</v>
      </c>
      <c r="H1352" s="1" t="s">
        <v>9</v>
      </c>
      <c r="I1352">
        <v>1225103</v>
      </c>
      <c r="J1352">
        <v>1164851</v>
      </c>
      <c r="K1352">
        <v>1088552</v>
      </c>
    </row>
    <row r="1353" spans="5:11" x14ac:dyDescent="0.25">
      <c r="E1353" s="1">
        <v>8</v>
      </c>
      <c r="F1353" s="1">
        <v>2018</v>
      </c>
      <c r="G1353" s="1" t="s">
        <v>46</v>
      </c>
      <c r="H1353" s="1" t="s">
        <v>9</v>
      </c>
      <c r="I1353">
        <v>1192248</v>
      </c>
      <c r="J1353">
        <v>1225103</v>
      </c>
      <c r="K1353">
        <v>994571</v>
      </c>
    </row>
    <row r="1354" spans="5:11" x14ac:dyDescent="0.25">
      <c r="E1354" s="1">
        <v>9</v>
      </c>
      <c r="F1354" s="1">
        <v>2018</v>
      </c>
      <c r="G1354" s="1" t="s">
        <v>46</v>
      </c>
      <c r="H1354" s="1" t="s">
        <v>9</v>
      </c>
      <c r="I1354">
        <v>1079828</v>
      </c>
      <c r="J1354">
        <v>1192248</v>
      </c>
      <c r="K1354">
        <v>954276</v>
      </c>
    </row>
    <row r="1355" spans="5:11" x14ac:dyDescent="0.25">
      <c r="E1355" s="1">
        <v>10</v>
      </c>
      <c r="F1355" s="1">
        <v>2018</v>
      </c>
      <c r="G1355" s="1" t="s">
        <v>46</v>
      </c>
      <c r="H1355" s="1" t="s">
        <v>9</v>
      </c>
      <c r="I1355">
        <v>1160306</v>
      </c>
      <c r="J1355">
        <v>1079828</v>
      </c>
      <c r="K1355">
        <v>1081638</v>
      </c>
    </row>
    <row r="1356" spans="5:11" x14ac:dyDescent="0.25">
      <c r="E1356" s="1">
        <v>11</v>
      </c>
      <c r="F1356" s="1">
        <v>2018</v>
      </c>
      <c r="G1356" s="1" t="s">
        <v>46</v>
      </c>
      <c r="H1356" s="1" t="s">
        <v>9</v>
      </c>
      <c r="I1356">
        <v>1137654</v>
      </c>
      <c r="J1356">
        <v>1160306</v>
      </c>
      <c r="K1356">
        <v>1011980</v>
      </c>
    </row>
    <row r="1357" spans="5:11" x14ac:dyDescent="0.25">
      <c r="E1357" s="1">
        <v>12</v>
      </c>
      <c r="F1357" s="1">
        <v>2018</v>
      </c>
      <c r="G1357" s="1" t="s">
        <v>46</v>
      </c>
      <c r="H1357" s="1" t="s">
        <v>9</v>
      </c>
      <c r="I1357">
        <v>1064173</v>
      </c>
      <c r="J1357">
        <v>1137654</v>
      </c>
      <c r="K1357">
        <v>971101</v>
      </c>
    </row>
    <row r="1358" spans="5:11" x14ac:dyDescent="0.25">
      <c r="E1358" s="1">
        <v>1</v>
      </c>
      <c r="F1358" s="1">
        <v>2019</v>
      </c>
      <c r="G1358" s="1" t="s">
        <v>46</v>
      </c>
      <c r="H1358" s="1" t="s">
        <v>9</v>
      </c>
      <c r="I1358">
        <v>1042150</v>
      </c>
      <c r="J1358">
        <v>1064173</v>
      </c>
      <c r="K1358">
        <v>889654</v>
      </c>
    </row>
    <row r="1359" spans="5:11" x14ac:dyDescent="0.25">
      <c r="E1359" s="1">
        <v>2</v>
      </c>
      <c r="F1359" s="1">
        <v>2019</v>
      </c>
      <c r="G1359" s="1" t="s">
        <v>46</v>
      </c>
      <c r="H1359" s="1" t="s">
        <v>9</v>
      </c>
      <c r="I1359">
        <v>964774</v>
      </c>
      <c r="J1359">
        <v>1042150</v>
      </c>
      <c r="K1359">
        <v>859978</v>
      </c>
    </row>
    <row r="1360" spans="5:11" x14ac:dyDescent="0.25">
      <c r="E1360" s="1">
        <v>3</v>
      </c>
      <c r="F1360" s="1">
        <v>2019</v>
      </c>
      <c r="G1360" s="1" t="s">
        <v>46</v>
      </c>
      <c r="H1360" s="1" t="s">
        <v>9</v>
      </c>
      <c r="I1360">
        <v>1162038</v>
      </c>
      <c r="J1360">
        <v>964774</v>
      </c>
      <c r="K1360">
        <v>986310</v>
      </c>
    </row>
    <row r="1361" spans="5:11" x14ac:dyDescent="0.25">
      <c r="E1361" s="1">
        <v>4</v>
      </c>
      <c r="F1361" s="1">
        <v>2019</v>
      </c>
      <c r="G1361" s="1" t="s">
        <v>46</v>
      </c>
      <c r="H1361" s="1" t="s">
        <v>9</v>
      </c>
      <c r="I1361">
        <v>1084544</v>
      </c>
      <c r="J1361">
        <v>1162038</v>
      </c>
      <c r="K1361">
        <v>1013655</v>
      </c>
    </row>
    <row r="1362" spans="5:11" x14ac:dyDescent="0.25">
      <c r="E1362" s="1">
        <v>5</v>
      </c>
      <c r="F1362" s="1">
        <v>2019</v>
      </c>
      <c r="G1362" s="1" t="s">
        <v>46</v>
      </c>
      <c r="H1362" s="1" t="s">
        <v>9</v>
      </c>
      <c r="I1362">
        <v>1179608</v>
      </c>
      <c r="J1362">
        <v>1084544</v>
      </c>
      <c r="K1362">
        <v>1096196</v>
      </c>
    </row>
    <row r="1363" spans="5:11" x14ac:dyDescent="0.25">
      <c r="E1363" s="1">
        <v>6</v>
      </c>
      <c r="F1363" s="1">
        <v>2019</v>
      </c>
      <c r="G1363" s="1" t="s">
        <v>46</v>
      </c>
      <c r="H1363" s="1" t="s">
        <v>9</v>
      </c>
      <c r="I1363">
        <v>1203318</v>
      </c>
      <c r="J1363">
        <v>1179608</v>
      </c>
      <c r="K1363">
        <v>1164851</v>
      </c>
    </row>
    <row r="1364" spans="5:11" x14ac:dyDescent="0.25">
      <c r="E1364" s="1">
        <v>7</v>
      </c>
      <c r="F1364" s="1">
        <v>2019</v>
      </c>
      <c r="G1364" s="1" t="s">
        <v>46</v>
      </c>
      <c r="H1364" s="1" t="s">
        <v>9</v>
      </c>
      <c r="I1364">
        <v>1239579</v>
      </c>
      <c r="J1364">
        <v>1203318</v>
      </c>
      <c r="K1364">
        <v>1225103</v>
      </c>
    </row>
    <row r="1365" spans="5:11" x14ac:dyDescent="0.25">
      <c r="E1365" s="1">
        <v>8</v>
      </c>
      <c r="F1365" s="1">
        <v>2019</v>
      </c>
      <c r="G1365" s="1" t="s">
        <v>46</v>
      </c>
      <c r="H1365" s="1" t="s">
        <v>9</v>
      </c>
      <c r="I1365">
        <v>1165939</v>
      </c>
      <c r="J1365">
        <v>1239579</v>
      </c>
      <c r="K1365">
        <v>1192248</v>
      </c>
    </row>
    <row r="1366" spans="5:11" x14ac:dyDescent="0.25">
      <c r="E1366" s="1">
        <v>9</v>
      </c>
      <c r="F1366" s="1">
        <v>2019</v>
      </c>
      <c r="G1366" s="1" t="s">
        <v>46</v>
      </c>
      <c r="H1366" s="1" t="s">
        <v>9</v>
      </c>
      <c r="I1366">
        <v>1081281</v>
      </c>
      <c r="J1366">
        <v>1165939</v>
      </c>
      <c r="K1366">
        <v>1079828</v>
      </c>
    </row>
    <row r="1367" spans="5:11" x14ac:dyDescent="0.25">
      <c r="E1367" s="1">
        <v>10</v>
      </c>
      <c r="F1367" s="1">
        <v>2019</v>
      </c>
      <c r="G1367" s="1" t="s">
        <v>46</v>
      </c>
      <c r="H1367" s="1" t="s">
        <v>9</v>
      </c>
      <c r="I1367">
        <v>1167755</v>
      </c>
      <c r="J1367">
        <v>1081281</v>
      </c>
      <c r="K1367">
        <v>1160306</v>
      </c>
    </row>
    <row r="1368" spans="5:11" x14ac:dyDescent="0.25">
      <c r="E1368" s="1">
        <v>11</v>
      </c>
      <c r="F1368" s="1">
        <v>2019</v>
      </c>
      <c r="G1368" s="1" t="s">
        <v>46</v>
      </c>
      <c r="H1368" s="1" t="s">
        <v>9</v>
      </c>
      <c r="I1368">
        <v>1095783</v>
      </c>
      <c r="J1368">
        <v>1167755</v>
      </c>
      <c r="K1368">
        <v>1137654</v>
      </c>
    </row>
    <row r="1369" spans="5:11" x14ac:dyDescent="0.25">
      <c r="E1369" s="1">
        <v>12</v>
      </c>
      <c r="F1369" s="1">
        <v>2019</v>
      </c>
      <c r="G1369" s="1" t="s">
        <v>46</v>
      </c>
      <c r="H1369" s="1" t="s">
        <v>9</v>
      </c>
      <c r="I1369">
        <v>1148398</v>
      </c>
      <c r="J1369">
        <v>1095783</v>
      </c>
      <c r="K1369">
        <v>1064173</v>
      </c>
    </row>
    <row r="1370" spans="5:11" x14ac:dyDescent="0.25">
      <c r="E1370" s="1">
        <v>1</v>
      </c>
      <c r="F1370" s="1">
        <v>2020</v>
      </c>
      <c r="G1370" s="1" t="s">
        <v>46</v>
      </c>
      <c r="H1370" s="1" t="s">
        <v>9</v>
      </c>
      <c r="I1370">
        <v>1017531</v>
      </c>
      <c r="J1370">
        <v>1148398</v>
      </c>
      <c r="K1370">
        <v>1042150</v>
      </c>
    </row>
    <row r="1371" spans="5:11" x14ac:dyDescent="0.25">
      <c r="E1371" s="1">
        <v>2</v>
      </c>
      <c r="F1371" s="1">
        <v>2020</v>
      </c>
      <c r="G1371" s="1" t="s">
        <v>46</v>
      </c>
      <c r="H1371" s="1" t="s">
        <v>9</v>
      </c>
      <c r="I1371">
        <v>994913</v>
      </c>
      <c r="J1371">
        <v>1017531</v>
      </c>
      <c r="K1371">
        <v>964774</v>
      </c>
    </row>
    <row r="1372" spans="5:11" x14ac:dyDescent="0.25">
      <c r="E1372" s="1">
        <v>3</v>
      </c>
      <c r="F1372" s="1">
        <v>2020</v>
      </c>
      <c r="G1372" s="1" t="s">
        <v>46</v>
      </c>
      <c r="H1372" s="1" t="s">
        <v>9</v>
      </c>
      <c r="I1372">
        <v>590576</v>
      </c>
      <c r="J1372">
        <v>994913</v>
      </c>
      <c r="K1372">
        <v>1162038</v>
      </c>
    </row>
    <row r="1373" spans="5:11" x14ac:dyDescent="0.25">
      <c r="E1373" s="1">
        <v>4</v>
      </c>
      <c r="F1373" s="1">
        <v>2020</v>
      </c>
      <c r="G1373" s="1" t="s">
        <v>46</v>
      </c>
      <c r="H1373" s="1" t="s">
        <v>9</v>
      </c>
      <c r="I1373">
        <v>69539</v>
      </c>
      <c r="J1373">
        <v>590576</v>
      </c>
      <c r="K1373">
        <v>1084544</v>
      </c>
    </row>
    <row r="1374" spans="5:11" x14ac:dyDescent="0.25">
      <c r="E1374" s="1">
        <v>5</v>
      </c>
      <c r="F1374" s="1">
        <v>2020</v>
      </c>
      <c r="G1374" s="1" t="s">
        <v>46</v>
      </c>
      <c r="H1374" s="1" t="s">
        <v>9</v>
      </c>
      <c r="I1374">
        <v>232437</v>
      </c>
      <c r="J1374">
        <v>69539</v>
      </c>
      <c r="K1374">
        <v>1179608</v>
      </c>
    </row>
    <row r="1375" spans="5:11" x14ac:dyDescent="0.25">
      <c r="E1375" s="1">
        <v>6</v>
      </c>
      <c r="F1375" s="1">
        <v>2020</v>
      </c>
      <c r="G1375" s="1" t="s">
        <v>46</v>
      </c>
      <c r="H1375" s="1" t="s">
        <v>9</v>
      </c>
      <c r="I1375">
        <v>256877</v>
      </c>
      <c r="J1375">
        <v>232437</v>
      </c>
      <c r="K1375">
        <v>1203318</v>
      </c>
    </row>
    <row r="1376" spans="5:11" x14ac:dyDescent="0.25">
      <c r="E1376" s="1">
        <v>7</v>
      </c>
      <c r="F1376" s="1">
        <v>2020</v>
      </c>
      <c r="G1376" s="1" t="s">
        <v>46</v>
      </c>
      <c r="H1376" s="1" t="s">
        <v>9</v>
      </c>
      <c r="I1376">
        <v>359565</v>
      </c>
      <c r="J1376">
        <v>256877</v>
      </c>
      <c r="K1376">
        <v>1239579</v>
      </c>
    </row>
    <row r="1377" spans="5:11" x14ac:dyDescent="0.25">
      <c r="E1377" s="1">
        <v>8</v>
      </c>
      <c r="F1377" s="1">
        <v>2020</v>
      </c>
      <c r="G1377" s="1" t="s">
        <v>46</v>
      </c>
      <c r="H1377" s="1" t="s">
        <v>9</v>
      </c>
      <c r="I1377">
        <v>435415</v>
      </c>
      <c r="J1377">
        <v>359565</v>
      </c>
      <c r="K1377">
        <v>1165939</v>
      </c>
    </row>
    <row r="1378" spans="5:11" x14ac:dyDescent="0.25">
      <c r="E1378" s="1">
        <v>9</v>
      </c>
      <c r="F1378" s="1">
        <v>2020</v>
      </c>
      <c r="G1378" s="1" t="s">
        <v>46</v>
      </c>
      <c r="H1378" s="1" t="s">
        <v>9</v>
      </c>
      <c r="I1378">
        <v>588184</v>
      </c>
      <c r="J1378">
        <v>435415</v>
      </c>
      <c r="K1378">
        <v>1081281</v>
      </c>
    </row>
    <row r="1379" spans="5:11" x14ac:dyDescent="0.25">
      <c r="E1379" s="1">
        <v>10</v>
      </c>
      <c r="F1379" s="1">
        <v>2020</v>
      </c>
      <c r="G1379" s="1" t="s">
        <v>46</v>
      </c>
      <c r="H1379" s="1" t="s">
        <v>9</v>
      </c>
      <c r="I1379">
        <v>591817</v>
      </c>
      <c r="J1379">
        <v>588184</v>
      </c>
      <c r="K1379">
        <v>1167755</v>
      </c>
    </row>
    <row r="1380" spans="5:11" x14ac:dyDescent="0.25">
      <c r="E1380" s="1">
        <v>11</v>
      </c>
      <c r="F1380" s="1">
        <v>2020</v>
      </c>
      <c r="G1380" s="1" t="s">
        <v>46</v>
      </c>
      <c r="H1380" s="1" t="s">
        <v>9</v>
      </c>
      <c r="I1380">
        <v>577104</v>
      </c>
      <c r="J1380">
        <v>591817</v>
      </c>
      <c r="K1380">
        <v>1095783</v>
      </c>
    </row>
    <row r="1381" spans="5:11" x14ac:dyDescent="0.25">
      <c r="E1381" s="1">
        <v>12</v>
      </c>
      <c r="F1381" s="1">
        <v>2020</v>
      </c>
      <c r="G1381" s="1" t="s">
        <v>46</v>
      </c>
      <c r="H1381" s="1" t="s">
        <v>9</v>
      </c>
      <c r="I1381">
        <v>585277</v>
      </c>
      <c r="J1381">
        <v>577104</v>
      </c>
      <c r="K1381">
        <v>1148398</v>
      </c>
    </row>
    <row r="1382" spans="5:11" x14ac:dyDescent="0.25">
      <c r="E1382" s="1">
        <v>1</v>
      </c>
      <c r="F1382" s="1">
        <v>2021</v>
      </c>
      <c r="G1382" s="1" t="s">
        <v>46</v>
      </c>
      <c r="H1382" s="1" t="s">
        <v>9</v>
      </c>
      <c r="I1382">
        <v>497629</v>
      </c>
      <c r="J1382">
        <v>585277</v>
      </c>
      <c r="K1382">
        <v>1017531</v>
      </c>
    </row>
    <row r="1383" spans="5:11" x14ac:dyDescent="0.25">
      <c r="E1383" s="1">
        <v>1</v>
      </c>
      <c r="F1383" s="1">
        <v>2016</v>
      </c>
      <c r="G1383" s="1" t="s">
        <v>47</v>
      </c>
      <c r="H1383" s="1" t="s">
        <v>9</v>
      </c>
      <c r="I1383">
        <v>823029</v>
      </c>
      <c r="J1383"/>
      <c r="K1383"/>
    </row>
    <row r="1384" spans="5:11" x14ac:dyDescent="0.25">
      <c r="E1384" s="1">
        <v>2</v>
      </c>
      <c r="F1384" s="1">
        <v>2016</v>
      </c>
      <c r="G1384" s="1" t="s">
        <v>47</v>
      </c>
      <c r="H1384" s="1" t="s">
        <v>9</v>
      </c>
      <c r="I1384">
        <v>795518</v>
      </c>
      <c r="J1384">
        <v>823029</v>
      </c>
      <c r="K1384"/>
    </row>
    <row r="1385" spans="5:11" x14ac:dyDescent="0.25">
      <c r="E1385" s="1">
        <v>3</v>
      </c>
      <c r="F1385" s="1">
        <v>2016</v>
      </c>
      <c r="G1385" s="1" t="s">
        <v>47</v>
      </c>
      <c r="H1385" s="1" t="s">
        <v>9</v>
      </c>
      <c r="I1385">
        <v>970652</v>
      </c>
      <c r="J1385">
        <v>795518</v>
      </c>
      <c r="K1385"/>
    </row>
    <row r="1386" spans="5:11" x14ac:dyDescent="0.25">
      <c r="E1386" s="1">
        <v>4</v>
      </c>
      <c r="F1386" s="1">
        <v>2016</v>
      </c>
      <c r="G1386" s="1" t="s">
        <v>47</v>
      </c>
      <c r="H1386" s="1" t="s">
        <v>9</v>
      </c>
      <c r="I1386">
        <v>924125</v>
      </c>
      <c r="J1386">
        <v>970652</v>
      </c>
      <c r="K1386"/>
    </row>
    <row r="1387" spans="5:11" x14ac:dyDescent="0.25">
      <c r="E1387" s="1">
        <v>5</v>
      </c>
      <c r="F1387" s="1">
        <v>2016</v>
      </c>
      <c r="G1387" s="1" t="s">
        <v>47</v>
      </c>
      <c r="H1387" s="1" t="s">
        <v>9</v>
      </c>
      <c r="I1387">
        <v>997989</v>
      </c>
      <c r="J1387">
        <v>924125</v>
      </c>
      <c r="K1387"/>
    </row>
    <row r="1388" spans="5:11" x14ac:dyDescent="0.25">
      <c r="E1388" s="1">
        <v>6</v>
      </c>
      <c r="F1388" s="1">
        <v>2016</v>
      </c>
      <c r="G1388" s="1" t="s">
        <v>47</v>
      </c>
      <c r="H1388" s="1" t="s">
        <v>9</v>
      </c>
      <c r="I1388">
        <v>1027709</v>
      </c>
      <c r="J1388">
        <v>997989</v>
      </c>
      <c r="K1388"/>
    </row>
    <row r="1389" spans="5:11" x14ac:dyDescent="0.25">
      <c r="E1389" s="1">
        <v>7</v>
      </c>
      <c r="F1389" s="1">
        <v>2016</v>
      </c>
      <c r="G1389" s="1" t="s">
        <v>47</v>
      </c>
      <c r="H1389" s="1" t="s">
        <v>9</v>
      </c>
      <c r="I1389">
        <v>1085037</v>
      </c>
      <c r="J1389">
        <v>1027709</v>
      </c>
      <c r="K1389"/>
    </row>
    <row r="1390" spans="5:11" x14ac:dyDescent="0.25">
      <c r="E1390" s="1">
        <v>8</v>
      </c>
      <c r="F1390" s="1">
        <v>2016</v>
      </c>
      <c r="G1390" s="1" t="s">
        <v>47</v>
      </c>
      <c r="H1390" s="1" t="s">
        <v>9</v>
      </c>
      <c r="I1390">
        <v>1056896</v>
      </c>
      <c r="J1390">
        <v>1085037</v>
      </c>
      <c r="K1390"/>
    </row>
    <row r="1391" spans="5:11" x14ac:dyDescent="0.25">
      <c r="E1391" s="1">
        <v>9</v>
      </c>
      <c r="F1391" s="1">
        <v>2016</v>
      </c>
      <c r="G1391" s="1" t="s">
        <v>47</v>
      </c>
      <c r="H1391" s="1" t="s">
        <v>9</v>
      </c>
      <c r="I1391">
        <v>941560</v>
      </c>
      <c r="J1391">
        <v>1056896</v>
      </c>
      <c r="K1391"/>
    </row>
    <row r="1392" spans="5:11" x14ac:dyDescent="0.25">
      <c r="E1392" s="1">
        <v>10</v>
      </c>
      <c r="F1392" s="1">
        <v>2016</v>
      </c>
      <c r="G1392" s="1" t="s">
        <v>47</v>
      </c>
      <c r="H1392" s="1" t="s">
        <v>9</v>
      </c>
      <c r="I1392">
        <v>1019227</v>
      </c>
      <c r="J1392">
        <v>941560</v>
      </c>
      <c r="K1392"/>
    </row>
    <row r="1393" spans="5:11" x14ac:dyDescent="0.25">
      <c r="E1393" s="1">
        <v>11</v>
      </c>
      <c r="F1393" s="1">
        <v>2016</v>
      </c>
      <c r="G1393" s="1" t="s">
        <v>47</v>
      </c>
      <c r="H1393" s="1" t="s">
        <v>9</v>
      </c>
      <c r="I1393">
        <v>963028</v>
      </c>
      <c r="J1393">
        <v>1019227</v>
      </c>
      <c r="K1393"/>
    </row>
    <row r="1394" spans="5:11" x14ac:dyDescent="0.25">
      <c r="E1394" s="1">
        <v>12</v>
      </c>
      <c r="F1394" s="1">
        <v>2016</v>
      </c>
      <c r="G1394" s="1" t="s">
        <v>47</v>
      </c>
      <c r="H1394" s="1" t="s">
        <v>9</v>
      </c>
      <c r="I1394">
        <v>972812</v>
      </c>
      <c r="J1394">
        <v>963028</v>
      </c>
      <c r="K1394"/>
    </row>
    <row r="1395" spans="5:11" x14ac:dyDescent="0.25">
      <c r="E1395" s="1">
        <v>1</v>
      </c>
      <c r="F1395" s="1">
        <v>2017</v>
      </c>
      <c r="G1395" s="1" t="s">
        <v>47</v>
      </c>
      <c r="H1395" s="1" t="s">
        <v>9</v>
      </c>
      <c r="I1395">
        <v>1041924</v>
      </c>
      <c r="J1395">
        <v>972812</v>
      </c>
      <c r="K1395">
        <v>823029</v>
      </c>
    </row>
    <row r="1396" spans="5:11" x14ac:dyDescent="0.25">
      <c r="E1396" s="1">
        <v>2</v>
      </c>
      <c r="F1396" s="1">
        <v>2017</v>
      </c>
      <c r="G1396" s="1" t="s">
        <v>47</v>
      </c>
      <c r="H1396" s="1" t="s">
        <v>9</v>
      </c>
      <c r="I1396">
        <v>953288</v>
      </c>
      <c r="J1396">
        <v>1041924</v>
      </c>
      <c r="K1396">
        <v>795518</v>
      </c>
    </row>
    <row r="1397" spans="5:11" x14ac:dyDescent="0.25">
      <c r="E1397" s="1">
        <v>3</v>
      </c>
      <c r="F1397" s="1">
        <v>2017</v>
      </c>
      <c r="G1397" s="1" t="s">
        <v>47</v>
      </c>
      <c r="H1397" s="1" t="s">
        <v>9</v>
      </c>
      <c r="I1397">
        <v>1311820</v>
      </c>
      <c r="J1397">
        <v>953288</v>
      </c>
      <c r="K1397">
        <v>970652</v>
      </c>
    </row>
    <row r="1398" spans="5:11" x14ac:dyDescent="0.25">
      <c r="E1398" s="1">
        <v>4</v>
      </c>
      <c r="F1398" s="1">
        <v>2017</v>
      </c>
      <c r="G1398" s="1" t="s">
        <v>47</v>
      </c>
      <c r="H1398" s="1" t="s">
        <v>9</v>
      </c>
      <c r="I1398">
        <v>1285607</v>
      </c>
      <c r="J1398">
        <v>1311820</v>
      </c>
      <c r="K1398">
        <v>924125</v>
      </c>
    </row>
    <row r="1399" spans="5:11" x14ac:dyDescent="0.25">
      <c r="E1399" s="1">
        <v>5</v>
      </c>
      <c r="F1399" s="1">
        <v>2017</v>
      </c>
      <c r="G1399" s="1" t="s">
        <v>47</v>
      </c>
      <c r="H1399" s="1" t="s">
        <v>9</v>
      </c>
      <c r="I1399">
        <v>1373078</v>
      </c>
      <c r="J1399">
        <v>1285607</v>
      </c>
      <c r="K1399">
        <v>997989</v>
      </c>
    </row>
    <row r="1400" spans="5:11" x14ac:dyDescent="0.25">
      <c r="E1400" s="1">
        <v>6</v>
      </c>
      <c r="F1400" s="1">
        <v>2017</v>
      </c>
      <c r="G1400" s="1" t="s">
        <v>47</v>
      </c>
      <c r="H1400" s="1" t="s">
        <v>9</v>
      </c>
      <c r="I1400">
        <v>1425604</v>
      </c>
      <c r="J1400">
        <v>1373078</v>
      </c>
      <c r="K1400">
        <v>1027709</v>
      </c>
    </row>
    <row r="1401" spans="5:11" x14ac:dyDescent="0.25">
      <c r="E1401" s="1">
        <v>7</v>
      </c>
      <c r="F1401" s="1">
        <v>2017</v>
      </c>
      <c r="G1401" s="1" t="s">
        <v>47</v>
      </c>
      <c r="H1401" s="1" t="s">
        <v>9</v>
      </c>
      <c r="I1401">
        <v>1414757</v>
      </c>
      <c r="J1401">
        <v>1425604</v>
      </c>
      <c r="K1401">
        <v>1085037</v>
      </c>
    </row>
    <row r="1402" spans="5:11" x14ac:dyDescent="0.25">
      <c r="E1402" s="1">
        <v>8</v>
      </c>
      <c r="F1402" s="1">
        <v>2017</v>
      </c>
      <c r="G1402" s="1" t="s">
        <v>47</v>
      </c>
      <c r="H1402" s="1" t="s">
        <v>9</v>
      </c>
      <c r="I1402">
        <v>1383103</v>
      </c>
      <c r="J1402">
        <v>1414757</v>
      </c>
      <c r="K1402">
        <v>1056896</v>
      </c>
    </row>
    <row r="1403" spans="5:11" x14ac:dyDescent="0.25">
      <c r="E1403" s="1">
        <v>9</v>
      </c>
      <c r="F1403" s="1">
        <v>2017</v>
      </c>
      <c r="G1403" s="1" t="s">
        <v>47</v>
      </c>
      <c r="H1403" s="1" t="s">
        <v>9</v>
      </c>
      <c r="I1403">
        <v>1224260</v>
      </c>
      <c r="J1403">
        <v>1383103</v>
      </c>
      <c r="K1403">
        <v>941560</v>
      </c>
    </row>
    <row r="1404" spans="5:11" x14ac:dyDescent="0.25">
      <c r="E1404" s="1">
        <v>10</v>
      </c>
      <c r="F1404" s="1">
        <v>2017</v>
      </c>
      <c r="G1404" s="1" t="s">
        <v>47</v>
      </c>
      <c r="H1404" s="1" t="s">
        <v>9</v>
      </c>
      <c r="I1404">
        <v>1489185</v>
      </c>
      <c r="J1404">
        <v>1224260</v>
      </c>
      <c r="K1404">
        <v>1019227</v>
      </c>
    </row>
    <row r="1405" spans="5:11" x14ac:dyDescent="0.25">
      <c r="E1405" s="1">
        <v>11</v>
      </c>
      <c r="F1405" s="1">
        <v>2017</v>
      </c>
      <c r="G1405" s="1" t="s">
        <v>47</v>
      </c>
      <c r="H1405" s="1" t="s">
        <v>9</v>
      </c>
      <c r="I1405">
        <v>1429067</v>
      </c>
      <c r="J1405">
        <v>1489185</v>
      </c>
      <c r="K1405">
        <v>963028</v>
      </c>
    </row>
    <row r="1406" spans="5:11" x14ac:dyDescent="0.25">
      <c r="E1406" s="1">
        <v>12</v>
      </c>
      <c r="F1406" s="1">
        <v>2017</v>
      </c>
      <c r="G1406" s="1" t="s">
        <v>47</v>
      </c>
      <c r="H1406" s="1" t="s">
        <v>9</v>
      </c>
      <c r="I1406">
        <v>1455055</v>
      </c>
      <c r="J1406">
        <v>1429067</v>
      </c>
      <c r="K1406">
        <v>972812</v>
      </c>
    </row>
    <row r="1407" spans="5:11" x14ac:dyDescent="0.25">
      <c r="E1407" s="1">
        <v>1</v>
      </c>
      <c r="F1407" s="1">
        <v>2018</v>
      </c>
      <c r="G1407" s="1" t="s">
        <v>47</v>
      </c>
      <c r="H1407" s="1" t="s">
        <v>9</v>
      </c>
      <c r="I1407">
        <v>1239788</v>
      </c>
      <c r="J1407">
        <v>1455055</v>
      </c>
      <c r="K1407">
        <v>1041924</v>
      </c>
    </row>
    <row r="1408" spans="5:11" x14ac:dyDescent="0.25">
      <c r="E1408" s="1">
        <v>2</v>
      </c>
      <c r="F1408" s="1">
        <v>2018</v>
      </c>
      <c r="G1408" s="1" t="s">
        <v>47</v>
      </c>
      <c r="H1408" s="1" t="s">
        <v>9</v>
      </c>
      <c r="I1408">
        <v>1227510</v>
      </c>
      <c r="J1408">
        <v>1239788</v>
      </c>
      <c r="K1408">
        <v>953288</v>
      </c>
    </row>
    <row r="1409" spans="5:11" x14ac:dyDescent="0.25">
      <c r="E1409" s="1">
        <v>3</v>
      </c>
      <c r="F1409" s="1">
        <v>2018</v>
      </c>
      <c r="G1409" s="1" t="s">
        <v>47</v>
      </c>
      <c r="H1409" s="1" t="s">
        <v>9</v>
      </c>
      <c r="I1409">
        <v>1466780</v>
      </c>
      <c r="J1409">
        <v>1227510</v>
      </c>
      <c r="K1409">
        <v>1311820</v>
      </c>
    </row>
    <row r="1410" spans="5:11" x14ac:dyDescent="0.25">
      <c r="E1410" s="1">
        <v>4</v>
      </c>
      <c r="F1410" s="1">
        <v>2018</v>
      </c>
      <c r="G1410" s="1" t="s">
        <v>47</v>
      </c>
      <c r="H1410" s="1" t="s">
        <v>9</v>
      </c>
      <c r="I1410">
        <v>1493453</v>
      </c>
      <c r="J1410">
        <v>1466780</v>
      </c>
      <c r="K1410">
        <v>1285607</v>
      </c>
    </row>
    <row r="1411" spans="5:11" x14ac:dyDescent="0.25">
      <c r="E1411" s="1">
        <v>5</v>
      </c>
      <c r="F1411" s="1">
        <v>2018</v>
      </c>
      <c r="G1411" s="1" t="s">
        <v>47</v>
      </c>
      <c r="H1411" s="1" t="s">
        <v>9</v>
      </c>
      <c r="I1411">
        <v>1604233</v>
      </c>
      <c r="J1411">
        <v>1493453</v>
      </c>
      <c r="K1411">
        <v>1373078</v>
      </c>
    </row>
    <row r="1412" spans="5:11" x14ac:dyDescent="0.25">
      <c r="E1412" s="1">
        <v>6</v>
      </c>
      <c r="F1412" s="1">
        <v>2018</v>
      </c>
      <c r="G1412" s="1" t="s">
        <v>47</v>
      </c>
      <c r="H1412" s="1" t="s">
        <v>9</v>
      </c>
      <c r="I1412">
        <v>1662991</v>
      </c>
      <c r="J1412">
        <v>1604233</v>
      </c>
      <c r="K1412">
        <v>1425604</v>
      </c>
    </row>
    <row r="1413" spans="5:11" x14ac:dyDescent="0.25">
      <c r="E1413" s="1">
        <v>7</v>
      </c>
      <c r="F1413" s="1">
        <v>2018</v>
      </c>
      <c r="G1413" s="1" t="s">
        <v>47</v>
      </c>
      <c r="H1413" s="1" t="s">
        <v>9</v>
      </c>
      <c r="I1413">
        <v>1591607</v>
      </c>
      <c r="J1413">
        <v>1662991</v>
      </c>
      <c r="K1413">
        <v>1414757</v>
      </c>
    </row>
    <row r="1414" spans="5:11" x14ac:dyDescent="0.25">
      <c r="E1414" s="1">
        <v>8</v>
      </c>
      <c r="F1414" s="1">
        <v>2018</v>
      </c>
      <c r="G1414" s="1" t="s">
        <v>47</v>
      </c>
      <c r="H1414" s="1" t="s">
        <v>9</v>
      </c>
      <c r="I1414">
        <v>1564348</v>
      </c>
      <c r="J1414">
        <v>1591607</v>
      </c>
      <c r="K1414">
        <v>1383103</v>
      </c>
    </row>
    <row r="1415" spans="5:11" x14ac:dyDescent="0.25">
      <c r="E1415" s="1">
        <v>9</v>
      </c>
      <c r="F1415" s="1">
        <v>2018</v>
      </c>
      <c r="G1415" s="1" t="s">
        <v>47</v>
      </c>
      <c r="H1415" s="1" t="s">
        <v>9</v>
      </c>
      <c r="I1415">
        <v>1350958</v>
      </c>
      <c r="J1415">
        <v>1564348</v>
      </c>
      <c r="K1415">
        <v>1224260</v>
      </c>
    </row>
    <row r="1416" spans="5:11" x14ac:dyDescent="0.25">
      <c r="E1416" s="1">
        <v>10</v>
      </c>
      <c r="F1416" s="1">
        <v>2018</v>
      </c>
      <c r="G1416" s="1" t="s">
        <v>47</v>
      </c>
      <c r="H1416" s="1" t="s">
        <v>9</v>
      </c>
      <c r="I1416">
        <v>1526597</v>
      </c>
      <c r="J1416">
        <v>1350958</v>
      </c>
      <c r="K1416">
        <v>1489185</v>
      </c>
    </row>
    <row r="1417" spans="5:11" x14ac:dyDescent="0.25">
      <c r="E1417" s="1">
        <v>11</v>
      </c>
      <c r="F1417" s="1">
        <v>2018</v>
      </c>
      <c r="G1417" s="1" t="s">
        <v>47</v>
      </c>
      <c r="H1417" s="1" t="s">
        <v>9</v>
      </c>
      <c r="I1417">
        <v>1443253</v>
      </c>
      <c r="J1417">
        <v>1526597</v>
      </c>
      <c r="K1417">
        <v>1429067</v>
      </c>
    </row>
    <row r="1418" spans="5:11" x14ac:dyDescent="0.25">
      <c r="E1418" s="1">
        <v>12</v>
      </c>
      <c r="F1418" s="1">
        <v>2018</v>
      </c>
      <c r="G1418" s="1" t="s">
        <v>47</v>
      </c>
      <c r="H1418" s="1" t="s">
        <v>9</v>
      </c>
      <c r="I1418">
        <v>1422049</v>
      </c>
      <c r="J1418">
        <v>1443253</v>
      </c>
      <c r="K1418">
        <v>1455055</v>
      </c>
    </row>
    <row r="1419" spans="5:11" x14ac:dyDescent="0.25">
      <c r="E1419" s="1">
        <v>1</v>
      </c>
      <c r="F1419" s="1">
        <v>2019</v>
      </c>
      <c r="G1419" s="1" t="s">
        <v>47</v>
      </c>
      <c r="H1419" s="1" t="s">
        <v>9</v>
      </c>
      <c r="I1419">
        <v>1204240</v>
      </c>
      <c r="J1419">
        <v>1422049</v>
      </c>
      <c r="K1419">
        <v>1239788</v>
      </c>
    </row>
    <row r="1420" spans="5:11" x14ac:dyDescent="0.25">
      <c r="E1420" s="1">
        <v>2</v>
      </c>
      <c r="F1420" s="1">
        <v>2019</v>
      </c>
      <c r="G1420" s="1" t="s">
        <v>47</v>
      </c>
      <c r="H1420" s="1" t="s">
        <v>9</v>
      </c>
      <c r="I1420">
        <v>1194337</v>
      </c>
      <c r="J1420">
        <v>1204240</v>
      </c>
      <c r="K1420">
        <v>1227510</v>
      </c>
    </row>
    <row r="1421" spans="5:11" x14ac:dyDescent="0.25">
      <c r="E1421" s="1">
        <v>3</v>
      </c>
      <c r="F1421" s="1">
        <v>2019</v>
      </c>
      <c r="G1421" s="1" t="s">
        <v>47</v>
      </c>
      <c r="H1421" s="1" t="s">
        <v>9</v>
      </c>
      <c r="I1421">
        <v>1520649</v>
      </c>
      <c r="J1421">
        <v>1194337</v>
      </c>
      <c r="K1421">
        <v>1466780</v>
      </c>
    </row>
    <row r="1422" spans="5:11" x14ac:dyDescent="0.25">
      <c r="E1422" s="1">
        <v>4</v>
      </c>
      <c r="F1422" s="1">
        <v>2019</v>
      </c>
      <c r="G1422" s="1" t="s">
        <v>47</v>
      </c>
      <c r="H1422" s="1" t="s">
        <v>9</v>
      </c>
      <c r="I1422">
        <v>1495707</v>
      </c>
      <c r="J1422">
        <v>1520649</v>
      </c>
      <c r="K1422">
        <v>1493453</v>
      </c>
    </row>
    <row r="1423" spans="5:11" x14ac:dyDescent="0.25">
      <c r="E1423" s="1">
        <v>5</v>
      </c>
      <c r="F1423" s="1">
        <v>2019</v>
      </c>
      <c r="G1423" s="1" t="s">
        <v>47</v>
      </c>
      <c r="H1423" s="1" t="s">
        <v>9</v>
      </c>
      <c r="I1423">
        <v>1544737</v>
      </c>
      <c r="J1423">
        <v>1495707</v>
      </c>
      <c r="K1423">
        <v>1604233</v>
      </c>
    </row>
    <row r="1424" spans="5:11" x14ac:dyDescent="0.25">
      <c r="E1424" s="1">
        <v>6</v>
      </c>
      <c r="F1424" s="1">
        <v>2019</v>
      </c>
      <c r="G1424" s="1" t="s">
        <v>47</v>
      </c>
      <c r="H1424" s="1" t="s">
        <v>9</v>
      </c>
      <c r="I1424">
        <v>1620348</v>
      </c>
      <c r="J1424">
        <v>1544737</v>
      </c>
      <c r="K1424">
        <v>1662991</v>
      </c>
    </row>
    <row r="1425" spans="5:11" x14ac:dyDescent="0.25">
      <c r="E1425" s="1">
        <v>7</v>
      </c>
      <c r="F1425" s="1">
        <v>2019</v>
      </c>
      <c r="G1425" s="1" t="s">
        <v>47</v>
      </c>
      <c r="H1425" s="1" t="s">
        <v>9</v>
      </c>
      <c r="I1425">
        <v>1582608</v>
      </c>
      <c r="J1425">
        <v>1620348</v>
      </c>
      <c r="K1425">
        <v>1591607</v>
      </c>
    </row>
    <row r="1426" spans="5:11" x14ac:dyDescent="0.25">
      <c r="E1426" s="1">
        <v>8</v>
      </c>
      <c r="F1426" s="1">
        <v>2019</v>
      </c>
      <c r="G1426" s="1" t="s">
        <v>47</v>
      </c>
      <c r="H1426" s="1" t="s">
        <v>9</v>
      </c>
      <c r="I1426">
        <v>1588481</v>
      </c>
      <c r="J1426">
        <v>1582608</v>
      </c>
      <c r="K1426">
        <v>1564348</v>
      </c>
    </row>
    <row r="1427" spans="5:11" x14ac:dyDescent="0.25">
      <c r="E1427" s="1">
        <v>9</v>
      </c>
      <c r="F1427" s="1">
        <v>2019</v>
      </c>
      <c r="G1427" s="1" t="s">
        <v>47</v>
      </c>
      <c r="H1427" s="1" t="s">
        <v>9</v>
      </c>
      <c r="I1427">
        <v>1454458</v>
      </c>
      <c r="J1427">
        <v>1588481</v>
      </c>
      <c r="K1427">
        <v>1350958</v>
      </c>
    </row>
    <row r="1428" spans="5:11" x14ac:dyDescent="0.25">
      <c r="E1428" s="1">
        <v>10</v>
      </c>
      <c r="F1428" s="1">
        <v>2019</v>
      </c>
      <c r="G1428" s="1" t="s">
        <v>47</v>
      </c>
      <c r="H1428" s="1" t="s">
        <v>9</v>
      </c>
      <c r="I1428">
        <v>1599974</v>
      </c>
      <c r="J1428">
        <v>1454458</v>
      </c>
      <c r="K1428">
        <v>1526597</v>
      </c>
    </row>
    <row r="1429" spans="5:11" x14ac:dyDescent="0.25">
      <c r="E1429" s="1">
        <v>11</v>
      </c>
      <c r="F1429" s="1">
        <v>2019</v>
      </c>
      <c r="G1429" s="1" t="s">
        <v>47</v>
      </c>
      <c r="H1429" s="1" t="s">
        <v>9</v>
      </c>
      <c r="I1429">
        <v>1440504</v>
      </c>
      <c r="J1429">
        <v>1599974</v>
      </c>
      <c r="K1429">
        <v>1443253</v>
      </c>
    </row>
    <row r="1430" spans="5:11" x14ac:dyDescent="0.25">
      <c r="E1430" s="1">
        <v>12</v>
      </c>
      <c r="F1430" s="1">
        <v>2019</v>
      </c>
      <c r="G1430" s="1" t="s">
        <v>47</v>
      </c>
      <c r="H1430" s="1" t="s">
        <v>9</v>
      </c>
      <c r="I1430">
        <v>1623492</v>
      </c>
      <c r="J1430">
        <v>1440504</v>
      </c>
      <c r="K1430">
        <v>1422049</v>
      </c>
    </row>
    <row r="1431" spans="5:11" x14ac:dyDescent="0.25">
      <c r="E1431" s="1">
        <v>1</v>
      </c>
      <c r="F1431" s="1">
        <v>2020</v>
      </c>
      <c r="G1431" s="1" t="s">
        <v>47</v>
      </c>
      <c r="H1431" s="1" t="s">
        <v>9</v>
      </c>
      <c r="I1431">
        <v>1380314</v>
      </c>
      <c r="J1431">
        <v>1623492</v>
      </c>
      <c r="K1431">
        <v>1204240</v>
      </c>
    </row>
    <row r="1432" spans="5:11" x14ac:dyDescent="0.25">
      <c r="E1432" s="1">
        <v>2</v>
      </c>
      <c r="F1432" s="1">
        <v>2020</v>
      </c>
      <c r="G1432" s="1" t="s">
        <v>47</v>
      </c>
      <c r="H1432" s="1" t="s">
        <v>9</v>
      </c>
      <c r="I1432">
        <v>1441026</v>
      </c>
      <c r="J1432">
        <v>1380314</v>
      </c>
      <c r="K1432">
        <v>1194337</v>
      </c>
    </row>
    <row r="1433" spans="5:11" x14ac:dyDescent="0.25">
      <c r="E1433" s="1">
        <v>3</v>
      </c>
      <c r="F1433" s="1">
        <v>2020</v>
      </c>
      <c r="G1433" s="1" t="s">
        <v>47</v>
      </c>
      <c r="H1433" s="1" t="s">
        <v>9</v>
      </c>
      <c r="I1433">
        <v>780004</v>
      </c>
      <c r="J1433">
        <v>1441026</v>
      </c>
      <c r="K1433">
        <v>1520649</v>
      </c>
    </row>
    <row r="1434" spans="5:11" x14ac:dyDescent="0.25">
      <c r="E1434" s="1">
        <v>4</v>
      </c>
      <c r="F1434" s="1">
        <v>2020</v>
      </c>
      <c r="G1434" s="1" t="s">
        <v>47</v>
      </c>
      <c r="H1434" s="1" t="s">
        <v>9</v>
      </c>
      <c r="I1434">
        <v>57989</v>
      </c>
      <c r="J1434">
        <v>780004</v>
      </c>
      <c r="K1434">
        <v>1495707</v>
      </c>
    </row>
    <row r="1435" spans="5:11" x14ac:dyDescent="0.25">
      <c r="E1435" s="1">
        <v>5</v>
      </c>
      <c r="F1435" s="1">
        <v>2020</v>
      </c>
      <c r="G1435" s="1" t="s">
        <v>47</v>
      </c>
      <c r="H1435" s="1" t="s">
        <v>9</v>
      </c>
      <c r="I1435">
        <v>160782</v>
      </c>
      <c r="J1435">
        <v>57989</v>
      </c>
      <c r="K1435">
        <v>1544737</v>
      </c>
    </row>
    <row r="1436" spans="5:11" x14ac:dyDescent="0.25">
      <c r="E1436" s="1">
        <v>6</v>
      </c>
      <c r="F1436" s="1">
        <v>2020</v>
      </c>
      <c r="G1436" s="1" t="s">
        <v>47</v>
      </c>
      <c r="H1436" s="1" t="s">
        <v>9</v>
      </c>
      <c r="I1436">
        <v>373600</v>
      </c>
      <c r="J1436">
        <v>160782</v>
      </c>
      <c r="K1436">
        <v>1620348</v>
      </c>
    </row>
    <row r="1437" spans="5:11" x14ac:dyDescent="0.25">
      <c r="E1437" s="1">
        <v>7</v>
      </c>
      <c r="F1437" s="1">
        <v>2020</v>
      </c>
      <c r="G1437" s="1" t="s">
        <v>47</v>
      </c>
      <c r="H1437" s="1" t="s">
        <v>9</v>
      </c>
      <c r="I1437">
        <v>571913</v>
      </c>
      <c r="J1437">
        <v>373600</v>
      </c>
      <c r="K1437">
        <v>1582608</v>
      </c>
    </row>
    <row r="1438" spans="5:11" x14ac:dyDescent="0.25">
      <c r="E1438" s="1">
        <v>8</v>
      </c>
      <c r="F1438" s="1">
        <v>2020</v>
      </c>
      <c r="G1438" s="1" t="s">
        <v>47</v>
      </c>
      <c r="H1438" s="1" t="s">
        <v>9</v>
      </c>
      <c r="I1438">
        <v>570636</v>
      </c>
      <c r="J1438">
        <v>571913</v>
      </c>
      <c r="K1438">
        <v>1588481</v>
      </c>
    </row>
    <row r="1439" spans="5:11" x14ac:dyDescent="0.25">
      <c r="E1439" s="1">
        <v>9</v>
      </c>
      <c r="F1439" s="1">
        <v>2020</v>
      </c>
      <c r="G1439" s="1" t="s">
        <v>47</v>
      </c>
      <c r="H1439" s="1" t="s">
        <v>9</v>
      </c>
      <c r="I1439">
        <v>683752</v>
      </c>
      <c r="J1439">
        <v>570636</v>
      </c>
      <c r="K1439">
        <v>1454458</v>
      </c>
    </row>
    <row r="1440" spans="5:11" x14ac:dyDescent="0.25">
      <c r="E1440" s="1">
        <v>10</v>
      </c>
      <c r="F1440" s="1">
        <v>2020</v>
      </c>
      <c r="G1440" s="1" t="s">
        <v>47</v>
      </c>
      <c r="H1440" s="1" t="s">
        <v>9</v>
      </c>
      <c r="I1440">
        <v>849873</v>
      </c>
      <c r="J1440">
        <v>683752</v>
      </c>
      <c r="K1440">
        <v>1599974</v>
      </c>
    </row>
    <row r="1441" spans="5:11" x14ac:dyDescent="0.25">
      <c r="E1441" s="1">
        <v>11</v>
      </c>
      <c r="F1441" s="1">
        <v>2020</v>
      </c>
      <c r="G1441" s="1" t="s">
        <v>47</v>
      </c>
      <c r="H1441" s="1" t="s">
        <v>9</v>
      </c>
      <c r="I1441">
        <v>787805</v>
      </c>
      <c r="J1441">
        <v>849873</v>
      </c>
      <c r="K1441">
        <v>1440504</v>
      </c>
    </row>
    <row r="1442" spans="5:11" x14ac:dyDescent="0.25">
      <c r="E1442" s="1">
        <v>12</v>
      </c>
      <c r="F1442" s="1">
        <v>2020</v>
      </c>
      <c r="G1442" s="1" t="s">
        <v>47</v>
      </c>
      <c r="H1442" s="1" t="s">
        <v>9</v>
      </c>
      <c r="I1442">
        <v>866157</v>
      </c>
      <c r="J1442">
        <v>787805</v>
      </c>
      <c r="K1442">
        <v>1623492</v>
      </c>
    </row>
    <row r="1443" spans="5:11" x14ac:dyDescent="0.25">
      <c r="E1443" s="1">
        <v>1</v>
      </c>
      <c r="F1443" s="1">
        <v>2021</v>
      </c>
      <c r="G1443" s="1" t="s">
        <v>47</v>
      </c>
      <c r="H1443" s="1" t="s">
        <v>9</v>
      </c>
      <c r="I1443">
        <v>844758</v>
      </c>
      <c r="J1443">
        <v>866157</v>
      </c>
      <c r="K1443">
        <v>1380314</v>
      </c>
    </row>
    <row r="1444" spans="5:11" x14ac:dyDescent="0.25">
      <c r="E1444" s="1">
        <v>1</v>
      </c>
      <c r="F1444" s="1">
        <v>2016</v>
      </c>
      <c r="G1444" s="1" t="s">
        <v>48</v>
      </c>
      <c r="H1444" s="1" t="s">
        <v>9</v>
      </c>
      <c r="I1444">
        <v>371601</v>
      </c>
      <c r="J1444"/>
      <c r="K1444"/>
    </row>
    <row r="1445" spans="5:11" x14ac:dyDescent="0.25">
      <c r="E1445" s="1">
        <v>2</v>
      </c>
      <c r="F1445" s="1">
        <v>2016</v>
      </c>
      <c r="G1445" s="1" t="s">
        <v>48</v>
      </c>
      <c r="H1445" s="1" t="s">
        <v>9</v>
      </c>
      <c r="I1445">
        <v>371083</v>
      </c>
      <c r="J1445">
        <v>371601</v>
      </c>
      <c r="K1445"/>
    </row>
    <row r="1446" spans="5:11" x14ac:dyDescent="0.25">
      <c r="E1446" s="1">
        <v>3</v>
      </c>
      <c r="F1446" s="1">
        <v>2016</v>
      </c>
      <c r="G1446" s="1" t="s">
        <v>48</v>
      </c>
      <c r="H1446" s="1" t="s">
        <v>9</v>
      </c>
      <c r="I1446">
        <v>444770</v>
      </c>
      <c r="J1446">
        <v>371083</v>
      </c>
      <c r="K1446"/>
    </row>
    <row r="1447" spans="5:11" x14ac:dyDescent="0.25">
      <c r="E1447" s="1">
        <v>4</v>
      </c>
      <c r="F1447" s="1">
        <v>2016</v>
      </c>
      <c r="G1447" s="1" t="s">
        <v>48</v>
      </c>
      <c r="H1447" s="1" t="s">
        <v>9</v>
      </c>
      <c r="I1447">
        <v>437628</v>
      </c>
      <c r="J1447">
        <v>444770</v>
      </c>
      <c r="K1447"/>
    </row>
    <row r="1448" spans="5:11" x14ac:dyDescent="0.25">
      <c r="E1448" s="1">
        <v>5</v>
      </c>
      <c r="F1448" s="1">
        <v>2016</v>
      </c>
      <c r="G1448" s="1" t="s">
        <v>48</v>
      </c>
      <c r="H1448" s="1" t="s">
        <v>9</v>
      </c>
      <c r="I1448">
        <v>455466</v>
      </c>
      <c r="J1448">
        <v>437628</v>
      </c>
      <c r="K1448"/>
    </row>
    <row r="1449" spans="5:11" x14ac:dyDescent="0.25">
      <c r="E1449" s="1">
        <v>6</v>
      </c>
      <c r="F1449" s="1">
        <v>2016</v>
      </c>
      <c r="G1449" s="1" t="s">
        <v>48</v>
      </c>
      <c r="H1449" s="1" t="s">
        <v>9</v>
      </c>
      <c r="I1449">
        <v>455089</v>
      </c>
      <c r="J1449">
        <v>455466</v>
      </c>
      <c r="K1449"/>
    </row>
    <row r="1450" spans="5:11" x14ac:dyDescent="0.25">
      <c r="E1450" s="1">
        <v>7</v>
      </c>
      <c r="F1450" s="1">
        <v>2016</v>
      </c>
      <c r="G1450" s="1" t="s">
        <v>48</v>
      </c>
      <c r="H1450" s="1" t="s">
        <v>9</v>
      </c>
      <c r="I1450">
        <v>442402</v>
      </c>
      <c r="J1450">
        <v>455089</v>
      </c>
      <c r="K1450"/>
    </row>
    <row r="1451" spans="5:11" x14ac:dyDescent="0.25">
      <c r="E1451" s="1">
        <v>8</v>
      </c>
      <c r="F1451" s="1">
        <v>2016</v>
      </c>
      <c r="G1451" s="1" t="s">
        <v>48</v>
      </c>
      <c r="H1451" s="1" t="s">
        <v>9</v>
      </c>
      <c r="I1451">
        <v>433226</v>
      </c>
      <c r="J1451">
        <v>442402</v>
      </c>
      <c r="K1451"/>
    </row>
    <row r="1452" spans="5:11" x14ac:dyDescent="0.25">
      <c r="E1452" s="1">
        <v>9</v>
      </c>
      <c r="F1452" s="1">
        <v>2016</v>
      </c>
      <c r="G1452" s="1" t="s">
        <v>48</v>
      </c>
      <c r="H1452" s="1" t="s">
        <v>9</v>
      </c>
      <c r="I1452">
        <v>378465</v>
      </c>
      <c r="J1452">
        <v>433226</v>
      </c>
      <c r="K1452"/>
    </row>
    <row r="1453" spans="5:11" x14ac:dyDescent="0.25">
      <c r="E1453" s="1">
        <v>10</v>
      </c>
      <c r="F1453" s="1">
        <v>2016</v>
      </c>
      <c r="G1453" s="1" t="s">
        <v>48</v>
      </c>
      <c r="H1453" s="1" t="s">
        <v>9</v>
      </c>
      <c r="I1453">
        <v>399848</v>
      </c>
      <c r="J1453">
        <v>378465</v>
      </c>
      <c r="K1453"/>
    </row>
    <row r="1454" spans="5:11" x14ac:dyDescent="0.25">
      <c r="E1454" s="1">
        <v>11</v>
      </c>
      <c r="F1454" s="1">
        <v>2016</v>
      </c>
      <c r="G1454" s="1" t="s">
        <v>48</v>
      </c>
      <c r="H1454" s="1" t="s">
        <v>9</v>
      </c>
      <c r="I1454">
        <v>372383</v>
      </c>
      <c r="J1454">
        <v>399848</v>
      </c>
      <c r="K1454"/>
    </row>
    <row r="1455" spans="5:11" x14ac:dyDescent="0.25">
      <c r="E1455" s="1">
        <v>12</v>
      </c>
      <c r="F1455" s="1">
        <v>2016</v>
      </c>
      <c r="G1455" s="1" t="s">
        <v>48</v>
      </c>
      <c r="H1455" s="1" t="s">
        <v>9</v>
      </c>
      <c r="I1455">
        <v>355309</v>
      </c>
      <c r="J1455">
        <v>372383</v>
      </c>
      <c r="K1455"/>
    </row>
    <row r="1456" spans="5:11" x14ac:dyDescent="0.25">
      <c r="E1456" s="1">
        <v>1</v>
      </c>
      <c r="F1456" s="1">
        <v>2017</v>
      </c>
      <c r="G1456" s="1" t="s">
        <v>48</v>
      </c>
      <c r="H1456" s="1" t="s">
        <v>9</v>
      </c>
      <c r="I1456">
        <v>292277</v>
      </c>
      <c r="J1456">
        <v>355309</v>
      </c>
      <c r="K1456">
        <v>371601</v>
      </c>
    </row>
    <row r="1457" spans="5:11" x14ac:dyDescent="0.25">
      <c r="E1457" s="1">
        <v>2</v>
      </c>
      <c r="F1457" s="1">
        <v>2017</v>
      </c>
      <c r="G1457" s="1" t="s">
        <v>48</v>
      </c>
      <c r="H1457" s="1" t="s">
        <v>9</v>
      </c>
      <c r="I1457">
        <v>270173</v>
      </c>
      <c r="J1457">
        <v>292277</v>
      </c>
      <c r="K1457">
        <v>371083</v>
      </c>
    </row>
    <row r="1458" spans="5:11" x14ac:dyDescent="0.25">
      <c r="E1458" s="1">
        <v>3</v>
      </c>
      <c r="F1458" s="1">
        <v>2017</v>
      </c>
      <c r="G1458" s="1" t="s">
        <v>48</v>
      </c>
      <c r="H1458" s="1" t="s">
        <v>9</v>
      </c>
      <c r="I1458">
        <v>251061</v>
      </c>
      <c r="J1458">
        <v>270173</v>
      </c>
      <c r="K1458">
        <v>444770</v>
      </c>
    </row>
    <row r="1459" spans="5:11" x14ac:dyDescent="0.25">
      <c r="E1459" s="1">
        <v>4</v>
      </c>
      <c r="F1459" s="1">
        <v>2017</v>
      </c>
      <c r="G1459" s="1" t="s">
        <v>48</v>
      </c>
      <c r="H1459" s="1" t="s">
        <v>9</v>
      </c>
      <c r="I1459">
        <v>260973</v>
      </c>
      <c r="J1459">
        <v>251061</v>
      </c>
      <c r="K1459">
        <v>437628</v>
      </c>
    </row>
    <row r="1460" spans="5:11" x14ac:dyDescent="0.25">
      <c r="E1460" s="1">
        <v>5</v>
      </c>
      <c r="F1460" s="1">
        <v>2017</v>
      </c>
      <c r="G1460" s="1" t="s">
        <v>48</v>
      </c>
      <c r="H1460" s="1" t="s">
        <v>9</v>
      </c>
      <c r="I1460">
        <v>270387</v>
      </c>
      <c r="J1460">
        <v>260973</v>
      </c>
      <c r="K1460">
        <v>455466</v>
      </c>
    </row>
    <row r="1461" spans="5:11" x14ac:dyDescent="0.25">
      <c r="E1461" s="1">
        <v>6</v>
      </c>
      <c r="F1461" s="1">
        <v>2017</v>
      </c>
      <c r="G1461" s="1" t="s">
        <v>48</v>
      </c>
      <c r="H1461" s="1" t="s">
        <v>9</v>
      </c>
      <c r="I1461">
        <v>251253</v>
      </c>
      <c r="J1461">
        <v>270387</v>
      </c>
      <c r="K1461">
        <v>455089</v>
      </c>
    </row>
    <row r="1462" spans="5:11" x14ac:dyDescent="0.25">
      <c r="E1462" s="1">
        <v>7</v>
      </c>
      <c r="F1462" s="1">
        <v>2017</v>
      </c>
      <c r="G1462" s="1" t="s">
        <v>48</v>
      </c>
      <c r="H1462" s="1" t="s">
        <v>9</v>
      </c>
      <c r="I1462">
        <v>257077</v>
      </c>
      <c r="J1462">
        <v>251253</v>
      </c>
      <c r="K1462">
        <v>442402</v>
      </c>
    </row>
    <row r="1463" spans="5:11" x14ac:dyDescent="0.25">
      <c r="E1463" s="1">
        <v>8</v>
      </c>
      <c r="F1463" s="1">
        <v>2017</v>
      </c>
      <c r="G1463" s="1" t="s">
        <v>48</v>
      </c>
      <c r="H1463" s="1" t="s">
        <v>9</v>
      </c>
      <c r="I1463">
        <v>263226</v>
      </c>
      <c r="J1463">
        <v>257077</v>
      </c>
      <c r="K1463">
        <v>433226</v>
      </c>
    </row>
    <row r="1464" spans="5:11" x14ac:dyDescent="0.25">
      <c r="E1464" s="1">
        <v>9</v>
      </c>
      <c r="F1464" s="1">
        <v>2017</v>
      </c>
      <c r="G1464" s="1" t="s">
        <v>48</v>
      </c>
      <c r="H1464" s="1" t="s">
        <v>9</v>
      </c>
      <c r="I1464">
        <v>259313</v>
      </c>
      <c r="J1464">
        <v>263226</v>
      </c>
      <c r="K1464">
        <v>378465</v>
      </c>
    </row>
    <row r="1465" spans="5:11" x14ac:dyDescent="0.25">
      <c r="E1465" s="1">
        <v>10</v>
      </c>
      <c r="F1465" s="1">
        <v>2017</v>
      </c>
      <c r="G1465" s="1" t="s">
        <v>48</v>
      </c>
      <c r="H1465" s="1" t="s">
        <v>9</v>
      </c>
      <c r="I1465">
        <v>319097</v>
      </c>
      <c r="J1465">
        <v>259313</v>
      </c>
      <c r="K1465">
        <v>399848</v>
      </c>
    </row>
    <row r="1466" spans="5:11" x14ac:dyDescent="0.25">
      <c r="E1466" s="1">
        <v>11</v>
      </c>
      <c r="F1466" s="1">
        <v>2017</v>
      </c>
      <c r="G1466" s="1" t="s">
        <v>48</v>
      </c>
      <c r="H1466" s="1" t="s">
        <v>9</v>
      </c>
      <c r="I1466">
        <v>309925</v>
      </c>
      <c r="J1466">
        <v>319097</v>
      </c>
      <c r="K1466">
        <v>372383</v>
      </c>
    </row>
    <row r="1467" spans="5:11" x14ac:dyDescent="0.25">
      <c r="E1467" s="1">
        <v>12</v>
      </c>
      <c r="F1467" s="1">
        <v>2017</v>
      </c>
      <c r="G1467" s="1" t="s">
        <v>48</v>
      </c>
      <c r="H1467" s="1" t="s">
        <v>9</v>
      </c>
      <c r="I1467">
        <v>300502</v>
      </c>
      <c r="J1467">
        <v>309925</v>
      </c>
      <c r="K1467">
        <v>355309</v>
      </c>
    </row>
    <row r="1468" spans="5:11" x14ac:dyDescent="0.25">
      <c r="E1468" s="1">
        <v>1</v>
      </c>
      <c r="F1468" s="1">
        <v>2018</v>
      </c>
      <c r="G1468" s="1" t="s">
        <v>48</v>
      </c>
      <c r="H1468" s="1" t="s">
        <v>9</v>
      </c>
      <c r="I1468">
        <v>271277</v>
      </c>
      <c r="J1468">
        <v>300502</v>
      </c>
      <c r="K1468">
        <v>292277</v>
      </c>
    </row>
    <row r="1469" spans="5:11" x14ac:dyDescent="0.25">
      <c r="E1469" s="1">
        <v>2</v>
      </c>
      <c r="F1469" s="1">
        <v>2018</v>
      </c>
      <c r="G1469" s="1" t="s">
        <v>48</v>
      </c>
      <c r="H1469" s="1" t="s">
        <v>9</v>
      </c>
      <c r="I1469">
        <v>249315</v>
      </c>
      <c r="J1469">
        <v>271277</v>
      </c>
      <c r="K1469">
        <v>270173</v>
      </c>
    </row>
    <row r="1470" spans="5:11" x14ac:dyDescent="0.25">
      <c r="E1470" s="1">
        <v>3</v>
      </c>
      <c r="F1470" s="1">
        <v>2018</v>
      </c>
      <c r="G1470" s="1" t="s">
        <v>48</v>
      </c>
      <c r="H1470" s="1" t="s">
        <v>9</v>
      </c>
      <c r="I1470">
        <v>326488</v>
      </c>
      <c r="J1470">
        <v>249315</v>
      </c>
      <c r="K1470">
        <v>251061</v>
      </c>
    </row>
    <row r="1471" spans="5:11" x14ac:dyDescent="0.25">
      <c r="E1471" s="1">
        <v>4</v>
      </c>
      <c r="F1471" s="1">
        <v>2018</v>
      </c>
      <c r="G1471" s="1" t="s">
        <v>48</v>
      </c>
      <c r="H1471" s="1" t="s">
        <v>9</v>
      </c>
      <c r="I1471">
        <v>348694</v>
      </c>
      <c r="J1471">
        <v>326488</v>
      </c>
      <c r="K1471">
        <v>260973</v>
      </c>
    </row>
    <row r="1472" spans="5:11" x14ac:dyDescent="0.25">
      <c r="E1472" s="1">
        <v>5</v>
      </c>
      <c r="F1472" s="1">
        <v>2018</v>
      </c>
      <c r="G1472" s="1" t="s">
        <v>48</v>
      </c>
      <c r="H1472" s="1" t="s">
        <v>9</v>
      </c>
      <c r="I1472">
        <v>352415</v>
      </c>
      <c r="J1472">
        <v>348694</v>
      </c>
      <c r="K1472">
        <v>270387</v>
      </c>
    </row>
    <row r="1473" spans="5:11" x14ac:dyDescent="0.25">
      <c r="E1473" s="1">
        <v>6</v>
      </c>
      <c r="F1473" s="1">
        <v>2018</v>
      </c>
      <c r="G1473" s="1" t="s">
        <v>48</v>
      </c>
      <c r="H1473" s="1" t="s">
        <v>9</v>
      </c>
      <c r="I1473">
        <v>339747</v>
      </c>
      <c r="J1473">
        <v>352415</v>
      </c>
      <c r="K1473">
        <v>251253</v>
      </c>
    </row>
    <row r="1474" spans="5:11" x14ac:dyDescent="0.25">
      <c r="E1474" s="1">
        <v>7</v>
      </c>
      <c r="F1474" s="1">
        <v>2018</v>
      </c>
      <c r="G1474" s="1" t="s">
        <v>48</v>
      </c>
      <c r="H1474" s="1" t="s">
        <v>9</v>
      </c>
      <c r="I1474">
        <v>354091</v>
      </c>
      <c r="J1474">
        <v>339747</v>
      </c>
      <c r="K1474">
        <v>257077</v>
      </c>
    </row>
    <row r="1475" spans="5:11" x14ac:dyDescent="0.25">
      <c r="E1475" s="1">
        <v>8</v>
      </c>
      <c r="F1475" s="1">
        <v>2018</v>
      </c>
      <c r="G1475" s="1" t="s">
        <v>48</v>
      </c>
      <c r="H1475" s="1" t="s">
        <v>9</v>
      </c>
      <c r="I1475">
        <v>316360</v>
      </c>
      <c r="J1475">
        <v>354091</v>
      </c>
      <c r="K1475">
        <v>263226</v>
      </c>
    </row>
    <row r="1476" spans="5:11" x14ac:dyDescent="0.25">
      <c r="E1476" s="1">
        <v>9</v>
      </c>
      <c r="F1476" s="1">
        <v>2018</v>
      </c>
      <c r="G1476" s="1" t="s">
        <v>48</v>
      </c>
      <c r="H1476" s="1" t="s">
        <v>9</v>
      </c>
      <c r="I1476">
        <v>298433</v>
      </c>
      <c r="J1476">
        <v>316360</v>
      </c>
      <c r="K1476">
        <v>259313</v>
      </c>
    </row>
    <row r="1477" spans="5:11" x14ac:dyDescent="0.25">
      <c r="E1477" s="1">
        <v>10</v>
      </c>
      <c r="F1477" s="1">
        <v>2018</v>
      </c>
      <c r="G1477" s="1" t="s">
        <v>48</v>
      </c>
      <c r="H1477" s="1" t="s">
        <v>9</v>
      </c>
      <c r="I1477">
        <v>345781</v>
      </c>
      <c r="J1477">
        <v>298433</v>
      </c>
      <c r="K1477">
        <v>319097</v>
      </c>
    </row>
    <row r="1478" spans="5:11" x14ac:dyDescent="0.25">
      <c r="E1478" s="1">
        <v>11</v>
      </c>
      <c r="F1478" s="1">
        <v>2018</v>
      </c>
      <c r="G1478" s="1" t="s">
        <v>48</v>
      </c>
      <c r="H1478" s="1" t="s">
        <v>9</v>
      </c>
      <c r="I1478">
        <v>329049</v>
      </c>
      <c r="J1478">
        <v>345781</v>
      </c>
      <c r="K1478">
        <v>309925</v>
      </c>
    </row>
    <row r="1479" spans="5:11" x14ac:dyDescent="0.25">
      <c r="E1479" s="1">
        <v>12</v>
      </c>
      <c r="F1479" s="1">
        <v>2018</v>
      </c>
      <c r="G1479" s="1" t="s">
        <v>48</v>
      </c>
      <c r="H1479" s="1" t="s">
        <v>9</v>
      </c>
      <c r="I1479">
        <v>319301</v>
      </c>
      <c r="J1479">
        <v>329049</v>
      </c>
      <c r="K1479">
        <v>300502</v>
      </c>
    </row>
    <row r="1480" spans="5:11" x14ac:dyDescent="0.25">
      <c r="E1480" s="1">
        <v>1</v>
      </c>
      <c r="F1480" s="1">
        <v>2019</v>
      </c>
      <c r="G1480" s="1" t="s">
        <v>48</v>
      </c>
      <c r="H1480" s="1" t="s">
        <v>9</v>
      </c>
      <c r="I1480">
        <v>280720</v>
      </c>
      <c r="J1480">
        <v>319301</v>
      </c>
      <c r="K1480">
        <v>271277</v>
      </c>
    </row>
    <row r="1481" spans="5:11" x14ac:dyDescent="0.25">
      <c r="E1481" s="1">
        <v>2</v>
      </c>
      <c r="F1481" s="1">
        <v>2019</v>
      </c>
      <c r="G1481" s="1" t="s">
        <v>48</v>
      </c>
      <c r="H1481" s="1" t="s">
        <v>9</v>
      </c>
      <c r="I1481">
        <v>283112</v>
      </c>
      <c r="J1481">
        <v>280720</v>
      </c>
      <c r="K1481">
        <v>249315</v>
      </c>
    </row>
    <row r="1482" spans="5:11" x14ac:dyDescent="0.25">
      <c r="E1482" s="1">
        <v>3</v>
      </c>
      <c r="F1482" s="1">
        <v>2019</v>
      </c>
      <c r="G1482" s="1" t="s">
        <v>48</v>
      </c>
      <c r="H1482" s="1" t="s">
        <v>9</v>
      </c>
      <c r="I1482">
        <v>359010</v>
      </c>
      <c r="J1482">
        <v>283112</v>
      </c>
      <c r="K1482">
        <v>326488</v>
      </c>
    </row>
    <row r="1483" spans="5:11" x14ac:dyDescent="0.25">
      <c r="E1483" s="1">
        <v>4</v>
      </c>
      <c r="F1483" s="1">
        <v>2019</v>
      </c>
      <c r="G1483" s="1" t="s">
        <v>48</v>
      </c>
      <c r="H1483" s="1" t="s">
        <v>9</v>
      </c>
      <c r="I1483">
        <v>346286</v>
      </c>
      <c r="J1483">
        <v>359010</v>
      </c>
      <c r="K1483">
        <v>348694</v>
      </c>
    </row>
    <row r="1484" spans="5:11" x14ac:dyDescent="0.25">
      <c r="E1484" s="1">
        <v>5</v>
      </c>
      <c r="F1484" s="1">
        <v>2019</v>
      </c>
      <c r="G1484" s="1" t="s">
        <v>48</v>
      </c>
      <c r="H1484" s="1" t="s">
        <v>9</v>
      </c>
      <c r="I1484">
        <v>358422</v>
      </c>
      <c r="J1484">
        <v>346286</v>
      </c>
      <c r="K1484">
        <v>352415</v>
      </c>
    </row>
    <row r="1485" spans="5:11" x14ac:dyDescent="0.25">
      <c r="E1485" s="1">
        <v>6</v>
      </c>
      <c r="F1485" s="1">
        <v>2019</v>
      </c>
      <c r="G1485" s="1" t="s">
        <v>48</v>
      </c>
      <c r="H1485" s="1" t="s">
        <v>9</v>
      </c>
      <c r="I1485">
        <v>365927</v>
      </c>
      <c r="J1485">
        <v>358422</v>
      </c>
      <c r="K1485">
        <v>339747</v>
      </c>
    </row>
    <row r="1486" spans="5:11" x14ac:dyDescent="0.25">
      <c r="E1486" s="1">
        <v>7</v>
      </c>
      <c r="F1486" s="1">
        <v>2019</v>
      </c>
      <c r="G1486" s="1" t="s">
        <v>48</v>
      </c>
      <c r="H1486" s="1" t="s">
        <v>9</v>
      </c>
      <c r="I1486">
        <v>368646</v>
      </c>
      <c r="J1486">
        <v>365927</v>
      </c>
      <c r="K1486">
        <v>354091</v>
      </c>
    </row>
    <row r="1487" spans="5:11" x14ac:dyDescent="0.25">
      <c r="E1487" s="1">
        <v>8</v>
      </c>
      <c r="F1487" s="1">
        <v>2019</v>
      </c>
      <c r="G1487" s="1" t="s">
        <v>48</v>
      </c>
      <c r="H1487" s="1" t="s">
        <v>9</v>
      </c>
      <c r="I1487">
        <v>362033</v>
      </c>
      <c r="J1487">
        <v>368646</v>
      </c>
      <c r="K1487">
        <v>316360</v>
      </c>
    </row>
    <row r="1488" spans="5:11" x14ac:dyDescent="0.25">
      <c r="E1488" s="1">
        <v>9</v>
      </c>
      <c r="F1488" s="1">
        <v>2019</v>
      </c>
      <c r="G1488" s="1" t="s">
        <v>48</v>
      </c>
      <c r="H1488" s="1" t="s">
        <v>9</v>
      </c>
      <c r="I1488">
        <v>340447</v>
      </c>
      <c r="J1488">
        <v>362033</v>
      </c>
      <c r="K1488">
        <v>298433</v>
      </c>
    </row>
    <row r="1489" spans="5:11" x14ac:dyDescent="0.25">
      <c r="E1489" s="1">
        <v>10</v>
      </c>
      <c r="F1489" s="1">
        <v>2019</v>
      </c>
      <c r="G1489" s="1" t="s">
        <v>48</v>
      </c>
      <c r="H1489" s="1" t="s">
        <v>9</v>
      </c>
      <c r="I1489">
        <v>372629</v>
      </c>
      <c r="J1489">
        <v>340447</v>
      </c>
      <c r="K1489">
        <v>345781</v>
      </c>
    </row>
    <row r="1490" spans="5:11" x14ac:dyDescent="0.25">
      <c r="E1490" s="1">
        <v>11</v>
      </c>
      <c r="F1490" s="1">
        <v>2019</v>
      </c>
      <c r="G1490" s="1" t="s">
        <v>48</v>
      </c>
      <c r="H1490" s="1" t="s">
        <v>9</v>
      </c>
      <c r="I1490">
        <v>317035</v>
      </c>
      <c r="J1490">
        <v>372629</v>
      </c>
      <c r="K1490">
        <v>329049</v>
      </c>
    </row>
    <row r="1491" spans="5:11" x14ac:dyDescent="0.25">
      <c r="E1491" s="1">
        <v>12</v>
      </c>
      <c r="F1491" s="1">
        <v>2019</v>
      </c>
      <c r="G1491" s="1" t="s">
        <v>48</v>
      </c>
      <c r="H1491" s="1" t="s">
        <v>9</v>
      </c>
      <c r="I1491">
        <v>352082</v>
      </c>
      <c r="J1491">
        <v>317035</v>
      </c>
      <c r="K1491">
        <v>319301</v>
      </c>
    </row>
    <row r="1492" spans="5:11" x14ac:dyDescent="0.25">
      <c r="E1492" s="1">
        <v>1</v>
      </c>
      <c r="F1492" s="1">
        <v>2020</v>
      </c>
      <c r="G1492" s="1" t="s">
        <v>48</v>
      </c>
      <c r="H1492" s="1" t="s">
        <v>9</v>
      </c>
      <c r="I1492">
        <v>319299</v>
      </c>
      <c r="J1492">
        <v>352082</v>
      </c>
      <c r="K1492">
        <v>280720</v>
      </c>
    </row>
    <row r="1493" spans="5:11" x14ac:dyDescent="0.25">
      <c r="E1493" s="1">
        <v>2</v>
      </c>
      <c r="F1493" s="1">
        <v>2020</v>
      </c>
      <c r="G1493" s="1" t="s">
        <v>48</v>
      </c>
      <c r="H1493" s="1" t="s">
        <v>9</v>
      </c>
      <c r="I1493">
        <v>311452</v>
      </c>
      <c r="J1493">
        <v>319299</v>
      </c>
      <c r="K1493">
        <v>283112</v>
      </c>
    </row>
    <row r="1494" spans="5:11" x14ac:dyDescent="0.25">
      <c r="E1494" s="1">
        <v>3</v>
      </c>
      <c r="F1494" s="1">
        <v>2020</v>
      </c>
      <c r="G1494" s="1" t="s">
        <v>48</v>
      </c>
      <c r="H1494" s="1" t="s">
        <v>9</v>
      </c>
      <c r="I1494">
        <v>177134</v>
      </c>
      <c r="J1494">
        <v>311452</v>
      </c>
      <c r="K1494">
        <v>359010</v>
      </c>
    </row>
    <row r="1495" spans="5:11" x14ac:dyDescent="0.25">
      <c r="E1495" s="1">
        <v>4</v>
      </c>
      <c r="F1495" s="1">
        <v>2020</v>
      </c>
      <c r="G1495" s="1" t="s">
        <v>48</v>
      </c>
      <c r="H1495" s="1" t="s">
        <v>9</v>
      </c>
      <c r="I1495">
        <v>6425</v>
      </c>
      <c r="J1495">
        <v>177134</v>
      </c>
      <c r="K1495">
        <v>346286</v>
      </c>
    </row>
    <row r="1496" spans="5:11" x14ac:dyDescent="0.25">
      <c r="E1496" s="1">
        <v>5</v>
      </c>
      <c r="F1496" s="1">
        <v>2020</v>
      </c>
      <c r="G1496" s="1" t="s">
        <v>48</v>
      </c>
      <c r="H1496" s="1" t="s">
        <v>9</v>
      </c>
      <c r="I1496">
        <v>17934</v>
      </c>
      <c r="J1496">
        <v>6425</v>
      </c>
      <c r="K1496">
        <v>358422</v>
      </c>
    </row>
    <row r="1497" spans="5:11" x14ac:dyDescent="0.25">
      <c r="E1497" s="1">
        <v>6</v>
      </c>
      <c r="F1497" s="1">
        <v>2020</v>
      </c>
      <c r="G1497" s="1" t="s">
        <v>48</v>
      </c>
      <c r="H1497" s="1" t="s">
        <v>9</v>
      </c>
      <c r="I1497">
        <v>32056</v>
      </c>
      <c r="J1497">
        <v>17934</v>
      </c>
      <c r="K1497">
        <v>365927</v>
      </c>
    </row>
    <row r="1498" spans="5:11" x14ac:dyDescent="0.25">
      <c r="E1498" s="1">
        <v>7</v>
      </c>
      <c r="F1498" s="1">
        <v>2020</v>
      </c>
      <c r="G1498" s="1" t="s">
        <v>48</v>
      </c>
      <c r="H1498" s="1" t="s">
        <v>9</v>
      </c>
      <c r="I1498">
        <v>41167</v>
      </c>
      <c r="J1498">
        <v>32056</v>
      </c>
      <c r="K1498">
        <v>368646</v>
      </c>
    </row>
    <row r="1499" spans="5:11" x14ac:dyDescent="0.25">
      <c r="E1499" s="1">
        <v>8</v>
      </c>
      <c r="F1499" s="1">
        <v>2020</v>
      </c>
      <c r="G1499" s="1" t="s">
        <v>48</v>
      </c>
      <c r="H1499" s="1" t="s">
        <v>9</v>
      </c>
      <c r="I1499">
        <v>65222</v>
      </c>
      <c r="J1499">
        <v>41167</v>
      </c>
      <c r="K1499">
        <v>362033</v>
      </c>
    </row>
    <row r="1500" spans="5:11" x14ac:dyDescent="0.25">
      <c r="E1500" s="1">
        <v>9</v>
      </c>
      <c r="F1500" s="1">
        <v>2020</v>
      </c>
      <c r="G1500" s="1" t="s">
        <v>48</v>
      </c>
      <c r="H1500" s="1" t="s">
        <v>9</v>
      </c>
      <c r="I1500">
        <v>92638</v>
      </c>
      <c r="J1500">
        <v>65222</v>
      </c>
      <c r="K1500">
        <v>340447</v>
      </c>
    </row>
    <row r="1501" spans="5:11" x14ac:dyDescent="0.25">
      <c r="E1501" s="1">
        <v>10</v>
      </c>
      <c r="F1501" s="1">
        <v>2020</v>
      </c>
      <c r="G1501" s="1" t="s">
        <v>48</v>
      </c>
      <c r="H1501" s="1" t="s">
        <v>9</v>
      </c>
      <c r="I1501">
        <v>130415</v>
      </c>
      <c r="J1501">
        <v>92638</v>
      </c>
      <c r="K1501">
        <v>372629</v>
      </c>
    </row>
    <row r="1502" spans="5:11" x14ac:dyDescent="0.25">
      <c r="E1502" s="1">
        <v>11</v>
      </c>
      <c r="F1502" s="1">
        <v>2020</v>
      </c>
      <c r="G1502" s="1" t="s">
        <v>48</v>
      </c>
      <c r="H1502" s="1" t="s">
        <v>9</v>
      </c>
      <c r="I1502">
        <v>120689</v>
      </c>
      <c r="J1502">
        <v>130415</v>
      </c>
      <c r="K1502">
        <v>317035</v>
      </c>
    </row>
    <row r="1503" spans="5:11" x14ac:dyDescent="0.25">
      <c r="E1503" s="1">
        <v>12</v>
      </c>
      <c r="F1503" s="1">
        <v>2020</v>
      </c>
      <c r="G1503" s="1" t="s">
        <v>48</v>
      </c>
      <c r="H1503" s="1" t="s">
        <v>9</v>
      </c>
      <c r="I1503">
        <v>117182</v>
      </c>
      <c r="J1503">
        <v>120689</v>
      </c>
      <c r="K1503">
        <v>352082</v>
      </c>
    </row>
    <row r="1504" spans="5:11" x14ac:dyDescent="0.25">
      <c r="E1504" s="1">
        <v>1</v>
      </c>
      <c r="F1504" s="1">
        <v>2021</v>
      </c>
      <c r="G1504" s="1" t="s">
        <v>48</v>
      </c>
      <c r="H1504" s="1" t="s">
        <v>9</v>
      </c>
      <c r="I1504">
        <v>98083</v>
      </c>
      <c r="J1504">
        <v>117182</v>
      </c>
      <c r="K1504">
        <v>319299</v>
      </c>
    </row>
    <row r="1505" spans="5:11" x14ac:dyDescent="0.25">
      <c r="E1505" s="1">
        <v>1</v>
      </c>
      <c r="F1505" s="1">
        <v>2016</v>
      </c>
      <c r="G1505" s="1" t="s">
        <v>28</v>
      </c>
      <c r="H1505" s="1" t="s">
        <v>10</v>
      </c>
      <c r="I1505">
        <v>40663</v>
      </c>
      <c r="J1505"/>
      <c r="K1505"/>
    </row>
    <row r="1506" spans="5:11" x14ac:dyDescent="0.25">
      <c r="E1506" s="1">
        <v>2</v>
      </c>
      <c r="F1506" s="1">
        <v>2016</v>
      </c>
      <c r="G1506" s="1" t="s">
        <v>28</v>
      </c>
      <c r="H1506" s="1" t="s">
        <v>10</v>
      </c>
      <c r="I1506">
        <v>51262</v>
      </c>
      <c r="J1506">
        <v>40663</v>
      </c>
      <c r="K1506"/>
    </row>
    <row r="1507" spans="5:11" x14ac:dyDescent="0.25">
      <c r="E1507" s="1">
        <v>3</v>
      </c>
      <c r="F1507" s="1">
        <v>2016</v>
      </c>
      <c r="G1507" s="1" t="s">
        <v>28</v>
      </c>
      <c r="H1507" s="1" t="s">
        <v>10</v>
      </c>
      <c r="I1507">
        <v>86878</v>
      </c>
      <c r="J1507">
        <v>51262</v>
      </c>
      <c r="K1507"/>
    </row>
    <row r="1508" spans="5:11" x14ac:dyDescent="0.25">
      <c r="E1508" s="1">
        <v>4</v>
      </c>
      <c r="F1508" s="1">
        <v>2016</v>
      </c>
      <c r="G1508" s="1" t="s">
        <v>28</v>
      </c>
      <c r="H1508" s="1" t="s">
        <v>10</v>
      </c>
      <c r="I1508">
        <v>75583</v>
      </c>
      <c r="J1508">
        <v>86878</v>
      </c>
      <c r="K1508"/>
    </row>
    <row r="1509" spans="5:11" x14ac:dyDescent="0.25">
      <c r="E1509" s="1">
        <v>5</v>
      </c>
      <c r="F1509" s="1">
        <v>2016</v>
      </c>
      <c r="G1509" s="1" t="s">
        <v>28</v>
      </c>
      <c r="H1509" s="1" t="s">
        <v>10</v>
      </c>
      <c r="I1509">
        <v>90052</v>
      </c>
      <c r="J1509">
        <v>75583</v>
      </c>
      <c r="K1509"/>
    </row>
    <row r="1510" spans="5:11" x14ac:dyDescent="0.25">
      <c r="E1510" s="1">
        <v>6</v>
      </c>
      <c r="F1510" s="1">
        <v>2016</v>
      </c>
      <c r="G1510" s="1" t="s">
        <v>28</v>
      </c>
      <c r="H1510" s="1" t="s">
        <v>10</v>
      </c>
      <c r="I1510">
        <v>75701</v>
      </c>
      <c r="J1510">
        <v>90052</v>
      </c>
      <c r="K1510"/>
    </row>
    <row r="1511" spans="5:11" x14ac:dyDescent="0.25">
      <c r="E1511" s="1">
        <v>7</v>
      </c>
      <c r="F1511" s="1">
        <v>2016</v>
      </c>
      <c r="G1511" s="1" t="s">
        <v>28</v>
      </c>
      <c r="H1511" s="1" t="s">
        <v>10</v>
      </c>
      <c r="I1511">
        <v>94863</v>
      </c>
      <c r="J1511">
        <v>75701</v>
      </c>
      <c r="K1511"/>
    </row>
    <row r="1512" spans="5:11" x14ac:dyDescent="0.25">
      <c r="E1512" s="1">
        <v>8</v>
      </c>
      <c r="F1512" s="1">
        <v>2016</v>
      </c>
      <c r="G1512" s="1" t="s">
        <v>28</v>
      </c>
      <c r="H1512" s="1" t="s">
        <v>10</v>
      </c>
      <c r="I1512">
        <v>82178</v>
      </c>
      <c r="J1512">
        <v>94863</v>
      </c>
      <c r="K1512"/>
    </row>
    <row r="1513" spans="5:11" x14ac:dyDescent="0.25">
      <c r="E1513" s="1">
        <v>9</v>
      </c>
      <c r="F1513" s="1">
        <v>2016</v>
      </c>
      <c r="G1513" s="1" t="s">
        <v>28</v>
      </c>
      <c r="H1513" s="1" t="s">
        <v>10</v>
      </c>
      <c r="I1513">
        <v>63537</v>
      </c>
      <c r="J1513">
        <v>82178</v>
      </c>
      <c r="K1513"/>
    </row>
    <row r="1514" spans="5:11" x14ac:dyDescent="0.25">
      <c r="E1514" s="1">
        <v>10</v>
      </c>
      <c r="F1514" s="1">
        <v>2016</v>
      </c>
      <c r="G1514" s="1" t="s">
        <v>28</v>
      </c>
      <c r="H1514" s="1" t="s">
        <v>10</v>
      </c>
      <c r="I1514">
        <v>57617</v>
      </c>
      <c r="J1514">
        <v>63537</v>
      </c>
      <c r="K1514"/>
    </row>
    <row r="1515" spans="5:11" x14ac:dyDescent="0.25">
      <c r="E1515" s="1">
        <v>11</v>
      </c>
      <c r="F1515" s="1">
        <v>2016</v>
      </c>
      <c r="G1515" s="1" t="s">
        <v>28</v>
      </c>
      <c r="H1515" s="1" t="s">
        <v>10</v>
      </c>
      <c r="I1515">
        <v>57390</v>
      </c>
      <c r="J1515">
        <v>57617</v>
      </c>
      <c r="K1515"/>
    </row>
    <row r="1516" spans="5:11" x14ac:dyDescent="0.25">
      <c r="E1516" s="1">
        <v>12</v>
      </c>
      <c r="F1516" s="1">
        <v>2016</v>
      </c>
      <c r="G1516" s="1" t="s">
        <v>28</v>
      </c>
      <c r="H1516" s="1" t="s">
        <v>10</v>
      </c>
      <c r="I1516">
        <v>63953</v>
      </c>
      <c r="J1516">
        <v>57390</v>
      </c>
      <c r="K1516"/>
    </row>
    <row r="1517" spans="5:11" x14ac:dyDescent="0.25">
      <c r="E1517" s="1">
        <v>1</v>
      </c>
      <c r="F1517" s="1">
        <v>2017</v>
      </c>
      <c r="G1517" s="1" t="s">
        <v>28</v>
      </c>
      <c r="H1517" s="1" t="s">
        <v>10</v>
      </c>
      <c r="I1517">
        <v>56244</v>
      </c>
      <c r="J1517">
        <v>63953</v>
      </c>
      <c r="K1517">
        <v>40663</v>
      </c>
    </row>
    <row r="1518" spans="5:11" x14ac:dyDescent="0.25">
      <c r="E1518" s="1">
        <v>2</v>
      </c>
      <c r="F1518" s="1">
        <v>2017</v>
      </c>
      <c r="G1518" s="1" t="s">
        <v>28</v>
      </c>
      <c r="H1518" s="1" t="s">
        <v>10</v>
      </c>
      <c r="I1518">
        <v>51539</v>
      </c>
      <c r="J1518">
        <v>56244</v>
      </c>
      <c r="K1518">
        <v>51262</v>
      </c>
    </row>
    <row r="1519" spans="5:11" x14ac:dyDescent="0.25">
      <c r="E1519" s="1">
        <v>3</v>
      </c>
      <c r="F1519" s="1">
        <v>2017</v>
      </c>
      <c r="G1519" s="1" t="s">
        <v>28</v>
      </c>
      <c r="H1519" s="1" t="s">
        <v>10</v>
      </c>
      <c r="I1519">
        <v>67087</v>
      </c>
      <c r="J1519">
        <v>51539</v>
      </c>
      <c r="K1519">
        <v>86878</v>
      </c>
    </row>
    <row r="1520" spans="5:11" x14ac:dyDescent="0.25">
      <c r="E1520" s="1">
        <v>4</v>
      </c>
      <c r="F1520" s="1">
        <v>2017</v>
      </c>
      <c r="G1520" s="1" t="s">
        <v>28</v>
      </c>
      <c r="H1520" s="1" t="s">
        <v>10</v>
      </c>
      <c r="I1520">
        <v>56887</v>
      </c>
      <c r="J1520">
        <v>67087</v>
      </c>
      <c r="K1520">
        <v>75583</v>
      </c>
    </row>
    <row r="1521" spans="5:11" x14ac:dyDescent="0.25">
      <c r="E1521" s="1">
        <v>5</v>
      </c>
      <c r="F1521" s="1">
        <v>2017</v>
      </c>
      <c r="G1521" s="1" t="s">
        <v>28</v>
      </c>
      <c r="H1521" s="1" t="s">
        <v>10</v>
      </c>
      <c r="I1521">
        <v>63109</v>
      </c>
      <c r="J1521">
        <v>56887</v>
      </c>
      <c r="K1521">
        <v>90052</v>
      </c>
    </row>
    <row r="1522" spans="5:11" x14ac:dyDescent="0.25">
      <c r="E1522" s="1">
        <v>6</v>
      </c>
      <c r="F1522" s="1">
        <v>2017</v>
      </c>
      <c r="G1522" s="1" t="s">
        <v>28</v>
      </c>
      <c r="H1522" s="1" t="s">
        <v>10</v>
      </c>
      <c r="I1522">
        <v>67309</v>
      </c>
      <c r="J1522">
        <v>63109</v>
      </c>
      <c r="K1522">
        <v>75701</v>
      </c>
    </row>
    <row r="1523" spans="5:11" x14ac:dyDescent="0.25">
      <c r="E1523" s="1">
        <v>7</v>
      </c>
      <c r="F1523" s="1">
        <v>2017</v>
      </c>
      <c r="G1523" s="1" t="s">
        <v>28</v>
      </c>
      <c r="H1523" s="1" t="s">
        <v>10</v>
      </c>
      <c r="I1523">
        <v>71243</v>
      </c>
      <c r="J1523">
        <v>67309</v>
      </c>
      <c r="K1523">
        <v>94863</v>
      </c>
    </row>
    <row r="1524" spans="5:11" x14ac:dyDescent="0.25">
      <c r="E1524" s="1">
        <v>8</v>
      </c>
      <c r="F1524" s="1">
        <v>2017</v>
      </c>
      <c r="G1524" s="1" t="s">
        <v>28</v>
      </c>
      <c r="H1524" s="1" t="s">
        <v>10</v>
      </c>
      <c r="I1524">
        <v>72885</v>
      </c>
      <c r="J1524">
        <v>71243</v>
      </c>
      <c r="K1524">
        <v>82178</v>
      </c>
    </row>
    <row r="1525" spans="5:11" x14ac:dyDescent="0.25">
      <c r="E1525" s="1">
        <v>9</v>
      </c>
      <c r="F1525" s="1">
        <v>2017</v>
      </c>
      <c r="G1525" s="1" t="s">
        <v>28</v>
      </c>
      <c r="H1525" s="1" t="s">
        <v>10</v>
      </c>
      <c r="I1525">
        <v>58153</v>
      </c>
      <c r="J1525">
        <v>72885</v>
      </c>
      <c r="K1525">
        <v>63537</v>
      </c>
    </row>
    <row r="1526" spans="5:11" x14ac:dyDescent="0.25">
      <c r="E1526" s="1">
        <v>10</v>
      </c>
      <c r="F1526" s="1">
        <v>2017</v>
      </c>
      <c r="G1526" s="1" t="s">
        <v>28</v>
      </c>
      <c r="H1526" s="1" t="s">
        <v>10</v>
      </c>
      <c r="I1526">
        <v>65484</v>
      </c>
      <c r="J1526">
        <v>58153</v>
      </c>
      <c r="K1526">
        <v>57617</v>
      </c>
    </row>
    <row r="1527" spans="5:11" x14ac:dyDescent="0.25">
      <c r="E1527" s="1">
        <v>11</v>
      </c>
      <c r="F1527" s="1">
        <v>2017</v>
      </c>
      <c r="G1527" s="1" t="s">
        <v>28</v>
      </c>
      <c r="H1527" s="1" t="s">
        <v>10</v>
      </c>
      <c r="I1527">
        <v>48522</v>
      </c>
      <c r="J1527">
        <v>65484</v>
      </c>
      <c r="K1527">
        <v>57390</v>
      </c>
    </row>
    <row r="1528" spans="5:11" x14ac:dyDescent="0.25">
      <c r="E1528" s="1">
        <v>12</v>
      </c>
      <c r="F1528" s="1">
        <v>2017</v>
      </c>
      <c r="G1528" s="1" t="s">
        <v>28</v>
      </c>
      <c r="H1528" s="1" t="s">
        <v>10</v>
      </c>
      <c r="I1528">
        <v>38873</v>
      </c>
      <c r="J1528">
        <v>48522</v>
      </c>
      <c r="K1528">
        <v>63953</v>
      </c>
    </row>
    <row r="1529" spans="5:11" x14ac:dyDescent="0.25">
      <c r="E1529" s="1">
        <v>1</v>
      </c>
      <c r="F1529" s="1">
        <v>2018</v>
      </c>
      <c r="G1529" s="1" t="s">
        <v>28</v>
      </c>
      <c r="H1529" s="1" t="s">
        <v>10</v>
      </c>
      <c r="I1529">
        <v>48622</v>
      </c>
      <c r="J1529">
        <v>38873</v>
      </c>
      <c r="K1529">
        <v>56244</v>
      </c>
    </row>
    <row r="1530" spans="5:11" x14ac:dyDescent="0.25">
      <c r="E1530" s="1">
        <v>2</v>
      </c>
      <c r="F1530" s="1">
        <v>2018</v>
      </c>
      <c r="G1530" s="1" t="s">
        <v>28</v>
      </c>
      <c r="H1530" s="1" t="s">
        <v>10</v>
      </c>
      <c r="I1530">
        <v>49054</v>
      </c>
      <c r="J1530">
        <v>48622</v>
      </c>
      <c r="K1530">
        <v>51539</v>
      </c>
    </row>
    <row r="1531" spans="5:11" x14ac:dyDescent="0.25">
      <c r="E1531" s="1">
        <v>3</v>
      </c>
      <c r="F1531" s="1">
        <v>2018</v>
      </c>
      <c r="G1531" s="1" t="s">
        <v>28</v>
      </c>
      <c r="H1531" s="1" t="s">
        <v>10</v>
      </c>
      <c r="I1531">
        <v>79824</v>
      </c>
      <c r="J1531">
        <v>49054</v>
      </c>
      <c r="K1531">
        <v>67087</v>
      </c>
    </row>
    <row r="1532" spans="5:11" x14ac:dyDescent="0.25">
      <c r="E1532" s="1">
        <v>4</v>
      </c>
      <c r="F1532" s="1">
        <v>2018</v>
      </c>
      <c r="G1532" s="1" t="s">
        <v>28</v>
      </c>
      <c r="H1532" s="1" t="s">
        <v>10</v>
      </c>
      <c r="I1532">
        <v>78512</v>
      </c>
      <c r="J1532">
        <v>79824</v>
      </c>
      <c r="K1532">
        <v>56887</v>
      </c>
    </row>
    <row r="1533" spans="5:11" x14ac:dyDescent="0.25">
      <c r="E1533" s="1">
        <v>5</v>
      </c>
      <c r="F1533" s="1">
        <v>2018</v>
      </c>
      <c r="G1533" s="1" t="s">
        <v>28</v>
      </c>
      <c r="H1533" s="1" t="s">
        <v>10</v>
      </c>
      <c r="I1533">
        <v>77777</v>
      </c>
      <c r="J1533">
        <v>78512</v>
      </c>
      <c r="K1533">
        <v>63109</v>
      </c>
    </row>
    <row r="1534" spans="5:11" x14ac:dyDescent="0.25">
      <c r="E1534" s="1">
        <v>6</v>
      </c>
      <c r="F1534" s="1">
        <v>2018</v>
      </c>
      <c r="G1534" s="1" t="s">
        <v>28</v>
      </c>
      <c r="H1534" s="1" t="s">
        <v>10</v>
      </c>
      <c r="I1534">
        <v>96589</v>
      </c>
      <c r="J1534">
        <v>77777</v>
      </c>
      <c r="K1534">
        <v>67309</v>
      </c>
    </row>
    <row r="1535" spans="5:11" x14ac:dyDescent="0.25">
      <c r="E1535" s="1">
        <v>7</v>
      </c>
      <c r="F1535" s="1">
        <v>2018</v>
      </c>
      <c r="G1535" s="1" t="s">
        <v>28</v>
      </c>
      <c r="H1535" s="1" t="s">
        <v>10</v>
      </c>
      <c r="I1535">
        <v>107009</v>
      </c>
      <c r="J1535">
        <v>96589</v>
      </c>
      <c r="K1535">
        <v>71243</v>
      </c>
    </row>
    <row r="1536" spans="5:11" x14ac:dyDescent="0.25">
      <c r="E1536" s="1">
        <v>8</v>
      </c>
      <c r="F1536" s="1">
        <v>2018</v>
      </c>
      <c r="G1536" s="1" t="s">
        <v>28</v>
      </c>
      <c r="H1536" s="1" t="s">
        <v>10</v>
      </c>
      <c r="I1536">
        <v>104070</v>
      </c>
      <c r="J1536">
        <v>107009</v>
      </c>
      <c r="K1536">
        <v>72885</v>
      </c>
    </row>
    <row r="1537" spans="5:11" x14ac:dyDescent="0.25">
      <c r="E1537" s="1">
        <v>9</v>
      </c>
      <c r="F1537" s="1">
        <v>2018</v>
      </c>
      <c r="G1537" s="1" t="s">
        <v>28</v>
      </c>
      <c r="H1537" s="1" t="s">
        <v>10</v>
      </c>
      <c r="I1537">
        <v>67551</v>
      </c>
      <c r="J1537">
        <v>104070</v>
      </c>
      <c r="K1537">
        <v>58153</v>
      </c>
    </row>
    <row r="1538" spans="5:11" x14ac:dyDescent="0.25">
      <c r="E1538" s="1">
        <v>10</v>
      </c>
      <c r="F1538" s="1">
        <v>2018</v>
      </c>
      <c r="G1538" s="1" t="s">
        <v>28</v>
      </c>
      <c r="H1538" s="1" t="s">
        <v>10</v>
      </c>
      <c r="I1538">
        <v>71516</v>
      </c>
      <c r="J1538">
        <v>67551</v>
      </c>
      <c r="K1538">
        <v>65484</v>
      </c>
    </row>
    <row r="1539" spans="5:11" x14ac:dyDescent="0.25">
      <c r="E1539" s="1">
        <v>11</v>
      </c>
      <c r="F1539" s="1">
        <v>2018</v>
      </c>
      <c r="G1539" s="1" t="s">
        <v>28</v>
      </c>
      <c r="H1539" s="1" t="s">
        <v>10</v>
      </c>
      <c r="I1539">
        <v>75298</v>
      </c>
      <c r="J1539">
        <v>71516</v>
      </c>
      <c r="K1539">
        <v>48522</v>
      </c>
    </row>
    <row r="1540" spans="5:11" x14ac:dyDescent="0.25">
      <c r="E1540" s="1">
        <v>12</v>
      </c>
      <c r="F1540" s="1">
        <v>2018</v>
      </c>
      <c r="G1540" s="1" t="s">
        <v>28</v>
      </c>
      <c r="H1540" s="1" t="s">
        <v>10</v>
      </c>
      <c r="I1540">
        <v>76621</v>
      </c>
      <c r="J1540">
        <v>75298</v>
      </c>
      <c r="K1540">
        <v>38873</v>
      </c>
    </row>
    <row r="1541" spans="5:11" x14ac:dyDescent="0.25">
      <c r="E1541" s="1">
        <v>1</v>
      </c>
      <c r="F1541" s="1">
        <v>2019</v>
      </c>
      <c r="G1541" s="1" t="s">
        <v>28</v>
      </c>
      <c r="H1541" s="1" t="s">
        <v>10</v>
      </c>
      <c r="I1541">
        <v>72798</v>
      </c>
      <c r="J1541">
        <v>76621</v>
      </c>
      <c r="K1541">
        <v>48622</v>
      </c>
    </row>
    <row r="1542" spans="5:11" x14ac:dyDescent="0.25">
      <c r="E1542" s="1">
        <v>2</v>
      </c>
      <c r="F1542" s="1">
        <v>2019</v>
      </c>
      <c r="G1542" s="1" t="s">
        <v>28</v>
      </c>
      <c r="H1542" s="1" t="s">
        <v>10</v>
      </c>
      <c r="I1542">
        <v>66031</v>
      </c>
      <c r="J1542">
        <v>72798</v>
      </c>
      <c r="K1542">
        <v>49054</v>
      </c>
    </row>
    <row r="1543" spans="5:11" x14ac:dyDescent="0.25">
      <c r="E1543" s="1">
        <v>3</v>
      </c>
      <c r="F1543" s="1">
        <v>2019</v>
      </c>
      <c r="G1543" s="1" t="s">
        <v>28</v>
      </c>
      <c r="H1543" s="1" t="s">
        <v>10</v>
      </c>
      <c r="I1543">
        <v>89897</v>
      </c>
      <c r="J1543">
        <v>66031</v>
      </c>
      <c r="K1543">
        <v>79824</v>
      </c>
    </row>
    <row r="1544" spans="5:11" x14ac:dyDescent="0.25">
      <c r="E1544" s="1">
        <v>4</v>
      </c>
      <c r="F1544" s="1">
        <v>2019</v>
      </c>
      <c r="G1544" s="1" t="s">
        <v>28</v>
      </c>
      <c r="H1544" s="1" t="s">
        <v>10</v>
      </c>
      <c r="I1544">
        <v>88557</v>
      </c>
      <c r="J1544">
        <v>89897</v>
      </c>
      <c r="K1544">
        <v>78512</v>
      </c>
    </row>
    <row r="1545" spans="5:11" x14ac:dyDescent="0.25">
      <c r="E1545" s="1">
        <v>5</v>
      </c>
      <c r="F1545" s="1">
        <v>2019</v>
      </c>
      <c r="G1545" s="1" t="s">
        <v>28</v>
      </c>
      <c r="H1545" s="1" t="s">
        <v>10</v>
      </c>
      <c r="I1545">
        <v>114616</v>
      </c>
      <c r="J1545">
        <v>88557</v>
      </c>
      <c r="K1545">
        <v>77777</v>
      </c>
    </row>
    <row r="1546" spans="5:11" x14ac:dyDescent="0.25">
      <c r="E1546" s="1">
        <v>6</v>
      </c>
      <c r="F1546" s="1">
        <v>2019</v>
      </c>
      <c r="G1546" s="1" t="s">
        <v>28</v>
      </c>
      <c r="H1546" s="1" t="s">
        <v>10</v>
      </c>
      <c r="I1546">
        <v>114887</v>
      </c>
      <c r="J1546">
        <v>114616</v>
      </c>
      <c r="K1546">
        <v>96589</v>
      </c>
    </row>
    <row r="1547" spans="5:11" x14ac:dyDescent="0.25">
      <c r="E1547" s="1">
        <v>7</v>
      </c>
      <c r="F1547" s="1">
        <v>2019</v>
      </c>
      <c r="G1547" s="1" t="s">
        <v>28</v>
      </c>
      <c r="H1547" s="1" t="s">
        <v>10</v>
      </c>
      <c r="I1547">
        <v>114182</v>
      </c>
      <c r="J1547">
        <v>114887</v>
      </c>
      <c r="K1547">
        <v>107009</v>
      </c>
    </row>
    <row r="1548" spans="5:11" x14ac:dyDescent="0.25">
      <c r="E1548" s="1">
        <v>8</v>
      </c>
      <c r="F1548" s="1">
        <v>2019</v>
      </c>
      <c r="G1548" s="1" t="s">
        <v>28</v>
      </c>
      <c r="H1548" s="1" t="s">
        <v>10</v>
      </c>
      <c r="I1548">
        <v>121069</v>
      </c>
      <c r="J1548">
        <v>114182</v>
      </c>
      <c r="K1548">
        <v>104070</v>
      </c>
    </row>
    <row r="1549" spans="5:11" x14ac:dyDescent="0.25">
      <c r="E1549" s="1">
        <v>9</v>
      </c>
      <c r="F1549" s="1">
        <v>2019</v>
      </c>
      <c r="G1549" s="1" t="s">
        <v>28</v>
      </c>
      <c r="H1549" s="1" t="s">
        <v>10</v>
      </c>
      <c r="I1549">
        <v>93078</v>
      </c>
      <c r="J1549">
        <v>121069</v>
      </c>
      <c r="K1549">
        <v>67551</v>
      </c>
    </row>
    <row r="1550" spans="5:11" x14ac:dyDescent="0.25">
      <c r="E1550" s="1">
        <v>10</v>
      </c>
      <c r="F1550" s="1">
        <v>2019</v>
      </c>
      <c r="G1550" s="1" t="s">
        <v>28</v>
      </c>
      <c r="H1550" s="1" t="s">
        <v>10</v>
      </c>
      <c r="I1550">
        <v>103183</v>
      </c>
      <c r="J1550">
        <v>93078</v>
      </c>
      <c r="K1550">
        <v>71516</v>
      </c>
    </row>
    <row r="1551" spans="5:11" x14ac:dyDescent="0.25">
      <c r="E1551" s="1">
        <v>11</v>
      </c>
      <c r="F1551" s="1">
        <v>2019</v>
      </c>
      <c r="G1551" s="1" t="s">
        <v>28</v>
      </c>
      <c r="H1551" s="1" t="s">
        <v>10</v>
      </c>
      <c r="I1551">
        <v>87168</v>
      </c>
      <c r="J1551">
        <v>103183</v>
      </c>
      <c r="K1551">
        <v>75298</v>
      </c>
    </row>
    <row r="1552" spans="5:11" x14ac:dyDescent="0.25">
      <c r="E1552" s="1">
        <v>12</v>
      </c>
      <c r="F1552" s="1">
        <v>2019</v>
      </c>
      <c r="G1552" s="1" t="s">
        <v>28</v>
      </c>
      <c r="H1552" s="1" t="s">
        <v>10</v>
      </c>
      <c r="I1552">
        <v>92179</v>
      </c>
      <c r="J1552">
        <v>87168</v>
      </c>
      <c r="K1552">
        <v>76621</v>
      </c>
    </row>
    <row r="1553" spans="5:11" x14ac:dyDescent="0.25">
      <c r="E1553" s="1">
        <v>1</v>
      </c>
      <c r="F1553" s="1">
        <v>2020</v>
      </c>
      <c r="G1553" s="1" t="s">
        <v>28</v>
      </c>
      <c r="H1553" s="1" t="s">
        <v>10</v>
      </c>
      <c r="I1553">
        <v>82041</v>
      </c>
      <c r="J1553">
        <v>92179</v>
      </c>
      <c r="K1553">
        <v>72798</v>
      </c>
    </row>
    <row r="1554" spans="5:11" x14ac:dyDescent="0.25">
      <c r="E1554" s="1">
        <v>2</v>
      </c>
      <c r="F1554" s="1">
        <v>2020</v>
      </c>
      <c r="G1554" s="1" t="s">
        <v>28</v>
      </c>
      <c r="H1554" s="1" t="s">
        <v>10</v>
      </c>
      <c r="I1554">
        <v>76788</v>
      </c>
      <c r="J1554">
        <v>82041</v>
      </c>
      <c r="K1554">
        <v>66031</v>
      </c>
    </row>
    <row r="1555" spans="5:11" x14ac:dyDescent="0.25">
      <c r="E1555" s="1">
        <v>3</v>
      </c>
      <c r="F1555" s="1">
        <v>2020</v>
      </c>
      <c r="G1555" s="1" t="s">
        <v>28</v>
      </c>
      <c r="H1555" s="1" t="s">
        <v>10</v>
      </c>
      <c r="I1555">
        <v>49129</v>
      </c>
      <c r="J1555">
        <v>76788</v>
      </c>
      <c r="K1555">
        <v>89897</v>
      </c>
    </row>
    <row r="1556" spans="5:11" x14ac:dyDescent="0.25">
      <c r="E1556" s="1">
        <v>4</v>
      </c>
      <c r="F1556" s="1">
        <v>2020</v>
      </c>
      <c r="G1556" s="1" t="s">
        <v>28</v>
      </c>
      <c r="H1556" s="1" t="s">
        <v>10</v>
      </c>
      <c r="I1556">
        <v>3256</v>
      </c>
      <c r="J1556">
        <v>49129</v>
      </c>
      <c r="K1556">
        <v>88557</v>
      </c>
    </row>
    <row r="1557" spans="5:11" x14ac:dyDescent="0.25">
      <c r="E1557" s="1">
        <v>5</v>
      </c>
      <c r="F1557" s="1">
        <v>2020</v>
      </c>
      <c r="G1557" s="1" t="s">
        <v>28</v>
      </c>
      <c r="H1557" s="1" t="s">
        <v>10</v>
      </c>
      <c r="I1557">
        <v>2015</v>
      </c>
      <c r="J1557">
        <v>3256</v>
      </c>
      <c r="K1557">
        <v>114616</v>
      </c>
    </row>
    <row r="1558" spans="5:11" x14ac:dyDescent="0.25">
      <c r="E1558" s="1">
        <v>6</v>
      </c>
      <c r="F1558" s="1">
        <v>2020</v>
      </c>
      <c r="G1558" s="1" t="s">
        <v>28</v>
      </c>
      <c r="H1558" s="1" t="s">
        <v>10</v>
      </c>
      <c r="I1558">
        <v>2835</v>
      </c>
      <c r="J1558">
        <v>2015</v>
      </c>
      <c r="K1558">
        <v>114887</v>
      </c>
    </row>
    <row r="1559" spans="5:11" x14ac:dyDescent="0.25">
      <c r="E1559" s="1">
        <v>7</v>
      </c>
      <c r="F1559" s="1">
        <v>2020</v>
      </c>
      <c r="G1559" s="1" t="s">
        <v>28</v>
      </c>
      <c r="H1559" s="1" t="s">
        <v>10</v>
      </c>
      <c r="I1559">
        <v>2883</v>
      </c>
      <c r="J1559">
        <v>2835</v>
      </c>
      <c r="K1559">
        <v>114182</v>
      </c>
    </row>
    <row r="1560" spans="5:11" x14ac:dyDescent="0.25">
      <c r="E1560" s="1">
        <v>8</v>
      </c>
      <c r="F1560" s="1">
        <v>2020</v>
      </c>
      <c r="G1560" s="1" t="s">
        <v>28</v>
      </c>
      <c r="H1560" s="1" t="s">
        <v>10</v>
      </c>
      <c r="I1560">
        <v>6313</v>
      </c>
      <c r="J1560">
        <v>2883</v>
      </c>
      <c r="K1560">
        <v>121069</v>
      </c>
    </row>
    <row r="1561" spans="5:11" x14ac:dyDescent="0.25">
      <c r="E1561" s="1">
        <v>9</v>
      </c>
      <c r="F1561" s="1">
        <v>2020</v>
      </c>
      <c r="G1561" s="1" t="s">
        <v>28</v>
      </c>
      <c r="H1561" s="1" t="s">
        <v>10</v>
      </c>
      <c r="I1561">
        <v>5431</v>
      </c>
      <c r="J1561">
        <v>6313</v>
      </c>
      <c r="K1561">
        <v>93078</v>
      </c>
    </row>
    <row r="1562" spans="5:11" x14ac:dyDescent="0.25">
      <c r="E1562" s="1">
        <v>10</v>
      </c>
      <c r="F1562" s="1">
        <v>2020</v>
      </c>
      <c r="G1562" s="1" t="s">
        <v>28</v>
      </c>
      <c r="H1562" s="1" t="s">
        <v>10</v>
      </c>
      <c r="I1562">
        <v>5674</v>
      </c>
      <c r="J1562">
        <v>5431</v>
      </c>
      <c r="K1562">
        <v>103183</v>
      </c>
    </row>
    <row r="1563" spans="5:11" x14ac:dyDescent="0.25">
      <c r="E1563" s="1">
        <v>11</v>
      </c>
      <c r="F1563" s="1">
        <v>2020</v>
      </c>
      <c r="G1563" s="1" t="s">
        <v>28</v>
      </c>
      <c r="H1563" s="1" t="s">
        <v>10</v>
      </c>
      <c r="I1563">
        <v>5520</v>
      </c>
      <c r="J1563">
        <v>5674</v>
      </c>
      <c r="K1563">
        <v>87168</v>
      </c>
    </row>
    <row r="1564" spans="5:11" x14ac:dyDescent="0.25">
      <c r="E1564" s="1">
        <v>12</v>
      </c>
      <c r="F1564" s="1">
        <v>2020</v>
      </c>
      <c r="G1564" s="1" t="s">
        <v>28</v>
      </c>
      <c r="H1564" s="1" t="s">
        <v>10</v>
      </c>
      <c r="I1564">
        <v>10311</v>
      </c>
      <c r="J1564">
        <v>5520</v>
      </c>
      <c r="K1564">
        <v>92179</v>
      </c>
    </row>
    <row r="1565" spans="5:11" x14ac:dyDescent="0.25">
      <c r="E1565" s="1">
        <v>1</v>
      </c>
      <c r="F1565" s="1">
        <v>2021</v>
      </c>
      <c r="G1565" s="1" t="s">
        <v>28</v>
      </c>
      <c r="H1565" s="1" t="s">
        <v>10</v>
      </c>
      <c r="I1565">
        <v>10837</v>
      </c>
      <c r="J1565">
        <v>10311</v>
      </c>
      <c r="K1565">
        <v>82041</v>
      </c>
    </row>
    <row r="1566" spans="5:11" x14ac:dyDescent="0.25">
      <c r="E1566" s="1">
        <v>1</v>
      </c>
      <c r="F1566" s="1">
        <v>2016</v>
      </c>
      <c r="G1566" s="1" t="s">
        <v>11</v>
      </c>
      <c r="H1566" s="1" t="s">
        <v>10</v>
      </c>
      <c r="I1566">
        <v>2237425</v>
      </c>
      <c r="J1566"/>
      <c r="K1566"/>
    </row>
    <row r="1567" spans="5:11" x14ac:dyDescent="0.25">
      <c r="E1567" s="1">
        <v>2</v>
      </c>
      <c r="F1567" s="1">
        <v>2016</v>
      </c>
      <c r="G1567" s="1" t="s">
        <v>11</v>
      </c>
      <c r="H1567" s="1" t="s">
        <v>10</v>
      </c>
      <c r="I1567">
        <v>1931654</v>
      </c>
      <c r="J1567">
        <v>2237425</v>
      </c>
      <c r="K1567"/>
    </row>
    <row r="1568" spans="5:11" x14ac:dyDescent="0.25">
      <c r="E1568" s="1">
        <v>3</v>
      </c>
      <c r="F1568" s="1">
        <v>2016</v>
      </c>
      <c r="G1568" s="1" t="s">
        <v>11</v>
      </c>
      <c r="H1568" s="1" t="s">
        <v>10</v>
      </c>
      <c r="I1568">
        <v>2403928</v>
      </c>
      <c r="J1568">
        <v>1931654</v>
      </c>
      <c r="K1568"/>
    </row>
    <row r="1569" spans="5:11" x14ac:dyDescent="0.25">
      <c r="E1569" s="1">
        <v>4</v>
      </c>
      <c r="F1569" s="1">
        <v>2016</v>
      </c>
      <c r="G1569" s="1" t="s">
        <v>11</v>
      </c>
      <c r="H1569" s="1" t="s">
        <v>10</v>
      </c>
      <c r="I1569">
        <v>2218028</v>
      </c>
      <c r="J1569">
        <v>2403928</v>
      </c>
      <c r="K1569"/>
    </row>
    <row r="1570" spans="5:11" x14ac:dyDescent="0.25">
      <c r="E1570" s="1">
        <v>5</v>
      </c>
      <c r="F1570" s="1">
        <v>2016</v>
      </c>
      <c r="G1570" s="1" t="s">
        <v>11</v>
      </c>
      <c r="H1570" s="1" t="s">
        <v>10</v>
      </c>
      <c r="I1570">
        <v>2330575</v>
      </c>
      <c r="J1570">
        <v>2218028</v>
      </c>
      <c r="K1570"/>
    </row>
    <row r="1571" spans="5:11" x14ac:dyDescent="0.25">
      <c r="E1571" s="1">
        <v>6</v>
      </c>
      <c r="F1571" s="1">
        <v>2016</v>
      </c>
      <c r="G1571" s="1" t="s">
        <v>11</v>
      </c>
      <c r="H1571" s="1" t="s">
        <v>10</v>
      </c>
      <c r="I1571">
        <v>2570740</v>
      </c>
      <c r="J1571">
        <v>2330575</v>
      </c>
      <c r="K1571"/>
    </row>
    <row r="1572" spans="5:11" x14ac:dyDescent="0.25">
      <c r="E1572" s="1">
        <v>7</v>
      </c>
      <c r="F1572" s="1">
        <v>2016</v>
      </c>
      <c r="G1572" s="1" t="s">
        <v>11</v>
      </c>
      <c r="H1572" s="1" t="s">
        <v>10</v>
      </c>
      <c r="I1572">
        <v>2855898</v>
      </c>
      <c r="J1572">
        <v>2570740</v>
      </c>
      <c r="K1572"/>
    </row>
    <row r="1573" spans="5:11" x14ac:dyDescent="0.25">
      <c r="E1573" s="1">
        <v>8</v>
      </c>
      <c r="F1573" s="1">
        <v>2016</v>
      </c>
      <c r="G1573" s="1" t="s">
        <v>11</v>
      </c>
      <c r="H1573" s="1" t="s">
        <v>10</v>
      </c>
      <c r="I1573">
        <v>2610334</v>
      </c>
      <c r="J1573">
        <v>2855898</v>
      </c>
      <c r="K1573"/>
    </row>
    <row r="1574" spans="5:11" x14ac:dyDescent="0.25">
      <c r="E1574" s="1">
        <v>9</v>
      </c>
      <c r="F1574" s="1">
        <v>2016</v>
      </c>
      <c r="G1574" s="1" t="s">
        <v>11</v>
      </c>
      <c r="H1574" s="1" t="s">
        <v>10</v>
      </c>
      <c r="I1574">
        <v>2007737</v>
      </c>
      <c r="J1574">
        <v>2610334</v>
      </c>
      <c r="K1574"/>
    </row>
    <row r="1575" spans="5:11" x14ac:dyDescent="0.25">
      <c r="E1575" s="1">
        <v>10</v>
      </c>
      <c r="F1575" s="1">
        <v>2016</v>
      </c>
      <c r="G1575" s="1" t="s">
        <v>11</v>
      </c>
      <c r="H1575" s="1" t="s">
        <v>10</v>
      </c>
      <c r="I1575">
        <v>2094834</v>
      </c>
      <c r="J1575">
        <v>2007737</v>
      </c>
      <c r="K1575"/>
    </row>
    <row r="1576" spans="5:11" x14ac:dyDescent="0.25">
      <c r="E1576" s="1">
        <v>11</v>
      </c>
      <c r="F1576" s="1">
        <v>2016</v>
      </c>
      <c r="G1576" s="1" t="s">
        <v>11</v>
      </c>
      <c r="H1576" s="1" t="s">
        <v>10</v>
      </c>
      <c r="I1576">
        <v>1941246</v>
      </c>
      <c r="J1576">
        <v>2094834</v>
      </c>
      <c r="K1576"/>
    </row>
    <row r="1577" spans="5:11" x14ac:dyDescent="0.25">
      <c r="E1577" s="1">
        <v>12</v>
      </c>
      <c r="F1577" s="1">
        <v>2016</v>
      </c>
      <c r="G1577" s="1" t="s">
        <v>11</v>
      </c>
      <c r="H1577" s="1" t="s">
        <v>10</v>
      </c>
      <c r="I1577">
        <v>2360973</v>
      </c>
      <c r="J1577">
        <v>1941246</v>
      </c>
      <c r="K1577"/>
    </row>
    <row r="1578" spans="5:11" x14ac:dyDescent="0.25">
      <c r="E1578" s="1">
        <v>1</v>
      </c>
      <c r="F1578" s="1">
        <v>2017</v>
      </c>
      <c r="G1578" s="1" t="s">
        <v>11</v>
      </c>
      <c r="H1578" s="1" t="s">
        <v>10</v>
      </c>
      <c r="I1578">
        <v>2200571</v>
      </c>
      <c r="J1578">
        <v>2360973</v>
      </c>
      <c r="K1578">
        <v>2237425</v>
      </c>
    </row>
    <row r="1579" spans="5:11" x14ac:dyDescent="0.25">
      <c r="E1579" s="1">
        <v>2</v>
      </c>
      <c r="F1579" s="1">
        <v>2017</v>
      </c>
      <c r="G1579" s="1" t="s">
        <v>11</v>
      </c>
      <c r="H1579" s="1" t="s">
        <v>10</v>
      </c>
      <c r="I1579">
        <v>1853828</v>
      </c>
      <c r="J1579">
        <v>2200571</v>
      </c>
      <c r="K1579">
        <v>1931654</v>
      </c>
    </row>
    <row r="1580" spans="5:11" x14ac:dyDescent="0.25">
      <c r="E1580" s="1">
        <v>3</v>
      </c>
      <c r="F1580" s="1">
        <v>2017</v>
      </c>
      <c r="G1580" s="1" t="s">
        <v>11</v>
      </c>
      <c r="H1580" s="1" t="s">
        <v>10</v>
      </c>
      <c r="I1580">
        <v>2298450</v>
      </c>
      <c r="J1580">
        <v>1853828</v>
      </c>
      <c r="K1580">
        <v>2403928</v>
      </c>
    </row>
    <row r="1581" spans="5:11" x14ac:dyDescent="0.25">
      <c r="E1581" s="1">
        <v>4</v>
      </c>
      <c r="F1581" s="1">
        <v>2017</v>
      </c>
      <c r="G1581" s="1" t="s">
        <v>11</v>
      </c>
      <c r="H1581" s="1" t="s">
        <v>10</v>
      </c>
      <c r="I1581">
        <v>2453381</v>
      </c>
      <c r="J1581">
        <v>2298450</v>
      </c>
      <c r="K1581">
        <v>2218028</v>
      </c>
    </row>
    <row r="1582" spans="5:11" x14ac:dyDescent="0.25">
      <c r="E1582" s="1">
        <v>5</v>
      </c>
      <c r="F1582" s="1">
        <v>2017</v>
      </c>
      <c r="G1582" s="1" t="s">
        <v>11</v>
      </c>
      <c r="H1582" s="1" t="s">
        <v>10</v>
      </c>
      <c r="I1582">
        <v>2545846</v>
      </c>
      <c r="J1582">
        <v>2453381</v>
      </c>
      <c r="K1582">
        <v>2330575</v>
      </c>
    </row>
    <row r="1583" spans="5:11" x14ac:dyDescent="0.25">
      <c r="E1583" s="1">
        <v>6</v>
      </c>
      <c r="F1583" s="1">
        <v>2017</v>
      </c>
      <c r="G1583" s="1" t="s">
        <v>11</v>
      </c>
      <c r="H1583" s="1" t="s">
        <v>10</v>
      </c>
      <c r="I1583">
        <v>2754153</v>
      </c>
      <c r="J1583">
        <v>2545846</v>
      </c>
      <c r="K1583">
        <v>2570740</v>
      </c>
    </row>
    <row r="1584" spans="5:11" x14ac:dyDescent="0.25">
      <c r="E1584" s="1">
        <v>7</v>
      </c>
      <c r="F1584" s="1">
        <v>2017</v>
      </c>
      <c r="G1584" s="1" t="s">
        <v>11</v>
      </c>
      <c r="H1584" s="1" t="s">
        <v>10</v>
      </c>
      <c r="I1584">
        <v>2971718</v>
      </c>
      <c r="J1584">
        <v>2754153</v>
      </c>
      <c r="K1584">
        <v>2855898</v>
      </c>
    </row>
    <row r="1585" spans="5:11" x14ac:dyDescent="0.25">
      <c r="E1585" s="1">
        <v>8</v>
      </c>
      <c r="F1585" s="1">
        <v>2017</v>
      </c>
      <c r="G1585" s="1" t="s">
        <v>11</v>
      </c>
      <c r="H1585" s="1" t="s">
        <v>10</v>
      </c>
      <c r="I1585">
        <v>2746344</v>
      </c>
      <c r="J1585">
        <v>2971718</v>
      </c>
      <c r="K1585">
        <v>2610334</v>
      </c>
    </row>
    <row r="1586" spans="5:11" x14ac:dyDescent="0.25">
      <c r="E1586" s="1">
        <v>9</v>
      </c>
      <c r="F1586" s="1">
        <v>2017</v>
      </c>
      <c r="G1586" s="1" t="s">
        <v>11</v>
      </c>
      <c r="H1586" s="1" t="s">
        <v>10</v>
      </c>
      <c r="I1586">
        <v>1941685</v>
      </c>
      <c r="J1586">
        <v>2746344</v>
      </c>
      <c r="K1586">
        <v>2007737</v>
      </c>
    </row>
    <row r="1587" spans="5:11" x14ac:dyDescent="0.25">
      <c r="E1587" s="1">
        <v>10</v>
      </c>
      <c r="F1587" s="1">
        <v>2017</v>
      </c>
      <c r="G1587" s="1" t="s">
        <v>11</v>
      </c>
      <c r="H1587" s="1" t="s">
        <v>10</v>
      </c>
      <c r="I1587">
        <v>2201837</v>
      </c>
      <c r="J1587">
        <v>1941685</v>
      </c>
      <c r="K1587">
        <v>2094834</v>
      </c>
    </row>
    <row r="1588" spans="5:11" x14ac:dyDescent="0.25">
      <c r="E1588" s="1">
        <v>11</v>
      </c>
      <c r="F1588" s="1">
        <v>2017</v>
      </c>
      <c r="G1588" s="1" t="s">
        <v>11</v>
      </c>
      <c r="H1588" s="1" t="s">
        <v>10</v>
      </c>
      <c r="I1588">
        <v>2018610</v>
      </c>
      <c r="J1588">
        <v>2201837</v>
      </c>
      <c r="K1588">
        <v>1941246</v>
      </c>
    </row>
    <row r="1589" spans="5:11" x14ac:dyDescent="0.25">
      <c r="E1589" s="1">
        <v>12</v>
      </c>
      <c r="F1589" s="1">
        <v>2017</v>
      </c>
      <c r="G1589" s="1" t="s">
        <v>11</v>
      </c>
      <c r="H1589" s="1" t="s">
        <v>10</v>
      </c>
      <c r="I1589">
        <v>2403612</v>
      </c>
      <c r="J1589">
        <v>2018610</v>
      </c>
      <c r="K1589">
        <v>2360973</v>
      </c>
    </row>
    <row r="1590" spans="5:11" x14ac:dyDescent="0.25">
      <c r="E1590" s="1">
        <v>1</v>
      </c>
      <c r="F1590" s="1">
        <v>2018</v>
      </c>
      <c r="G1590" s="1" t="s">
        <v>11</v>
      </c>
      <c r="H1590" s="1" t="s">
        <v>10</v>
      </c>
      <c r="I1590">
        <v>2233160</v>
      </c>
      <c r="J1590">
        <v>2403612</v>
      </c>
      <c r="K1590">
        <v>2200571</v>
      </c>
    </row>
    <row r="1591" spans="5:11" x14ac:dyDescent="0.25">
      <c r="E1591" s="1">
        <v>2</v>
      </c>
      <c r="F1591" s="1">
        <v>2018</v>
      </c>
      <c r="G1591" s="1" t="s">
        <v>11</v>
      </c>
      <c r="H1591" s="1" t="s">
        <v>10</v>
      </c>
      <c r="I1591">
        <v>1957329</v>
      </c>
      <c r="J1591">
        <v>2233160</v>
      </c>
      <c r="K1591">
        <v>1853828</v>
      </c>
    </row>
    <row r="1592" spans="5:11" x14ac:dyDescent="0.25">
      <c r="E1592" s="1">
        <v>3</v>
      </c>
      <c r="F1592" s="1">
        <v>2018</v>
      </c>
      <c r="G1592" s="1" t="s">
        <v>11</v>
      </c>
      <c r="H1592" s="1" t="s">
        <v>10</v>
      </c>
      <c r="I1592">
        <v>2442033</v>
      </c>
      <c r="J1592">
        <v>1957329</v>
      </c>
      <c r="K1592">
        <v>2298450</v>
      </c>
    </row>
    <row r="1593" spans="5:11" x14ac:dyDescent="0.25">
      <c r="E1593" s="1">
        <v>4</v>
      </c>
      <c r="F1593" s="1">
        <v>2018</v>
      </c>
      <c r="G1593" s="1" t="s">
        <v>11</v>
      </c>
      <c r="H1593" s="1" t="s">
        <v>10</v>
      </c>
      <c r="I1593">
        <v>2362254</v>
      </c>
      <c r="J1593">
        <v>2442033</v>
      </c>
      <c r="K1593">
        <v>2453381</v>
      </c>
    </row>
    <row r="1594" spans="5:11" x14ac:dyDescent="0.25">
      <c r="E1594" s="1">
        <v>5</v>
      </c>
      <c r="F1594" s="1">
        <v>2018</v>
      </c>
      <c r="G1594" s="1" t="s">
        <v>11</v>
      </c>
      <c r="H1594" s="1" t="s">
        <v>10</v>
      </c>
      <c r="I1594">
        <v>2549757</v>
      </c>
      <c r="J1594">
        <v>2362254</v>
      </c>
      <c r="K1594">
        <v>2545846</v>
      </c>
    </row>
    <row r="1595" spans="5:11" x14ac:dyDescent="0.25">
      <c r="E1595" s="1">
        <v>6</v>
      </c>
      <c r="F1595" s="1">
        <v>2018</v>
      </c>
      <c r="G1595" s="1" t="s">
        <v>11</v>
      </c>
      <c r="H1595" s="1" t="s">
        <v>10</v>
      </c>
      <c r="I1595">
        <v>2775993</v>
      </c>
      <c r="J1595">
        <v>2549757</v>
      </c>
      <c r="K1595">
        <v>2754153</v>
      </c>
    </row>
    <row r="1596" spans="5:11" x14ac:dyDescent="0.25">
      <c r="E1596" s="1">
        <v>7</v>
      </c>
      <c r="F1596" s="1">
        <v>2018</v>
      </c>
      <c r="G1596" s="1" t="s">
        <v>11</v>
      </c>
      <c r="H1596" s="1" t="s">
        <v>10</v>
      </c>
      <c r="I1596">
        <v>2938321</v>
      </c>
      <c r="J1596">
        <v>2775993</v>
      </c>
      <c r="K1596">
        <v>2971718</v>
      </c>
    </row>
    <row r="1597" spans="5:11" x14ac:dyDescent="0.25">
      <c r="E1597" s="1">
        <v>8</v>
      </c>
      <c r="F1597" s="1">
        <v>2018</v>
      </c>
      <c r="G1597" s="1" t="s">
        <v>11</v>
      </c>
      <c r="H1597" s="1" t="s">
        <v>10</v>
      </c>
      <c r="I1597">
        <v>2719275</v>
      </c>
      <c r="J1597">
        <v>2938321</v>
      </c>
      <c r="K1597">
        <v>2746344</v>
      </c>
    </row>
    <row r="1598" spans="5:11" x14ac:dyDescent="0.25">
      <c r="E1598" s="1">
        <v>9</v>
      </c>
      <c r="F1598" s="1">
        <v>2018</v>
      </c>
      <c r="G1598" s="1" t="s">
        <v>11</v>
      </c>
      <c r="H1598" s="1" t="s">
        <v>10</v>
      </c>
      <c r="I1598">
        <v>2088901</v>
      </c>
      <c r="J1598">
        <v>2719275</v>
      </c>
      <c r="K1598">
        <v>1941685</v>
      </c>
    </row>
    <row r="1599" spans="5:11" x14ac:dyDescent="0.25">
      <c r="E1599" s="1">
        <v>10</v>
      </c>
      <c r="F1599" s="1">
        <v>2018</v>
      </c>
      <c r="G1599" s="1" t="s">
        <v>11</v>
      </c>
      <c r="H1599" s="1" t="s">
        <v>10</v>
      </c>
      <c r="I1599">
        <v>2219703</v>
      </c>
      <c r="J1599">
        <v>2088901</v>
      </c>
      <c r="K1599">
        <v>2201837</v>
      </c>
    </row>
    <row r="1600" spans="5:11" x14ac:dyDescent="0.25">
      <c r="E1600" s="1">
        <v>11</v>
      </c>
      <c r="F1600" s="1">
        <v>2018</v>
      </c>
      <c r="G1600" s="1" t="s">
        <v>11</v>
      </c>
      <c r="H1600" s="1" t="s">
        <v>10</v>
      </c>
      <c r="I1600">
        <v>2042505</v>
      </c>
      <c r="J1600">
        <v>2219703</v>
      </c>
      <c r="K1600">
        <v>2018610</v>
      </c>
    </row>
    <row r="1601" spans="5:11" x14ac:dyDescent="0.25">
      <c r="E1601" s="1">
        <v>12</v>
      </c>
      <c r="F1601" s="1">
        <v>2018</v>
      </c>
      <c r="G1601" s="1" t="s">
        <v>11</v>
      </c>
      <c r="H1601" s="1" t="s">
        <v>10</v>
      </c>
      <c r="I1601">
        <v>2378953</v>
      </c>
      <c r="J1601">
        <v>2042505</v>
      </c>
      <c r="K1601">
        <v>2403612</v>
      </c>
    </row>
    <row r="1602" spans="5:11" x14ac:dyDescent="0.25">
      <c r="E1602" s="1">
        <v>1</v>
      </c>
      <c r="F1602" s="1">
        <v>2019</v>
      </c>
      <c r="G1602" s="1" t="s">
        <v>11</v>
      </c>
      <c r="H1602" s="1" t="s">
        <v>10</v>
      </c>
      <c r="I1602">
        <v>2322291</v>
      </c>
      <c r="J1602">
        <v>2378953</v>
      </c>
      <c r="K1602">
        <v>2233160</v>
      </c>
    </row>
    <row r="1603" spans="5:11" x14ac:dyDescent="0.25">
      <c r="E1603" s="1">
        <v>2</v>
      </c>
      <c r="F1603" s="1">
        <v>2019</v>
      </c>
      <c r="G1603" s="1" t="s">
        <v>11</v>
      </c>
      <c r="H1603" s="1" t="s">
        <v>10</v>
      </c>
      <c r="I1603">
        <v>2033546</v>
      </c>
      <c r="J1603">
        <v>2322291</v>
      </c>
      <c r="K1603">
        <v>1957329</v>
      </c>
    </row>
    <row r="1604" spans="5:11" x14ac:dyDescent="0.25">
      <c r="E1604" s="1">
        <v>3</v>
      </c>
      <c r="F1604" s="1">
        <v>2019</v>
      </c>
      <c r="G1604" s="1" t="s">
        <v>11</v>
      </c>
      <c r="H1604" s="1" t="s">
        <v>10</v>
      </c>
      <c r="I1604">
        <v>2503166</v>
      </c>
      <c r="J1604">
        <v>2033546</v>
      </c>
      <c r="K1604">
        <v>2442033</v>
      </c>
    </row>
    <row r="1605" spans="5:11" x14ac:dyDescent="0.25">
      <c r="E1605" s="1">
        <v>4</v>
      </c>
      <c r="F1605" s="1">
        <v>2019</v>
      </c>
      <c r="G1605" s="1" t="s">
        <v>11</v>
      </c>
      <c r="H1605" s="1" t="s">
        <v>10</v>
      </c>
      <c r="I1605">
        <v>2385868</v>
      </c>
      <c r="J1605">
        <v>2503166</v>
      </c>
      <c r="K1605">
        <v>2362254</v>
      </c>
    </row>
    <row r="1606" spans="5:11" x14ac:dyDescent="0.25">
      <c r="E1606" s="1">
        <v>5</v>
      </c>
      <c r="F1606" s="1">
        <v>2019</v>
      </c>
      <c r="G1606" s="1" t="s">
        <v>11</v>
      </c>
      <c r="H1606" s="1" t="s">
        <v>10</v>
      </c>
      <c r="I1606">
        <v>2598872</v>
      </c>
      <c r="J1606">
        <v>2385868</v>
      </c>
      <c r="K1606">
        <v>2549757</v>
      </c>
    </row>
    <row r="1607" spans="5:11" x14ac:dyDescent="0.25">
      <c r="E1607" s="1">
        <v>6</v>
      </c>
      <c r="F1607" s="1">
        <v>2019</v>
      </c>
      <c r="G1607" s="1" t="s">
        <v>11</v>
      </c>
      <c r="H1607" s="1" t="s">
        <v>10</v>
      </c>
      <c r="I1607">
        <v>2911195</v>
      </c>
      <c r="J1607">
        <v>2598872</v>
      </c>
      <c r="K1607">
        <v>2775993</v>
      </c>
    </row>
    <row r="1608" spans="5:11" x14ac:dyDescent="0.25">
      <c r="E1608" s="1">
        <v>7</v>
      </c>
      <c r="F1608" s="1">
        <v>2019</v>
      </c>
      <c r="G1608" s="1" t="s">
        <v>11</v>
      </c>
      <c r="H1608" s="1" t="s">
        <v>10</v>
      </c>
      <c r="I1608">
        <v>3084972</v>
      </c>
      <c r="J1608">
        <v>2911195</v>
      </c>
      <c r="K1608">
        <v>2938321</v>
      </c>
    </row>
    <row r="1609" spans="5:11" x14ac:dyDescent="0.25">
      <c r="E1609" s="1">
        <v>8</v>
      </c>
      <c r="F1609" s="1">
        <v>2019</v>
      </c>
      <c r="G1609" s="1" t="s">
        <v>11</v>
      </c>
      <c r="H1609" s="1" t="s">
        <v>10</v>
      </c>
      <c r="I1609">
        <v>2882079</v>
      </c>
      <c r="J1609">
        <v>3084972</v>
      </c>
      <c r="K1609">
        <v>2719275</v>
      </c>
    </row>
    <row r="1610" spans="5:11" x14ac:dyDescent="0.25">
      <c r="E1610" s="1">
        <v>9</v>
      </c>
      <c r="F1610" s="1">
        <v>2019</v>
      </c>
      <c r="G1610" s="1" t="s">
        <v>11</v>
      </c>
      <c r="H1610" s="1" t="s">
        <v>10</v>
      </c>
      <c r="I1610">
        <v>2239025</v>
      </c>
      <c r="J1610">
        <v>2882079</v>
      </c>
      <c r="K1610">
        <v>2088901</v>
      </c>
    </row>
    <row r="1611" spans="5:11" x14ac:dyDescent="0.25">
      <c r="E1611" s="1">
        <v>10</v>
      </c>
      <c r="F1611" s="1">
        <v>2019</v>
      </c>
      <c r="G1611" s="1" t="s">
        <v>11</v>
      </c>
      <c r="H1611" s="1" t="s">
        <v>10</v>
      </c>
      <c r="I1611">
        <v>2292466</v>
      </c>
      <c r="J1611">
        <v>2239025</v>
      </c>
      <c r="K1611">
        <v>2219703</v>
      </c>
    </row>
    <row r="1612" spans="5:11" x14ac:dyDescent="0.25">
      <c r="E1612" s="1">
        <v>11</v>
      </c>
      <c r="F1612" s="1">
        <v>2019</v>
      </c>
      <c r="G1612" s="1" t="s">
        <v>11</v>
      </c>
      <c r="H1612" s="1" t="s">
        <v>10</v>
      </c>
      <c r="I1612">
        <v>2057374</v>
      </c>
      <c r="J1612">
        <v>2292466</v>
      </c>
      <c r="K1612">
        <v>2042505</v>
      </c>
    </row>
    <row r="1613" spans="5:11" x14ac:dyDescent="0.25">
      <c r="E1613" s="1">
        <v>12</v>
      </c>
      <c r="F1613" s="1">
        <v>2019</v>
      </c>
      <c r="G1613" s="1" t="s">
        <v>11</v>
      </c>
      <c r="H1613" s="1" t="s">
        <v>10</v>
      </c>
      <c r="I1613">
        <v>2440847</v>
      </c>
      <c r="J1613">
        <v>2057374</v>
      </c>
      <c r="K1613">
        <v>2378953</v>
      </c>
    </row>
    <row r="1614" spans="5:11" x14ac:dyDescent="0.25">
      <c r="E1614" s="1">
        <v>1</v>
      </c>
      <c r="F1614" s="1">
        <v>2020</v>
      </c>
      <c r="G1614" s="1" t="s">
        <v>11</v>
      </c>
      <c r="H1614" s="1" t="s">
        <v>10</v>
      </c>
      <c r="I1614">
        <v>2352569</v>
      </c>
      <c r="J1614">
        <v>2440847</v>
      </c>
      <c r="K1614">
        <v>2322291</v>
      </c>
    </row>
    <row r="1615" spans="5:11" x14ac:dyDescent="0.25">
      <c r="E1615" s="1">
        <v>2</v>
      </c>
      <c r="F1615" s="1">
        <v>2020</v>
      </c>
      <c r="G1615" s="1" t="s">
        <v>11</v>
      </c>
      <c r="H1615" s="1" t="s">
        <v>10</v>
      </c>
      <c r="I1615">
        <v>2099377</v>
      </c>
      <c r="J1615">
        <v>2352569</v>
      </c>
      <c r="K1615">
        <v>2033546</v>
      </c>
    </row>
    <row r="1616" spans="5:11" x14ac:dyDescent="0.25">
      <c r="E1616" s="1">
        <v>3</v>
      </c>
      <c r="F1616" s="1">
        <v>2020</v>
      </c>
      <c r="G1616" s="1" t="s">
        <v>11</v>
      </c>
      <c r="H1616" s="1" t="s">
        <v>10</v>
      </c>
      <c r="I1616">
        <v>1184413</v>
      </c>
      <c r="J1616">
        <v>2099377</v>
      </c>
      <c r="K1616">
        <v>2503166</v>
      </c>
    </row>
    <row r="1617" spans="5:11" x14ac:dyDescent="0.25">
      <c r="E1617" s="1">
        <v>4</v>
      </c>
      <c r="F1617" s="1">
        <v>2020</v>
      </c>
      <c r="G1617" s="1" t="s">
        <v>11</v>
      </c>
      <c r="H1617" s="1" t="s">
        <v>10</v>
      </c>
      <c r="I1617">
        <v>25466</v>
      </c>
      <c r="J1617">
        <v>1184413</v>
      </c>
      <c r="K1617">
        <v>2385868</v>
      </c>
    </row>
    <row r="1618" spans="5:11" x14ac:dyDescent="0.25">
      <c r="E1618" s="1">
        <v>5</v>
      </c>
      <c r="F1618" s="1">
        <v>2020</v>
      </c>
      <c r="G1618" s="1" t="s">
        <v>11</v>
      </c>
      <c r="H1618" s="1" t="s">
        <v>10</v>
      </c>
      <c r="I1618">
        <v>45679</v>
      </c>
      <c r="J1618">
        <v>25466</v>
      </c>
      <c r="K1618">
        <v>2598872</v>
      </c>
    </row>
    <row r="1619" spans="5:11" x14ac:dyDescent="0.25">
      <c r="E1619" s="1">
        <v>6</v>
      </c>
      <c r="F1619" s="1">
        <v>2020</v>
      </c>
      <c r="G1619" s="1" t="s">
        <v>11</v>
      </c>
      <c r="H1619" s="1" t="s">
        <v>10</v>
      </c>
      <c r="I1619">
        <v>135940</v>
      </c>
      <c r="J1619">
        <v>45679</v>
      </c>
      <c r="K1619">
        <v>2911195</v>
      </c>
    </row>
    <row r="1620" spans="5:11" x14ac:dyDescent="0.25">
      <c r="E1620" s="1">
        <v>7</v>
      </c>
      <c r="F1620" s="1">
        <v>2020</v>
      </c>
      <c r="G1620" s="1" t="s">
        <v>11</v>
      </c>
      <c r="H1620" s="1" t="s">
        <v>10</v>
      </c>
      <c r="I1620">
        <v>330341</v>
      </c>
      <c r="J1620">
        <v>135940</v>
      </c>
      <c r="K1620">
        <v>3084972</v>
      </c>
    </row>
    <row r="1621" spans="5:11" x14ac:dyDescent="0.25">
      <c r="E1621" s="1">
        <v>8</v>
      </c>
      <c r="F1621" s="1">
        <v>2020</v>
      </c>
      <c r="G1621" s="1" t="s">
        <v>11</v>
      </c>
      <c r="H1621" s="1" t="s">
        <v>10</v>
      </c>
      <c r="I1621">
        <v>349851</v>
      </c>
      <c r="J1621">
        <v>330341</v>
      </c>
      <c r="K1621">
        <v>2882079</v>
      </c>
    </row>
    <row r="1622" spans="5:11" x14ac:dyDescent="0.25">
      <c r="E1622" s="1">
        <v>9</v>
      </c>
      <c r="F1622" s="1">
        <v>2020</v>
      </c>
      <c r="G1622" s="1" t="s">
        <v>11</v>
      </c>
      <c r="H1622" s="1" t="s">
        <v>10</v>
      </c>
      <c r="I1622">
        <v>356600</v>
      </c>
      <c r="J1622">
        <v>349851</v>
      </c>
      <c r="K1622">
        <v>2239025</v>
      </c>
    </row>
    <row r="1623" spans="5:11" x14ac:dyDescent="0.25">
      <c r="E1623" s="1">
        <v>10</v>
      </c>
      <c r="F1623" s="1">
        <v>2020</v>
      </c>
      <c r="G1623" s="1" t="s">
        <v>11</v>
      </c>
      <c r="H1623" s="1" t="s">
        <v>10</v>
      </c>
      <c r="I1623">
        <v>536262</v>
      </c>
      <c r="J1623">
        <v>356600</v>
      </c>
      <c r="K1623">
        <v>2292466</v>
      </c>
    </row>
    <row r="1624" spans="5:11" x14ac:dyDescent="0.25">
      <c r="E1624" s="1">
        <v>11</v>
      </c>
      <c r="F1624" s="1">
        <v>2020</v>
      </c>
      <c r="G1624" s="1" t="s">
        <v>11</v>
      </c>
      <c r="H1624" s="1" t="s">
        <v>10</v>
      </c>
      <c r="I1624">
        <v>736478</v>
      </c>
      <c r="J1624">
        <v>536262</v>
      </c>
      <c r="K1624">
        <v>2057374</v>
      </c>
    </row>
    <row r="1625" spans="5:11" x14ac:dyDescent="0.25">
      <c r="E1625" s="1">
        <v>12</v>
      </c>
      <c r="F1625" s="1">
        <v>2020</v>
      </c>
      <c r="G1625" s="1" t="s">
        <v>11</v>
      </c>
      <c r="H1625" s="1" t="s">
        <v>10</v>
      </c>
      <c r="I1625">
        <v>923062</v>
      </c>
      <c r="J1625">
        <v>736478</v>
      </c>
      <c r="K1625">
        <v>2440847</v>
      </c>
    </row>
    <row r="1626" spans="5:11" x14ac:dyDescent="0.25">
      <c r="E1626" s="1">
        <v>1</v>
      </c>
      <c r="F1626" s="1">
        <v>2021</v>
      </c>
      <c r="G1626" s="1" t="s">
        <v>11</v>
      </c>
      <c r="H1626" s="1" t="s">
        <v>10</v>
      </c>
      <c r="I1626">
        <v>825162</v>
      </c>
      <c r="J1626">
        <v>923062</v>
      </c>
      <c r="K1626">
        <v>2352569</v>
      </c>
    </row>
    <row r="1627" spans="5:11" x14ac:dyDescent="0.25">
      <c r="E1627" s="1">
        <v>1</v>
      </c>
      <c r="F1627" s="1">
        <v>2016</v>
      </c>
      <c r="G1627" s="1" t="s">
        <v>29</v>
      </c>
      <c r="H1627" s="1" t="s">
        <v>10</v>
      </c>
      <c r="I1627">
        <v>160447</v>
      </c>
      <c r="J1627"/>
      <c r="K1627"/>
    </row>
    <row r="1628" spans="5:11" x14ac:dyDescent="0.25">
      <c r="E1628" s="1">
        <v>2</v>
      </c>
      <c r="F1628" s="1">
        <v>2016</v>
      </c>
      <c r="G1628" s="1" t="s">
        <v>29</v>
      </c>
      <c r="H1628" s="1" t="s">
        <v>10</v>
      </c>
      <c r="I1628">
        <v>147570</v>
      </c>
      <c r="J1628">
        <v>160447</v>
      </c>
      <c r="K1628"/>
    </row>
    <row r="1629" spans="5:11" x14ac:dyDescent="0.25">
      <c r="E1629" s="1">
        <v>3</v>
      </c>
      <c r="F1629" s="1">
        <v>2016</v>
      </c>
      <c r="G1629" s="1" t="s">
        <v>29</v>
      </c>
      <c r="H1629" s="1" t="s">
        <v>10</v>
      </c>
      <c r="I1629">
        <v>167012</v>
      </c>
      <c r="J1629">
        <v>147570</v>
      </c>
      <c r="K1629"/>
    </row>
    <row r="1630" spans="5:11" x14ac:dyDescent="0.25">
      <c r="E1630" s="1">
        <v>4</v>
      </c>
      <c r="F1630" s="1">
        <v>2016</v>
      </c>
      <c r="G1630" s="1" t="s">
        <v>29</v>
      </c>
      <c r="H1630" s="1" t="s">
        <v>10</v>
      </c>
      <c r="I1630">
        <v>155715</v>
      </c>
      <c r="J1630">
        <v>167012</v>
      </c>
      <c r="K1630"/>
    </row>
    <row r="1631" spans="5:11" x14ac:dyDescent="0.25">
      <c r="E1631" s="1">
        <v>5</v>
      </c>
      <c r="F1631" s="1">
        <v>2016</v>
      </c>
      <c r="G1631" s="1" t="s">
        <v>29</v>
      </c>
      <c r="H1631" s="1" t="s">
        <v>10</v>
      </c>
      <c r="I1631">
        <v>121495</v>
      </c>
      <c r="J1631">
        <v>155715</v>
      </c>
      <c r="K1631"/>
    </row>
    <row r="1632" spans="5:11" x14ac:dyDescent="0.25">
      <c r="E1632" s="1">
        <v>6</v>
      </c>
      <c r="F1632" s="1">
        <v>2016</v>
      </c>
      <c r="G1632" s="1" t="s">
        <v>29</v>
      </c>
      <c r="H1632" s="1" t="s">
        <v>10</v>
      </c>
      <c r="I1632">
        <v>133997</v>
      </c>
      <c r="J1632">
        <v>121495</v>
      </c>
      <c r="K1632"/>
    </row>
    <row r="1633" spans="5:11" x14ac:dyDescent="0.25">
      <c r="E1633" s="1">
        <v>7</v>
      </c>
      <c r="F1633" s="1">
        <v>2016</v>
      </c>
      <c r="G1633" s="1" t="s">
        <v>29</v>
      </c>
      <c r="H1633" s="1" t="s">
        <v>10</v>
      </c>
      <c r="I1633">
        <v>147140</v>
      </c>
      <c r="J1633">
        <v>133997</v>
      </c>
      <c r="K1633"/>
    </row>
    <row r="1634" spans="5:11" x14ac:dyDescent="0.25">
      <c r="E1634" s="1">
        <v>8</v>
      </c>
      <c r="F1634" s="1">
        <v>2016</v>
      </c>
      <c r="G1634" s="1" t="s">
        <v>29</v>
      </c>
      <c r="H1634" s="1" t="s">
        <v>10</v>
      </c>
      <c r="I1634">
        <v>129505</v>
      </c>
      <c r="J1634">
        <v>147140</v>
      </c>
      <c r="K1634"/>
    </row>
    <row r="1635" spans="5:11" x14ac:dyDescent="0.25">
      <c r="E1635" s="1">
        <v>9</v>
      </c>
      <c r="F1635" s="1">
        <v>2016</v>
      </c>
      <c r="G1635" s="1" t="s">
        <v>29</v>
      </c>
      <c r="H1635" s="1" t="s">
        <v>10</v>
      </c>
      <c r="I1635">
        <v>103807</v>
      </c>
      <c r="J1635">
        <v>129505</v>
      </c>
      <c r="K1635"/>
    </row>
    <row r="1636" spans="5:11" x14ac:dyDescent="0.25">
      <c r="E1636" s="1">
        <v>10</v>
      </c>
      <c r="F1636" s="1">
        <v>2016</v>
      </c>
      <c r="G1636" s="1" t="s">
        <v>29</v>
      </c>
      <c r="H1636" s="1" t="s">
        <v>10</v>
      </c>
      <c r="I1636">
        <v>143925</v>
      </c>
      <c r="J1636">
        <v>103807</v>
      </c>
      <c r="K1636"/>
    </row>
    <row r="1637" spans="5:11" x14ac:dyDescent="0.25">
      <c r="E1637" s="1">
        <v>11</v>
      </c>
      <c r="F1637" s="1">
        <v>2016</v>
      </c>
      <c r="G1637" s="1" t="s">
        <v>29</v>
      </c>
      <c r="H1637" s="1" t="s">
        <v>10</v>
      </c>
      <c r="I1637">
        <v>163353</v>
      </c>
      <c r="J1637">
        <v>143925</v>
      </c>
      <c r="K1637"/>
    </row>
    <row r="1638" spans="5:11" x14ac:dyDescent="0.25">
      <c r="E1638" s="1">
        <v>12</v>
      </c>
      <c r="F1638" s="1">
        <v>2016</v>
      </c>
      <c r="G1638" s="1" t="s">
        <v>29</v>
      </c>
      <c r="H1638" s="1" t="s">
        <v>10</v>
      </c>
      <c r="I1638">
        <v>180499</v>
      </c>
      <c r="J1638">
        <v>163353</v>
      </c>
      <c r="K1638"/>
    </row>
    <row r="1639" spans="5:11" x14ac:dyDescent="0.25">
      <c r="E1639" s="1">
        <v>1</v>
      </c>
      <c r="F1639" s="1">
        <v>2017</v>
      </c>
      <c r="G1639" s="1" t="s">
        <v>29</v>
      </c>
      <c r="H1639" s="1" t="s">
        <v>10</v>
      </c>
      <c r="I1639">
        <v>181003</v>
      </c>
      <c r="J1639">
        <v>180499</v>
      </c>
      <c r="K1639">
        <v>160447</v>
      </c>
    </row>
    <row r="1640" spans="5:11" x14ac:dyDescent="0.25">
      <c r="E1640" s="1">
        <v>2</v>
      </c>
      <c r="F1640" s="1">
        <v>2017</v>
      </c>
      <c r="G1640" s="1" t="s">
        <v>29</v>
      </c>
      <c r="H1640" s="1" t="s">
        <v>10</v>
      </c>
      <c r="I1640">
        <v>166695</v>
      </c>
      <c r="J1640">
        <v>181003</v>
      </c>
      <c r="K1640">
        <v>147570</v>
      </c>
    </row>
    <row r="1641" spans="5:11" x14ac:dyDescent="0.25">
      <c r="E1641" s="1">
        <v>3</v>
      </c>
      <c r="F1641" s="1">
        <v>2017</v>
      </c>
      <c r="G1641" s="1" t="s">
        <v>29</v>
      </c>
      <c r="H1641" s="1" t="s">
        <v>10</v>
      </c>
      <c r="I1641">
        <v>199158</v>
      </c>
      <c r="J1641">
        <v>166695</v>
      </c>
      <c r="K1641">
        <v>167012</v>
      </c>
    </row>
    <row r="1642" spans="5:11" x14ac:dyDescent="0.25">
      <c r="E1642" s="1">
        <v>4</v>
      </c>
      <c r="F1642" s="1">
        <v>2017</v>
      </c>
      <c r="G1642" s="1" t="s">
        <v>29</v>
      </c>
      <c r="H1642" s="1" t="s">
        <v>10</v>
      </c>
      <c r="I1642">
        <v>189135</v>
      </c>
      <c r="J1642">
        <v>199158</v>
      </c>
      <c r="K1642">
        <v>155715</v>
      </c>
    </row>
    <row r="1643" spans="5:11" x14ac:dyDescent="0.25">
      <c r="E1643" s="1">
        <v>5</v>
      </c>
      <c r="F1643" s="1">
        <v>2017</v>
      </c>
      <c r="G1643" s="1" t="s">
        <v>29</v>
      </c>
      <c r="H1643" s="1" t="s">
        <v>10</v>
      </c>
      <c r="I1643">
        <v>148298</v>
      </c>
      <c r="J1643">
        <v>189135</v>
      </c>
      <c r="K1643">
        <v>121495</v>
      </c>
    </row>
    <row r="1644" spans="5:11" x14ac:dyDescent="0.25">
      <c r="E1644" s="1">
        <v>6</v>
      </c>
      <c r="F1644" s="1">
        <v>2017</v>
      </c>
      <c r="G1644" s="1" t="s">
        <v>29</v>
      </c>
      <c r="H1644" s="1" t="s">
        <v>10</v>
      </c>
      <c r="I1644">
        <v>161184</v>
      </c>
      <c r="J1644">
        <v>148298</v>
      </c>
      <c r="K1644">
        <v>133997</v>
      </c>
    </row>
    <row r="1645" spans="5:11" x14ac:dyDescent="0.25">
      <c r="E1645" s="1">
        <v>7</v>
      </c>
      <c r="F1645" s="1">
        <v>2017</v>
      </c>
      <c r="G1645" s="1" t="s">
        <v>29</v>
      </c>
      <c r="H1645" s="1" t="s">
        <v>10</v>
      </c>
      <c r="I1645">
        <v>168931</v>
      </c>
      <c r="J1645">
        <v>161184</v>
      </c>
      <c r="K1645">
        <v>147140</v>
      </c>
    </row>
    <row r="1646" spans="5:11" x14ac:dyDescent="0.25">
      <c r="E1646" s="1">
        <v>8</v>
      </c>
      <c r="F1646" s="1">
        <v>2017</v>
      </c>
      <c r="G1646" s="1" t="s">
        <v>29</v>
      </c>
      <c r="H1646" s="1" t="s">
        <v>10</v>
      </c>
      <c r="I1646">
        <v>161178</v>
      </c>
      <c r="J1646">
        <v>168931</v>
      </c>
      <c r="K1646">
        <v>129505</v>
      </c>
    </row>
    <row r="1647" spans="5:11" x14ac:dyDescent="0.25">
      <c r="E1647" s="1">
        <v>9</v>
      </c>
      <c r="F1647" s="1">
        <v>2017</v>
      </c>
      <c r="G1647" s="1" t="s">
        <v>29</v>
      </c>
      <c r="H1647" s="1" t="s">
        <v>10</v>
      </c>
      <c r="I1647">
        <v>117515</v>
      </c>
      <c r="J1647">
        <v>161178</v>
      </c>
      <c r="K1647">
        <v>103807</v>
      </c>
    </row>
    <row r="1648" spans="5:11" x14ac:dyDescent="0.25">
      <c r="E1648" s="1">
        <v>10</v>
      </c>
      <c r="F1648" s="1">
        <v>2017</v>
      </c>
      <c r="G1648" s="1" t="s">
        <v>29</v>
      </c>
      <c r="H1648" s="1" t="s">
        <v>10</v>
      </c>
      <c r="I1648">
        <v>149533</v>
      </c>
      <c r="J1648">
        <v>117515</v>
      </c>
      <c r="K1648">
        <v>143925</v>
      </c>
    </row>
    <row r="1649" spans="5:11" x14ac:dyDescent="0.25">
      <c r="E1649" s="1">
        <v>11</v>
      </c>
      <c r="F1649" s="1">
        <v>2017</v>
      </c>
      <c r="G1649" s="1" t="s">
        <v>29</v>
      </c>
      <c r="H1649" s="1" t="s">
        <v>10</v>
      </c>
      <c r="I1649">
        <v>168594</v>
      </c>
      <c r="J1649">
        <v>149533</v>
      </c>
      <c r="K1649">
        <v>163353</v>
      </c>
    </row>
    <row r="1650" spans="5:11" x14ac:dyDescent="0.25">
      <c r="E1650" s="1">
        <v>12</v>
      </c>
      <c r="F1650" s="1">
        <v>2017</v>
      </c>
      <c r="G1650" s="1" t="s">
        <v>29</v>
      </c>
      <c r="H1650" s="1" t="s">
        <v>10</v>
      </c>
      <c r="I1650">
        <v>192554</v>
      </c>
      <c r="J1650">
        <v>168594</v>
      </c>
      <c r="K1650">
        <v>180499</v>
      </c>
    </row>
    <row r="1651" spans="5:11" x14ac:dyDescent="0.25">
      <c r="E1651" s="1">
        <v>1</v>
      </c>
      <c r="F1651" s="1">
        <v>2018</v>
      </c>
      <c r="G1651" s="1" t="s">
        <v>29</v>
      </c>
      <c r="H1651" s="1" t="s">
        <v>10</v>
      </c>
      <c r="I1651">
        <v>179961</v>
      </c>
      <c r="J1651">
        <v>192554</v>
      </c>
      <c r="K1651">
        <v>181003</v>
      </c>
    </row>
    <row r="1652" spans="5:11" x14ac:dyDescent="0.25">
      <c r="E1652" s="1">
        <v>2</v>
      </c>
      <c r="F1652" s="1">
        <v>2018</v>
      </c>
      <c r="G1652" s="1" t="s">
        <v>29</v>
      </c>
      <c r="H1652" s="1" t="s">
        <v>10</v>
      </c>
      <c r="I1652">
        <v>161672</v>
      </c>
      <c r="J1652">
        <v>179961</v>
      </c>
      <c r="K1652">
        <v>166695</v>
      </c>
    </row>
    <row r="1653" spans="5:11" x14ac:dyDescent="0.25">
      <c r="E1653" s="1">
        <v>3</v>
      </c>
      <c r="F1653" s="1">
        <v>2018</v>
      </c>
      <c r="G1653" s="1" t="s">
        <v>29</v>
      </c>
      <c r="H1653" s="1" t="s">
        <v>10</v>
      </c>
      <c r="I1653">
        <v>189827</v>
      </c>
      <c r="J1653">
        <v>161672</v>
      </c>
      <c r="K1653">
        <v>199158</v>
      </c>
    </row>
    <row r="1654" spans="5:11" x14ac:dyDescent="0.25">
      <c r="E1654" s="1">
        <v>4</v>
      </c>
      <c r="F1654" s="1">
        <v>2018</v>
      </c>
      <c r="G1654" s="1" t="s">
        <v>29</v>
      </c>
      <c r="H1654" s="1" t="s">
        <v>10</v>
      </c>
      <c r="I1654">
        <v>190844</v>
      </c>
      <c r="J1654">
        <v>189827</v>
      </c>
      <c r="K1654">
        <v>189135</v>
      </c>
    </row>
    <row r="1655" spans="5:11" x14ac:dyDescent="0.25">
      <c r="E1655" s="1">
        <v>5</v>
      </c>
      <c r="F1655" s="1">
        <v>2018</v>
      </c>
      <c r="G1655" s="1" t="s">
        <v>29</v>
      </c>
      <c r="H1655" s="1" t="s">
        <v>10</v>
      </c>
      <c r="I1655">
        <v>162425</v>
      </c>
      <c r="J1655">
        <v>190844</v>
      </c>
      <c r="K1655">
        <v>148298</v>
      </c>
    </row>
    <row r="1656" spans="5:11" x14ac:dyDescent="0.25">
      <c r="E1656" s="1">
        <v>6</v>
      </c>
      <c r="F1656" s="1">
        <v>2018</v>
      </c>
      <c r="G1656" s="1" t="s">
        <v>29</v>
      </c>
      <c r="H1656" s="1" t="s">
        <v>10</v>
      </c>
      <c r="I1656">
        <v>172746</v>
      </c>
      <c r="J1656">
        <v>162425</v>
      </c>
      <c r="K1656">
        <v>161184</v>
      </c>
    </row>
    <row r="1657" spans="5:11" x14ac:dyDescent="0.25">
      <c r="E1657" s="1">
        <v>7</v>
      </c>
      <c r="F1657" s="1">
        <v>2018</v>
      </c>
      <c r="G1657" s="1" t="s">
        <v>29</v>
      </c>
      <c r="H1657" s="1" t="s">
        <v>10</v>
      </c>
      <c r="I1657">
        <v>184051</v>
      </c>
      <c r="J1657">
        <v>172746</v>
      </c>
      <c r="K1657">
        <v>168931</v>
      </c>
    </row>
    <row r="1658" spans="5:11" x14ac:dyDescent="0.25">
      <c r="E1658" s="1">
        <v>8</v>
      </c>
      <c r="F1658" s="1">
        <v>2018</v>
      </c>
      <c r="G1658" s="1" t="s">
        <v>29</v>
      </c>
      <c r="H1658" s="1" t="s">
        <v>10</v>
      </c>
      <c r="I1658">
        <v>159452</v>
      </c>
      <c r="J1658">
        <v>184051</v>
      </c>
      <c r="K1658">
        <v>161178</v>
      </c>
    </row>
    <row r="1659" spans="5:11" x14ac:dyDescent="0.25">
      <c r="E1659" s="1">
        <v>9</v>
      </c>
      <c r="F1659" s="1">
        <v>2018</v>
      </c>
      <c r="G1659" s="1" t="s">
        <v>29</v>
      </c>
      <c r="H1659" s="1" t="s">
        <v>10</v>
      </c>
      <c r="I1659">
        <v>112132</v>
      </c>
      <c r="J1659">
        <v>159452</v>
      </c>
      <c r="K1659">
        <v>117515</v>
      </c>
    </row>
    <row r="1660" spans="5:11" x14ac:dyDescent="0.25">
      <c r="E1660" s="1">
        <v>10</v>
      </c>
      <c r="F1660" s="1">
        <v>2018</v>
      </c>
      <c r="G1660" s="1" t="s">
        <v>29</v>
      </c>
      <c r="H1660" s="1" t="s">
        <v>10</v>
      </c>
      <c r="I1660">
        <v>140953</v>
      </c>
      <c r="J1660">
        <v>112132</v>
      </c>
      <c r="K1660">
        <v>149533</v>
      </c>
    </row>
    <row r="1661" spans="5:11" x14ac:dyDescent="0.25">
      <c r="E1661" s="1">
        <v>11</v>
      </c>
      <c r="F1661" s="1">
        <v>2018</v>
      </c>
      <c r="G1661" s="1" t="s">
        <v>29</v>
      </c>
      <c r="H1661" s="1" t="s">
        <v>10</v>
      </c>
      <c r="I1661">
        <v>175098</v>
      </c>
      <c r="J1661">
        <v>140953</v>
      </c>
      <c r="K1661">
        <v>168594</v>
      </c>
    </row>
    <row r="1662" spans="5:11" x14ac:dyDescent="0.25">
      <c r="E1662" s="1">
        <v>12</v>
      </c>
      <c r="F1662" s="1">
        <v>2018</v>
      </c>
      <c r="G1662" s="1" t="s">
        <v>29</v>
      </c>
      <c r="H1662" s="1" t="s">
        <v>10</v>
      </c>
      <c r="I1662">
        <v>180667</v>
      </c>
      <c r="J1662">
        <v>175098</v>
      </c>
      <c r="K1662">
        <v>192554</v>
      </c>
    </row>
    <row r="1663" spans="5:11" x14ac:dyDescent="0.25">
      <c r="E1663" s="1">
        <v>1</v>
      </c>
      <c r="F1663" s="1">
        <v>2019</v>
      </c>
      <c r="G1663" s="1" t="s">
        <v>29</v>
      </c>
      <c r="H1663" s="1" t="s">
        <v>10</v>
      </c>
      <c r="I1663">
        <v>172908</v>
      </c>
      <c r="J1663">
        <v>180667</v>
      </c>
      <c r="K1663">
        <v>179961</v>
      </c>
    </row>
    <row r="1664" spans="5:11" x14ac:dyDescent="0.25">
      <c r="E1664" s="1">
        <v>2</v>
      </c>
      <c r="F1664" s="1">
        <v>2019</v>
      </c>
      <c r="G1664" s="1" t="s">
        <v>29</v>
      </c>
      <c r="H1664" s="1" t="s">
        <v>10</v>
      </c>
      <c r="I1664">
        <v>157213</v>
      </c>
      <c r="J1664">
        <v>172908</v>
      </c>
      <c r="K1664">
        <v>161672</v>
      </c>
    </row>
    <row r="1665" spans="5:11" x14ac:dyDescent="0.25">
      <c r="E1665" s="1">
        <v>3</v>
      </c>
      <c r="F1665" s="1">
        <v>2019</v>
      </c>
      <c r="G1665" s="1" t="s">
        <v>29</v>
      </c>
      <c r="H1665" s="1" t="s">
        <v>10</v>
      </c>
      <c r="I1665">
        <v>187633</v>
      </c>
      <c r="J1665">
        <v>157213</v>
      </c>
      <c r="K1665">
        <v>189827</v>
      </c>
    </row>
    <row r="1666" spans="5:11" x14ac:dyDescent="0.25">
      <c r="E1666" s="1">
        <v>4</v>
      </c>
      <c r="F1666" s="1">
        <v>2019</v>
      </c>
      <c r="G1666" s="1" t="s">
        <v>29</v>
      </c>
      <c r="H1666" s="1" t="s">
        <v>10</v>
      </c>
      <c r="I1666">
        <v>176014</v>
      </c>
      <c r="J1666">
        <v>187633</v>
      </c>
      <c r="K1666">
        <v>190844</v>
      </c>
    </row>
    <row r="1667" spans="5:11" x14ac:dyDescent="0.25">
      <c r="E1667" s="1">
        <v>5</v>
      </c>
      <c r="F1667" s="1">
        <v>2019</v>
      </c>
      <c r="G1667" s="1" t="s">
        <v>29</v>
      </c>
      <c r="H1667" s="1" t="s">
        <v>10</v>
      </c>
      <c r="I1667">
        <v>133181</v>
      </c>
      <c r="J1667">
        <v>176014</v>
      </c>
      <c r="K1667">
        <v>162425</v>
      </c>
    </row>
    <row r="1668" spans="5:11" x14ac:dyDescent="0.25">
      <c r="E1668" s="1">
        <v>6</v>
      </c>
      <c r="F1668" s="1">
        <v>2019</v>
      </c>
      <c r="G1668" s="1" t="s">
        <v>29</v>
      </c>
      <c r="H1668" s="1" t="s">
        <v>10</v>
      </c>
      <c r="I1668">
        <v>147661</v>
      </c>
      <c r="J1668">
        <v>133181</v>
      </c>
      <c r="K1668">
        <v>172746</v>
      </c>
    </row>
    <row r="1669" spans="5:11" x14ac:dyDescent="0.25">
      <c r="E1669" s="1">
        <v>7</v>
      </c>
      <c r="F1669" s="1">
        <v>2019</v>
      </c>
      <c r="G1669" s="1" t="s">
        <v>29</v>
      </c>
      <c r="H1669" s="1" t="s">
        <v>10</v>
      </c>
      <c r="I1669">
        <v>154059</v>
      </c>
      <c r="J1669">
        <v>147661</v>
      </c>
      <c r="K1669">
        <v>184051</v>
      </c>
    </row>
    <row r="1670" spans="5:11" x14ac:dyDescent="0.25">
      <c r="E1670" s="1">
        <v>8</v>
      </c>
      <c r="F1670" s="1">
        <v>2019</v>
      </c>
      <c r="G1670" s="1" t="s">
        <v>29</v>
      </c>
      <c r="H1670" s="1" t="s">
        <v>10</v>
      </c>
      <c r="I1670">
        <v>131289</v>
      </c>
      <c r="J1670">
        <v>154059</v>
      </c>
      <c r="K1670">
        <v>159452</v>
      </c>
    </row>
    <row r="1671" spans="5:11" x14ac:dyDescent="0.25">
      <c r="E1671" s="1">
        <v>9</v>
      </c>
      <c r="F1671" s="1">
        <v>2019</v>
      </c>
      <c r="G1671" s="1" t="s">
        <v>29</v>
      </c>
      <c r="H1671" s="1" t="s">
        <v>10</v>
      </c>
      <c r="I1671">
        <v>97073</v>
      </c>
      <c r="J1671">
        <v>131289</v>
      </c>
      <c r="K1671">
        <v>112132</v>
      </c>
    </row>
    <row r="1672" spans="5:11" x14ac:dyDescent="0.25">
      <c r="E1672" s="1">
        <v>10</v>
      </c>
      <c r="F1672" s="1">
        <v>2019</v>
      </c>
      <c r="G1672" s="1" t="s">
        <v>29</v>
      </c>
      <c r="H1672" s="1" t="s">
        <v>10</v>
      </c>
      <c r="I1672">
        <v>123528</v>
      </c>
      <c r="J1672">
        <v>97073</v>
      </c>
      <c r="K1672">
        <v>140953</v>
      </c>
    </row>
    <row r="1673" spans="5:11" x14ac:dyDescent="0.25">
      <c r="E1673" s="1">
        <v>11</v>
      </c>
      <c r="F1673" s="1">
        <v>2019</v>
      </c>
      <c r="G1673" s="1" t="s">
        <v>29</v>
      </c>
      <c r="H1673" s="1" t="s">
        <v>10</v>
      </c>
      <c r="I1673">
        <v>174394</v>
      </c>
      <c r="J1673">
        <v>123528</v>
      </c>
      <c r="K1673">
        <v>175098</v>
      </c>
    </row>
    <row r="1674" spans="5:11" x14ac:dyDescent="0.25">
      <c r="E1674" s="1">
        <v>12</v>
      </c>
      <c r="F1674" s="1">
        <v>2019</v>
      </c>
      <c r="G1674" s="1" t="s">
        <v>29</v>
      </c>
      <c r="H1674" s="1" t="s">
        <v>10</v>
      </c>
      <c r="I1674">
        <v>192933</v>
      </c>
      <c r="J1674">
        <v>174394</v>
      </c>
      <c r="K1674">
        <v>180667</v>
      </c>
    </row>
    <row r="1675" spans="5:11" x14ac:dyDescent="0.25">
      <c r="E1675" s="1">
        <v>1</v>
      </c>
      <c r="F1675" s="1">
        <v>2020</v>
      </c>
      <c r="G1675" s="1" t="s">
        <v>29</v>
      </c>
      <c r="H1675" s="1" t="s">
        <v>10</v>
      </c>
      <c r="I1675">
        <v>181562</v>
      </c>
      <c r="J1675">
        <v>192933</v>
      </c>
      <c r="K1675">
        <v>172908</v>
      </c>
    </row>
    <row r="1676" spans="5:11" x14ac:dyDescent="0.25">
      <c r="E1676" s="1">
        <v>2</v>
      </c>
      <c r="F1676" s="1">
        <v>2020</v>
      </c>
      <c r="G1676" s="1" t="s">
        <v>29</v>
      </c>
      <c r="H1676" s="1" t="s">
        <v>10</v>
      </c>
      <c r="I1676">
        <v>175659</v>
      </c>
      <c r="J1676">
        <v>181562</v>
      </c>
      <c r="K1676">
        <v>157213</v>
      </c>
    </row>
    <row r="1677" spans="5:11" x14ac:dyDescent="0.25">
      <c r="E1677" s="1">
        <v>3</v>
      </c>
      <c r="F1677" s="1">
        <v>2020</v>
      </c>
      <c r="G1677" s="1" t="s">
        <v>29</v>
      </c>
      <c r="H1677" s="1" t="s">
        <v>10</v>
      </c>
      <c r="I1677">
        <v>115265</v>
      </c>
      <c r="J1677">
        <v>175659</v>
      </c>
      <c r="K1677">
        <v>187633</v>
      </c>
    </row>
    <row r="1678" spans="5:11" x14ac:dyDescent="0.25">
      <c r="E1678" s="1">
        <v>4</v>
      </c>
      <c r="F1678" s="1">
        <v>2020</v>
      </c>
      <c r="G1678" s="1" t="s">
        <v>29</v>
      </c>
      <c r="H1678" s="1" t="s">
        <v>10</v>
      </c>
      <c r="I1678">
        <v>5278</v>
      </c>
      <c r="J1678">
        <v>115265</v>
      </c>
      <c r="K1678">
        <v>176014</v>
      </c>
    </row>
    <row r="1679" spans="5:11" x14ac:dyDescent="0.25">
      <c r="E1679" s="1">
        <v>5</v>
      </c>
      <c r="F1679" s="1">
        <v>2020</v>
      </c>
      <c r="G1679" s="1" t="s">
        <v>29</v>
      </c>
      <c r="H1679" s="1" t="s">
        <v>10</v>
      </c>
      <c r="I1679">
        <v>7614</v>
      </c>
      <c r="J1679">
        <v>5278</v>
      </c>
      <c r="K1679">
        <v>133181</v>
      </c>
    </row>
    <row r="1680" spans="5:11" x14ac:dyDescent="0.25">
      <c r="E1680" s="1">
        <v>6</v>
      </c>
      <c r="F1680" s="1">
        <v>2020</v>
      </c>
      <c r="G1680" s="1" t="s">
        <v>29</v>
      </c>
      <c r="H1680" s="1" t="s">
        <v>10</v>
      </c>
      <c r="I1680">
        <v>20991</v>
      </c>
      <c r="J1680">
        <v>7614</v>
      </c>
      <c r="K1680">
        <v>147661</v>
      </c>
    </row>
    <row r="1681" spans="5:11" x14ac:dyDescent="0.25">
      <c r="E1681" s="1">
        <v>7</v>
      </c>
      <c r="F1681" s="1">
        <v>2020</v>
      </c>
      <c r="G1681" s="1" t="s">
        <v>29</v>
      </c>
      <c r="H1681" s="1" t="s">
        <v>10</v>
      </c>
      <c r="I1681">
        <v>35281</v>
      </c>
      <c r="J1681">
        <v>20991</v>
      </c>
      <c r="K1681">
        <v>154059</v>
      </c>
    </row>
    <row r="1682" spans="5:11" x14ac:dyDescent="0.25">
      <c r="E1682" s="1">
        <v>8</v>
      </c>
      <c r="F1682" s="1">
        <v>2020</v>
      </c>
      <c r="G1682" s="1" t="s">
        <v>29</v>
      </c>
      <c r="H1682" s="1" t="s">
        <v>10</v>
      </c>
      <c r="I1682">
        <v>50988</v>
      </c>
      <c r="J1682">
        <v>35281</v>
      </c>
      <c r="K1682">
        <v>131289</v>
      </c>
    </row>
    <row r="1683" spans="5:11" x14ac:dyDescent="0.25">
      <c r="E1683" s="1">
        <v>9</v>
      </c>
      <c r="F1683" s="1">
        <v>2020</v>
      </c>
      <c r="G1683" s="1" t="s">
        <v>29</v>
      </c>
      <c r="H1683" s="1" t="s">
        <v>10</v>
      </c>
      <c r="I1683">
        <v>43116</v>
      </c>
      <c r="J1683">
        <v>50988</v>
      </c>
      <c r="K1683">
        <v>97073</v>
      </c>
    </row>
    <row r="1684" spans="5:11" x14ac:dyDescent="0.25">
      <c r="E1684" s="1">
        <v>10</v>
      </c>
      <c r="F1684" s="1">
        <v>2020</v>
      </c>
      <c r="G1684" s="1" t="s">
        <v>29</v>
      </c>
      <c r="H1684" s="1" t="s">
        <v>10</v>
      </c>
      <c r="I1684">
        <v>84936</v>
      </c>
      <c r="J1684">
        <v>43116</v>
      </c>
      <c r="K1684">
        <v>123528</v>
      </c>
    </row>
    <row r="1685" spans="5:11" x14ac:dyDescent="0.25">
      <c r="E1685" s="1">
        <v>11</v>
      </c>
      <c r="F1685" s="1">
        <v>2020</v>
      </c>
      <c r="G1685" s="1" t="s">
        <v>29</v>
      </c>
      <c r="H1685" s="1" t="s">
        <v>10</v>
      </c>
      <c r="I1685">
        <v>92884</v>
      </c>
      <c r="J1685">
        <v>84936</v>
      </c>
      <c r="K1685">
        <v>174394</v>
      </c>
    </row>
    <row r="1686" spans="5:11" x14ac:dyDescent="0.25">
      <c r="E1686" s="1">
        <v>12</v>
      </c>
      <c r="F1686" s="1">
        <v>2020</v>
      </c>
      <c r="G1686" s="1" t="s">
        <v>29</v>
      </c>
      <c r="H1686" s="1" t="s">
        <v>10</v>
      </c>
      <c r="I1686">
        <v>95308</v>
      </c>
      <c r="J1686">
        <v>92884</v>
      </c>
      <c r="K1686">
        <v>192933</v>
      </c>
    </row>
    <row r="1687" spans="5:11" x14ac:dyDescent="0.25">
      <c r="E1687" s="1">
        <v>1</v>
      </c>
      <c r="F1687" s="1">
        <v>2021</v>
      </c>
      <c r="G1687" s="1" t="s">
        <v>29</v>
      </c>
      <c r="H1687" s="1" t="s">
        <v>10</v>
      </c>
      <c r="I1687">
        <v>97971</v>
      </c>
      <c r="J1687">
        <v>95308</v>
      </c>
      <c r="K1687">
        <v>181562</v>
      </c>
    </row>
    <row r="1688" spans="5:11" x14ac:dyDescent="0.25">
      <c r="E1688" s="1">
        <v>1</v>
      </c>
      <c r="F1688" s="1">
        <v>2016</v>
      </c>
      <c r="G1688" s="1" t="s">
        <v>30</v>
      </c>
      <c r="H1688" s="1" t="s">
        <v>10</v>
      </c>
      <c r="I1688">
        <v>27358</v>
      </c>
      <c r="J1688"/>
      <c r="K1688"/>
    </row>
    <row r="1689" spans="5:11" x14ac:dyDescent="0.25">
      <c r="E1689" s="1">
        <v>2</v>
      </c>
      <c r="F1689" s="1">
        <v>2016</v>
      </c>
      <c r="G1689" s="1" t="s">
        <v>30</v>
      </c>
      <c r="H1689" s="1" t="s">
        <v>10</v>
      </c>
      <c r="I1689">
        <v>26086</v>
      </c>
      <c r="J1689">
        <v>27358</v>
      </c>
      <c r="K1689"/>
    </row>
    <row r="1690" spans="5:11" x14ac:dyDescent="0.25">
      <c r="E1690" s="1">
        <v>3</v>
      </c>
      <c r="F1690" s="1">
        <v>2016</v>
      </c>
      <c r="G1690" s="1" t="s">
        <v>30</v>
      </c>
      <c r="H1690" s="1" t="s">
        <v>10</v>
      </c>
      <c r="I1690">
        <v>29191</v>
      </c>
      <c r="J1690">
        <v>26086</v>
      </c>
      <c r="K1690"/>
    </row>
    <row r="1691" spans="5:11" x14ac:dyDescent="0.25">
      <c r="E1691" s="1">
        <v>4</v>
      </c>
      <c r="F1691" s="1">
        <v>2016</v>
      </c>
      <c r="G1691" s="1" t="s">
        <v>30</v>
      </c>
      <c r="H1691" s="1" t="s">
        <v>10</v>
      </c>
      <c r="I1691">
        <v>27432</v>
      </c>
      <c r="J1691">
        <v>29191</v>
      </c>
      <c r="K1691"/>
    </row>
    <row r="1692" spans="5:11" x14ac:dyDescent="0.25">
      <c r="E1692" s="1">
        <v>5</v>
      </c>
      <c r="F1692" s="1">
        <v>2016</v>
      </c>
      <c r="G1692" s="1" t="s">
        <v>30</v>
      </c>
      <c r="H1692" s="1" t="s">
        <v>10</v>
      </c>
      <c r="I1692">
        <v>28444</v>
      </c>
      <c r="J1692">
        <v>27432</v>
      </c>
      <c r="K1692"/>
    </row>
    <row r="1693" spans="5:11" x14ac:dyDescent="0.25">
      <c r="E1693" s="1">
        <v>6</v>
      </c>
      <c r="F1693" s="1">
        <v>2016</v>
      </c>
      <c r="G1693" s="1" t="s">
        <v>30</v>
      </c>
      <c r="H1693" s="1" t="s">
        <v>10</v>
      </c>
      <c r="I1693">
        <v>32388</v>
      </c>
      <c r="J1693">
        <v>28444</v>
      </c>
      <c r="K1693"/>
    </row>
    <row r="1694" spans="5:11" x14ac:dyDescent="0.25">
      <c r="E1694" s="1">
        <v>7</v>
      </c>
      <c r="F1694" s="1">
        <v>2016</v>
      </c>
      <c r="G1694" s="1" t="s">
        <v>30</v>
      </c>
      <c r="H1694" s="1" t="s">
        <v>10</v>
      </c>
      <c r="I1694">
        <v>35365</v>
      </c>
      <c r="J1694">
        <v>32388</v>
      </c>
      <c r="K1694"/>
    </row>
    <row r="1695" spans="5:11" x14ac:dyDescent="0.25">
      <c r="E1695" s="1">
        <v>8</v>
      </c>
      <c r="F1695" s="1">
        <v>2016</v>
      </c>
      <c r="G1695" s="1" t="s">
        <v>30</v>
      </c>
      <c r="H1695" s="1" t="s">
        <v>10</v>
      </c>
      <c r="I1695">
        <v>39747</v>
      </c>
      <c r="J1695">
        <v>35365</v>
      </c>
      <c r="K1695"/>
    </row>
    <row r="1696" spans="5:11" x14ac:dyDescent="0.25">
      <c r="E1696" s="1">
        <v>9</v>
      </c>
      <c r="F1696" s="1">
        <v>2016</v>
      </c>
      <c r="G1696" s="1" t="s">
        <v>30</v>
      </c>
      <c r="H1696" s="1" t="s">
        <v>10</v>
      </c>
      <c r="I1696">
        <v>44599</v>
      </c>
      <c r="J1696">
        <v>39747</v>
      </c>
      <c r="K1696"/>
    </row>
    <row r="1697" spans="5:11" x14ac:dyDescent="0.25">
      <c r="E1697" s="1">
        <v>10</v>
      </c>
      <c r="F1697" s="1">
        <v>2016</v>
      </c>
      <c r="G1697" s="1" t="s">
        <v>30</v>
      </c>
      <c r="H1697" s="1" t="s">
        <v>10</v>
      </c>
      <c r="I1697">
        <v>41507</v>
      </c>
      <c r="J1697">
        <v>44599</v>
      </c>
      <c r="K1697"/>
    </row>
    <row r="1698" spans="5:11" x14ac:dyDescent="0.25">
      <c r="E1698" s="1">
        <v>11</v>
      </c>
      <c r="F1698" s="1">
        <v>2016</v>
      </c>
      <c r="G1698" s="1" t="s">
        <v>30</v>
      </c>
      <c r="H1698" s="1" t="s">
        <v>10</v>
      </c>
      <c r="I1698">
        <v>27592</v>
      </c>
      <c r="J1698">
        <v>41507</v>
      </c>
      <c r="K1698"/>
    </row>
    <row r="1699" spans="5:11" x14ac:dyDescent="0.25">
      <c r="E1699" s="1">
        <v>12</v>
      </c>
      <c r="F1699" s="1">
        <v>2016</v>
      </c>
      <c r="G1699" s="1" t="s">
        <v>30</v>
      </c>
      <c r="H1699" s="1" t="s">
        <v>10</v>
      </c>
      <c r="I1699">
        <v>27881</v>
      </c>
      <c r="J1699">
        <v>27592</v>
      </c>
      <c r="K1699"/>
    </row>
    <row r="1700" spans="5:11" x14ac:dyDescent="0.25">
      <c r="E1700" s="1">
        <v>1</v>
      </c>
      <c r="F1700" s="1">
        <v>2017</v>
      </c>
      <c r="G1700" s="1" t="s">
        <v>30</v>
      </c>
      <c r="H1700" s="1" t="s">
        <v>10</v>
      </c>
      <c r="I1700">
        <v>24112</v>
      </c>
      <c r="J1700">
        <v>27881</v>
      </c>
      <c r="K1700">
        <v>27358</v>
      </c>
    </row>
    <row r="1701" spans="5:11" x14ac:dyDescent="0.25">
      <c r="E1701" s="1">
        <v>2</v>
      </c>
      <c r="F1701" s="1">
        <v>2017</v>
      </c>
      <c r="G1701" s="1" t="s">
        <v>30</v>
      </c>
      <c r="H1701" s="1" t="s">
        <v>10</v>
      </c>
      <c r="I1701">
        <v>26305</v>
      </c>
      <c r="J1701">
        <v>24112</v>
      </c>
      <c r="K1701">
        <v>26086</v>
      </c>
    </row>
    <row r="1702" spans="5:11" x14ac:dyDescent="0.25">
      <c r="E1702" s="1">
        <v>3</v>
      </c>
      <c r="F1702" s="1">
        <v>2017</v>
      </c>
      <c r="G1702" s="1" t="s">
        <v>30</v>
      </c>
      <c r="H1702" s="1" t="s">
        <v>10</v>
      </c>
      <c r="I1702">
        <v>20502</v>
      </c>
      <c r="J1702">
        <v>26305</v>
      </c>
      <c r="K1702">
        <v>29191</v>
      </c>
    </row>
    <row r="1703" spans="5:11" x14ac:dyDescent="0.25">
      <c r="E1703" s="1">
        <v>4</v>
      </c>
      <c r="F1703" s="1">
        <v>2017</v>
      </c>
      <c r="G1703" s="1" t="s">
        <v>30</v>
      </c>
      <c r="H1703" s="1" t="s">
        <v>10</v>
      </c>
      <c r="I1703">
        <v>12548</v>
      </c>
      <c r="J1703">
        <v>20502</v>
      </c>
      <c r="K1703">
        <v>27432</v>
      </c>
    </row>
    <row r="1704" spans="5:11" x14ac:dyDescent="0.25">
      <c r="E1704" s="1">
        <v>5</v>
      </c>
      <c r="F1704" s="1">
        <v>2017</v>
      </c>
      <c r="G1704" s="1" t="s">
        <v>30</v>
      </c>
      <c r="H1704" s="1" t="s">
        <v>10</v>
      </c>
      <c r="I1704">
        <v>10766</v>
      </c>
      <c r="J1704">
        <v>12548</v>
      </c>
      <c r="K1704">
        <v>28444</v>
      </c>
    </row>
    <row r="1705" spans="5:11" x14ac:dyDescent="0.25">
      <c r="E1705" s="1">
        <v>6</v>
      </c>
      <c r="F1705" s="1">
        <v>2017</v>
      </c>
      <c r="G1705" s="1" t="s">
        <v>30</v>
      </c>
      <c r="H1705" s="1" t="s">
        <v>10</v>
      </c>
      <c r="I1705">
        <v>12956</v>
      </c>
      <c r="J1705">
        <v>10766</v>
      </c>
      <c r="K1705">
        <v>32388</v>
      </c>
    </row>
    <row r="1706" spans="5:11" x14ac:dyDescent="0.25">
      <c r="E1706" s="1">
        <v>7</v>
      </c>
      <c r="F1706" s="1">
        <v>2017</v>
      </c>
      <c r="G1706" s="1" t="s">
        <v>30</v>
      </c>
      <c r="H1706" s="1" t="s">
        <v>10</v>
      </c>
      <c r="I1706">
        <v>13374</v>
      </c>
      <c r="J1706">
        <v>12956</v>
      </c>
      <c r="K1706">
        <v>35365</v>
      </c>
    </row>
    <row r="1707" spans="5:11" x14ac:dyDescent="0.25">
      <c r="E1707" s="1">
        <v>8</v>
      </c>
      <c r="F1707" s="1">
        <v>2017</v>
      </c>
      <c r="G1707" s="1" t="s">
        <v>30</v>
      </c>
      <c r="H1707" s="1" t="s">
        <v>10</v>
      </c>
      <c r="I1707">
        <v>13929</v>
      </c>
      <c r="J1707">
        <v>13374</v>
      </c>
      <c r="K1707">
        <v>39747</v>
      </c>
    </row>
    <row r="1708" spans="5:11" x14ac:dyDescent="0.25">
      <c r="E1708" s="1">
        <v>9</v>
      </c>
      <c r="F1708" s="1">
        <v>2017</v>
      </c>
      <c r="G1708" s="1" t="s">
        <v>30</v>
      </c>
      <c r="H1708" s="1" t="s">
        <v>10</v>
      </c>
      <c r="I1708">
        <v>14053</v>
      </c>
      <c r="J1708">
        <v>13929</v>
      </c>
      <c r="K1708">
        <v>44599</v>
      </c>
    </row>
    <row r="1709" spans="5:11" x14ac:dyDescent="0.25">
      <c r="E1709" s="1">
        <v>10</v>
      </c>
      <c r="F1709" s="1">
        <v>2017</v>
      </c>
      <c r="G1709" s="1" t="s">
        <v>30</v>
      </c>
      <c r="H1709" s="1" t="s">
        <v>10</v>
      </c>
      <c r="I1709">
        <v>15207</v>
      </c>
      <c r="J1709">
        <v>14053</v>
      </c>
      <c r="K1709">
        <v>41507</v>
      </c>
    </row>
    <row r="1710" spans="5:11" x14ac:dyDescent="0.25">
      <c r="E1710" s="1">
        <v>11</v>
      </c>
      <c r="F1710" s="1">
        <v>2017</v>
      </c>
      <c r="G1710" s="1" t="s">
        <v>30</v>
      </c>
      <c r="H1710" s="1" t="s">
        <v>10</v>
      </c>
      <c r="I1710">
        <v>17011</v>
      </c>
      <c r="J1710">
        <v>15207</v>
      </c>
      <c r="K1710">
        <v>27592</v>
      </c>
    </row>
    <row r="1711" spans="5:11" x14ac:dyDescent="0.25">
      <c r="E1711" s="1">
        <v>12</v>
      </c>
      <c r="F1711" s="1">
        <v>2017</v>
      </c>
      <c r="G1711" s="1" t="s">
        <v>30</v>
      </c>
      <c r="H1711" s="1" t="s">
        <v>10</v>
      </c>
      <c r="I1711">
        <v>15650</v>
      </c>
      <c r="J1711">
        <v>17011</v>
      </c>
      <c r="K1711">
        <v>27881</v>
      </c>
    </row>
    <row r="1712" spans="5:11" x14ac:dyDescent="0.25">
      <c r="E1712" s="1">
        <v>1</v>
      </c>
      <c r="F1712" s="1">
        <v>2018</v>
      </c>
      <c r="G1712" s="1" t="s">
        <v>30</v>
      </c>
      <c r="H1712" s="1" t="s">
        <v>10</v>
      </c>
      <c r="I1712">
        <v>11377</v>
      </c>
      <c r="J1712">
        <v>15650</v>
      </c>
      <c r="K1712">
        <v>24112</v>
      </c>
    </row>
    <row r="1713" spans="5:11" x14ac:dyDescent="0.25">
      <c r="E1713" s="1">
        <v>2</v>
      </c>
      <c r="F1713" s="1">
        <v>2018</v>
      </c>
      <c r="G1713" s="1" t="s">
        <v>30</v>
      </c>
      <c r="H1713" s="1" t="s">
        <v>10</v>
      </c>
      <c r="I1713">
        <v>11992</v>
      </c>
      <c r="J1713">
        <v>11377</v>
      </c>
      <c r="K1713">
        <v>26305</v>
      </c>
    </row>
    <row r="1714" spans="5:11" x14ac:dyDescent="0.25">
      <c r="E1714" s="1">
        <v>3</v>
      </c>
      <c r="F1714" s="1">
        <v>2018</v>
      </c>
      <c r="G1714" s="1" t="s">
        <v>30</v>
      </c>
      <c r="H1714" s="1" t="s">
        <v>10</v>
      </c>
      <c r="I1714">
        <v>20859</v>
      </c>
      <c r="J1714">
        <v>11992</v>
      </c>
      <c r="K1714">
        <v>20502</v>
      </c>
    </row>
    <row r="1715" spans="5:11" x14ac:dyDescent="0.25">
      <c r="E1715" s="1">
        <v>4</v>
      </c>
      <c r="F1715" s="1">
        <v>2018</v>
      </c>
      <c r="G1715" s="1" t="s">
        <v>30</v>
      </c>
      <c r="H1715" s="1" t="s">
        <v>10</v>
      </c>
      <c r="I1715">
        <v>25991</v>
      </c>
      <c r="J1715">
        <v>20859</v>
      </c>
      <c r="K1715">
        <v>12548</v>
      </c>
    </row>
    <row r="1716" spans="5:11" x14ac:dyDescent="0.25">
      <c r="E1716" s="1">
        <v>5</v>
      </c>
      <c r="F1716" s="1">
        <v>2018</v>
      </c>
      <c r="G1716" s="1" t="s">
        <v>30</v>
      </c>
      <c r="H1716" s="1" t="s">
        <v>10</v>
      </c>
      <c r="I1716">
        <v>29850</v>
      </c>
      <c r="J1716">
        <v>25991</v>
      </c>
      <c r="K1716">
        <v>10766</v>
      </c>
    </row>
    <row r="1717" spans="5:11" x14ac:dyDescent="0.25">
      <c r="E1717" s="1">
        <v>6</v>
      </c>
      <c r="F1717" s="1">
        <v>2018</v>
      </c>
      <c r="G1717" s="1" t="s">
        <v>30</v>
      </c>
      <c r="H1717" s="1" t="s">
        <v>10</v>
      </c>
      <c r="I1717">
        <v>25022</v>
      </c>
      <c r="J1717">
        <v>29850</v>
      </c>
      <c r="K1717">
        <v>12956</v>
      </c>
    </row>
    <row r="1718" spans="5:11" x14ac:dyDescent="0.25">
      <c r="E1718" s="1">
        <v>7</v>
      </c>
      <c r="F1718" s="1">
        <v>2018</v>
      </c>
      <c r="G1718" s="1" t="s">
        <v>30</v>
      </c>
      <c r="H1718" s="1" t="s">
        <v>10</v>
      </c>
      <c r="I1718">
        <v>23998</v>
      </c>
      <c r="J1718">
        <v>25022</v>
      </c>
      <c r="K1718">
        <v>13374</v>
      </c>
    </row>
    <row r="1719" spans="5:11" x14ac:dyDescent="0.25">
      <c r="E1719" s="1">
        <v>8</v>
      </c>
      <c r="F1719" s="1">
        <v>2018</v>
      </c>
      <c r="G1719" s="1" t="s">
        <v>30</v>
      </c>
      <c r="H1719" s="1" t="s">
        <v>10</v>
      </c>
      <c r="I1719">
        <v>22875</v>
      </c>
      <c r="J1719">
        <v>23998</v>
      </c>
      <c r="K1719">
        <v>13929</v>
      </c>
    </row>
    <row r="1720" spans="5:11" x14ac:dyDescent="0.25">
      <c r="E1720" s="1">
        <v>9</v>
      </c>
      <c r="F1720" s="1">
        <v>2018</v>
      </c>
      <c r="G1720" s="1" t="s">
        <v>30</v>
      </c>
      <c r="H1720" s="1" t="s">
        <v>10</v>
      </c>
      <c r="I1720">
        <v>19461</v>
      </c>
      <c r="J1720">
        <v>22875</v>
      </c>
      <c r="K1720">
        <v>14053</v>
      </c>
    </row>
    <row r="1721" spans="5:11" x14ac:dyDescent="0.25">
      <c r="E1721" s="1">
        <v>10</v>
      </c>
      <c r="F1721" s="1">
        <v>2018</v>
      </c>
      <c r="G1721" s="1" t="s">
        <v>30</v>
      </c>
      <c r="H1721" s="1" t="s">
        <v>10</v>
      </c>
      <c r="I1721">
        <v>12157</v>
      </c>
      <c r="J1721">
        <v>19461</v>
      </c>
      <c r="K1721">
        <v>15207</v>
      </c>
    </row>
    <row r="1722" spans="5:11" x14ac:dyDescent="0.25">
      <c r="E1722" s="1">
        <v>11</v>
      </c>
      <c r="F1722" s="1">
        <v>2018</v>
      </c>
      <c r="G1722" s="1" t="s">
        <v>30</v>
      </c>
      <c r="H1722" s="1" t="s">
        <v>10</v>
      </c>
      <c r="I1722">
        <v>11148</v>
      </c>
      <c r="J1722">
        <v>12157</v>
      </c>
      <c r="K1722">
        <v>17011</v>
      </c>
    </row>
    <row r="1723" spans="5:11" x14ac:dyDescent="0.25">
      <c r="E1723" s="1">
        <v>12</v>
      </c>
      <c r="F1723" s="1">
        <v>2018</v>
      </c>
      <c r="G1723" s="1" t="s">
        <v>30</v>
      </c>
      <c r="H1723" s="1" t="s">
        <v>10</v>
      </c>
      <c r="I1723">
        <v>8383</v>
      </c>
      <c r="J1723">
        <v>11148</v>
      </c>
      <c r="K1723">
        <v>15650</v>
      </c>
    </row>
    <row r="1724" spans="5:11" x14ac:dyDescent="0.25">
      <c r="E1724" s="1">
        <v>2</v>
      </c>
      <c r="F1724" s="1">
        <v>2019</v>
      </c>
      <c r="G1724" s="1" t="s">
        <v>30</v>
      </c>
      <c r="H1724" s="1" t="s">
        <v>10</v>
      </c>
      <c r="I1724">
        <v>1061</v>
      </c>
      <c r="J1724">
        <v>8383</v>
      </c>
      <c r="K1724">
        <v>11377</v>
      </c>
    </row>
    <row r="1725" spans="5:11" x14ac:dyDescent="0.25">
      <c r="E1725" s="1">
        <v>3</v>
      </c>
      <c r="F1725" s="1">
        <v>2019</v>
      </c>
      <c r="G1725" s="1" t="s">
        <v>30</v>
      </c>
      <c r="H1725" s="1" t="s">
        <v>10</v>
      </c>
      <c r="I1725">
        <v>535</v>
      </c>
      <c r="J1725">
        <v>1061</v>
      </c>
      <c r="K1725">
        <v>11992</v>
      </c>
    </row>
    <row r="1726" spans="5:11" x14ac:dyDescent="0.25">
      <c r="E1726" s="1">
        <v>4</v>
      </c>
      <c r="F1726" s="1">
        <v>2019</v>
      </c>
      <c r="G1726" s="1" t="s">
        <v>30</v>
      </c>
      <c r="H1726" s="1" t="s">
        <v>10</v>
      </c>
      <c r="I1726">
        <v>312</v>
      </c>
      <c r="J1726">
        <v>535</v>
      </c>
      <c r="K1726">
        <v>20859</v>
      </c>
    </row>
    <row r="1727" spans="5:11" x14ac:dyDescent="0.25">
      <c r="E1727" s="1">
        <v>5</v>
      </c>
      <c r="F1727" s="1">
        <v>2019</v>
      </c>
      <c r="G1727" s="1" t="s">
        <v>30</v>
      </c>
      <c r="H1727" s="1" t="s">
        <v>10</v>
      </c>
      <c r="I1727">
        <v>4735</v>
      </c>
      <c r="J1727">
        <v>312</v>
      </c>
      <c r="K1727">
        <v>25991</v>
      </c>
    </row>
    <row r="1728" spans="5:11" x14ac:dyDescent="0.25">
      <c r="E1728" s="1">
        <v>6</v>
      </c>
      <c r="F1728" s="1">
        <v>2019</v>
      </c>
      <c r="G1728" s="1" t="s">
        <v>30</v>
      </c>
      <c r="H1728" s="1" t="s">
        <v>10</v>
      </c>
      <c r="I1728">
        <v>783</v>
      </c>
      <c r="J1728">
        <v>4735</v>
      </c>
      <c r="K1728">
        <v>29850</v>
      </c>
    </row>
    <row r="1729" spans="5:11" x14ac:dyDescent="0.25">
      <c r="E1729" s="1">
        <v>8</v>
      </c>
      <c r="F1729" s="1">
        <v>2019</v>
      </c>
      <c r="G1729" s="1" t="s">
        <v>30</v>
      </c>
      <c r="H1729" s="1" t="s">
        <v>10</v>
      </c>
      <c r="I1729">
        <v>1076</v>
      </c>
      <c r="J1729">
        <v>783</v>
      </c>
      <c r="K1729">
        <v>25022</v>
      </c>
    </row>
    <row r="1730" spans="5:11" x14ac:dyDescent="0.25">
      <c r="E1730" s="1">
        <v>9</v>
      </c>
      <c r="F1730" s="1">
        <v>2019</v>
      </c>
      <c r="G1730" s="1" t="s">
        <v>30</v>
      </c>
      <c r="H1730" s="1" t="s">
        <v>10</v>
      </c>
      <c r="I1730">
        <v>2782</v>
      </c>
      <c r="J1730">
        <v>1076</v>
      </c>
      <c r="K1730">
        <v>23998</v>
      </c>
    </row>
    <row r="1731" spans="5:11" x14ac:dyDescent="0.25">
      <c r="E1731" s="1">
        <v>10</v>
      </c>
      <c r="F1731" s="1">
        <v>2019</v>
      </c>
      <c r="G1731" s="1" t="s">
        <v>30</v>
      </c>
      <c r="H1731" s="1" t="s">
        <v>10</v>
      </c>
      <c r="I1731">
        <v>2645</v>
      </c>
      <c r="J1731">
        <v>2782</v>
      </c>
      <c r="K1731">
        <v>22875</v>
      </c>
    </row>
    <row r="1732" spans="5:11" x14ac:dyDescent="0.25">
      <c r="E1732" s="1">
        <v>11</v>
      </c>
      <c r="F1732" s="1">
        <v>2019</v>
      </c>
      <c r="G1732" s="1" t="s">
        <v>30</v>
      </c>
      <c r="H1732" s="1" t="s">
        <v>10</v>
      </c>
      <c r="I1732">
        <v>2433</v>
      </c>
      <c r="J1732">
        <v>2645</v>
      </c>
      <c r="K1732">
        <v>19461</v>
      </c>
    </row>
    <row r="1733" spans="5:11" x14ac:dyDescent="0.25">
      <c r="E1733" s="1">
        <v>12</v>
      </c>
      <c r="F1733" s="1">
        <v>2019</v>
      </c>
      <c r="G1733" s="1" t="s">
        <v>30</v>
      </c>
      <c r="H1733" s="1" t="s">
        <v>10</v>
      </c>
      <c r="I1733">
        <v>2517</v>
      </c>
      <c r="J1733">
        <v>2433</v>
      </c>
      <c r="K1733">
        <v>12157</v>
      </c>
    </row>
    <row r="1734" spans="5:11" x14ac:dyDescent="0.25">
      <c r="E1734" s="1">
        <v>1</v>
      </c>
      <c r="F1734" s="1">
        <v>2020</v>
      </c>
      <c r="G1734" s="1" t="s">
        <v>30</v>
      </c>
      <c r="H1734" s="1" t="s">
        <v>10</v>
      </c>
      <c r="I1734">
        <v>818</v>
      </c>
      <c r="J1734">
        <v>2517</v>
      </c>
      <c r="K1734">
        <v>11148</v>
      </c>
    </row>
    <row r="1735" spans="5:11" x14ac:dyDescent="0.25">
      <c r="E1735" s="1">
        <v>2</v>
      </c>
      <c r="F1735" s="1">
        <v>2020</v>
      </c>
      <c r="G1735" s="1" t="s">
        <v>30</v>
      </c>
      <c r="H1735" s="1" t="s">
        <v>10</v>
      </c>
      <c r="I1735">
        <v>472</v>
      </c>
      <c r="J1735">
        <v>818</v>
      </c>
      <c r="K1735">
        <v>8383</v>
      </c>
    </row>
    <row r="1736" spans="5:11" x14ac:dyDescent="0.25">
      <c r="E1736" s="1">
        <v>3</v>
      </c>
      <c r="F1736" s="1">
        <v>2020</v>
      </c>
      <c r="G1736" s="1" t="s">
        <v>30</v>
      </c>
      <c r="H1736" s="1" t="s">
        <v>10</v>
      </c>
      <c r="I1736">
        <v>233</v>
      </c>
      <c r="J1736">
        <v>472</v>
      </c>
      <c r="K1736">
        <v>1061</v>
      </c>
    </row>
    <row r="1737" spans="5:11" x14ac:dyDescent="0.25">
      <c r="E1737" s="1">
        <v>1</v>
      </c>
      <c r="F1737" s="1">
        <v>2016</v>
      </c>
      <c r="G1737" s="1" t="s">
        <v>31</v>
      </c>
      <c r="H1737" s="1" t="s">
        <v>10</v>
      </c>
      <c r="I1737">
        <v>582384</v>
      </c>
      <c r="J1737"/>
      <c r="K1737"/>
    </row>
    <row r="1738" spans="5:11" x14ac:dyDescent="0.25">
      <c r="E1738" s="1">
        <v>2</v>
      </c>
      <c r="F1738" s="1">
        <v>2016</v>
      </c>
      <c r="G1738" s="1" t="s">
        <v>31</v>
      </c>
      <c r="H1738" s="1" t="s">
        <v>10</v>
      </c>
      <c r="I1738">
        <v>514768</v>
      </c>
      <c r="J1738">
        <v>582384</v>
      </c>
      <c r="K1738"/>
    </row>
    <row r="1739" spans="5:11" x14ac:dyDescent="0.25">
      <c r="E1739" s="1">
        <v>3</v>
      </c>
      <c r="F1739" s="1">
        <v>2016</v>
      </c>
      <c r="G1739" s="1" t="s">
        <v>31</v>
      </c>
      <c r="H1739" s="1" t="s">
        <v>10</v>
      </c>
      <c r="I1739">
        <v>589916</v>
      </c>
      <c r="J1739">
        <v>514768</v>
      </c>
      <c r="K1739"/>
    </row>
    <row r="1740" spans="5:11" x14ac:dyDescent="0.25">
      <c r="E1740" s="1">
        <v>4</v>
      </c>
      <c r="F1740" s="1">
        <v>2016</v>
      </c>
      <c r="G1740" s="1" t="s">
        <v>31</v>
      </c>
      <c r="H1740" s="1" t="s">
        <v>10</v>
      </c>
      <c r="I1740">
        <v>564168</v>
      </c>
      <c r="J1740">
        <v>589916</v>
      </c>
      <c r="K1740"/>
    </row>
    <row r="1741" spans="5:11" x14ac:dyDescent="0.25">
      <c r="E1741" s="1">
        <v>5</v>
      </c>
      <c r="F1741" s="1">
        <v>2016</v>
      </c>
      <c r="G1741" s="1" t="s">
        <v>31</v>
      </c>
      <c r="H1741" s="1" t="s">
        <v>10</v>
      </c>
      <c r="I1741">
        <v>542469</v>
      </c>
      <c r="J1741">
        <v>564168</v>
      </c>
      <c r="K1741"/>
    </row>
    <row r="1742" spans="5:11" x14ac:dyDescent="0.25">
      <c r="E1742" s="1">
        <v>6</v>
      </c>
      <c r="F1742" s="1">
        <v>2016</v>
      </c>
      <c r="G1742" s="1" t="s">
        <v>31</v>
      </c>
      <c r="H1742" s="1" t="s">
        <v>10</v>
      </c>
      <c r="I1742">
        <v>597715</v>
      </c>
      <c r="J1742">
        <v>542469</v>
      </c>
      <c r="K1742"/>
    </row>
    <row r="1743" spans="5:11" x14ac:dyDescent="0.25">
      <c r="E1743" s="1">
        <v>7</v>
      </c>
      <c r="F1743" s="1">
        <v>2016</v>
      </c>
      <c r="G1743" s="1" t="s">
        <v>31</v>
      </c>
      <c r="H1743" s="1" t="s">
        <v>10</v>
      </c>
      <c r="I1743">
        <v>714540</v>
      </c>
      <c r="J1743">
        <v>597715</v>
      </c>
      <c r="K1743"/>
    </row>
    <row r="1744" spans="5:11" x14ac:dyDescent="0.25">
      <c r="E1744" s="1">
        <v>8</v>
      </c>
      <c r="F1744" s="1">
        <v>2016</v>
      </c>
      <c r="G1744" s="1" t="s">
        <v>31</v>
      </c>
      <c r="H1744" s="1" t="s">
        <v>10</v>
      </c>
      <c r="I1744">
        <v>725392</v>
      </c>
      <c r="J1744">
        <v>714540</v>
      </c>
      <c r="K1744"/>
    </row>
    <row r="1745" spans="5:11" x14ac:dyDescent="0.25">
      <c r="E1745" s="1">
        <v>9</v>
      </c>
      <c r="F1745" s="1">
        <v>2016</v>
      </c>
      <c r="G1745" s="1" t="s">
        <v>31</v>
      </c>
      <c r="H1745" s="1" t="s">
        <v>10</v>
      </c>
      <c r="I1745">
        <v>501363</v>
      </c>
      <c r="J1745">
        <v>725392</v>
      </c>
      <c r="K1745"/>
    </row>
    <row r="1746" spans="5:11" x14ac:dyDescent="0.25">
      <c r="E1746" s="1">
        <v>10</v>
      </c>
      <c r="F1746" s="1">
        <v>2016</v>
      </c>
      <c r="G1746" s="1" t="s">
        <v>31</v>
      </c>
      <c r="H1746" s="1" t="s">
        <v>10</v>
      </c>
      <c r="I1746">
        <v>501919</v>
      </c>
      <c r="J1746">
        <v>501363</v>
      </c>
      <c r="K1746"/>
    </row>
    <row r="1747" spans="5:11" x14ac:dyDescent="0.25">
      <c r="E1747" s="1">
        <v>11</v>
      </c>
      <c r="F1747" s="1">
        <v>2016</v>
      </c>
      <c r="G1747" s="1" t="s">
        <v>31</v>
      </c>
      <c r="H1747" s="1" t="s">
        <v>10</v>
      </c>
      <c r="I1747">
        <v>521952</v>
      </c>
      <c r="J1747">
        <v>501919</v>
      </c>
      <c r="K1747"/>
    </row>
    <row r="1748" spans="5:11" x14ac:dyDescent="0.25">
      <c r="E1748" s="1">
        <v>12</v>
      </c>
      <c r="F1748" s="1">
        <v>2016</v>
      </c>
      <c r="G1748" s="1" t="s">
        <v>31</v>
      </c>
      <c r="H1748" s="1" t="s">
        <v>10</v>
      </c>
      <c r="I1748">
        <v>661789</v>
      </c>
      <c r="J1748">
        <v>521952</v>
      </c>
      <c r="K1748"/>
    </row>
    <row r="1749" spans="5:11" x14ac:dyDescent="0.25">
      <c r="E1749" s="1">
        <v>1</v>
      </c>
      <c r="F1749" s="1">
        <v>2017</v>
      </c>
      <c r="G1749" s="1" t="s">
        <v>31</v>
      </c>
      <c r="H1749" s="1" t="s">
        <v>10</v>
      </c>
      <c r="I1749">
        <v>637665</v>
      </c>
      <c r="J1749">
        <v>661789</v>
      </c>
      <c r="K1749">
        <v>582384</v>
      </c>
    </row>
    <row r="1750" spans="5:11" x14ac:dyDescent="0.25">
      <c r="E1750" s="1">
        <v>2</v>
      </c>
      <c r="F1750" s="1">
        <v>2017</v>
      </c>
      <c r="G1750" s="1" t="s">
        <v>31</v>
      </c>
      <c r="H1750" s="1" t="s">
        <v>10</v>
      </c>
      <c r="I1750">
        <v>547698</v>
      </c>
      <c r="J1750">
        <v>637665</v>
      </c>
      <c r="K1750">
        <v>514768</v>
      </c>
    </row>
    <row r="1751" spans="5:11" x14ac:dyDescent="0.25">
      <c r="E1751" s="1">
        <v>3</v>
      </c>
      <c r="F1751" s="1">
        <v>2017</v>
      </c>
      <c r="G1751" s="1" t="s">
        <v>31</v>
      </c>
      <c r="H1751" s="1" t="s">
        <v>10</v>
      </c>
      <c r="I1751">
        <v>632929</v>
      </c>
      <c r="J1751">
        <v>547698</v>
      </c>
      <c r="K1751">
        <v>589916</v>
      </c>
    </row>
    <row r="1752" spans="5:11" x14ac:dyDescent="0.25">
      <c r="E1752" s="1">
        <v>4</v>
      </c>
      <c r="F1752" s="1">
        <v>2017</v>
      </c>
      <c r="G1752" s="1" t="s">
        <v>31</v>
      </c>
      <c r="H1752" s="1" t="s">
        <v>10</v>
      </c>
      <c r="I1752">
        <v>643831</v>
      </c>
      <c r="J1752">
        <v>632929</v>
      </c>
      <c r="K1752">
        <v>564168</v>
      </c>
    </row>
    <row r="1753" spans="5:11" x14ac:dyDescent="0.25">
      <c r="E1753" s="1">
        <v>5</v>
      </c>
      <c r="F1753" s="1">
        <v>2017</v>
      </c>
      <c r="G1753" s="1" t="s">
        <v>31</v>
      </c>
      <c r="H1753" s="1" t="s">
        <v>10</v>
      </c>
      <c r="I1753">
        <v>600563</v>
      </c>
      <c r="J1753">
        <v>643831</v>
      </c>
      <c r="K1753">
        <v>542469</v>
      </c>
    </row>
    <row r="1754" spans="5:11" x14ac:dyDescent="0.25">
      <c r="E1754" s="1">
        <v>6</v>
      </c>
      <c r="F1754" s="1">
        <v>2017</v>
      </c>
      <c r="G1754" s="1" t="s">
        <v>31</v>
      </c>
      <c r="H1754" s="1" t="s">
        <v>10</v>
      </c>
      <c r="I1754">
        <v>662442</v>
      </c>
      <c r="J1754">
        <v>600563</v>
      </c>
      <c r="K1754">
        <v>597715</v>
      </c>
    </row>
    <row r="1755" spans="5:11" x14ac:dyDescent="0.25">
      <c r="E1755" s="1">
        <v>7</v>
      </c>
      <c r="F1755" s="1">
        <v>2017</v>
      </c>
      <c r="G1755" s="1" t="s">
        <v>31</v>
      </c>
      <c r="H1755" s="1" t="s">
        <v>10</v>
      </c>
      <c r="I1755">
        <v>826522</v>
      </c>
      <c r="J1755">
        <v>662442</v>
      </c>
      <c r="K1755">
        <v>714540</v>
      </c>
    </row>
    <row r="1756" spans="5:11" x14ac:dyDescent="0.25">
      <c r="E1756" s="1">
        <v>8</v>
      </c>
      <c r="F1756" s="1">
        <v>2017</v>
      </c>
      <c r="G1756" s="1" t="s">
        <v>31</v>
      </c>
      <c r="H1756" s="1" t="s">
        <v>10</v>
      </c>
      <c r="I1756">
        <v>815173</v>
      </c>
      <c r="J1756">
        <v>826522</v>
      </c>
      <c r="K1756">
        <v>725392</v>
      </c>
    </row>
    <row r="1757" spans="5:11" x14ac:dyDescent="0.25">
      <c r="E1757" s="1">
        <v>9</v>
      </c>
      <c r="F1757" s="1">
        <v>2017</v>
      </c>
      <c r="G1757" s="1" t="s">
        <v>31</v>
      </c>
      <c r="H1757" s="1" t="s">
        <v>10</v>
      </c>
      <c r="I1757">
        <v>492088</v>
      </c>
      <c r="J1757">
        <v>815173</v>
      </c>
      <c r="K1757">
        <v>501363</v>
      </c>
    </row>
    <row r="1758" spans="5:11" x14ac:dyDescent="0.25">
      <c r="E1758" s="1">
        <v>10</v>
      </c>
      <c r="F1758" s="1">
        <v>2017</v>
      </c>
      <c r="G1758" s="1" t="s">
        <v>31</v>
      </c>
      <c r="H1758" s="1" t="s">
        <v>10</v>
      </c>
      <c r="I1758">
        <v>526501</v>
      </c>
      <c r="J1758">
        <v>492088</v>
      </c>
      <c r="K1758">
        <v>501919</v>
      </c>
    </row>
    <row r="1759" spans="5:11" x14ac:dyDescent="0.25">
      <c r="E1759" s="1">
        <v>11</v>
      </c>
      <c r="F1759" s="1">
        <v>2017</v>
      </c>
      <c r="G1759" s="1" t="s">
        <v>31</v>
      </c>
      <c r="H1759" s="1" t="s">
        <v>10</v>
      </c>
      <c r="I1759">
        <v>558141</v>
      </c>
      <c r="J1759">
        <v>526501</v>
      </c>
      <c r="K1759">
        <v>521952</v>
      </c>
    </row>
    <row r="1760" spans="5:11" x14ac:dyDescent="0.25">
      <c r="E1760" s="1">
        <v>12</v>
      </c>
      <c r="F1760" s="1">
        <v>2017</v>
      </c>
      <c r="G1760" s="1" t="s">
        <v>31</v>
      </c>
      <c r="H1760" s="1" t="s">
        <v>10</v>
      </c>
      <c r="I1760">
        <v>674548</v>
      </c>
      <c r="J1760">
        <v>558141</v>
      </c>
      <c r="K1760">
        <v>661789</v>
      </c>
    </row>
    <row r="1761" spans="5:11" x14ac:dyDescent="0.25">
      <c r="E1761" s="1">
        <v>1</v>
      </c>
      <c r="F1761" s="1">
        <v>2018</v>
      </c>
      <c r="G1761" s="1" t="s">
        <v>31</v>
      </c>
      <c r="H1761" s="1" t="s">
        <v>10</v>
      </c>
      <c r="I1761">
        <v>619909</v>
      </c>
      <c r="J1761">
        <v>674548</v>
      </c>
      <c r="K1761">
        <v>637665</v>
      </c>
    </row>
    <row r="1762" spans="5:11" x14ac:dyDescent="0.25">
      <c r="E1762" s="1">
        <v>2</v>
      </c>
      <c r="F1762" s="1">
        <v>2018</v>
      </c>
      <c r="G1762" s="1" t="s">
        <v>31</v>
      </c>
      <c r="H1762" s="1" t="s">
        <v>10</v>
      </c>
      <c r="I1762">
        <v>566352</v>
      </c>
      <c r="J1762">
        <v>619909</v>
      </c>
      <c r="K1762">
        <v>547698</v>
      </c>
    </row>
    <row r="1763" spans="5:11" x14ac:dyDescent="0.25">
      <c r="E1763" s="1">
        <v>3</v>
      </c>
      <c r="F1763" s="1">
        <v>2018</v>
      </c>
      <c r="G1763" s="1" t="s">
        <v>31</v>
      </c>
      <c r="H1763" s="1" t="s">
        <v>10</v>
      </c>
      <c r="I1763">
        <v>682404</v>
      </c>
      <c r="J1763">
        <v>566352</v>
      </c>
      <c r="K1763">
        <v>632929</v>
      </c>
    </row>
    <row r="1764" spans="5:11" x14ac:dyDescent="0.25">
      <c r="E1764" s="1">
        <v>4</v>
      </c>
      <c r="F1764" s="1">
        <v>2018</v>
      </c>
      <c r="G1764" s="1" t="s">
        <v>31</v>
      </c>
      <c r="H1764" s="1" t="s">
        <v>10</v>
      </c>
      <c r="I1764">
        <v>662202</v>
      </c>
      <c r="J1764">
        <v>682404</v>
      </c>
      <c r="K1764">
        <v>643831</v>
      </c>
    </row>
    <row r="1765" spans="5:11" x14ac:dyDescent="0.25">
      <c r="E1765" s="1">
        <v>5</v>
      </c>
      <c r="F1765" s="1">
        <v>2018</v>
      </c>
      <c r="G1765" s="1" t="s">
        <v>31</v>
      </c>
      <c r="H1765" s="1" t="s">
        <v>10</v>
      </c>
      <c r="I1765">
        <v>652821</v>
      </c>
      <c r="J1765">
        <v>662202</v>
      </c>
      <c r="K1765">
        <v>600563</v>
      </c>
    </row>
    <row r="1766" spans="5:11" x14ac:dyDescent="0.25">
      <c r="E1766" s="1">
        <v>6</v>
      </c>
      <c r="F1766" s="1">
        <v>2018</v>
      </c>
      <c r="G1766" s="1" t="s">
        <v>31</v>
      </c>
      <c r="H1766" s="1" t="s">
        <v>10</v>
      </c>
      <c r="I1766">
        <v>720026</v>
      </c>
      <c r="J1766">
        <v>652821</v>
      </c>
      <c r="K1766">
        <v>662442</v>
      </c>
    </row>
    <row r="1767" spans="5:11" x14ac:dyDescent="0.25">
      <c r="E1767" s="1">
        <v>7</v>
      </c>
      <c r="F1767" s="1">
        <v>2018</v>
      </c>
      <c r="G1767" s="1" t="s">
        <v>31</v>
      </c>
      <c r="H1767" s="1" t="s">
        <v>10</v>
      </c>
      <c r="I1767">
        <v>872166</v>
      </c>
      <c r="J1767">
        <v>720026</v>
      </c>
      <c r="K1767">
        <v>826522</v>
      </c>
    </row>
    <row r="1768" spans="5:11" x14ac:dyDescent="0.25">
      <c r="E1768" s="1">
        <v>8</v>
      </c>
      <c r="F1768" s="1">
        <v>2018</v>
      </c>
      <c r="G1768" s="1" t="s">
        <v>31</v>
      </c>
      <c r="H1768" s="1" t="s">
        <v>10</v>
      </c>
      <c r="I1768">
        <v>874552</v>
      </c>
      <c r="J1768">
        <v>872166</v>
      </c>
      <c r="K1768">
        <v>815173</v>
      </c>
    </row>
    <row r="1769" spans="5:11" x14ac:dyDescent="0.25">
      <c r="E1769" s="1">
        <v>9</v>
      </c>
      <c r="F1769" s="1">
        <v>2018</v>
      </c>
      <c r="G1769" s="1" t="s">
        <v>31</v>
      </c>
      <c r="H1769" s="1" t="s">
        <v>10</v>
      </c>
      <c r="I1769">
        <v>635789</v>
      </c>
      <c r="J1769">
        <v>874552</v>
      </c>
      <c r="K1769">
        <v>492088</v>
      </c>
    </row>
    <row r="1770" spans="5:11" x14ac:dyDescent="0.25">
      <c r="E1770" s="1">
        <v>10</v>
      </c>
      <c r="F1770" s="1">
        <v>2018</v>
      </c>
      <c r="G1770" s="1" t="s">
        <v>31</v>
      </c>
      <c r="H1770" s="1" t="s">
        <v>10</v>
      </c>
      <c r="I1770">
        <v>607337</v>
      </c>
      <c r="J1770">
        <v>635789</v>
      </c>
      <c r="K1770">
        <v>526501</v>
      </c>
    </row>
    <row r="1771" spans="5:11" x14ac:dyDescent="0.25">
      <c r="E1771" s="1">
        <v>11</v>
      </c>
      <c r="F1771" s="1">
        <v>2018</v>
      </c>
      <c r="G1771" s="1" t="s">
        <v>31</v>
      </c>
      <c r="H1771" s="1" t="s">
        <v>10</v>
      </c>
      <c r="I1771">
        <v>636791</v>
      </c>
      <c r="J1771">
        <v>607337</v>
      </c>
      <c r="K1771">
        <v>558141</v>
      </c>
    </row>
    <row r="1772" spans="5:11" x14ac:dyDescent="0.25">
      <c r="E1772" s="1">
        <v>12</v>
      </c>
      <c r="F1772" s="1">
        <v>2018</v>
      </c>
      <c r="G1772" s="1" t="s">
        <v>31</v>
      </c>
      <c r="H1772" s="1" t="s">
        <v>10</v>
      </c>
      <c r="I1772">
        <v>735471</v>
      </c>
      <c r="J1772">
        <v>636791</v>
      </c>
      <c r="K1772">
        <v>674548</v>
      </c>
    </row>
    <row r="1773" spans="5:11" x14ac:dyDescent="0.25">
      <c r="E1773" s="1">
        <v>1</v>
      </c>
      <c r="F1773" s="1">
        <v>2019</v>
      </c>
      <c r="G1773" s="1" t="s">
        <v>31</v>
      </c>
      <c r="H1773" s="1" t="s">
        <v>10</v>
      </c>
      <c r="I1773">
        <v>723526</v>
      </c>
      <c r="J1773">
        <v>735471</v>
      </c>
      <c r="K1773">
        <v>619909</v>
      </c>
    </row>
    <row r="1774" spans="5:11" x14ac:dyDescent="0.25">
      <c r="E1774" s="1">
        <v>2</v>
      </c>
      <c r="F1774" s="1">
        <v>2019</v>
      </c>
      <c r="G1774" s="1" t="s">
        <v>31</v>
      </c>
      <c r="H1774" s="1" t="s">
        <v>10</v>
      </c>
      <c r="I1774">
        <v>632782</v>
      </c>
      <c r="J1774">
        <v>723526</v>
      </c>
      <c r="K1774">
        <v>566352</v>
      </c>
    </row>
    <row r="1775" spans="5:11" x14ac:dyDescent="0.25">
      <c r="E1775" s="1">
        <v>3</v>
      </c>
      <c r="F1775" s="1">
        <v>2019</v>
      </c>
      <c r="G1775" s="1" t="s">
        <v>31</v>
      </c>
      <c r="H1775" s="1" t="s">
        <v>10</v>
      </c>
      <c r="I1775">
        <v>784838</v>
      </c>
      <c r="J1775">
        <v>632782</v>
      </c>
      <c r="K1775">
        <v>682404</v>
      </c>
    </row>
    <row r="1776" spans="5:11" x14ac:dyDescent="0.25">
      <c r="E1776" s="1">
        <v>4</v>
      </c>
      <c r="F1776" s="1">
        <v>2019</v>
      </c>
      <c r="G1776" s="1" t="s">
        <v>31</v>
      </c>
      <c r="H1776" s="1" t="s">
        <v>10</v>
      </c>
      <c r="I1776">
        <v>763761</v>
      </c>
      <c r="J1776">
        <v>784838</v>
      </c>
      <c r="K1776">
        <v>662202</v>
      </c>
    </row>
    <row r="1777" spans="5:11" x14ac:dyDescent="0.25">
      <c r="E1777" s="1">
        <v>5</v>
      </c>
      <c r="F1777" s="1">
        <v>2019</v>
      </c>
      <c r="G1777" s="1" t="s">
        <v>31</v>
      </c>
      <c r="H1777" s="1" t="s">
        <v>10</v>
      </c>
      <c r="I1777">
        <v>763659</v>
      </c>
      <c r="J1777">
        <v>763761</v>
      </c>
      <c r="K1777">
        <v>652821</v>
      </c>
    </row>
    <row r="1778" spans="5:11" x14ac:dyDescent="0.25">
      <c r="E1778" s="1">
        <v>6</v>
      </c>
      <c r="F1778" s="1">
        <v>2019</v>
      </c>
      <c r="G1778" s="1" t="s">
        <v>31</v>
      </c>
      <c r="H1778" s="1" t="s">
        <v>10</v>
      </c>
      <c r="I1778">
        <v>815186</v>
      </c>
      <c r="J1778">
        <v>763659</v>
      </c>
      <c r="K1778">
        <v>720026</v>
      </c>
    </row>
    <row r="1779" spans="5:11" x14ac:dyDescent="0.25">
      <c r="E1779" s="1">
        <v>7</v>
      </c>
      <c r="F1779" s="1">
        <v>2019</v>
      </c>
      <c r="G1779" s="1" t="s">
        <v>31</v>
      </c>
      <c r="H1779" s="1" t="s">
        <v>10</v>
      </c>
      <c r="I1779">
        <v>954943</v>
      </c>
      <c r="J1779">
        <v>815186</v>
      </c>
      <c r="K1779">
        <v>872166</v>
      </c>
    </row>
    <row r="1780" spans="5:11" x14ac:dyDescent="0.25">
      <c r="E1780" s="1">
        <v>8</v>
      </c>
      <c r="F1780" s="1">
        <v>2019</v>
      </c>
      <c r="G1780" s="1" t="s">
        <v>31</v>
      </c>
      <c r="H1780" s="1" t="s">
        <v>10</v>
      </c>
      <c r="I1780">
        <v>966352</v>
      </c>
      <c r="J1780">
        <v>954943</v>
      </c>
      <c r="K1780">
        <v>874552</v>
      </c>
    </row>
    <row r="1781" spans="5:11" x14ac:dyDescent="0.25">
      <c r="E1781" s="1">
        <v>9</v>
      </c>
      <c r="F1781" s="1">
        <v>2019</v>
      </c>
      <c r="G1781" s="1" t="s">
        <v>31</v>
      </c>
      <c r="H1781" s="1" t="s">
        <v>10</v>
      </c>
      <c r="I1781">
        <v>628898</v>
      </c>
      <c r="J1781">
        <v>966352</v>
      </c>
      <c r="K1781">
        <v>635789</v>
      </c>
    </row>
    <row r="1782" spans="5:11" x14ac:dyDescent="0.25">
      <c r="E1782" s="1">
        <v>10</v>
      </c>
      <c r="F1782" s="1">
        <v>2019</v>
      </c>
      <c r="G1782" s="1" t="s">
        <v>31</v>
      </c>
      <c r="H1782" s="1" t="s">
        <v>10</v>
      </c>
      <c r="I1782">
        <v>625864</v>
      </c>
      <c r="J1782">
        <v>628898</v>
      </c>
      <c r="K1782">
        <v>607337</v>
      </c>
    </row>
    <row r="1783" spans="5:11" x14ac:dyDescent="0.25">
      <c r="E1783" s="1">
        <v>11</v>
      </c>
      <c r="F1783" s="1">
        <v>2019</v>
      </c>
      <c r="G1783" s="1" t="s">
        <v>31</v>
      </c>
      <c r="H1783" s="1" t="s">
        <v>10</v>
      </c>
      <c r="I1783">
        <v>649980</v>
      </c>
      <c r="J1783">
        <v>625864</v>
      </c>
      <c r="K1783">
        <v>636791</v>
      </c>
    </row>
    <row r="1784" spans="5:11" x14ac:dyDescent="0.25">
      <c r="E1784" s="1">
        <v>12</v>
      </c>
      <c r="F1784" s="1">
        <v>2019</v>
      </c>
      <c r="G1784" s="1" t="s">
        <v>31</v>
      </c>
      <c r="H1784" s="1" t="s">
        <v>10</v>
      </c>
      <c r="I1784">
        <v>759564</v>
      </c>
      <c r="J1784">
        <v>649980</v>
      </c>
      <c r="K1784">
        <v>735471</v>
      </c>
    </row>
    <row r="1785" spans="5:11" x14ac:dyDescent="0.25">
      <c r="E1785" s="1">
        <v>1</v>
      </c>
      <c r="F1785" s="1">
        <v>2020</v>
      </c>
      <c r="G1785" s="1" t="s">
        <v>31</v>
      </c>
      <c r="H1785" s="1" t="s">
        <v>10</v>
      </c>
      <c r="I1785">
        <v>661196</v>
      </c>
      <c r="J1785">
        <v>759564</v>
      </c>
      <c r="K1785">
        <v>723526</v>
      </c>
    </row>
    <row r="1786" spans="5:11" x14ac:dyDescent="0.25">
      <c r="E1786" s="1">
        <v>2</v>
      </c>
      <c r="F1786" s="1">
        <v>2020</v>
      </c>
      <c r="G1786" s="1" t="s">
        <v>31</v>
      </c>
      <c r="H1786" s="1" t="s">
        <v>10</v>
      </c>
      <c r="I1786">
        <v>584677</v>
      </c>
      <c r="J1786">
        <v>661196</v>
      </c>
      <c r="K1786">
        <v>632782</v>
      </c>
    </row>
    <row r="1787" spans="5:11" x14ac:dyDescent="0.25">
      <c r="E1787" s="1">
        <v>3</v>
      </c>
      <c r="F1787" s="1">
        <v>2020</v>
      </c>
      <c r="G1787" s="1" t="s">
        <v>31</v>
      </c>
      <c r="H1787" s="1" t="s">
        <v>10</v>
      </c>
      <c r="I1787">
        <v>358674</v>
      </c>
      <c r="J1787">
        <v>584677</v>
      </c>
      <c r="K1787">
        <v>784838</v>
      </c>
    </row>
    <row r="1788" spans="5:11" x14ac:dyDescent="0.25">
      <c r="E1788" s="1">
        <v>4</v>
      </c>
      <c r="F1788" s="1">
        <v>2020</v>
      </c>
      <c r="G1788" s="1" t="s">
        <v>31</v>
      </c>
      <c r="H1788" s="1" t="s">
        <v>10</v>
      </c>
      <c r="I1788">
        <v>5376</v>
      </c>
      <c r="J1788">
        <v>358674</v>
      </c>
      <c r="K1788">
        <v>763761</v>
      </c>
    </row>
    <row r="1789" spans="5:11" x14ac:dyDescent="0.25">
      <c r="E1789" s="1">
        <v>5</v>
      </c>
      <c r="F1789" s="1">
        <v>2020</v>
      </c>
      <c r="G1789" s="1" t="s">
        <v>31</v>
      </c>
      <c r="H1789" s="1" t="s">
        <v>10</v>
      </c>
      <c r="I1789">
        <v>9573</v>
      </c>
      <c r="J1789">
        <v>5376</v>
      </c>
      <c r="K1789">
        <v>763659</v>
      </c>
    </row>
    <row r="1790" spans="5:11" x14ac:dyDescent="0.25">
      <c r="E1790" s="1">
        <v>6</v>
      </c>
      <c r="F1790" s="1">
        <v>2020</v>
      </c>
      <c r="G1790" s="1" t="s">
        <v>31</v>
      </c>
      <c r="H1790" s="1" t="s">
        <v>10</v>
      </c>
      <c r="I1790">
        <v>21341</v>
      </c>
      <c r="J1790">
        <v>9573</v>
      </c>
      <c r="K1790">
        <v>815186</v>
      </c>
    </row>
    <row r="1791" spans="5:11" x14ac:dyDescent="0.25">
      <c r="E1791" s="1">
        <v>7</v>
      </c>
      <c r="F1791" s="1">
        <v>2020</v>
      </c>
      <c r="G1791" s="1" t="s">
        <v>31</v>
      </c>
      <c r="H1791" s="1" t="s">
        <v>10</v>
      </c>
      <c r="I1791">
        <v>202588</v>
      </c>
      <c r="J1791">
        <v>21341</v>
      </c>
      <c r="K1791">
        <v>954943</v>
      </c>
    </row>
    <row r="1792" spans="5:11" x14ac:dyDescent="0.25">
      <c r="E1792" s="1">
        <v>8</v>
      </c>
      <c r="F1792" s="1">
        <v>2020</v>
      </c>
      <c r="G1792" s="1" t="s">
        <v>31</v>
      </c>
      <c r="H1792" s="1" t="s">
        <v>10</v>
      </c>
      <c r="I1792">
        <v>217134</v>
      </c>
      <c r="J1792">
        <v>202588</v>
      </c>
      <c r="K1792">
        <v>966352</v>
      </c>
    </row>
    <row r="1793" spans="5:11" x14ac:dyDescent="0.25">
      <c r="E1793" s="1">
        <v>9</v>
      </c>
      <c r="F1793" s="1">
        <v>2020</v>
      </c>
      <c r="G1793" s="1" t="s">
        <v>31</v>
      </c>
      <c r="H1793" s="1" t="s">
        <v>10</v>
      </c>
      <c r="I1793">
        <v>202983</v>
      </c>
      <c r="J1793">
        <v>217134</v>
      </c>
      <c r="K1793">
        <v>628898</v>
      </c>
    </row>
    <row r="1794" spans="5:11" x14ac:dyDescent="0.25">
      <c r="E1794" s="1">
        <v>10</v>
      </c>
      <c r="F1794" s="1">
        <v>2020</v>
      </c>
      <c r="G1794" s="1" t="s">
        <v>31</v>
      </c>
      <c r="H1794" s="1" t="s">
        <v>10</v>
      </c>
      <c r="I1794">
        <v>245334</v>
      </c>
      <c r="J1794">
        <v>202983</v>
      </c>
      <c r="K1794">
        <v>625864</v>
      </c>
    </row>
    <row r="1795" spans="5:11" x14ac:dyDescent="0.25">
      <c r="E1795" s="1">
        <v>11</v>
      </c>
      <c r="F1795" s="1">
        <v>2020</v>
      </c>
      <c r="G1795" s="1" t="s">
        <v>31</v>
      </c>
      <c r="H1795" s="1" t="s">
        <v>10</v>
      </c>
      <c r="I1795">
        <v>264712</v>
      </c>
      <c r="J1795">
        <v>245334</v>
      </c>
      <c r="K1795">
        <v>649980</v>
      </c>
    </row>
    <row r="1796" spans="5:11" x14ac:dyDescent="0.25">
      <c r="E1796" s="1">
        <v>12</v>
      </c>
      <c r="F1796" s="1">
        <v>2020</v>
      </c>
      <c r="G1796" s="1" t="s">
        <v>31</v>
      </c>
      <c r="H1796" s="1" t="s">
        <v>10</v>
      </c>
      <c r="I1796">
        <v>403781</v>
      </c>
      <c r="J1796">
        <v>264712</v>
      </c>
      <c r="K1796">
        <v>759564</v>
      </c>
    </row>
    <row r="1797" spans="5:11" x14ac:dyDescent="0.25">
      <c r="E1797" s="1">
        <v>1</v>
      </c>
      <c r="F1797" s="1">
        <v>2021</v>
      </c>
      <c r="G1797" s="1" t="s">
        <v>31</v>
      </c>
      <c r="H1797" s="1" t="s">
        <v>10</v>
      </c>
      <c r="I1797">
        <v>394192</v>
      </c>
      <c r="J1797">
        <v>403781</v>
      </c>
      <c r="K1797">
        <v>661196</v>
      </c>
    </row>
    <row r="1798" spans="5:11" x14ac:dyDescent="0.25">
      <c r="E1798" s="1">
        <v>9</v>
      </c>
      <c r="F1798" s="1">
        <v>2018</v>
      </c>
      <c r="G1798" s="1" t="s">
        <v>32</v>
      </c>
      <c r="H1798" s="1" t="s">
        <v>10</v>
      </c>
      <c r="I1798">
        <v>93</v>
      </c>
      <c r="J1798"/>
      <c r="K1798"/>
    </row>
    <row r="1799" spans="5:11" x14ac:dyDescent="0.25">
      <c r="E1799" s="1">
        <v>10</v>
      </c>
      <c r="F1799" s="1">
        <v>2018</v>
      </c>
      <c r="G1799" s="1" t="s">
        <v>32</v>
      </c>
      <c r="H1799" s="1" t="s">
        <v>10</v>
      </c>
      <c r="I1799">
        <v>11675</v>
      </c>
      <c r="J1799">
        <v>93</v>
      </c>
      <c r="K1799"/>
    </row>
    <row r="1800" spans="5:11" x14ac:dyDescent="0.25">
      <c r="E1800" s="1">
        <v>11</v>
      </c>
      <c r="F1800" s="1">
        <v>2018</v>
      </c>
      <c r="G1800" s="1" t="s">
        <v>32</v>
      </c>
      <c r="H1800" s="1" t="s">
        <v>10</v>
      </c>
      <c r="I1800">
        <v>8908</v>
      </c>
      <c r="J1800">
        <v>11675</v>
      </c>
      <c r="K1800"/>
    </row>
    <row r="1801" spans="5:11" x14ac:dyDescent="0.25">
      <c r="E1801" s="1">
        <v>12</v>
      </c>
      <c r="F1801" s="1">
        <v>2018</v>
      </c>
      <c r="G1801" s="1" t="s">
        <v>32</v>
      </c>
      <c r="H1801" s="1" t="s">
        <v>10</v>
      </c>
      <c r="I1801">
        <v>3100</v>
      </c>
      <c r="J1801">
        <v>8908</v>
      </c>
      <c r="K1801"/>
    </row>
    <row r="1802" spans="5:11" x14ac:dyDescent="0.25">
      <c r="E1802" s="1">
        <v>1</v>
      </c>
      <c r="F1802" s="1">
        <v>2019</v>
      </c>
      <c r="G1802" s="1" t="s">
        <v>32</v>
      </c>
      <c r="H1802" s="1" t="s">
        <v>10</v>
      </c>
      <c r="I1802">
        <v>5571</v>
      </c>
      <c r="J1802">
        <v>3100</v>
      </c>
      <c r="K1802"/>
    </row>
    <row r="1803" spans="5:11" x14ac:dyDescent="0.25">
      <c r="E1803" s="1">
        <v>2</v>
      </c>
      <c r="F1803" s="1">
        <v>2019</v>
      </c>
      <c r="G1803" s="1" t="s">
        <v>32</v>
      </c>
      <c r="H1803" s="1" t="s">
        <v>10</v>
      </c>
      <c r="I1803">
        <v>9184</v>
      </c>
      <c r="J1803">
        <v>5571</v>
      </c>
      <c r="K1803"/>
    </row>
    <row r="1804" spans="5:11" x14ac:dyDescent="0.25">
      <c r="E1804" s="1">
        <v>3</v>
      </c>
      <c r="F1804" s="1">
        <v>2019</v>
      </c>
      <c r="G1804" s="1" t="s">
        <v>32</v>
      </c>
      <c r="H1804" s="1" t="s">
        <v>10</v>
      </c>
      <c r="I1804">
        <v>13327</v>
      </c>
      <c r="J1804">
        <v>9184</v>
      </c>
      <c r="K1804"/>
    </row>
    <row r="1805" spans="5:11" x14ac:dyDescent="0.25">
      <c r="E1805" s="1">
        <v>4</v>
      </c>
      <c r="F1805" s="1">
        <v>2019</v>
      </c>
      <c r="G1805" s="1" t="s">
        <v>32</v>
      </c>
      <c r="H1805" s="1" t="s">
        <v>10</v>
      </c>
      <c r="I1805">
        <v>13987</v>
      </c>
      <c r="J1805">
        <v>13327</v>
      </c>
      <c r="K1805"/>
    </row>
    <row r="1806" spans="5:11" x14ac:dyDescent="0.25">
      <c r="E1806" s="1">
        <v>5</v>
      </c>
      <c r="F1806" s="1">
        <v>2019</v>
      </c>
      <c r="G1806" s="1" t="s">
        <v>32</v>
      </c>
      <c r="H1806" s="1" t="s">
        <v>10</v>
      </c>
      <c r="I1806">
        <v>6872</v>
      </c>
      <c r="J1806">
        <v>13987</v>
      </c>
      <c r="K1806"/>
    </row>
    <row r="1807" spans="5:11" x14ac:dyDescent="0.25">
      <c r="E1807" s="1">
        <v>6</v>
      </c>
      <c r="F1807" s="1">
        <v>2019</v>
      </c>
      <c r="G1807" s="1" t="s">
        <v>32</v>
      </c>
      <c r="H1807" s="1" t="s">
        <v>10</v>
      </c>
      <c r="I1807">
        <v>5554</v>
      </c>
      <c r="J1807">
        <v>6872</v>
      </c>
      <c r="K1807"/>
    </row>
    <row r="1808" spans="5:11" x14ac:dyDescent="0.25">
      <c r="E1808" s="1">
        <v>7</v>
      </c>
      <c r="F1808" s="1">
        <v>2019</v>
      </c>
      <c r="G1808" s="1" t="s">
        <v>32</v>
      </c>
      <c r="H1808" s="1" t="s">
        <v>10</v>
      </c>
      <c r="I1808">
        <v>6008</v>
      </c>
      <c r="J1808">
        <v>5554</v>
      </c>
      <c r="K1808"/>
    </row>
    <row r="1809" spans="5:11" x14ac:dyDescent="0.25">
      <c r="E1809" s="1">
        <v>8</v>
      </c>
      <c r="F1809" s="1">
        <v>2019</v>
      </c>
      <c r="G1809" s="1" t="s">
        <v>32</v>
      </c>
      <c r="H1809" s="1" t="s">
        <v>10</v>
      </c>
      <c r="I1809">
        <v>7267</v>
      </c>
      <c r="J1809">
        <v>6008</v>
      </c>
      <c r="K1809"/>
    </row>
    <row r="1810" spans="5:11" x14ac:dyDescent="0.25">
      <c r="E1810" s="1">
        <v>9</v>
      </c>
      <c r="F1810" s="1">
        <v>2019</v>
      </c>
      <c r="G1810" s="1" t="s">
        <v>32</v>
      </c>
      <c r="H1810" s="1" t="s">
        <v>10</v>
      </c>
      <c r="I1810">
        <v>10257</v>
      </c>
      <c r="J1810">
        <v>7267</v>
      </c>
      <c r="K1810">
        <v>93</v>
      </c>
    </row>
    <row r="1811" spans="5:11" x14ac:dyDescent="0.25">
      <c r="E1811" s="1">
        <v>10</v>
      </c>
      <c r="F1811" s="1">
        <v>2019</v>
      </c>
      <c r="G1811" s="1" t="s">
        <v>32</v>
      </c>
      <c r="H1811" s="1" t="s">
        <v>10</v>
      </c>
      <c r="I1811">
        <v>6672</v>
      </c>
      <c r="J1811">
        <v>10257</v>
      </c>
      <c r="K1811">
        <v>11675</v>
      </c>
    </row>
    <row r="1812" spans="5:11" x14ac:dyDescent="0.25">
      <c r="E1812" s="1">
        <v>11</v>
      </c>
      <c r="F1812" s="1">
        <v>2019</v>
      </c>
      <c r="G1812" s="1" t="s">
        <v>32</v>
      </c>
      <c r="H1812" s="1" t="s">
        <v>10</v>
      </c>
      <c r="I1812">
        <v>17299</v>
      </c>
      <c r="J1812">
        <v>6672</v>
      </c>
      <c r="K1812">
        <v>8908</v>
      </c>
    </row>
    <row r="1813" spans="5:11" x14ac:dyDescent="0.25">
      <c r="E1813" s="1">
        <v>12</v>
      </c>
      <c r="F1813" s="1">
        <v>2019</v>
      </c>
      <c r="G1813" s="1" t="s">
        <v>32</v>
      </c>
      <c r="H1813" s="1" t="s">
        <v>10</v>
      </c>
      <c r="I1813">
        <v>11575</v>
      </c>
      <c r="J1813">
        <v>17299</v>
      </c>
      <c r="K1813">
        <v>3100</v>
      </c>
    </row>
    <row r="1814" spans="5:11" x14ac:dyDescent="0.25">
      <c r="E1814" s="1">
        <v>1</v>
      </c>
      <c r="F1814" s="1">
        <v>2020</v>
      </c>
      <c r="G1814" s="1" t="s">
        <v>32</v>
      </c>
      <c r="H1814" s="1" t="s">
        <v>10</v>
      </c>
      <c r="I1814">
        <v>19556</v>
      </c>
      <c r="J1814">
        <v>11575</v>
      </c>
      <c r="K1814">
        <v>5571</v>
      </c>
    </row>
    <row r="1815" spans="5:11" x14ac:dyDescent="0.25">
      <c r="E1815" s="1">
        <v>2</v>
      </c>
      <c r="F1815" s="1">
        <v>2020</v>
      </c>
      <c r="G1815" s="1" t="s">
        <v>32</v>
      </c>
      <c r="H1815" s="1" t="s">
        <v>10</v>
      </c>
      <c r="I1815">
        <v>22565</v>
      </c>
      <c r="J1815">
        <v>19556</v>
      </c>
      <c r="K1815">
        <v>9184</v>
      </c>
    </row>
    <row r="1816" spans="5:11" x14ac:dyDescent="0.25">
      <c r="E1816" s="1">
        <v>3</v>
      </c>
      <c r="F1816" s="1">
        <v>2020</v>
      </c>
      <c r="G1816" s="1" t="s">
        <v>32</v>
      </c>
      <c r="H1816" s="1" t="s">
        <v>10</v>
      </c>
      <c r="I1816">
        <v>15097</v>
      </c>
      <c r="J1816">
        <v>22565</v>
      </c>
      <c r="K1816">
        <v>13327</v>
      </c>
    </row>
    <row r="1817" spans="5:11" x14ac:dyDescent="0.25">
      <c r="E1817" s="1">
        <v>7</v>
      </c>
      <c r="F1817" s="1">
        <v>2020</v>
      </c>
      <c r="G1817" s="1" t="s">
        <v>32</v>
      </c>
      <c r="H1817" s="1" t="s">
        <v>10</v>
      </c>
      <c r="I1817">
        <v>1075</v>
      </c>
      <c r="J1817">
        <v>15097</v>
      </c>
      <c r="K1817">
        <v>13987</v>
      </c>
    </row>
    <row r="1818" spans="5:11" x14ac:dyDescent="0.25">
      <c r="E1818" s="1">
        <v>8</v>
      </c>
      <c r="F1818" s="1">
        <v>2020</v>
      </c>
      <c r="G1818" s="1" t="s">
        <v>32</v>
      </c>
      <c r="H1818" s="1" t="s">
        <v>10</v>
      </c>
      <c r="I1818">
        <v>1972</v>
      </c>
      <c r="J1818">
        <v>1075</v>
      </c>
      <c r="K1818">
        <v>6872</v>
      </c>
    </row>
    <row r="1819" spans="5:11" x14ac:dyDescent="0.25">
      <c r="E1819" s="1">
        <v>9</v>
      </c>
      <c r="F1819" s="1">
        <v>2020</v>
      </c>
      <c r="G1819" s="1" t="s">
        <v>32</v>
      </c>
      <c r="H1819" s="1" t="s">
        <v>10</v>
      </c>
      <c r="I1819">
        <v>2230</v>
      </c>
      <c r="J1819">
        <v>1972</v>
      </c>
      <c r="K1819">
        <v>5554</v>
      </c>
    </row>
    <row r="1820" spans="5:11" x14ac:dyDescent="0.25">
      <c r="E1820" s="1">
        <v>10</v>
      </c>
      <c r="F1820" s="1">
        <v>2020</v>
      </c>
      <c r="G1820" s="1" t="s">
        <v>32</v>
      </c>
      <c r="H1820" s="1" t="s">
        <v>10</v>
      </c>
      <c r="I1820">
        <v>123</v>
      </c>
      <c r="J1820">
        <v>2230</v>
      </c>
      <c r="K1820">
        <v>6008</v>
      </c>
    </row>
    <row r="1821" spans="5:11" x14ac:dyDescent="0.25">
      <c r="E1821" s="1">
        <v>1</v>
      </c>
      <c r="F1821" s="1">
        <v>2016</v>
      </c>
      <c r="G1821" s="1" t="s">
        <v>33</v>
      </c>
      <c r="H1821" s="1" t="s">
        <v>10</v>
      </c>
      <c r="I1821">
        <v>45531</v>
      </c>
      <c r="J1821"/>
      <c r="K1821"/>
    </row>
    <row r="1822" spans="5:11" x14ac:dyDescent="0.25">
      <c r="E1822" s="1">
        <v>2</v>
      </c>
      <c r="F1822" s="1">
        <v>2016</v>
      </c>
      <c r="G1822" s="1" t="s">
        <v>33</v>
      </c>
      <c r="H1822" s="1" t="s">
        <v>10</v>
      </c>
      <c r="I1822">
        <v>43732</v>
      </c>
      <c r="J1822">
        <v>45531</v>
      </c>
      <c r="K1822"/>
    </row>
    <row r="1823" spans="5:11" x14ac:dyDescent="0.25">
      <c r="E1823" s="1">
        <v>3</v>
      </c>
      <c r="F1823" s="1">
        <v>2016</v>
      </c>
      <c r="G1823" s="1" t="s">
        <v>33</v>
      </c>
      <c r="H1823" s="1" t="s">
        <v>10</v>
      </c>
      <c r="I1823">
        <v>48232</v>
      </c>
      <c r="J1823">
        <v>43732</v>
      </c>
      <c r="K1823"/>
    </row>
    <row r="1824" spans="5:11" x14ac:dyDescent="0.25">
      <c r="E1824" s="1">
        <v>4</v>
      </c>
      <c r="F1824" s="1">
        <v>2016</v>
      </c>
      <c r="G1824" s="1" t="s">
        <v>33</v>
      </c>
      <c r="H1824" s="1" t="s">
        <v>10</v>
      </c>
      <c r="I1824">
        <v>45370</v>
      </c>
      <c r="J1824">
        <v>48232</v>
      </c>
      <c r="K1824"/>
    </row>
    <row r="1825" spans="5:11" x14ac:dyDescent="0.25">
      <c r="E1825" s="1">
        <v>5</v>
      </c>
      <c r="F1825" s="1">
        <v>2016</v>
      </c>
      <c r="G1825" s="1" t="s">
        <v>33</v>
      </c>
      <c r="H1825" s="1" t="s">
        <v>10</v>
      </c>
      <c r="I1825">
        <v>52780</v>
      </c>
      <c r="J1825">
        <v>45370</v>
      </c>
      <c r="K1825"/>
    </row>
    <row r="1826" spans="5:11" x14ac:dyDescent="0.25">
      <c r="E1826" s="1">
        <v>6</v>
      </c>
      <c r="F1826" s="1">
        <v>2016</v>
      </c>
      <c r="G1826" s="1" t="s">
        <v>33</v>
      </c>
      <c r="H1826" s="1" t="s">
        <v>10</v>
      </c>
      <c r="I1826">
        <v>44983</v>
      </c>
      <c r="J1826">
        <v>52780</v>
      </c>
      <c r="K1826"/>
    </row>
    <row r="1827" spans="5:11" x14ac:dyDescent="0.25">
      <c r="E1827" s="1">
        <v>7</v>
      </c>
      <c r="F1827" s="1">
        <v>2016</v>
      </c>
      <c r="G1827" s="1" t="s">
        <v>33</v>
      </c>
      <c r="H1827" s="1" t="s">
        <v>10</v>
      </c>
      <c r="I1827">
        <v>64655</v>
      </c>
      <c r="J1827">
        <v>44983</v>
      </c>
      <c r="K1827"/>
    </row>
    <row r="1828" spans="5:11" x14ac:dyDescent="0.25">
      <c r="E1828" s="1">
        <v>8</v>
      </c>
      <c r="F1828" s="1">
        <v>2016</v>
      </c>
      <c r="G1828" s="1" t="s">
        <v>33</v>
      </c>
      <c r="H1828" s="1" t="s">
        <v>10</v>
      </c>
      <c r="I1828">
        <v>59323</v>
      </c>
      <c r="J1828">
        <v>64655</v>
      </c>
      <c r="K1828"/>
    </row>
    <row r="1829" spans="5:11" x14ac:dyDescent="0.25">
      <c r="E1829" s="1">
        <v>9</v>
      </c>
      <c r="F1829" s="1">
        <v>2016</v>
      </c>
      <c r="G1829" s="1" t="s">
        <v>33</v>
      </c>
      <c r="H1829" s="1" t="s">
        <v>10</v>
      </c>
      <c r="I1829">
        <v>26270</v>
      </c>
      <c r="J1829">
        <v>59323</v>
      </c>
      <c r="K1829"/>
    </row>
    <row r="1830" spans="5:11" x14ac:dyDescent="0.25">
      <c r="E1830" s="1">
        <v>10</v>
      </c>
      <c r="F1830" s="1">
        <v>2016</v>
      </c>
      <c r="G1830" s="1" t="s">
        <v>33</v>
      </c>
      <c r="H1830" s="1" t="s">
        <v>10</v>
      </c>
      <c r="I1830">
        <v>52996</v>
      </c>
      <c r="J1830">
        <v>26270</v>
      </c>
      <c r="K1830"/>
    </row>
    <row r="1831" spans="5:11" x14ac:dyDescent="0.25">
      <c r="E1831" s="1">
        <v>11</v>
      </c>
      <c r="F1831" s="1">
        <v>2016</v>
      </c>
      <c r="G1831" s="1" t="s">
        <v>33</v>
      </c>
      <c r="H1831" s="1" t="s">
        <v>10</v>
      </c>
      <c r="I1831">
        <v>43711</v>
      </c>
      <c r="J1831">
        <v>52996</v>
      </c>
      <c r="K1831"/>
    </row>
    <row r="1832" spans="5:11" x14ac:dyDescent="0.25">
      <c r="E1832" s="1">
        <v>12</v>
      </c>
      <c r="F1832" s="1">
        <v>2016</v>
      </c>
      <c r="G1832" s="1" t="s">
        <v>33</v>
      </c>
      <c r="H1832" s="1" t="s">
        <v>10</v>
      </c>
      <c r="I1832">
        <v>34650</v>
      </c>
      <c r="J1832">
        <v>43711</v>
      </c>
      <c r="K1832"/>
    </row>
    <row r="1833" spans="5:11" x14ac:dyDescent="0.25">
      <c r="E1833" s="1">
        <v>1</v>
      </c>
      <c r="F1833" s="1">
        <v>2017</v>
      </c>
      <c r="G1833" s="1" t="s">
        <v>33</v>
      </c>
      <c r="H1833" s="1" t="s">
        <v>10</v>
      </c>
      <c r="I1833">
        <v>44853</v>
      </c>
      <c r="J1833">
        <v>34650</v>
      </c>
      <c r="K1833">
        <v>45531</v>
      </c>
    </row>
    <row r="1834" spans="5:11" x14ac:dyDescent="0.25">
      <c r="E1834" s="1">
        <v>2</v>
      </c>
      <c r="F1834" s="1">
        <v>2017</v>
      </c>
      <c r="G1834" s="1" t="s">
        <v>33</v>
      </c>
      <c r="H1834" s="1" t="s">
        <v>10</v>
      </c>
      <c r="I1834">
        <v>35089</v>
      </c>
      <c r="J1834">
        <v>44853</v>
      </c>
      <c r="K1834">
        <v>43732</v>
      </c>
    </row>
    <row r="1835" spans="5:11" x14ac:dyDescent="0.25">
      <c r="E1835" s="1">
        <v>3</v>
      </c>
      <c r="F1835" s="1">
        <v>2017</v>
      </c>
      <c r="G1835" s="1" t="s">
        <v>33</v>
      </c>
      <c r="H1835" s="1" t="s">
        <v>10</v>
      </c>
      <c r="I1835">
        <v>30607</v>
      </c>
      <c r="J1835">
        <v>35089</v>
      </c>
      <c r="K1835">
        <v>48232</v>
      </c>
    </row>
    <row r="1836" spans="5:11" x14ac:dyDescent="0.25">
      <c r="E1836" s="1">
        <v>4</v>
      </c>
      <c r="F1836" s="1">
        <v>2017</v>
      </c>
      <c r="G1836" s="1" t="s">
        <v>33</v>
      </c>
      <c r="H1836" s="1" t="s">
        <v>10</v>
      </c>
      <c r="I1836">
        <v>30320</v>
      </c>
      <c r="J1836">
        <v>30607</v>
      </c>
      <c r="K1836">
        <v>45370</v>
      </c>
    </row>
    <row r="1837" spans="5:11" x14ac:dyDescent="0.25">
      <c r="E1837" s="1">
        <v>5</v>
      </c>
      <c r="F1837" s="1">
        <v>2017</v>
      </c>
      <c r="G1837" s="1" t="s">
        <v>33</v>
      </c>
      <c r="H1837" s="1" t="s">
        <v>10</v>
      </c>
      <c r="I1837">
        <v>21808</v>
      </c>
      <c r="J1837">
        <v>30320</v>
      </c>
      <c r="K1837">
        <v>52780</v>
      </c>
    </row>
    <row r="1838" spans="5:11" x14ac:dyDescent="0.25">
      <c r="E1838" s="1">
        <v>6</v>
      </c>
      <c r="F1838" s="1">
        <v>2017</v>
      </c>
      <c r="G1838" s="1" t="s">
        <v>33</v>
      </c>
      <c r="H1838" s="1" t="s">
        <v>10</v>
      </c>
      <c r="I1838">
        <v>27063</v>
      </c>
      <c r="J1838">
        <v>21808</v>
      </c>
      <c r="K1838">
        <v>44983</v>
      </c>
    </row>
    <row r="1839" spans="5:11" x14ac:dyDescent="0.25">
      <c r="E1839" s="1">
        <v>7</v>
      </c>
      <c r="F1839" s="1">
        <v>2017</v>
      </c>
      <c r="G1839" s="1" t="s">
        <v>33</v>
      </c>
      <c r="H1839" s="1" t="s">
        <v>10</v>
      </c>
      <c r="I1839">
        <v>44123</v>
      </c>
      <c r="J1839">
        <v>27063</v>
      </c>
      <c r="K1839">
        <v>64655</v>
      </c>
    </row>
    <row r="1840" spans="5:11" x14ac:dyDescent="0.25">
      <c r="E1840" s="1">
        <v>8</v>
      </c>
      <c r="F1840" s="1">
        <v>2017</v>
      </c>
      <c r="G1840" s="1" t="s">
        <v>33</v>
      </c>
      <c r="H1840" s="1" t="s">
        <v>10</v>
      </c>
      <c r="I1840">
        <v>46840</v>
      </c>
      <c r="J1840">
        <v>44123</v>
      </c>
      <c r="K1840">
        <v>59323</v>
      </c>
    </row>
    <row r="1841" spans="5:11" x14ac:dyDescent="0.25">
      <c r="E1841" s="1">
        <v>9</v>
      </c>
      <c r="F1841" s="1">
        <v>2017</v>
      </c>
      <c r="G1841" s="1" t="s">
        <v>33</v>
      </c>
      <c r="H1841" s="1" t="s">
        <v>10</v>
      </c>
      <c r="I1841">
        <v>40479</v>
      </c>
      <c r="J1841">
        <v>46840</v>
      </c>
      <c r="K1841">
        <v>26270</v>
      </c>
    </row>
    <row r="1842" spans="5:11" x14ac:dyDescent="0.25">
      <c r="E1842" s="1">
        <v>10</v>
      </c>
      <c r="F1842" s="1">
        <v>2017</v>
      </c>
      <c r="G1842" s="1" t="s">
        <v>33</v>
      </c>
      <c r="H1842" s="1" t="s">
        <v>10</v>
      </c>
      <c r="I1842">
        <v>49495</v>
      </c>
      <c r="J1842">
        <v>40479</v>
      </c>
      <c r="K1842">
        <v>52996</v>
      </c>
    </row>
    <row r="1843" spans="5:11" x14ac:dyDescent="0.25">
      <c r="E1843" s="1">
        <v>11</v>
      </c>
      <c r="F1843" s="1">
        <v>2017</v>
      </c>
      <c r="G1843" s="1" t="s">
        <v>33</v>
      </c>
      <c r="H1843" s="1" t="s">
        <v>10</v>
      </c>
      <c r="I1843">
        <v>39855</v>
      </c>
      <c r="J1843">
        <v>49495</v>
      </c>
      <c r="K1843">
        <v>43711</v>
      </c>
    </row>
    <row r="1844" spans="5:11" x14ac:dyDescent="0.25">
      <c r="E1844" s="1">
        <v>12</v>
      </c>
      <c r="F1844" s="1">
        <v>2017</v>
      </c>
      <c r="G1844" s="1" t="s">
        <v>33</v>
      </c>
      <c r="H1844" s="1" t="s">
        <v>10</v>
      </c>
      <c r="I1844">
        <v>38462</v>
      </c>
      <c r="J1844">
        <v>39855</v>
      </c>
      <c r="K1844">
        <v>34650</v>
      </c>
    </row>
    <row r="1845" spans="5:11" x14ac:dyDescent="0.25">
      <c r="E1845" s="1">
        <v>1</v>
      </c>
      <c r="F1845" s="1">
        <v>2018</v>
      </c>
      <c r="G1845" s="1" t="s">
        <v>33</v>
      </c>
      <c r="H1845" s="1" t="s">
        <v>10</v>
      </c>
      <c r="I1845">
        <v>46681</v>
      </c>
      <c r="J1845">
        <v>38462</v>
      </c>
      <c r="K1845">
        <v>44853</v>
      </c>
    </row>
    <row r="1846" spans="5:11" x14ac:dyDescent="0.25">
      <c r="E1846" s="1">
        <v>2</v>
      </c>
      <c r="F1846" s="1">
        <v>2018</v>
      </c>
      <c r="G1846" s="1" t="s">
        <v>33</v>
      </c>
      <c r="H1846" s="1" t="s">
        <v>10</v>
      </c>
      <c r="I1846">
        <v>42862</v>
      </c>
      <c r="J1846">
        <v>46681</v>
      </c>
      <c r="K1846">
        <v>35089</v>
      </c>
    </row>
    <row r="1847" spans="5:11" x14ac:dyDescent="0.25">
      <c r="E1847" s="1">
        <v>3</v>
      </c>
      <c r="F1847" s="1">
        <v>2018</v>
      </c>
      <c r="G1847" s="1" t="s">
        <v>33</v>
      </c>
      <c r="H1847" s="1" t="s">
        <v>10</v>
      </c>
      <c r="I1847">
        <v>45280</v>
      </c>
      <c r="J1847">
        <v>42862</v>
      </c>
      <c r="K1847">
        <v>30607</v>
      </c>
    </row>
    <row r="1848" spans="5:11" x14ac:dyDescent="0.25">
      <c r="E1848" s="1">
        <v>4</v>
      </c>
      <c r="F1848" s="1">
        <v>2018</v>
      </c>
      <c r="G1848" s="1" t="s">
        <v>33</v>
      </c>
      <c r="H1848" s="1" t="s">
        <v>10</v>
      </c>
      <c r="I1848">
        <v>46885</v>
      </c>
      <c r="J1848">
        <v>45280</v>
      </c>
      <c r="K1848">
        <v>30320</v>
      </c>
    </row>
    <row r="1849" spans="5:11" x14ac:dyDescent="0.25">
      <c r="E1849" s="1">
        <v>5</v>
      </c>
      <c r="F1849" s="1">
        <v>2018</v>
      </c>
      <c r="G1849" s="1" t="s">
        <v>33</v>
      </c>
      <c r="H1849" s="1" t="s">
        <v>10</v>
      </c>
      <c r="I1849">
        <v>50289</v>
      </c>
      <c r="J1849">
        <v>46885</v>
      </c>
      <c r="K1849">
        <v>21808</v>
      </c>
    </row>
    <row r="1850" spans="5:11" x14ac:dyDescent="0.25">
      <c r="E1850" s="1">
        <v>6</v>
      </c>
      <c r="F1850" s="1">
        <v>2018</v>
      </c>
      <c r="G1850" s="1" t="s">
        <v>33</v>
      </c>
      <c r="H1850" s="1" t="s">
        <v>10</v>
      </c>
      <c r="I1850">
        <v>59949</v>
      </c>
      <c r="J1850">
        <v>50289</v>
      </c>
      <c r="K1850">
        <v>27063</v>
      </c>
    </row>
    <row r="1851" spans="5:11" x14ac:dyDescent="0.25">
      <c r="E1851" s="1">
        <v>7</v>
      </c>
      <c r="F1851" s="1">
        <v>2018</v>
      </c>
      <c r="G1851" s="1" t="s">
        <v>33</v>
      </c>
      <c r="H1851" s="1" t="s">
        <v>10</v>
      </c>
      <c r="I1851">
        <v>68697</v>
      </c>
      <c r="J1851">
        <v>59949</v>
      </c>
      <c r="K1851">
        <v>44123</v>
      </c>
    </row>
    <row r="1852" spans="5:11" x14ac:dyDescent="0.25">
      <c r="E1852" s="1">
        <v>8</v>
      </c>
      <c r="F1852" s="1">
        <v>2018</v>
      </c>
      <c r="G1852" s="1" t="s">
        <v>33</v>
      </c>
      <c r="H1852" s="1" t="s">
        <v>10</v>
      </c>
      <c r="I1852">
        <v>71634</v>
      </c>
      <c r="J1852">
        <v>68697</v>
      </c>
      <c r="K1852">
        <v>46840</v>
      </c>
    </row>
    <row r="1853" spans="5:11" x14ac:dyDescent="0.25">
      <c r="E1853" s="1">
        <v>9</v>
      </c>
      <c r="F1853" s="1">
        <v>2018</v>
      </c>
      <c r="G1853" s="1" t="s">
        <v>33</v>
      </c>
      <c r="H1853" s="1" t="s">
        <v>10</v>
      </c>
      <c r="I1853">
        <v>57744</v>
      </c>
      <c r="J1853">
        <v>71634</v>
      </c>
      <c r="K1853">
        <v>40479</v>
      </c>
    </row>
    <row r="1854" spans="5:11" x14ac:dyDescent="0.25">
      <c r="E1854" s="1">
        <v>10</v>
      </c>
      <c r="F1854" s="1">
        <v>2018</v>
      </c>
      <c r="G1854" s="1" t="s">
        <v>33</v>
      </c>
      <c r="H1854" s="1" t="s">
        <v>10</v>
      </c>
      <c r="I1854">
        <v>59887</v>
      </c>
      <c r="J1854">
        <v>57744</v>
      </c>
      <c r="K1854">
        <v>49495</v>
      </c>
    </row>
    <row r="1855" spans="5:11" x14ac:dyDescent="0.25">
      <c r="E1855" s="1">
        <v>11</v>
      </c>
      <c r="F1855" s="1">
        <v>2018</v>
      </c>
      <c r="G1855" s="1" t="s">
        <v>33</v>
      </c>
      <c r="H1855" s="1" t="s">
        <v>10</v>
      </c>
      <c r="I1855">
        <v>48805</v>
      </c>
      <c r="J1855">
        <v>59887</v>
      </c>
      <c r="K1855">
        <v>39855</v>
      </c>
    </row>
    <row r="1856" spans="5:11" x14ac:dyDescent="0.25">
      <c r="E1856" s="1">
        <v>12</v>
      </c>
      <c r="F1856" s="1">
        <v>2018</v>
      </c>
      <c r="G1856" s="1" t="s">
        <v>33</v>
      </c>
      <c r="H1856" s="1" t="s">
        <v>10</v>
      </c>
      <c r="I1856">
        <v>47425</v>
      </c>
      <c r="J1856">
        <v>48805</v>
      </c>
      <c r="K1856">
        <v>38462</v>
      </c>
    </row>
    <row r="1857" spans="5:11" x14ac:dyDescent="0.25">
      <c r="E1857" s="1">
        <v>1</v>
      </c>
      <c r="F1857" s="1">
        <v>2019</v>
      </c>
      <c r="G1857" s="1" t="s">
        <v>33</v>
      </c>
      <c r="H1857" s="1" t="s">
        <v>10</v>
      </c>
      <c r="I1857">
        <v>52842</v>
      </c>
      <c r="J1857">
        <v>47425</v>
      </c>
      <c r="K1857">
        <v>46681</v>
      </c>
    </row>
    <row r="1858" spans="5:11" x14ac:dyDescent="0.25">
      <c r="E1858" s="1">
        <v>2</v>
      </c>
      <c r="F1858" s="1">
        <v>2019</v>
      </c>
      <c r="G1858" s="1" t="s">
        <v>33</v>
      </c>
      <c r="H1858" s="1" t="s">
        <v>10</v>
      </c>
      <c r="I1858">
        <v>47874</v>
      </c>
      <c r="J1858">
        <v>52842</v>
      </c>
      <c r="K1858">
        <v>42862</v>
      </c>
    </row>
    <row r="1859" spans="5:11" x14ac:dyDescent="0.25">
      <c r="E1859" s="1">
        <v>3</v>
      </c>
      <c r="F1859" s="1">
        <v>2019</v>
      </c>
      <c r="G1859" s="1" t="s">
        <v>33</v>
      </c>
      <c r="H1859" s="1" t="s">
        <v>10</v>
      </c>
      <c r="I1859">
        <v>58444</v>
      </c>
      <c r="J1859">
        <v>47874</v>
      </c>
      <c r="K1859">
        <v>45280</v>
      </c>
    </row>
    <row r="1860" spans="5:11" x14ac:dyDescent="0.25">
      <c r="E1860" s="1">
        <v>4</v>
      </c>
      <c r="F1860" s="1">
        <v>2019</v>
      </c>
      <c r="G1860" s="1" t="s">
        <v>33</v>
      </c>
      <c r="H1860" s="1" t="s">
        <v>10</v>
      </c>
      <c r="I1860">
        <v>51734</v>
      </c>
      <c r="J1860">
        <v>58444</v>
      </c>
      <c r="K1860">
        <v>46885</v>
      </c>
    </row>
    <row r="1861" spans="5:11" x14ac:dyDescent="0.25">
      <c r="E1861" s="1">
        <v>5</v>
      </c>
      <c r="F1861" s="1">
        <v>2019</v>
      </c>
      <c r="G1861" s="1" t="s">
        <v>33</v>
      </c>
      <c r="H1861" s="1" t="s">
        <v>10</v>
      </c>
      <c r="I1861">
        <v>59423</v>
      </c>
      <c r="J1861">
        <v>51734</v>
      </c>
      <c r="K1861">
        <v>50289</v>
      </c>
    </row>
    <row r="1862" spans="5:11" x14ac:dyDescent="0.25">
      <c r="E1862" s="1">
        <v>6</v>
      </c>
      <c r="F1862" s="1">
        <v>2019</v>
      </c>
      <c r="G1862" s="1" t="s">
        <v>33</v>
      </c>
      <c r="H1862" s="1" t="s">
        <v>10</v>
      </c>
      <c r="I1862">
        <v>57371</v>
      </c>
      <c r="J1862">
        <v>59423</v>
      </c>
      <c r="K1862">
        <v>59949</v>
      </c>
    </row>
    <row r="1863" spans="5:11" x14ac:dyDescent="0.25">
      <c r="E1863" s="1">
        <v>7</v>
      </c>
      <c r="F1863" s="1">
        <v>2019</v>
      </c>
      <c r="G1863" s="1" t="s">
        <v>33</v>
      </c>
      <c r="H1863" s="1" t="s">
        <v>10</v>
      </c>
      <c r="I1863">
        <v>59857</v>
      </c>
      <c r="J1863">
        <v>57371</v>
      </c>
      <c r="K1863">
        <v>68697</v>
      </c>
    </row>
    <row r="1864" spans="5:11" x14ac:dyDescent="0.25">
      <c r="E1864" s="1">
        <v>8</v>
      </c>
      <c r="F1864" s="1">
        <v>2019</v>
      </c>
      <c r="G1864" s="1" t="s">
        <v>33</v>
      </c>
      <c r="H1864" s="1" t="s">
        <v>10</v>
      </c>
      <c r="I1864">
        <v>52950</v>
      </c>
      <c r="J1864">
        <v>59857</v>
      </c>
      <c r="K1864">
        <v>71634</v>
      </c>
    </row>
    <row r="1865" spans="5:11" x14ac:dyDescent="0.25">
      <c r="E1865" s="1">
        <v>9</v>
      </c>
      <c r="F1865" s="1">
        <v>2019</v>
      </c>
      <c r="G1865" s="1" t="s">
        <v>33</v>
      </c>
      <c r="H1865" s="1" t="s">
        <v>10</v>
      </c>
      <c r="I1865">
        <v>47293</v>
      </c>
      <c r="J1865">
        <v>52950</v>
      </c>
      <c r="K1865">
        <v>57744</v>
      </c>
    </row>
    <row r="1866" spans="5:11" x14ac:dyDescent="0.25">
      <c r="E1866" s="1">
        <v>10</v>
      </c>
      <c r="F1866" s="1">
        <v>2019</v>
      </c>
      <c r="G1866" s="1" t="s">
        <v>33</v>
      </c>
      <c r="H1866" s="1" t="s">
        <v>10</v>
      </c>
      <c r="I1866">
        <v>52461</v>
      </c>
      <c r="J1866">
        <v>47293</v>
      </c>
      <c r="K1866">
        <v>59887</v>
      </c>
    </row>
    <row r="1867" spans="5:11" x14ac:dyDescent="0.25">
      <c r="E1867" s="1">
        <v>11</v>
      </c>
      <c r="F1867" s="1">
        <v>2019</v>
      </c>
      <c r="G1867" s="1" t="s">
        <v>33</v>
      </c>
      <c r="H1867" s="1" t="s">
        <v>10</v>
      </c>
      <c r="I1867">
        <v>42927</v>
      </c>
      <c r="J1867">
        <v>52461</v>
      </c>
      <c r="K1867">
        <v>48805</v>
      </c>
    </row>
    <row r="1868" spans="5:11" x14ac:dyDescent="0.25">
      <c r="E1868" s="1">
        <v>12</v>
      </c>
      <c r="F1868" s="1">
        <v>2019</v>
      </c>
      <c r="G1868" s="1" t="s">
        <v>33</v>
      </c>
      <c r="H1868" s="1" t="s">
        <v>10</v>
      </c>
      <c r="I1868">
        <v>25339</v>
      </c>
      <c r="J1868">
        <v>42927</v>
      </c>
      <c r="K1868">
        <v>47425</v>
      </c>
    </row>
    <row r="1869" spans="5:11" x14ac:dyDescent="0.25">
      <c r="E1869" s="1">
        <v>1</v>
      </c>
      <c r="F1869" s="1">
        <v>2020</v>
      </c>
      <c r="G1869" s="1" t="s">
        <v>33</v>
      </c>
      <c r="H1869" s="1" t="s">
        <v>10</v>
      </c>
      <c r="I1869">
        <v>19810</v>
      </c>
      <c r="J1869">
        <v>25339</v>
      </c>
      <c r="K1869">
        <v>52842</v>
      </c>
    </row>
    <row r="1870" spans="5:11" x14ac:dyDescent="0.25">
      <c r="E1870" s="1">
        <v>2</v>
      </c>
      <c r="F1870" s="1">
        <v>2020</v>
      </c>
      <c r="G1870" s="1" t="s">
        <v>33</v>
      </c>
      <c r="H1870" s="1" t="s">
        <v>10</v>
      </c>
      <c r="I1870">
        <v>18621</v>
      </c>
      <c r="J1870">
        <v>19810</v>
      </c>
      <c r="K1870">
        <v>47874</v>
      </c>
    </row>
    <row r="1871" spans="5:11" x14ac:dyDescent="0.25">
      <c r="E1871" s="1">
        <v>3</v>
      </c>
      <c r="F1871" s="1">
        <v>2020</v>
      </c>
      <c r="G1871" s="1" t="s">
        <v>33</v>
      </c>
      <c r="H1871" s="1" t="s">
        <v>10</v>
      </c>
      <c r="I1871">
        <v>9020</v>
      </c>
      <c r="J1871">
        <v>18621</v>
      </c>
      <c r="K1871">
        <v>58444</v>
      </c>
    </row>
    <row r="1872" spans="5:11" x14ac:dyDescent="0.25">
      <c r="E1872" s="1">
        <v>4</v>
      </c>
      <c r="F1872" s="1">
        <v>2020</v>
      </c>
      <c r="G1872" s="1" t="s">
        <v>33</v>
      </c>
      <c r="H1872" s="1" t="s">
        <v>10</v>
      </c>
      <c r="I1872">
        <v>52</v>
      </c>
      <c r="J1872">
        <v>9020</v>
      </c>
      <c r="K1872">
        <v>51734</v>
      </c>
    </row>
    <row r="1873" spans="5:11" x14ac:dyDescent="0.25">
      <c r="E1873" s="1">
        <v>1</v>
      </c>
      <c r="F1873" s="1">
        <v>2016</v>
      </c>
      <c r="G1873" s="1" t="s">
        <v>12</v>
      </c>
      <c r="H1873" s="1" t="s">
        <v>10</v>
      </c>
      <c r="I1873">
        <v>1839237</v>
      </c>
      <c r="J1873"/>
      <c r="K1873"/>
    </row>
    <row r="1874" spans="5:11" x14ac:dyDescent="0.25">
      <c r="E1874" s="1">
        <v>2</v>
      </c>
      <c r="F1874" s="1">
        <v>2016</v>
      </c>
      <c r="G1874" s="1" t="s">
        <v>12</v>
      </c>
      <c r="H1874" s="1" t="s">
        <v>10</v>
      </c>
      <c r="I1874">
        <v>1605056</v>
      </c>
      <c r="J1874">
        <v>1839237</v>
      </c>
      <c r="K1874"/>
    </row>
    <row r="1875" spans="5:11" x14ac:dyDescent="0.25">
      <c r="E1875" s="1">
        <v>3</v>
      </c>
      <c r="F1875" s="1">
        <v>2016</v>
      </c>
      <c r="G1875" s="1" t="s">
        <v>12</v>
      </c>
      <c r="H1875" s="1" t="s">
        <v>10</v>
      </c>
      <c r="I1875">
        <v>1913147</v>
      </c>
      <c r="J1875">
        <v>1605056</v>
      </c>
      <c r="K1875"/>
    </row>
    <row r="1876" spans="5:11" x14ac:dyDescent="0.25">
      <c r="E1876" s="1">
        <v>4</v>
      </c>
      <c r="F1876" s="1">
        <v>2016</v>
      </c>
      <c r="G1876" s="1" t="s">
        <v>12</v>
      </c>
      <c r="H1876" s="1" t="s">
        <v>10</v>
      </c>
      <c r="I1876">
        <v>1869972</v>
      </c>
      <c r="J1876">
        <v>1913147</v>
      </c>
      <c r="K1876"/>
    </row>
    <row r="1877" spans="5:11" x14ac:dyDescent="0.25">
      <c r="E1877" s="1">
        <v>5</v>
      </c>
      <c r="F1877" s="1">
        <v>2016</v>
      </c>
      <c r="G1877" s="1" t="s">
        <v>12</v>
      </c>
      <c r="H1877" s="1" t="s">
        <v>10</v>
      </c>
      <c r="I1877">
        <v>2019100</v>
      </c>
      <c r="J1877">
        <v>1869972</v>
      </c>
      <c r="K1877"/>
    </row>
    <row r="1878" spans="5:11" x14ac:dyDescent="0.25">
      <c r="E1878" s="1">
        <v>6</v>
      </c>
      <c r="F1878" s="1">
        <v>2016</v>
      </c>
      <c r="G1878" s="1" t="s">
        <v>12</v>
      </c>
      <c r="H1878" s="1" t="s">
        <v>10</v>
      </c>
      <c r="I1878">
        <v>2295425</v>
      </c>
      <c r="J1878">
        <v>2019100</v>
      </c>
      <c r="K1878"/>
    </row>
    <row r="1879" spans="5:11" x14ac:dyDescent="0.25">
      <c r="E1879" s="1">
        <v>7</v>
      </c>
      <c r="F1879" s="1">
        <v>2016</v>
      </c>
      <c r="G1879" s="1" t="s">
        <v>12</v>
      </c>
      <c r="H1879" s="1" t="s">
        <v>10</v>
      </c>
      <c r="I1879">
        <v>2466034</v>
      </c>
      <c r="J1879">
        <v>2295425</v>
      </c>
      <c r="K1879"/>
    </row>
    <row r="1880" spans="5:11" x14ac:dyDescent="0.25">
      <c r="E1880" s="1">
        <v>8</v>
      </c>
      <c r="F1880" s="1">
        <v>2016</v>
      </c>
      <c r="G1880" s="1" t="s">
        <v>12</v>
      </c>
      <c r="H1880" s="1" t="s">
        <v>10</v>
      </c>
      <c r="I1880">
        <v>2349012</v>
      </c>
      <c r="J1880">
        <v>2466034</v>
      </c>
      <c r="K1880"/>
    </row>
    <row r="1881" spans="5:11" x14ac:dyDescent="0.25">
      <c r="E1881" s="1">
        <v>9</v>
      </c>
      <c r="F1881" s="1">
        <v>2016</v>
      </c>
      <c r="G1881" s="1" t="s">
        <v>12</v>
      </c>
      <c r="H1881" s="1" t="s">
        <v>10</v>
      </c>
      <c r="I1881">
        <v>1891703</v>
      </c>
      <c r="J1881">
        <v>2349012</v>
      </c>
      <c r="K1881"/>
    </row>
    <row r="1882" spans="5:11" x14ac:dyDescent="0.25">
      <c r="E1882" s="1">
        <v>10</v>
      </c>
      <c r="F1882" s="1">
        <v>2016</v>
      </c>
      <c r="G1882" s="1" t="s">
        <v>12</v>
      </c>
      <c r="H1882" s="1" t="s">
        <v>10</v>
      </c>
      <c r="I1882">
        <v>1741881</v>
      </c>
      <c r="J1882">
        <v>1891703</v>
      </c>
      <c r="K1882"/>
    </row>
    <row r="1883" spans="5:11" x14ac:dyDescent="0.25">
      <c r="E1883" s="1">
        <v>11</v>
      </c>
      <c r="F1883" s="1">
        <v>2016</v>
      </c>
      <c r="G1883" s="1" t="s">
        <v>12</v>
      </c>
      <c r="H1883" s="1" t="s">
        <v>10</v>
      </c>
      <c r="I1883">
        <v>1459191</v>
      </c>
      <c r="J1883">
        <v>1741881</v>
      </c>
      <c r="K1883"/>
    </row>
    <row r="1884" spans="5:11" x14ac:dyDescent="0.25">
      <c r="E1884" s="1">
        <v>12</v>
      </c>
      <c r="F1884" s="1">
        <v>2016</v>
      </c>
      <c r="G1884" s="1" t="s">
        <v>12</v>
      </c>
      <c r="H1884" s="1" t="s">
        <v>10</v>
      </c>
      <c r="I1884">
        <v>1838715</v>
      </c>
      <c r="J1884">
        <v>1459191</v>
      </c>
      <c r="K1884"/>
    </row>
    <row r="1885" spans="5:11" x14ac:dyDescent="0.25">
      <c r="E1885" s="1">
        <v>1</v>
      </c>
      <c r="F1885" s="1">
        <v>2017</v>
      </c>
      <c r="G1885" s="1" t="s">
        <v>12</v>
      </c>
      <c r="H1885" s="1" t="s">
        <v>10</v>
      </c>
      <c r="I1885">
        <v>1870711</v>
      </c>
      <c r="J1885">
        <v>1838715</v>
      </c>
      <c r="K1885">
        <v>1839237</v>
      </c>
    </row>
    <row r="1886" spans="5:11" x14ac:dyDescent="0.25">
      <c r="E1886" s="1">
        <v>2</v>
      </c>
      <c r="F1886" s="1">
        <v>2017</v>
      </c>
      <c r="G1886" s="1" t="s">
        <v>12</v>
      </c>
      <c r="H1886" s="1" t="s">
        <v>10</v>
      </c>
      <c r="I1886">
        <v>1611400</v>
      </c>
      <c r="J1886">
        <v>1870711</v>
      </c>
      <c r="K1886">
        <v>1605056</v>
      </c>
    </row>
    <row r="1887" spans="5:11" x14ac:dyDescent="0.25">
      <c r="E1887" s="1">
        <v>3</v>
      </c>
      <c r="F1887" s="1">
        <v>2017</v>
      </c>
      <c r="G1887" s="1" t="s">
        <v>12</v>
      </c>
      <c r="H1887" s="1" t="s">
        <v>10</v>
      </c>
      <c r="I1887">
        <v>2040175</v>
      </c>
      <c r="J1887">
        <v>1611400</v>
      </c>
      <c r="K1887">
        <v>1913147</v>
      </c>
    </row>
    <row r="1888" spans="5:11" x14ac:dyDescent="0.25">
      <c r="E1888" s="1">
        <v>4</v>
      </c>
      <c r="F1888" s="1">
        <v>2017</v>
      </c>
      <c r="G1888" s="1" t="s">
        <v>12</v>
      </c>
      <c r="H1888" s="1" t="s">
        <v>10</v>
      </c>
      <c r="I1888">
        <v>2061449</v>
      </c>
      <c r="J1888">
        <v>2040175</v>
      </c>
      <c r="K1888">
        <v>1869972</v>
      </c>
    </row>
    <row r="1889" spans="5:11" x14ac:dyDescent="0.25">
      <c r="E1889" s="1">
        <v>5</v>
      </c>
      <c r="F1889" s="1">
        <v>2017</v>
      </c>
      <c r="G1889" s="1" t="s">
        <v>12</v>
      </c>
      <c r="H1889" s="1" t="s">
        <v>10</v>
      </c>
      <c r="I1889">
        <v>2156252</v>
      </c>
      <c r="J1889">
        <v>2061449</v>
      </c>
      <c r="K1889">
        <v>2019100</v>
      </c>
    </row>
    <row r="1890" spans="5:11" x14ac:dyDescent="0.25">
      <c r="E1890" s="1">
        <v>6</v>
      </c>
      <c r="F1890" s="1">
        <v>2017</v>
      </c>
      <c r="G1890" s="1" t="s">
        <v>12</v>
      </c>
      <c r="H1890" s="1" t="s">
        <v>10</v>
      </c>
      <c r="I1890">
        <v>2415035</v>
      </c>
      <c r="J1890">
        <v>2156252</v>
      </c>
      <c r="K1890">
        <v>2295425</v>
      </c>
    </row>
    <row r="1891" spans="5:11" x14ac:dyDescent="0.25">
      <c r="E1891" s="1">
        <v>7</v>
      </c>
      <c r="F1891" s="1">
        <v>2017</v>
      </c>
      <c r="G1891" s="1" t="s">
        <v>12</v>
      </c>
      <c r="H1891" s="1" t="s">
        <v>10</v>
      </c>
      <c r="I1891">
        <v>2559200</v>
      </c>
      <c r="J1891">
        <v>2415035</v>
      </c>
      <c r="K1891">
        <v>2466034</v>
      </c>
    </row>
    <row r="1892" spans="5:11" x14ac:dyDescent="0.25">
      <c r="E1892" s="1">
        <v>8</v>
      </c>
      <c r="F1892" s="1">
        <v>2017</v>
      </c>
      <c r="G1892" s="1" t="s">
        <v>12</v>
      </c>
      <c r="H1892" s="1" t="s">
        <v>10</v>
      </c>
      <c r="I1892">
        <v>2501763</v>
      </c>
      <c r="J1892">
        <v>2559200</v>
      </c>
      <c r="K1892">
        <v>2349012</v>
      </c>
    </row>
    <row r="1893" spans="5:11" x14ac:dyDescent="0.25">
      <c r="E1893" s="1">
        <v>9</v>
      </c>
      <c r="F1893" s="1">
        <v>2017</v>
      </c>
      <c r="G1893" s="1" t="s">
        <v>12</v>
      </c>
      <c r="H1893" s="1" t="s">
        <v>10</v>
      </c>
      <c r="I1893">
        <v>1966369</v>
      </c>
      <c r="J1893">
        <v>2501763</v>
      </c>
      <c r="K1893">
        <v>1891703</v>
      </c>
    </row>
    <row r="1894" spans="5:11" x14ac:dyDescent="0.25">
      <c r="E1894" s="1">
        <v>10</v>
      </c>
      <c r="F1894" s="1">
        <v>2017</v>
      </c>
      <c r="G1894" s="1" t="s">
        <v>12</v>
      </c>
      <c r="H1894" s="1" t="s">
        <v>10</v>
      </c>
      <c r="I1894">
        <v>1863210</v>
      </c>
      <c r="J1894">
        <v>1966369</v>
      </c>
      <c r="K1894">
        <v>1741881</v>
      </c>
    </row>
    <row r="1895" spans="5:11" x14ac:dyDescent="0.25">
      <c r="E1895" s="1">
        <v>11</v>
      </c>
      <c r="F1895" s="1">
        <v>2017</v>
      </c>
      <c r="G1895" s="1" t="s">
        <v>12</v>
      </c>
      <c r="H1895" s="1" t="s">
        <v>10</v>
      </c>
      <c r="I1895">
        <v>1577424</v>
      </c>
      <c r="J1895">
        <v>1863210</v>
      </c>
      <c r="K1895">
        <v>1459191</v>
      </c>
    </row>
    <row r="1896" spans="5:11" x14ac:dyDescent="0.25">
      <c r="E1896" s="1">
        <v>12</v>
      </c>
      <c r="F1896" s="1">
        <v>2017</v>
      </c>
      <c r="G1896" s="1" t="s">
        <v>12</v>
      </c>
      <c r="H1896" s="1" t="s">
        <v>10</v>
      </c>
      <c r="I1896">
        <v>1869793</v>
      </c>
      <c r="J1896">
        <v>1577424</v>
      </c>
      <c r="K1896">
        <v>1838715</v>
      </c>
    </row>
    <row r="1897" spans="5:11" x14ac:dyDescent="0.25">
      <c r="E1897" s="1">
        <v>1</v>
      </c>
      <c r="F1897" s="1">
        <v>2018</v>
      </c>
      <c r="G1897" s="1" t="s">
        <v>12</v>
      </c>
      <c r="H1897" s="1" t="s">
        <v>10</v>
      </c>
      <c r="I1897">
        <v>1905480</v>
      </c>
      <c r="J1897">
        <v>1869793</v>
      </c>
      <c r="K1897">
        <v>1870711</v>
      </c>
    </row>
    <row r="1898" spans="5:11" x14ac:dyDescent="0.25">
      <c r="E1898" s="1">
        <v>2</v>
      </c>
      <c r="F1898" s="1">
        <v>2018</v>
      </c>
      <c r="G1898" s="1" t="s">
        <v>12</v>
      </c>
      <c r="H1898" s="1" t="s">
        <v>10</v>
      </c>
      <c r="I1898">
        <v>1690663</v>
      </c>
      <c r="J1898">
        <v>1905480</v>
      </c>
      <c r="K1898">
        <v>1611400</v>
      </c>
    </row>
    <row r="1899" spans="5:11" x14ac:dyDescent="0.25">
      <c r="E1899" s="1">
        <v>3</v>
      </c>
      <c r="F1899" s="1">
        <v>2018</v>
      </c>
      <c r="G1899" s="1" t="s">
        <v>12</v>
      </c>
      <c r="H1899" s="1" t="s">
        <v>10</v>
      </c>
      <c r="I1899">
        <v>2180508</v>
      </c>
      <c r="J1899">
        <v>1690663</v>
      </c>
      <c r="K1899">
        <v>2040175</v>
      </c>
    </row>
    <row r="1900" spans="5:11" x14ac:dyDescent="0.25">
      <c r="E1900" s="1">
        <v>4</v>
      </c>
      <c r="F1900" s="1">
        <v>2018</v>
      </c>
      <c r="G1900" s="1" t="s">
        <v>12</v>
      </c>
      <c r="H1900" s="1" t="s">
        <v>10</v>
      </c>
      <c r="I1900">
        <v>2065443</v>
      </c>
      <c r="J1900">
        <v>2180508</v>
      </c>
      <c r="K1900">
        <v>2061449</v>
      </c>
    </row>
    <row r="1901" spans="5:11" x14ac:dyDescent="0.25">
      <c r="E1901" s="1">
        <v>5</v>
      </c>
      <c r="F1901" s="1">
        <v>2018</v>
      </c>
      <c r="G1901" s="1" t="s">
        <v>12</v>
      </c>
      <c r="H1901" s="1" t="s">
        <v>10</v>
      </c>
      <c r="I1901">
        <v>2213437</v>
      </c>
      <c r="J1901">
        <v>2065443</v>
      </c>
      <c r="K1901">
        <v>2156252</v>
      </c>
    </row>
    <row r="1902" spans="5:11" x14ac:dyDescent="0.25">
      <c r="E1902" s="1">
        <v>6</v>
      </c>
      <c r="F1902" s="1">
        <v>2018</v>
      </c>
      <c r="G1902" s="1" t="s">
        <v>12</v>
      </c>
      <c r="H1902" s="1" t="s">
        <v>10</v>
      </c>
      <c r="I1902">
        <v>2474713</v>
      </c>
      <c r="J1902">
        <v>2213437</v>
      </c>
      <c r="K1902">
        <v>2415035</v>
      </c>
    </row>
    <row r="1903" spans="5:11" x14ac:dyDescent="0.25">
      <c r="E1903" s="1">
        <v>7</v>
      </c>
      <c r="F1903" s="1">
        <v>2018</v>
      </c>
      <c r="G1903" s="1" t="s">
        <v>12</v>
      </c>
      <c r="H1903" s="1" t="s">
        <v>10</v>
      </c>
      <c r="I1903">
        <v>2622703</v>
      </c>
      <c r="J1903">
        <v>2474713</v>
      </c>
      <c r="K1903">
        <v>2559200</v>
      </c>
    </row>
    <row r="1904" spans="5:11" x14ac:dyDescent="0.25">
      <c r="E1904" s="1">
        <v>8</v>
      </c>
      <c r="F1904" s="1">
        <v>2018</v>
      </c>
      <c r="G1904" s="1" t="s">
        <v>12</v>
      </c>
      <c r="H1904" s="1" t="s">
        <v>10</v>
      </c>
      <c r="I1904">
        <v>2553639</v>
      </c>
      <c r="J1904">
        <v>2622703</v>
      </c>
      <c r="K1904">
        <v>2501763</v>
      </c>
    </row>
    <row r="1905" spans="5:11" x14ac:dyDescent="0.25">
      <c r="E1905" s="1">
        <v>9</v>
      </c>
      <c r="F1905" s="1">
        <v>2018</v>
      </c>
      <c r="G1905" s="1" t="s">
        <v>12</v>
      </c>
      <c r="H1905" s="1" t="s">
        <v>10</v>
      </c>
      <c r="I1905">
        <v>2018433</v>
      </c>
      <c r="J1905">
        <v>2553639</v>
      </c>
      <c r="K1905">
        <v>1966369</v>
      </c>
    </row>
    <row r="1906" spans="5:11" x14ac:dyDescent="0.25">
      <c r="E1906" s="1">
        <v>10</v>
      </c>
      <c r="F1906" s="1">
        <v>2018</v>
      </c>
      <c r="G1906" s="1" t="s">
        <v>12</v>
      </c>
      <c r="H1906" s="1" t="s">
        <v>10</v>
      </c>
      <c r="I1906">
        <v>1943902</v>
      </c>
      <c r="J1906">
        <v>2018433</v>
      </c>
      <c r="K1906">
        <v>1863210</v>
      </c>
    </row>
    <row r="1907" spans="5:11" x14ac:dyDescent="0.25">
      <c r="E1907" s="1">
        <v>11</v>
      </c>
      <c r="F1907" s="1">
        <v>2018</v>
      </c>
      <c r="G1907" s="1" t="s">
        <v>12</v>
      </c>
      <c r="H1907" s="1" t="s">
        <v>10</v>
      </c>
      <c r="I1907">
        <v>1643676</v>
      </c>
      <c r="J1907">
        <v>1943902</v>
      </c>
      <c r="K1907">
        <v>1577424</v>
      </c>
    </row>
    <row r="1908" spans="5:11" x14ac:dyDescent="0.25">
      <c r="E1908" s="1">
        <v>12</v>
      </c>
      <c r="F1908" s="1">
        <v>2018</v>
      </c>
      <c r="G1908" s="1" t="s">
        <v>12</v>
      </c>
      <c r="H1908" s="1" t="s">
        <v>10</v>
      </c>
      <c r="I1908">
        <v>1904834</v>
      </c>
      <c r="J1908">
        <v>1643676</v>
      </c>
      <c r="K1908">
        <v>1869793</v>
      </c>
    </row>
    <row r="1909" spans="5:11" x14ac:dyDescent="0.25">
      <c r="E1909" s="1">
        <v>1</v>
      </c>
      <c r="F1909" s="1">
        <v>2019</v>
      </c>
      <c r="G1909" s="1" t="s">
        <v>12</v>
      </c>
      <c r="H1909" s="1" t="s">
        <v>10</v>
      </c>
      <c r="I1909">
        <v>1931311</v>
      </c>
      <c r="J1909">
        <v>1904834</v>
      </c>
      <c r="K1909">
        <v>1905480</v>
      </c>
    </row>
    <row r="1910" spans="5:11" x14ac:dyDescent="0.25">
      <c r="E1910" s="1">
        <v>2</v>
      </c>
      <c r="F1910" s="1">
        <v>2019</v>
      </c>
      <c r="G1910" s="1" t="s">
        <v>12</v>
      </c>
      <c r="H1910" s="1" t="s">
        <v>10</v>
      </c>
      <c r="I1910">
        <v>1711387</v>
      </c>
      <c r="J1910">
        <v>1931311</v>
      </c>
      <c r="K1910">
        <v>1690663</v>
      </c>
    </row>
    <row r="1911" spans="5:11" x14ac:dyDescent="0.25">
      <c r="E1911" s="1">
        <v>3</v>
      </c>
      <c r="F1911" s="1">
        <v>2019</v>
      </c>
      <c r="G1911" s="1" t="s">
        <v>12</v>
      </c>
      <c r="H1911" s="1" t="s">
        <v>10</v>
      </c>
      <c r="I1911">
        <v>2202260</v>
      </c>
      <c r="J1911">
        <v>1711387</v>
      </c>
      <c r="K1911">
        <v>2180508</v>
      </c>
    </row>
    <row r="1912" spans="5:11" x14ac:dyDescent="0.25">
      <c r="E1912" s="1">
        <v>4</v>
      </c>
      <c r="F1912" s="1">
        <v>2019</v>
      </c>
      <c r="G1912" s="1" t="s">
        <v>12</v>
      </c>
      <c r="H1912" s="1" t="s">
        <v>10</v>
      </c>
      <c r="I1912">
        <v>2141259</v>
      </c>
      <c r="J1912">
        <v>2202260</v>
      </c>
      <c r="K1912">
        <v>2065443</v>
      </c>
    </row>
    <row r="1913" spans="5:11" x14ac:dyDescent="0.25">
      <c r="E1913" s="1">
        <v>5</v>
      </c>
      <c r="F1913" s="1">
        <v>2019</v>
      </c>
      <c r="G1913" s="1" t="s">
        <v>12</v>
      </c>
      <c r="H1913" s="1" t="s">
        <v>10</v>
      </c>
      <c r="I1913">
        <v>2326737</v>
      </c>
      <c r="J1913">
        <v>2141259</v>
      </c>
      <c r="K1913">
        <v>2213437</v>
      </c>
    </row>
    <row r="1914" spans="5:11" x14ac:dyDescent="0.25">
      <c r="E1914" s="1">
        <v>6</v>
      </c>
      <c r="F1914" s="1">
        <v>2019</v>
      </c>
      <c r="G1914" s="1" t="s">
        <v>12</v>
      </c>
      <c r="H1914" s="1" t="s">
        <v>10</v>
      </c>
      <c r="I1914">
        <v>2542704</v>
      </c>
      <c r="J1914">
        <v>2326737</v>
      </c>
      <c r="K1914">
        <v>2474713</v>
      </c>
    </row>
    <row r="1915" spans="5:11" x14ac:dyDescent="0.25">
      <c r="E1915" s="1">
        <v>7</v>
      </c>
      <c r="F1915" s="1">
        <v>2019</v>
      </c>
      <c r="G1915" s="1" t="s">
        <v>12</v>
      </c>
      <c r="H1915" s="1" t="s">
        <v>10</v>
      </c>
      <c r="I1915">
        <v>2634252</v>
      </c>
      <c r="J1915">
        <v>2542704</v>
      </c>
      <c r="K1915">
        <v>2622703</v>
      </c>
    </row>
    <row r="1916" spans="5:11" x14ac:dyDescent="0.25">
      <c r="E1916" s="1">
        <v>8</v>
      </c>
      <c r="F1916" s="1">
        <v>2019</v>
      </c>
      <c r="G1916" s="1" t="s">
        <v>12</v>
      </c>
      <c r="H1916" s="1" t="s">
        <v>10</v>
      </c>
      <c r="I1916">
        <v>2627388</v>
      </c>
      <c r="J1916">
        <v>2634252</v>
      </c>
      <c r="K1916">
        <v>2553639</v>
      </c>
    </row>
    <row r="1917" spans="5:11" x14ac:dyDescent="0.25">
      <c r="E1917" s="1">
        <v>9</v>
      </c>
      <c r="F1917" s="1">
        <v>2019</v>
      </c>
      <c r="G1917" s="1" t="s">
        <v>12</v>
      </c>
      <c r="H1917" s="1" t="s">
        <v>10</v>
      </c>
      <c r="I1917">
        <v>2137924</v>
      </c>
      <c r="J1917">
        <v>2627388</v>
      </c>
      <c r="K1917">
        <v>2018433</v>
      </c>
    </row>
    <row r="1918" spans="5:11" x14ac:dyDescent="0.25">
      <c r="E1918" s="1">
        <v>10</v>
      </c>
      <c r="F1918" s="1">
        <v>2019</v>
      </c>
      <c r="G1918" s="1" t="s">
        <v>12</v>
      </c>
      <c r="H1918" s="1" t="s">
        <v>10</v>
      </c>
      <c r="I1918">
        <v>2055052</v>
      </c>
      <c r="J1918">
        <v>2137924</v>
      </c>
      <c r="K1918">
        <v>1943902</v>
      </c>
    </row>
    <row r="1919" spans="5:11" x14ac:dyDescent="0.25">
      <c r="E1919" s="1">
        <v>11</v>
      </c>
      <c r="F1919" s="1">
        <v>2019</v>
      </c>
      <c r="G1919" s="1" t="s">
        <v>12</v>
      </c>
      <c r="H1919" s="1" t="s">
        <v>10</v>
      </c>
      <c r="I1919">
        <v>1724144</v>
      </c>
      <c r="J1919">
        <v>2055052</v>
      </c>
      <c r="K1919">
        <v>1643676</v>
      </c>
    </row>
    <row r="1920" spans="5:11" x14ac:dyDescent="0.25">
      <c r="E1920" s="1">
        <v>12</v>
      </c>
      <c r="F1920" s="1">
        <v>2019</v>
      </c>
      <c r="G1920" s="1" t="s">
        <v>12</v>
      </c>
      <c r="H1920" s="1" t="s">
        <v>10</v>
      </c>
      <c r="I1920">
        <v>2012103</v>
      </c>
      <c r="J1920">
        <v>1724144</v>
      </c>
      <c r="K1920">
        <v>1904834</v>
      </c>
    </row>
    <row r="1921" spans="5:11" x14ac:dyDescent="0.25">
      <c r="E1921" s="1">
        <v>1</v>
      </c>
      <c r="F1921" s="1">
        <v>2020</v>
      </c>
      <c r="G1921" s="1" t="s">
        <v>12</v>
      </c>
      <c r="H1921" s="1" t="s">
        <v>10</v>
      </c>
      <c r="I1921">
        <v>2059896</v>
      </c>
      <c r="J1921">
        <v>2012103</v>
      </c>
      <c r="K1921">
        <v>1931311</v>
      </c>
    </row>
    <row r="1922" spans="5:11" x14ac:dyDescent="0.25">
      <c r="E1922" s="1">
        <v>2</v>
      </c>
      <c r="F1922" s="1">
        <v>2020</v>
      </c>
      <c r="G1922" s="1" t="s">
        <v>12</v>
      </c>
      <c r="H1922" s="1" t="s">
        <v>10</v>
      </c>
      <c r="I1922">
        <v>1754317</v>
      </c>
      <c r="J1922">
        <v>2059896</v>
      </c>
      <c r="K1922">
        <v>1711387</v>
      </c>
    </row>
    <row r="1923" spans="5:11" x14ac:dyDescent="0.25">
      <c r="E1923" s="1">
        <v>3</v>
      </c>
      <c r="F1923" s="1">
        <v>2020</v>
      </c>
      <c r="G1923" s="1" t="s">
        <v>12</v>
      </c>
      <c r="H1923" s="1" t="s">
        <v>10</v>
      </c>
      <c r="I1923">
        <v>977209</v>
      </c>
      <c r="J1923">
        <v>1754317</v>
      </c>
      <c r="K1923">
        <v>2202260</v>
      </c>
    </row>
    <row r="1924" spans="5:11" x14ac:dyDescent="0.25">
      <c r="E1924" s="1">
        <v>4</v>
      </c>
      <c r="F1924" s="1">
        <v>2020</v>
      </c>
      <c r="G1924" s="1" t="s">
        <v>12</v>
      </c>
      <c r="H1924" s="1" t="s">
        <v>10</v>
      </c>
      <c r="I1924">
        <v>34557</v>
      </c>
      <c r="J1924">
        <v>977209</v>
      </c>
      <c r="K1924">
        <v>2141259</v>
      </c>
    </row>
    <row r="1925" spans="5:11" x14ac:dyDescent="0.25">
      <c r="E1925" s="1">
        <v>5</v>
      </c>
      <c r="F1925" s="1">
        <v>2020</v>
      </c>
      <c r="G1925" s="1" t="s">
        <v>12</v>
      </c>
      <c r="H1925" s="1" t="s">
        <v>10</v>
      </c>
      <c r="I1925">
        <v>28311</v>
      </c>
      <c r="J1925">
        <v>34557</v>
      </c>
      <c r="K1925">
        <v>2326737</v>
      </c>
    </row>
    <row r="1926" spans="5:11" x14ac:dyDescent="0.25">
      <c r="E1926" s="1">
        <v>6</v>
      </c>
      <c r="F1926" s="1">
        <v>2020</v>
      </c>
      <c r="G1926" s="1" t="s">
        <v>12</v>
      </c>
      <c r="H1926" s="1" t="s">
        <v>10</v>
      </c>
      <c r="I1926">
        <v>59655</v>
      </c>
      <c r="J1926">
        <v>28311</v>
      </c>
      <c r="K1926">
        <v>2542704</v>
      </c>
    </row>
    <row r="1927" spans="5:11" x14ac:dyDescent="0.25">
      <c r="E1927" s="1">
        <v>7</v>
      </c>
      <c r="F1927" s="1">
        <v>2020</v>
      </c>
      <c r="G1927" s="1" t="s">
        <v>12</v>
      </c>
      <c r="H1927" s="1" t="s">
        <v>10</v>
      </c>
      <c r="I1927">
        <v>151924</v>
      </c>
      <c r="J1927">
        <v>59655</v>
      </c>
      <c r="K1927">
        <v>2634252</v>
      </c>
    </row>
    <row r="1928" spans="5:11" x14ac:dyDescent="0.25">
      <c r="E1928" s="1">
        <v>8</v>
      </c>
      <c r="F1928" s="1">
        <v>2020</v>
      </c>
      <c r="G1928" s="1" t="s">
        <v>12</v>
      </c>
      <c r="H1928" s="1" t="s">
        <v>10</v>
      </c>
      <c r="I1928">
        <v>225165</v>
      </c>
      <c r="J1928">
        <v>151924</v>
      </c>
      <c r="K1928">
        <v>2627388</v>
      </c>
    </row>
    <row r="1929" spans="5:11" x14ac:dyDescent="0.25">
      <c r="E1929" s="1">
        <v>9</v>
      </c>
      <c r="F1929" s="1">
        <v>2020</v>
      </c>
      <c r="G1929" s="1" t="s">
        <v>12</v>
      </c>
      <c r="H1929" s="1" t="s">
        <v>10</v>
      </c>
      <c r="I1929">
        <v>238639</v>
      </c>
      <c r="J1929">
        <v>225165</v>
      </c>
      <c r="K1929">
        <v>2137924</v>
      </c>
    </row>
    <row r="1930" spans="5:11" x14ac:dyDescent="0.25">
      <c r="E1930" s="1">
        <v>10</v>
      </c>
      <c r="F1930" s="1">
        <v>2020</v>
      </c>
      <c r="G1930" s="1" t="s">
        <v>12</v>
      </c>
      <c r="H1930" s="1" t="s">
        <v>10</v>
      </c>
      <c r="I1930">
        <v>331319</v>
      </c>
      <c r="J1930">
        <v>238639</v>
      </c>
      <c r="K1930">
        <v>2055052</v>
      </c>
    </row>
    <row r="1931" spans="5:11" x14ac:dyDescent="0.25">
      <c r="E1931" s="1">
        <v>11</v>
      </c>
      <c r="F1931" s="1">
        <v>2020</v>
      </c>
      <c r="G1931" s="1" t="s">
        <v>12</v>
      </c>
      <c r="H1931" s="1" t="s">
        <v>10</v>
      </c>
      <c r="I1931">
        <v>380350</v>
      </c>
      <c r="J1931">
        <v>331319</v>
      </c>
      <c r="K1931">
        <v>1724144</v>
      </c>
    </row>
    <row r="1932" spans="5:11" x14ac:dyDescent="0.25">
      <c r="E1932" s="1">
        <v>12</v>
      </c>
      <c r="F1932" s="1">
        <v>2020</v>
      </c>
      <c r="G1932" s="1" t="s">
        <v>12</v>
      </c>
      <c r="H1932" s="1" t="s">
        <v>10</v>
      </c>
      <c r="I1932">
        <v>522508</v>
      </c>
      <c r="J1932">
        <v>380350</v>
      </c>
      <c r="K1932">
        <v>2012103</v>
      </c>
    </row>
    <row r="1933" spans="5:11" x14ac:dyDescent="0.25">
      <c r="E1933" s="1">
        <v>1</v>
      </c>
      <c r="F1933" s="1">
        <v>2021</v>
      </c>
      <c r="G1933" s="1" t="s">
        <v>12</v>
      </c>
      <c r="H1933" s="1" t="s">
        <v>10</v>
      </c>
      <c r="I1933">
        <v>530159</v>
      </c>
      <c r="J1933">
        <v>522508</v>
      </c>
      <c r="K1933">
        <v>2059896</v>
      </c>
    </row>
    <row r="1934" spans="5:11" x14ac:dyDescent="0.25">
      <c r="E1934" s="1">
        <v>1</v>
      </c>
      <c r="F1934" s="1">
        <v>2016</v>
      </c>
      <c r="G1934" s="1" t="s">
        <v>34</v>
      </c>
      <c r="H1934" s="1" t="s">
        <v>10</v>
      </c>
      <c r="I1934">
        <v>134289</v>
      </c>
      <c r="J1934"/>
      <c r="K1934"/>
    </row>
    <row r="1935" spans="5:11" x14ac:dyDescent="0.25">
      <c r="E1935" s="1">
        <v>2</v>
      </c>
      <c r="F1935" s="1">
        <v>2016</v>
      </c>
      <c r="G1935" s="1" t="s">
        <v>34</v>
      </c>
      <c r="H1935" s="1" t="s">
        <v>10</v>
      </c>
      <c r="I1935">
        <v>125606</v>
      </c>
      <c r="J1935">
        <v>134289</v>
      </c>
      <c r="K1935"/>
    </row>
    <row r="1936" spans="5:11" x14ac:dyDescent="0.25">
      <c r="E1936" s="1">
        <v>3</v>
      </c>
      <c r="F1936" s="1">
        <v>2016</v>
      </c>
      <c r="G1936" s="1" t="s">
        <v>34</v>
      </c>
      <c r="H1936" s="1" t="s">
        <v>10</v>
      </c>
      <c r="I1936">
        <v>148084</v>
      </c>
      <c r="J1936">
        <v>125606</v>
      </c>
      <c r="K1936"/>
    </row>
    <row r="1937" spans="5:11" x14ac:dyDescent="0.25">
      <c r="E1937" s="1">
        <v>4</v>
      </c>
      <c r="F1937" s="1">
        <v>2016</v>
      </c>
      <c r="G1937" s="1" t="s">
        <v>34</v>
      </c>
      <c r="H1937" s="1" t="s">
        <v>10</v>
      </c>
      <c r="I1937">
        <v>127661</v>
      </c>
      <c r="J1937">
        <v>148084</v>
      </c>
      <c r="K1937"/>
    </row>
    <row r="1938" spans="5:11" x14ac:dyDescent="0.25">
      <c r="E1938" s="1">
        <v>5</v>
      </c>
      <c r="F1938" s="1">
        <v>2016</v>
      </c>
      <c r="G1938" s="1" t="s">
        <v>34</v>
      </c>
      <c r="H1938" s="1" t="s">
        <v>10</v>
      </c>
      <c r="I1938">
        <v>136642</v>
      </c>
      <c r="J1938">
        <v>127661</v>
      </c>
      <c r="K1938"/>
    </row>
    <row r="1939" spans="5:11" x14ac:dyDescent="0.25">
      <c r="E1939" s="1">
        <v>6</v>
      </c>
      <c r="F1939" s="1">
        <v>2016</v>
      </c>
      <c r="G1939" s="1" t="s">
        <v>34</v>
      </c>
      <c r="H1939" s="1" t="s">
        <v>10</v>
      </c>
      <c r="I1939">
        <v>142423</v>
      </c>
      <c r="J1939">
        <v>136642</v>
      </c>
      <c r="K1939"/>
    </row>
    <row r="1940" spans="5:11" x14ac:dyDescent="0.25">
      <c r="E1940" s="1">
        <v>7</v>
      </c>
      <c r="F1940" s="1">
        <v>2016</v>
      </c>
      <c r="G1940" s="1" t="s">
        <v>34</v>
      </c>
      <c r="H1940" s="1" t="s">
        <v>10</v>
      </c>
      <c r="I1940">
        <v>155769</v>
      </c>
      <c r="J1940">
        <v>142423</v>
      </c>
      <c r="K1940"/>
    </row>
    <row r="1941" spans="5:11" x14ac:dyDescent="0.25">
      <c r="E1941" s="1">
        <v>8</v>
      </c>
      <c r="F1941" s="1">
        <v>2016</v>
      </c>
      <c r="G1941" s="1" t="s">
        <v>34</v>
      </c>
      <c r="H1941" s="1" t="s">
        <v>10</v>
      </c>
      <c r="I1941">
        <v>146741</v>
      </c>
      <c r="J1941">
        <v>155769</v>
      </c>
      <c r="K1941"/>
    </row>
    <row r="1942" spans="5:11" x14ac:dyDescent="0.25">
      <c r="E1942" s="1">
        <v>9</v>
      </c>
      <c r="F1942" s="1">
        <v>2016</v>
      </c>
      <c r="G1942" s="1" t="s">
        <v>34</v>
      </c>
      <c r="H1942" s="1" t="s">
        <v>10</v>
      </c>
      <c r="I1942">
        <v>134108</v>
      </c>
      <c r="J1942">
        <v>146741</v>
      </c>
      <c r="K1942"/>
    </row>
    <row r="1943" spans="5:11" x14ac:dyDescent="0.25">
      <c r="E1943" s="1">
        <v>10</v>
      </c>
      <c r="F1943" s="1">
        <v>2016</v>
      </c>
      <c r="G1943" s="1" t="s">
        <v>34</v>
      </c>
      <c r="H1943" s="1" t="s">
        <v>10</v>
      </c>
      <c r="I1943">
        <v>134197</v>
      </c>
      <c r="J1943">
        <v>134108</v>
      </c>
      <c r="K1943"/>
    </row>
    <row r="1944" spans="5:11" x14ac:dyDescent="0.25">
      <c r="E1944" s="1">
        <v>11</v>
      </c>
      <c r="F1944" s="1">
        <v>2016</v>
      </c>
      <c r="G1944" s="1" t="s">
        <v>34</v>
      </c>
      <c r="H1944" s="1" t="s">
        <v>10</v>
      </c>
      <c r="I1944">
        <v>115344</v>
      </c>
      <c r="J1944">
        <v>134197</v>
      </c>
      <c r="K1944"/>
    </row>
    <row r="1945" spans="5:11" x14ac:dyDescent="0.25">
      <c r="E1945" s="1">
        <v>12</v>
      </c>
      <c r="F1945" s="1">
        <v>2016</v>
      </c>
      <c r="G1945" s="1" t="s">
        <v>34</v>
      </c>
      <c r="H1945" s="1" t="s">
        <v>10</v>
      </c>
      <c r="I1945">
        <v>111780</v>
      </c>
      <c r="J1945">
        <v>115344</v>
      </c>
      <c r="K1945"/>
    </row>
    <row r="1946" spans="5:11" x14ac:dyDescent="0.25">
      <c r="E1946" s="1">
        <v>1</v>
      </c>
      <c r="F1946" s="1">
        <v>2017</v>
      </c>
      <c r="G1946" s="1" t="s">
        <v>34</v>
      </c>
      <c r="H1946" s="1" t="s">
        <v>10</v>
      </c>
      <c r="I1946">
        <v>105549</v>
      </c>
      <c r="J1946">
        <v>111780</v>
      </c>
      <c r="K1946">
        <v>134289</v>
      </c>
    </row>
    <row r="1947" spans="5:11" x14ac:dyDescent="0.25">
      <c r="E1947" s="1">
        <v>2</v>
      </c>
      <c r="F1947" s="1">
        <v>2017</v>
      </c>
      <c r="G1947" s="1" t="s">
        <v>34</v>
      </c>
      <c r="H1947" s="1" t="s">
        <v>10</v>
      </c>
      <c r="I1947">
        <v>95197</v>
      </c>
      <c r="J1947">
        <v>105549</v>
      </c>
      <c r="K1947">
        <v>125606</v>
      </c>
    </row>
    <row r="1948" spans="5:11" x14ac:dyDescent="0.25">
      <c r="E1948" s="1">
        <v>3</v>
      </c>
      <c r="F1948" s="1">
        <v>2017</v>
      </c>
      <c r="G1948" s="1" t="s">
        <v>34</v>
      </c>
      <c r="H1948" s="1" t="s">
        <v>10</v>
      </c>
      <c r="I1948">
        <v>119210</v>
      </c>
      <c r="J1948">
        <v>95197</v>
      </c>
      <c r="K1948">
        <v>148084</v>
      </c>
    </row>
    <row r="1949" spans="5:11" x14ac:dyDescent="0.25">
      <c r="E1949" s="1">
        <v>4</v>
      </c>
      <c r="F1949" s="1">
        <v>2017</v>
      </c>
      <c r="G1949" s="1" t="s">
        <v>34</v>
      </c>
      <c r="H1949" s="1" t="s">
        <v>10</v>
      </c>
      <c r="I1949">
        <v>115623</v>
      </c>
      <c r="J1949">
        <v>119210</v>
      </c>
      <c r="K1949">
        <v>127661</v>
      </c>
    </row>
    <row r="1950" spans="5:11" x14ac:dyDescent="0.25">
      <c r="E1950" s="1">
        <v>5</v>
      </c>
      <c r="F1950" s="1">
        <v>2017</v>
      </c>
      <c r="G1950" s="1" t="s">
        <v>34</v>
      </c>
      <c r="H1950" s="1" t="s">
        <v>10</v>
      </c>
      <c r="I1950">
        <v>120623</v>
      </c>
      <c r="J1950">
        <v>115623</v>
      </c>
      <c r="K1950">
        <v>136642</v>
      </c>
    </row>
    <row r="1951" spans="5:11" x14ac:dyDescent="0.25">
      <c r="E1951" s="1">
        <v>6</v>
      </c>
      <c r="F1951" s="1">
        <v>2017</v>
      </c>
      <c r="G1951" s="1" t="s">
        <v>34</v>
      </c>
      <c r="H1951" s="1" t="s">
        <v>10</v>
      </c>
      <c r="I1951">
        <v>127452</v>
      </c>
      <c r="J1951">
        <v>120623</v>
      </c>
      <c r="K1951">
        <v>142423</v>
      </c>
    </row>
    <row r="1952" spans="5:11" x14ac:dyDescent="0.25">
      <c r="E1952" s="1">
        <v>7</v>
      </c>
      <c r="F1952" s="1">
        <v>2017</v>
      </c>
      <c r="G1952" s="1" t="s">
        <v>34</v>
      </c>
      <c r="H1952" s="1" t="s">
        <v>10</v>
      </c>
      <c r="I1952">
        <v>128223</v>
      </c>
      <c r="J1952">
        <v>127452</v>
      </c>
      <c r="K1952">
        <v>155769</v>
      </c>
    </row>
    <row r="1953" spans="5:11" x14ac:dyDescent="0.25">
      <c r="E1953" s="1">
        <v>8</v>
      </c>
      <c r="F1953" s="1">
        <v>2017</v>
      </c>
      <c r="G1953" s="1" t="s">
        <v>34</v>
      </c>
      <c r="H1953" s="1" t="s">
        <v>10</v>
      </c>
      <c r="I1953">
        <v>116073</v>
      </c>
      <c r="J1953">
        <v>128223</v>
      </c>
      <c r="K1953">
        <v>146741</v>
      </c>
    </row>
    <row r="1954" spans="5:11" x14ac:dyDescent="0.25">
      <c r="E1954" s="1">
        <v>9</v>
      </c>
      <c r="F1954" s="1">
        <v>2017</v>
      </c>
      <c r="G1954" s="1" t="s">
        <v>34</v>
      </c>
      <c r="H1954" s="1" t="s">
        <v>10</v>
      </c>
      <c r="I1954">
        <v>84949</v>
      </c>
      <c r="J1954">
        <v>116073</v>
      </c>
      <c r="K1954">
        <v>134108</v>
      </c>
    </row>
    <row r="1955" spans="5:11" x14ac:dyDescent="0.25">
      <c r="E1955" s="1">
        <v>10</v>
      </c>
      <c r="F1955" s="1">
        <v>2017</v>
      </c>
      <c r="G1955" s="1" t="s">
        <v>34</v>
      </c>
      <c r="H1955" s="1" t="s">
        <v>10</v>
      </c>
      <c r="I1955">
        <v>97273</v>
      </c>
      <c r="J1955">
        <v>84949</v>
      </c>
      <c r="K1955">
        <v>134197</v>
      </c>
    </row>
    <row r="1956" spans="5:11" x14ac:dyDescent="0.25">
      <c r="E1956" s="1">
        <v>11</v>
      </c>
      <c r="F1956" s="1">
        <v>2017</v>
      </c>
      <c r="G1956" s="1" t="s">
        <v>34</v>
      </c>
      <c r="H1956" s="1" t="s">
        <v>10</v>
      </c>
      <c r="I1956">
        <v>78451</v>
      </c>
      <c r="J1956">
        <v>97273</v>
      </c>
      <c r="K1956">
        <v>115344</v>
      </c>
    </row>
    <row r="1957" spans="5:11" x14ac:dyDescent="0.25">
      <c r="E1957" s="1">
        <v>12</v>
      </c>
      <c r="F1957" s="1">
        <v>2017</v>
      </c>
      <c r="G1957" s="1" t="s">
        <v>34</v>
      </c>
      <c r="H1957" s="1" t="s">
        <v>10</v>
      </c>
      <c r="I1957">
        <v>83645</v>
      </c>
      <c r="J1957">
        <v>78451</v>
      </c>
      <c r="K1957">
        <v>111780</v>
      </c>
    </row>
    <row r="1958" spans="5:11" x14ac:dyDescent="0.25">
      <c r="E1958" s="1">
        <v>1</v>
      </c>
      <c r="F1958" s="1">
        <v>2018</v>
      </c>
      <c r="G1958" s="1" t="s">
        <v>34</v>
      </c>
      <c r="H1958" s="1" t="s">
        <v>10</v>
      </c>
      <c r="I1958">
        <v>70106</v>
      </c>
      <c r="J1958">
        <v>83645</v>
      </c>
      <c r="K1958">
        <v>105549</v>
      </c>
    </row>
    <row r="1959" spans="5:11" x14ac:dyDescent="0.25">
      <c r="E1959" s="1">
        <v>2</v>
      </c>
      <c r="F1959" s="1">
        <v>2018</v>
      </c>
      <c r="G1959" s="1" t="s">
        <v>34</v>
      </c>
      <c r="H1959" s="1" t="s">
        <v>10</v>
      </c>
      <c r="I1959">
        <v>59577</v>
      </c>
      <c r="J1959">
        <v>70106</v>
      </c>
      <c r="K1959">
        <v>95197</v>
      </c>
    </row>
    <row r="1960" spans="5:11" x14ac:dyDescent="0.25">
      <c r="E1960" s="1">
        <v>3</v>
      </c>
      <c r="F1960" s="1">
        <v>2018</v>
      </c>
      <c r="G1960" s="1" t="s">
        <v>34</v>
      </c>
      <c r="H1960" s="1" t="s">
        <v>10</v>
      </c>
      <c r="I1960">
        <v>56056</v>
      </c>
      <c r="J1960">
        <v>59577</v>
      </c>
      <c r="K1960">
        <v>119210</v>
      </c>
    </row>
    <row r="1961" spans="5:11" x14ac:dyDescent="0.25">
      <c r="E1961" s="1">
        <v>4</v>
      </c>
      <c r="F1961" s="1">
        <v>2018</v>
      </c>
      <c r="G1961" s="1" t="s">
        <v>34</v>
      </c>
      <c r="H1961" s="1" t="s">
        <v>10</v>
      </c>
      <c r="I1961">
        <v>59624</v>
      </c>
      <c r="J1961">
        <v>56056</v>
      </c>
      <c r="K1961">
        <v>115623</v>
      </c>
    </row>
    <row r="1962" spans="5:11" x14ac:dyDescent="0.25">
      <c r="E1962" s="1">
        <v>5</v>
      </c>
      <c r="F1962" s="1">
        <v>2018</v>
      </c>
      <c r="G1962" s="1" t="s">
        <v>34</v>
      </c>
      <c r="H1962" s="1" t="s">
        <v>10</v>
      </c>
      <c r="I1962">
        <v>65616</v>
      </c>
      <c r="J1962">
        <v>59624</v>
      </c>
      <c r="K1962">
        <v>120623</v>
      </c>
    </row>
    <row r="1963" spans="5:11" x14ac:dyDescent="0.25">
      <c r="E1963" s="1">
        <v>6</v>
      </c>
      <c r="F1963" s="1">
        <v>2018</v>
      </c>
      <c r="G1963" s="1" t="s">
        <v>34</v>
      </c>
      <c r="H1963" s="1" t="s">
        <v>10</v>
      </c>
      <c r="I1963">
        <v>88182</v>
      </c>
      <c r="J1963">
        <v>65616</v>
      </c>
      <c r="K1963">
        <v>127452</v>
      </c>
    </row>
    <row r="1964" spans="5:11" x14ac:dyDescent="0.25">
      <c r="E1964" s="1">
        <v>7</v>
      </c>
      <c r="F1964" s="1">
        <v>2018</v>
      </c>
      <c r="G1964" s="1" t="s">
        <v>34</v>
      </c>
      <c r="H1964" s="1" t="s">
        <v>10</v>
      </c>
      <c r="I1964">
        <v>90717</v>
      </c>
      <c r="J1964">
        <v>88182</v>
      </c>
      <c r="K1964">
        <v>128223</v>
      </c>
    </row>
    <row r="1965" spans="5:11" x14ac:dyDescent="0.25">
      <c r="E1965" s="1">
        <v>8</v>
      </c>
      <c r="F1965" s="1">
        <v>2018</v>
      </c>
      <c r="G1965" s="1" t="s">
        <v>34</v>
      </c>
      <c r="H1965" s="1" t="s">
        <v>10</v>
      </c>
      <c r="I1965">
        <v>77428</v>
      </c>
      <c r="J1965">
        <v>90717</v>
      </c>
      <c r="K1965">
        <v>116073</v>
      </c>
    </row>
    <row r="1966" spans="5:11" x14ac:dyDescent="0.25">
      <c r="E1966" s="1">
        <v>9</v>
      </c>
      <c r="F1966" s="1">
        <v>2018</v>
      </c>
      <c r="G1966" s="1" t="s">
        <v>34</v>
      </c>
      <c r="H1966" s="1" t="s">
        <v>10</v>
      </c>
      <c r="I1966">
        <v>70865</v>
      </c>
      <c r="J1966">
        <v>77428</v>
      </c>
      <c r="K1966">
        <v>84949</v>
      </c>
    </row>
    <row r="1967" spans="5:11" x14ac:dyDescent="0.25">
      <c r="E1967" s="1">
        <v>10</v>
      </c>
      <c r="F1967" s="1">
        <v>2018</v>
      </c>
      <c r="G1967" s="1" t="s">
        <v>34</v>
      </c>
      <c r="H1967" s="1" t="s">
        <v>10</v>
      </c>
      <c r="I1967">
        <v>76207</v>
      </c>
      <c r="J1967">
        <v>70865</v>
      </c>
      <c r="K1967">
        <v>97273</v>
      </c>
    </row>
    <row r="1968" spans="5:11" x14ac:dyDescent="0.25">
      <c r="E1968" s="1">
        <v>11</v>
      </c>
      <c r="F1968" s="1">
        <v>2018</v>
      </c>
      <c r="G1968" s="1" t="s">
        <v>34</v>
      </c>
      <c r="H1968" s="1" t="s">
        <v>10</v>
      </c>
      <c r="I1968">
        <v>61067</v>
      </c>
      <c r="J1968">
        <v>76207</v>
      </c>
      <c r="K1968">
        <v>78451</v>
      </c>
    </row>
    <row r="1969" spans="5:11" x14ac:dyDescent="0.25">
      <c r="E1969" s="1">
        <v>12</v>
      </c>
      <c r="F1969" s="1">
        <v>2018</v>
      </c>
      <c r="G1969" s="1" t="s">
        <v>34</v>
      </c>
      <c r="H1969" s="1" t="s">
        <v>10</v>
      </c>
      <c r="I1969">
        <v>59697</v>
      </c>
      <c r="J1969">
        <v>61067</v>
      </c>
      <c r="K1969">
        <v>83645</v>
      </c>
    </row>
    <row r="1970" spans="5:11" x14ac:dyDescent="0.25">
      <c r="E1970" s="1">
        <v>1</v>
      </c>
      <c r="F1970" s="1">
        <v>2019</v>
      </c>
      <c r="G1970" s="1" t="s">
        <v>34</v>
      </c>
      <c r="H1970" s="1" t="s">
        <v>10</v>
      </c>
      <c r="I1970">
        <v>56147</v>
      </c>
      <c r="J1970">
        <v>59697</v>
      </c>
      <c r="K1970">
        <v>70106</v>
      </c>
    </row>
    <row r="1971" spans="5:11" x14ac:dyDescent="0.25">
      <c r="E1971" s="1">
        <v>2</v>
      </c>
      <c r="F1971" s="1">
        <v>2019</v>
      </c>
      <c r="G1971" s="1" t="s">
        <v>34</v>
      </c>
      <c r="H1971" s="1" t="s">
        <v>10</v>
      </c>
      <c r="I1971">
        <v>48255</v>
      </c>
      <c r="J1971">
        <v>56147</v>
      </c>
      <c r="K1971">
        <v>59577</v>
      </c>
    </row>
    <row r="1972" spans="5:11" x14ac:dyDescent="0.25">
      <c r="E1972" s="1">
        <v>3</v>
      </c>
      <c r="F1972" s="1">
        <v>2019</v>
      </c>
      <c r="G1972" s="1" t="s">
        <v>34</v>
      </c>
      <c r="H1972" s="1" t="s">
        <v>10</v>
      </c>
      <c r="I1972">
        <v>50284</v>
      </c>
      <c r="J1972">
        <v>48255</v>
      </c>
      <c r="K1972">
        <v>56056</v>
      </c>
    </row>
    <row r="1973" spans="5:11" x14ac:dyDescent="0.25">
      <c r="E1973" s="1">
        <v>4</v>
      </c>
      <c r="F1973" s="1">
        <v>2019</v>
      </c>
      <c r="G1973" s="1" t="s">
        <v>34</v>
      </c>
      <c r="H1973" s="1" t="s">
        <v>10</v>
      </c>
      <c r="I1973">
        <v>43776</v>
      </c>
      <c r="J1973">
        <v>50284</v>
      </c>
      <c r="K1973">
        <v>59624</v>
      </c>
    </row>
    <row r="1974" spans="5:11" x14ac:dyDescent="0.25">
      <c r="E1974" s="1">
        <v>5</v>
      </c>
      <c r="F1974" s="1">
        <v>2019</v>
      </c>
      <c r="G1974" s="1" t="s">
        <v>34</v>
      </c>
      <c r="H1974" s="1" t="s">
        <v>10</v>
      </c>
      <c r="I1974">
        <v>59037</v>
      </c>
      <c r="J1974">
        <v>43776</v>
      </c>
      <c r="K1974">
        <v>65616</v>
      </c>
    </row>
    <row r="1975" spans="5:11" x14ac:dyDescent="0.25">
      <c r="E1975" s="1">
        <v>6</v>
      </c>
      <c r="F1975" s="1">
        <v>2019</v>
      </c>
      <c r="G1975" s="1" t="s">
        <v>34</v>
      </c>
      <c r="H1975" s="1" t="s">
        <v>10</v>
      </c>
      <c r="I1975">
        <v>60903</v>
      </c>
      <c r="J1975">
        <v>59037</v>
      </c>
      <c r="K1975">
        <v>88182</v>
      </c>
    </row>
    <row r="1976" spans="5:11" x14ac:dyDescent="0.25">
      <c r="E1976" s="1">
        <v>7</v>
      </c>
      <c r="F1976" s="1">
        <v>2019</v>
      </c>
      <c r="G1976" s="1" t="s">
        <v>34</v>
      </c>
      <c r="H1976" s="1" t="s">
        <v>10</v>
      </c>
      <c r="I1976">
        <v>67424</v>
      </c>
      <c r="J1976">
        <v>60903</v>
      </c>
      <c r="K1976">
        <v>90717</v>
      </c>
    </row>
    <row r="1977" spans="5:11" x14ac:dyDescent="0.25">
      <c r="E1977" s="1">
        <v>8</v>
      </c>
      <c r="F1977" s="1">
        <v>2019</v>
      </c>
      <c r="G1977" s="1" t="s">
        <v>34</v>
      </c>
      <c r="H1977" s="1" t="s">
        <v>10</v>
      </c>
      <c r="I1977">
        <v>67599</v>
      </c>
      <c r="J1977">
        <v>67424</v>
      </c>
      <c r="K1977">
        <v>77428</v>
      </c>
    </row>
    <row r="1978" spans="5:11" x14ac:dyDescent="0.25">
      <c r="E1978" s="1">
        <v>9</v>
      </c>
      <c r="F1978" s="1">
        <v>2019</v>
      </c>
      <c r="G1978" s="1" t="s">
        <v>34</v>
      </c>
      <c r="H1978" s="1" t="s">
        <v>10</v>
      </c>
      <c r="I1978">
        <v>68951</v>
      </c>
      <c r="J1978">
        <v>67599</v>
      </c>
      <c r="K1978">
        <v>70865</v>
      </c>
    </row>
    <row r="1979" spans="5:11" x14ac:dyDescent="0.25">
      <c r="E1979" s="1">
        <v>10</v>
      </c>
      <c r="F1979" s="1">
        <v>2019</v>
      </c>
      <c r="G1979" s="1" t="s">
        <v>34</v>
      </c>
      <c r="H1979" s="1" t="s">
        <v>10</v>
      </c>
      <c r="I1979">
        <v>68636</v>
      </c>
      <c r="J1979">
        <v>68951</v>
      </c>
      <c r="K1979">
        <v>76207</v>
      </c>
    </row>
    <row r="1980" spans="5:11" x14ac:dyDescent="0.25">
      <c r="E1980" s="1">
        <v>11</v>
      </c>
      <c r="F1980" s="1">
        <v>2019</v>
      </c>
      <c r="G1980" s="1" t="s">
        <v>34</v>
      </c>
      <c r="H1980" s="1" t="s">
        <v>10</v>
      </c>
      <c r="I1980">
        <v>48481</v>
      </c>
      <c r="J1980">
        <v>68636</v>
      </c>
      <c r="K1980">
        <v>61067</v>
      </c>
    </row>
    <row r="1981" spans="5:11" x14ac:dyDescent="0.25">
      <c r="E1981" s="1">
        <v>12</v>
      </c>
      <c r="F1981" s="1">
        <v>2019</v>
      </c>
      <c r="G1981" s="1" t="s">
        <v>34</v>
      </c>
      <c r="H1981" s="1" t="s">
        <v>10</v>
      </c>
      <c r="I1981">
        <v>53788</v>
      </c>
      <c r="J1981">
        <v>48481</v>
      </c>
      <c r="K1981">
        <v>59697</v>
      </c>
    </row>
    <row r="1982" spans="5:11" x14ac:dyDescent="0.25">
      <c r="E1982" s="1">
        <v>1</v>
      </c>
      <c r="F1982" s="1">
        <v>2020</v>
      </c>
      <c r="G1982" s="1" t="s">
        <v>34</v>
      </c>
      <c r="H1982" s="1" t="s">
        <v>10</v>
      </c>
      <c r="I1982">
        <v>48358</v>
      </c>
      <c r="J1982">
        <v>53788</v>
      </c>
      <c r="K1982">
        <v>56147</v>
      </c>
    </row>
    <row r="1983" spans="5:11" x14ac:dyDescent="0.25">
      <c r="E1983" s="1">
        <v>2</v>
      </c>
      <c r="F1983" s="1">
        <v>2020</v>
      </c>
      <c r="G1983" s="1" t="s">
        <v>34</v>
      </c>
      <c r="H1983" s="1" t="s">
        <v>10</v>
      </c>
      <c r="I1983">
        <v>44240</v>
      </c>
      <c r="J1983">
        <v>48358</v>
      </c>
      <c r="K1983">
        <v>48255</v>
      </c>
    </row>
    <row r="1984" spans="5:11" x14ac:dyDescent="0.25">
      <c r="E1984" s="1">
        <v>3</v>
      </c>
      <c r="F1984" s="1">
        <v>2020</v>
      </c>
      <c r="G1984" s="1" t="s">
        <v>34</v>
      </c>
      <c r="H1984" s="1" t="s">
        <v>10</v>
      </c>
      <c r="I1984">
        <v>25223</v>
      </c>
      <c r="J1984">
        <v>44240</v>
      </c>
      <c r="K1984">
        <v>50284</v>
      </c>
    </row>
    <row r="1985" spans="5:11" x14ac:dyDescent="0.25">
      <c r="E1985" s="1">
        <v>7</v>
      </c>
      <c r="F1985" s="1">
        <v>2020</v>
      </c>
      <c r="G1985" s="1" t="s">
        <v>34</v>
      </c>
      <c r="H1985" s="1" t="s">
        <v>10</v>
      </c>
      <c r="I1985">
        <v>527</v>
      </c>
      <c r="J1985">
        <v>25223</v>
      </c>
      <c r="K1985">
        <v>43776</v>
      </c>
    </row>
    <row r="1986" spans="5:11" x14ac:dyDescent="0.25">
      <c r="E1986" s="1">
        <v>8</v>
      </c>
      <c r="F1986" s="1">
        <v>2020</v>
      </c>
      <c r="G1986" s="1" t="s">
        <v>34</v>
      </c>
      <c r="H1986" s="1" t="s">
        <v>10</v>
      </c>
      <c r="I1986">
        <v>2260</v>
      </c>
      <c r="J1986">
        <v>527</v>
      </c>
      <c r="K1986">
        <v>59037</v>
      </c>
    </row>
    <row r="1987" spans="5:11" x14ac:dyDescent="0.25">
      <c r="E1987" s="1">
        <v>9</v>
      </c>
      <c r="F1987" s="1">
        <v>2020</v>
      </c>
      <c r="G1987" s="1" t="s">
        <v>34</v>
      </c>
      <c r="H1987" s="1" t="s">
        <v>10</v>
      </c>
      <c r="I1987">
        <v>634</v>
      </c>
      <c r="J1987">
        <v>2260</v>
      </c>
      <c r="K1987">
        <v>60903</v>
      </c>
    </row>
    <row r="1988" spans="5:11" x14ac:dyDescent="0.25">
      <c r="E1988" s="1">
        <v>1</v>
      </c>
      <c r="F1988" s="1">
        <v>2016</v>
      </c>
      <c r="G1988" s="1" t="s">
        <v>35</v>
      </c>
      <c r="H1988" s="1" t="s">
        <v>10</v>
      </c>
      <c r="I1988">
        <v>71115</v>
      </c>
      <c r="J1988"/>
      <c r="K1988"/>
    </row>
    <row r="1989" spans="5:11" x14ac:dyDescent="0.25">
      <c r="E1989" s="1">
        <v>2</v>
      </c>
      <c r="F1989" s="1">
        <v>2016</v>
      </c>
      <c r="G1989" s="1" t="s">
        <v>35</v>
      </c>
      <c r="H1989" s="1" t="s">
        <v>10</v>
      </c>
      <c r="I1989">
        <v>65117</v>
      </c>
      <c r="J1989">
        <v>71115</v>
      </c>
      <c r="K1989"/>
    </row>
    <row r="1990" spans="5:11" x14ac:dyDescent="0.25">
      <c r="E1990" s="1">
        <v>3</v>
      </c>
      <c r="F1990" s="1">
        <v>2016</v>
      </c>
      <c r="G1990" s="1" t="s">
        <v>35</v>
      </c>
      <c r="H1990" s="1" t="s">
        <v>10</v>
      </c>
      <c r="I1990">
        <v>75726</v>
      </c>
      <c r="J1990">
        <v>65117</v>
      </c>
      <c r="K1990"/>
    </row>
    <row r="1991" spans="5:11" x14ac:dyDescent="0.25">
      <c r="E1991" s="1">
        <v>4</v>
      </c>
      <c r="F1991" s="1">
        <v>2016</v>
      </c>
      <c r="G1991" s="1" t="s">
        <v>35</v>
      </c>
      <c r="H1991" s="1" t="s">
        <v>10</v>
      </c>
      <c r="I1991">
        <v>54649</v>
      </c>
      <c r="J1991">
        <v>75726</v>
      </c>
      <c r="K1991"/>
    </row>
    <row r="1992" spans="5:11" x14ac:dyDescent="0.25">
      <c r="E1992" s="1">
        <v>5</v>
      </c>
      <c r="F1992" s="1">
        <v>2016</v>
      </c>
      <c r="G1992" s="1" t="s">
        <v>35</v>
      </c>
      <c r="H1992" s="1" t="s">
        <v>10</v>
      </c>
      <c r="I1992">
        <v>45367</v>
      </c>
      <c r="J1992">
        <v>54649</v>
      </c>
      <c r="K1992"/>
    </row>
    <row r="1993" spans="5:11" x14ac:dyDescent="0.25">
      <c r="E1993" s="1">
        <v>6</v>
      </c>
      <c r="F1993" s="1">
        <v>2016</v>
      </c>
      <c r="G1993" s="1" t="s">
        <v>35</v>
      </c>
      <c r="H1993" s="1" t="s">
        <v>10</v>
      </c>
      <c r="I1993">
        <v>48594</v>
      </c>
      <c r="J1993">
        <v>45367</v>
      </c>
      <c r="K1993"/>
    </row>
    <row r="1994" spans="5:11" x14ac:dyDescent="0.25">
      <c r="E1994" s="1">
        <v>7</v>
      </c>
      <c r="F1994" s="1">
        <v>2016</v>
      </c>
      <c r="G1994" s="1" t="s">
        <v>35</v>
      </c>
      <c r="H1994" s="1" t="s">
        <v>10</v>
      </c>
      <c r="I1994">
        <v>52583</v>
      </c>
      <c r="J1994">
        <v>48594</v>
      </c>
      <c r="K1994"/>
    </row>
    <row r="1995" spans="5:11" x14ac:dyDescent="0.25">
      <c r="E1995" s="1">
        <v>8</v>
      </c>
      <c r="F1995" s="1">
        <v>2016</v>
      </c>
      <c r="G1995" s="1" t="s">
        <v>35</v>
      </c>
      <c r="H1995" s="1" t="s">
        <v>10</v>
      </c>
      <c r="I1995">
        <v>38122</v>
      </c>
      <c r="J1995">
        <v>52583</v>
      </c>
      <c r="K1995"/>
    </row>
    <row r="1996" spans="5:11" x14ac:dyDescent="0.25">
      <c r="E1996" s="1">
        <v>9</v>
      </c>
      <c r="F1996" s="1">
        <v>2016</v>
      </c>
      <c r="G1996" s="1" t="s">
        <v>35</v>
      </c>
      <c r="H1996" s="1" t="s">
        <v>10</v>
      </c>
      <c r="I1996">
        <v>31023</v>
      </c>
      <c r="J1996">
        <v>38122</v>
      </c>
      <c r="K1996"/>
    </row>
    <row r="1997" spans="5:11" x14ac:dyDescent="0.25">
      <c r="E1997" s="1">
        <v>10</v>
      </c>
      <c r="F1997" s="1">
        <v>2016</v>
      </c>
      <c r="G1997" s="1" t="s">
        <v>35</v>
      </c>
      <c r="H1997" s="1" t="s">
        <v>10</v>
      </c>
      <c r="I1997">
        <v>35188</v>
      </c>
      <c r="J1997">
        <v>31023</v>
      </c>
      <c r="K1997"/>
    </row>
    <row r="1998" spans="5:11" x14ac:dyDescent="0.25">
      <c r="E1998" s="1">
        <v>11</v>
      </c>
      <c r="F1998" s="1">
        <v>2016</v>
      </c>
      <c r="G1998" s="1" t="s">
        <v>35</v>
      </c>
      <c r="H1998" s="1" t="s">
        <v>10</v>
      </c>
      <c r="I1998">
        <v>69167</v>
      </c>
      <c r="J1998">
        <v>35188</v>
      </c>
      <c r="K1998"/>
    </row>
    <row r="1999" spans="5:11" x14ac:dyDescent="0.25">
      <c r="E1999" s="1">
        <v>12</v>
      </c>
      <c r="F1999" s="1">
        <v>2016</v>
      </c>
      <c r="G1999" s="1" t="s">
        <v>35</v>
      </c>
      <c r="H1999" s="1" t="s">
        <v>10</v>
      </c>
      <c r="I1999">
        <v>81515</v>
      </c>
      <c r="J1999">
        <v>69167</v>
      </c>
      <c r="K1999"/>
    </row>
    <row r="2000" spans="5:11" x14ac:dyDescent="0.25">
      <c r="E2000" s="1">
        <v>1</v>
      </c>
      <c r="F2000" s="1">
        <v>2017</v>
      </c>
      <c r="G2000" s="1" t="s">
        <v>35</v>
      </c>
      <c r="H2000" s="1" t="s">
        <v>10</v>
      </c>
      <c r="I2000">
        <v>86874</v>
      </c>
      <c r="J2000">
        <v>81515</v>
      </c>
      <c r="K2000">
        <v>71115</v>
      </c>
    </row>
    <row r="2001" spans="5:11" x14ac:dyDescent="0.25">
      <c r="E2001" s="1">
        <v>2</v>
      </c>
      <c r="F2001" s="1">
        <v>2017</v>
      </c>
      <c r="G2001" s="1" t="s">
        <v>35</v>
      </c>
      <c r="H2001" s="1" t="s">
        <v>10</v>
      </c>
      <c r="I2001">
        <v>84399</v>
      </c>
      <c r="J2001">
        <v>86874</v>
      </c>
      <c r="K2001">
        <v>65117</v>
      </c>
    </row>
    <row r="2002" spans="5:11" x14ac:dyDescent="0.25">
      <c r="E2002" s="1">
        <v>3</v>
      </c>
      <c r="F2002" s="1">
        <v>2017</v>
      </c>
      <c r="G2002" s="1" t="s">
        <v>35</v>
      </c>
      <c r="H2002" s="1" t="s">
        <v>10</v>
      </c>
      <c r="I2002">
        <v>92413</v>
      </c>
      <c r="J2002">
        <v>84399</v>
      </c>
      <c r="K2002">
        <v>75726</v>
      </c>
    </row>
    <row r="2003" spans="5:11" x14ac:dyDescent="0.25">
      <c r="E2003" s="1">
        <v>4</v>
      </c>
      <c r="F2003" s="1">
        <v>2017</v>
      </c>
      <c r="G2003" s="1" t="s">
        <v>35</v>
      </c>
      <c r="H2003" s="1" t="s">
        <v>10</v>
      </c>
      <c r="I2003">
        <v>81304</v>
      </c>
      <c r="J2003">
        <v>92413</v>
      </c>
      <c r="K2003">
        <v>54649</v>
      </c>
    </row>
    <row r="2004" spans="5:11" x14ac:dyDescent="0.25">
      <c r="E2004" s="1">
        <v>5</v>
      </c>
      <c r="F2004" s="1">
        <v>2017</v>
      </c>
      <c r="G2004" s="1" t="s">
        <v>35</v>
      </c>
      <c r="H2004" s="1" t="s">
        <v>10</v>
      </c>
      <c r="I2004">
        <v>73022</v>
      </c>
      <c r="J2004">
        <v>81304</v>
      </c>
      <c r="K2004">
        <v>45367</v>
      </c>
    </row>
    <row r="2005" spans="5:11" x14ac:dyDescent="0.25">
      <c r="E2005" s="1">
        <v>6</v>
      </c>
      <c r="F2005" s="1">
        <v>2017</v>
      </c>
      <c r="G2005" s="1" t="s">
        <v>35</v>
      </c>
      <c r="H2005" s="1" t="s">
        <v>10</v>
      </c>
      <c r="I2005">
        <v>66637</v>
      </c>
      <c r="J2005">
        <v>73022</v>
      </c>
      <c r="K2005">
        <v>48594</v>
      </c>
    </row>
    <row r="2006" spans="5:11" x14ac:dyDescent="0.25">
      <c r="E2006" s="1">
        <v>7</v>
      </c>
      <c r="F2006" s="1">
        <v>2017</v>
      </c>
      <c r="G2006" s="1" t="s">
        <v>35</v>
      </c>
      <c r="H2006" s="1" t="s">
        <v>10</v>
      </c>
      <c r="I2006">
        <v>68674</v>
      </c>
      <c r="J2006">
        <v>66637</v>
      </c>
      <c r="K2006">
        <v>52583</v>
      </c>
    </row>
    <row r="2007" spans="5:11" x14ac:dyDescent="0.25">
      <c r="E2007" s="1">
        <v>8</v>
      </c>
      <c r="F2007" s="1">
        <v>2017</v>
      </c>
      <c r="G2007" s="1" t="s">
        <v>35</v>
      </c>
      <c r="H2007" s="1" t="s">
        <v>10</v>
      </c>
      <c r="I2007">
        <v>52570</v>
      </c>
      <c r="J2007">
        <v>68674</v>
      </c>
      <c r="K2007">
        <v>38122</v>
      </c>
    </row>
    <row r="2008" spans="5:11" x14ac:dyDescent="0.25">
      <c r="E2008" s="1">
        <v>9</v>
      </c>
      <c r="F2008" s="1">
        <v>2017</v>
      </c>
      <c r="G2008" s="1" t="s">
        <v>35</v>
      </c>
      <c r="H2008" s="1" t="s">
        <v>10</v>
      </c>
      <c r="I2008">
        <v>37147</v>
      </c>
      <c r="J2008">
        <v>52570</v>
      </c>
      <c r="K2008">
        <v>31023</v>
      </c>
    </row>
    <row r="2009" spans="5:11" x14ac:dyDescent="0.25">
      <c r="E2009" s="1">
        <v>10</v>
      </c>
      <c r="F2009" s="1">
        <v>2017</v>
      </c>
      <c r="G2009" s="1" t="s">
        <v>35</v>
      </c>
      <c r="H2009" s="1" t="s">
        <v>10</v>
      </c>
      <c r="I2009">
        <v>40627</v>
      </c>
      <c r="J2009">
        <v>37147</v>
      </c>
      <c r="K2009">
        <v>35188</v>
      </c>
    </row>
    <row r="2010" spans="5:11" x14ac:dyDescent="0.25">
      <c r="E2010" s="1">
        <v>11</v>
      </c>
      <c r="F2010" s="1">
        <v>2017</v>
      </c>
      <c r="G2010" s="1" t="s">
        <v>35</v>
      </c>
      <c r="H2010" s="1" t="s">
        <v>10</v>
      </c>
      <c r="I2010">
        <v>63925</v>
      </c>
      <c r="J2010">
        <v>40627</v>
      </c>
      <c r="K2010">
        <v>69167</v>
      </c>
    </row>
    <row r="2011" spans="5:11" x14ac:dyDescent="0.25">
      <c r="E2011" s="1">
        <v>12</v>
      </c>
      <c r="F2011" s="1">
        <v>2017</v>
      </c>
      <c r="G2011" s="1" t="s">
        <v>35</v>
      </c>
      <c r="H2011" s="1" t="s">
        <v>10</v>
      </c>
      <c r="I2011">
        <v>82029</v>
      </c>
      <c r="J2011">
        <v>63925</v>
      </c>
      <c r="K2011">
        <v>81515</v>
      </c>
    </row>
    <row r="2012" spans="5:11" x14ac:dyDescent="0.25">
      <c r="E2012" s="1">
        <v>1</v>
      </c>
      <c r="F2012" s="1">
        <v>2018</v>
      </c>
      <c r="G2012" s="1" t="s">
        <v>35</v>
      </c>
      <c r="H2012" s="1" t="s">
        <v>10</v>
      </c>
      <c r="I2012">
        <v>81554</v>
      </c>
      <c r="J2012">
        <v>82029</v>
      </c>
      <c r="K2012">
        <v>86874</v>
      </c>
    </row>
    <row r="2013" spans="5:11" x14ac:dyDescent="0.25">
      <c r="E2013" s="1">
        <v>2</v>
      </c>
      <c r="F2013" s="1">
        <v>2018</v>
      </c>
      <c r="G2013" s="1" t="s">
        <v>35</v>
      </c>
      <c r="H2013" s="1" t="s">
        <v>10</v>
      </c>
      <c r="I2013">
        <v>74980</v>
      </c>
      <c r="J2013">
        <v>81554</v>
      </c>
      <c r="K2013">
        <v>84399</v>
      </c>
    </row>
    <row r="2014" spans="5:11" x14ac:dyDescent="0.25">
      <c r="E2014" s="1">
        <v>3</v>
      </c>
      <c r="F2014" s="1">
        <v>2018</v>
      </c>
      <c r="G2014" s="1" t="s">
        <v>35</v>
      </c>
      <c r="H2014" s="1" t="s">
        <v>10</v>
      </c>
      <c r="I2014">
        <v>88145</v>
      </c>
      <c r="J2014">
        <v>74980</v>
      </c>
      <c r="K2014">
        <v>92413</v>
      </c>
    </row>
    <row r="2015" spans="5:11" x14ac:dyDescent="0.25">
      <c r="E2015" s="1">
        <v>4</v>
      </c>
      <c r="F2015" s="1">
        <v>2018</v>
      </c>
      <c r="G2015" s="1" t="s">
        <v>35</v>
      </c>
      <c r="H2015" s="1" t="s">
        <v>10</v>
      </c>
      <c r="I2015">
        <v>62954</v>
      </c>
      <c r="J2015">
        <v>88145</v>
      </c>
      <c r="K2015">
        <v>81304</v>
      </c>
    </row>
    <row r="2016" spans="5:11" x14ac:dyDescent="0.25">
      <c r="E2016" s="1">
        <v>5</v>
      </c>
      <c r="F2016" s="1">
        <v>2018</v>
      </c>
      <c r="G2016" s="1" t="s">
        <v>35</v>
      </c>
      <c r="H2016" s="1" t="s">
        <v>10</v>
      </c>
      <c r="I2016">
        <v>58400</v>
      </c>
      <c r="J2016">
        <v>62954</v>
      </c>
      <c r="K2016">
        <v>73022</v>
      </c>
    </row>
    <row r="2017" spans="5:11" x14ac:dyDescent="0.25">
      <c r="E2017" s="1">
        <v>6</v>
      </c>
      <c r="F2017" s="1">
        <v>2018</v>
      </c>
      <c r="G2017" s="1" t="s">
        <v>35</v>
      </c>
      <c r="H2017" s="1" t="s">
        <v>10</v>
      </c>
      <c r="I2017">
        <v>68077</v>
      </c>
      <c r="J2017">
        <v>58400</v>
      </c>
      <c r="K2017">
        <v>66637</v>
      </c>
    </row>
    <row r="2018" spans="5:11" x14ac:dyDescent="0.25">
      <c r="E2018" s="1">
        <v>7</v>
      </c>
      <c r="F2018" s="1">
        <v>2018</v>
      </c>
      <c r="G2018" s="1" t="s">
        <v>35</v>
      </c>
      <c r="H2018" s="1" t="s">
        <v>10</v>
      </c>
      <c r="I2018">
        <v>69313</v>
      </c>
      <c r="J2018">
        <v>68077</v>
      </c>
      <c r="K2018">
        <v>68674</v>
      </c>
    </row>
    <row r="2019" spans="5:11" x14ac:dyDescent="0.25">
      <c r="E2019" s="1">
        <v>8</v>
      </c>
      <c r="F2019" s="1">
        <v>2018</v>
      </c>
      <c r="G2019" s="1" t="s">
        <v>35</v>
      </c>
      <c r="H2019" s="1" t="s">
        <v>10</v>
      </c>
      <c r="I2019">
        <v>54357</v>
      </c>
      <c r="J2019">
        <v>69313</v>
      </c>
      <c r="K2019">
        <v>52570</v>
      </c>
    </row>
    <row r="2020" spans="5:11" x14ac:dyDescent="0.25">
      <c r="E2020" s="1">
        <v>9</v>
      </c>
      <c r="F2020" s="1">
        <v>2018</v>
      </c>
      <c r="G2020" s="1" t="s">
        <v>35</v>
      </c>
      <c r="H2020" s="1" t="s">
        <v>10</v>
      </c>
      <c r="I2020">
        <v>38707</v>
      </c>
      <c r="J2020">
        <v>54357</v>
      </c>
      <c r="K2020">
        <v>37147</v>
      </c>
    </row>
    <row r="2021" spans="5:11" x14ac:dyDescent="0.25">
      <c r="E2021" s="1">
        <v>10</v>
      </c>
      <c r="F2021" s="1">
        <v>2018</v>
      </c>
      <c r="G2021" s="1" t="s">
        <v>35</v>
      </c>
      <c r="H2021" s="1" t="s">
        <v>10</v>
      </c>
      <c r="I2021">
        <v>40649</v>
      </c>
      <c r="J2021">
        <v>38707</v>
      </c>
      <c r="K2021">
        <v>40627</v>
      </c>
    </row>
    <row r="2022" spans="5:11" x14ac:dyDescent="0.25">
      <c r="E2022" s="1">
        <v>11</v>
      </c>
      <c r="F2022" s="1">
        <v>2018</v>
      </c>
      <c r="G2022" s="1" t="s">
        <v>35</v>
      </c>
      <c r="H2022" s="1" t="s">
        <v>10</v>
      </c>
      <c r="I2022">
        <v>55312</v>
      </c>
      <c r="J2022">
        <v>40649</v>
      </c>
      <c r="K2022">
        <v>63925</v>
      </c>
    </row>
    <row r="2023" spans="5:11" x14ac:dyDescent="0.25">
      <c r="E2023" s="1">
        <v>12</v>
      </c>
      <c r="F2023" s="1">
        <v>2018</v>
      </c>
      <c r="G2023" s="1" t="s">
        <v>35</v>
      </c>
      <c r="H2023" s="1" t="s">
        <v>10</v>
      </c>
      <c r="I2023">
        <v>71793</v>
      </c>
      <c r="J2023">
        <v>55312</v>
      </c>
      <c r="K2023">
        <v>82029</v>
      </c>
    </row>
    <row r="2024" spans="5:11" x14ac:dyDescent="0.25">
      <c r="E2024" s="1">
        <v>1</v>
      </c>
      <c r="F2024" s="1">
        <v>2019</v>
      </c>
      <c r="G2024" s="1" t="s">
        <v>35</v>
      </c>
      <c r="H2024" s="1" t="s">
        <v>10</v>
      </c>
      <c r="I2024">
        <v>79896</v>
      </c>
      <c r="J2024">
        <v>71793</v>
      </c>
      <c r="K2024">
        <v>81554</v>
      </c>
    </row>
    <row r="2025" spans="5:11" x14ac:dyDescent="0.25">
      <c r="E2025" s="1">
        <v>2</v>
      </c>
      <c r="F2025" s="1">
        <v>2019</v>
      </c>
      <c r="G2025" s="1" t="s">
        <v>35</v>
      </c>
      <c r="H2025" s="1" t="s">
        <v>10</v>
      </c>
      <c r="I2025">
        <v>78761</v>
      </c>
      <c r="J2025">
        <v>79896</v>
      </c>
      <c r="K2025">
        <v>74980</v>
      </c>
    </row>
    <row r="2026" spans="5:11" x14ac:dyDescent="0.25">
      <c r="E2026" s="1">
        <v>3</v>
      </c>
      <c r="F2026" s="1">
        <v>2019</v>
      </c>
      <c r="G2026" s="1" t="s">
        <v>35</v>
      </c>
      <c r="H2026" s="1" t="s">
        <v>10</v>
      </c>
      <c r="I2026">
        <v>97192</v>
      </c>
      <c r="J2026">
        <v>78761</v>
      </c>
      <c r="K2026">
        <v>88145</v>
      </c>
    </row>
    <row r="2027" spans="5:11" x14ac:dyDescent="0.25">
      <c r="E2027" s="1">
        <v>4</v>
      </c>
      <c r="F2027" s="1">
        <v>2019</v>
      </c>
      <c r="G2027" s="1" t="s">
        <v>35</v>
      </c>
      <c r="H2027" s="1" t="s">
        <v>10</v>
      </c>
      <c r="I2027">
        <v>84453</v>
      </c>
      <c r="J2027">
        <v>97192</v>
      </c>
      <c r="K2027">
        <v>62954</v>
      </c>
    </row>
    <row r="2028" spans="5:11" x14ac:dyDescent="0.25">
      <c r="E2028" s="1">
        <v>5</v>
      </c>
      <c r="F2028" s="1">
        <v>2019</v>
      </c>
      <c r="G2028" s="1" t="s">
        <v>35</v>
      </c>
      <c r="H2028" s="1" t="s">
        <v>10</v>
      </c>
      <c r="I2028">
        <v>75655</v>
      </c>
      <c r="J2028">
        <v>84453</v>
      </c>
      <c r="K2028">
        <v>58400</v>
      </c>
    </row>
    <row r="2029" spans="5:11" x14ac:dyDescent="0.25">
      <c r="E2029" s="1">
        <v>6</v>
      </c>
      <c r="F2029" s="1">
        <v>2019</v>
      </c>
      <c r="G2029" s="1" t="s">
        <v>35</v>
      </c>
      <c r="H2029" s="1" t="s">
        <v>10</v>
      </c>
      <c r="I2029">
        <v>84673</v>
      </c>
      <c r="J2029">
        <v>75655</v>
      </c>
      <c r="K2029">
        <v>68077</v>
      </c>
    </row>
    <row r="2030" spans="5:11" x14ac:dyDescent="0.25">
      <c r="E2030" s="1">
        <v>7</v>
      </c>
      <c r="F2030" s="1">
        <v>2019</v>
      </c>
      <c r="G2030" s="1" t="s">
        <v>35</v>
      </c>
      <c r="H2030" s="1" t="s">
        <v>10</v>
      </c>
      <c r="I2030">
        <v>81790</v>
      </c>
      <c r="J2030">
        <v>84673</v>
      </c>
      <c r="K2030">
        <v>69313</v>
      </c>
    </row>
    <row r="2031" spans="5:11" x14ac:dyDescent="0.25">
      <c r="E2031" s="1">
        <v>8</v>
      </c>
      <c r="F2031" s="1">
        <v>2019</v>
      </c>
      <c r="G2031" s="1" t="s">
        <v>35</v>
      </c>
      <c r="H2031" s="1" t="s">
        <v>10</v>
      </c>
      <c r="I2031">
        <v>49961</v>
      </c>
      <c r="J2031">
        <v>81790</v>
      </c>
      <c r="K2031">
        <v>54357</v>
      </c>
    </row>
    <row r="2032" spans="5:11" x14ac:dyDescent="0.25">
      <c r="E2032" s="1">
        <v>9</v>
      </c>
      <c r="F2032" s="1">
        <v>2019</v>
      </c>
      <c r="G2032" s="1" t="s">
        <v>35</v>
      </c>
      <c r="H2032" s="1" t="s">
        <v>10</v>
      </c>
      <c r="I2032">
        <v>27681</v>
      </c>
      <c r="J2032">
        <v>49961</v>
      </c>
      <c r="K2032">
        <v>38707</v>
      </c>
    </row>
    <row r="2033" spans="5:11" x14ac:dyDescent="0.25">
      <c r="E2033" s="1">
        <v>10</v>
      </c>
      <c r="F2033" s="1">
        <v>2019</v>
      </c>
      <c r="G2033" s="1" t="s">
        <v>35</v>
      </c>
      <c r="H2033" s="1" t="s">
        <v>10</v>
      </c>
      <c r="I2033">
        <v>31029</v>
      </c>
      <c r="J2033">
        <v>27681</v>
      </c>
      <c r="K2033">
        <v>40649</v>
      </c>
    </row>
    <row r="2034" spans="5:11" x14ac:dyDescent="0.25">
      <c r="E2034" s="1">
        <v>11</v>
      </c>
      <c r="F2034" s="1">
        <v>2019</v>
      </c>
      <c r="G2034" s="1" t="s">
        <v>35</v>
      </c>
      <c r="H2034" s="1" t="s">
        <v>10</v>
      </c>
      <c r="I2034">
        <v>43204</v>
      </c>
      <c r="J2034">
        <v>31029</v>
      </c>
      <c r="K2034">
        <v>55312</v>
      </c>
    </row>
    <row r="2035" spans="5:11" x14ac:dyDescent="0.25">
      <c r="E2035" s="1">
        <v>12</v>
      </c>
      <c r="F2035" s="1">
        <v>2019</v>
      </c>
      <c r="G2035" s="1" t="s">
        <v>35</v>
      </c>
      <c r="H2035" s="1" t="s">
        <v>10</v>
      </c>
      <c r="I2035">
        <v>62806</v>
      </c>
      <c r="J2035">
        <v>43204</v>
      </c>
      <c r="K2035">
        <v>71793</v>
      </c>
    </row>
    <row r="2036" spans="5:11" x14ac:dyDescent="0.25">
      <c r="E2036" s="1">
        <v>1</v>
      </c>
      <c r="F2036" s="1">
        <v>2020</v>
      </c>
      <c r="G2036" s="1" t="s">
        <v>35</v>
      </c>
      <c r="H2036" s="1" t="s">
        <v>10</v>
      </c>
      <c r="I2036">
        <v>77170</v>
      </c>
      <c r="J2036">
        <v>62806</v>
      </c>
      <c r="K2036">
        <v>79896</v>
      </c>
    </row>
    <row r="2037" spans="5:11" x14ac:dyDescent="0.25">
      <c r="E2037" s="1">
        <v>2</v>
      </c>
      <c r="F2037" s="1">
        <v>2020</v>
      </c>
      <c r="G2037" s="1" t="s">
        <v>35</v>
      </c>
      <c r="H2037" s="1" t="s">
        <v>10</v>
      </c>
      <c r="I2037">
        <v>81877</v>
      </c>
      <c r="J2037">
        <v>77170</v>
      </c>
      <c r="K2037">
        <v>78761</v>
      </c>
    </row>
    <row r="2038" spans="5:11" x14ac:dyDescent="0.25">
      <c r="E2038" s="1">
        <v>3</v>
      </c>
      <c r="F2038" s="1">
        <v>2020</v>
      </c>
      <c r="G2038" s="1" t="s">
        <v>35</v>
      </c>
      <c r="H2038" s="1" t="s">
        <v>10</v>
      </c>
      <c r="I2038">
        <v>56042</v>
      </c>
      <c r="J2038">
        <v>81877</v>
      </c>
      <c r="K2038">
        <v>97192</v>
      </c>
    </row>
    <row r="2039" spans="5:11" x14ac:dyDescent="0.25">
      <c r="E2039" s="1">
        <v>7</v>
      </c>
      <c r="F2039" s="1">
        <v>2020</v>
      </c>
      <c r="G2039" s="1" t="s">
        <v>35</v>
      </c>
      <c r="H2039" s="1" t="s">
        <v>10</v>
      </c>
      <c r="I2039">
        <v>1550</v>
      </c>
      <c r="J2039">
        <v>56042</v>
      </c>
      <c r="K2039">
        <v>84453</v>
      </c>
    </row>
    <row r="2040" spans="5:11" x14ac:dyDescent="0.25">
      <c r="E2040" s="1">
        <v>8</v>
      </c>
      <c r="F2040" s="1">
        <v>2020</v>
      </c>
      <c r="G2040" s="1" t="s">
        <v>35</v>
      </c>
      <c r="H2040" s="1" t="s">
        <v>10</v>
      </c>
      <c r="I2040">
        <v>7764</v>
      </c>
      <c r="J2040">
        <v>1550</v>
      </c>
      <c r="K2040">
        <v>75655</v>
      </c>
    </row>
    <row r="2041" spans="5:11" x14ac:dyDescent="0.25">
      <c r="E2041" s="1">
        <v>9</v>
      </c>
      <c r="F2041" s="1">
        <v>2020</v>
      </c>
      <c r="G2041" s="1" t="s">
        <v>35</v>
      </c>
      <c r="H2041" s="1" t="s">
        <v>10</v>
      </c>
      <c r="I2041">
        <v>9140</v>
      </c>
      <c r="J2041">
        <v>7764</v>
      </c>
      <c r="K2041">
        <v>84673</v>
      </c>
    </row>
    <row r="2042" spans="5:11" x14ac:dyDescent="0.25">
      <c r="E2042" s="1">
        <v>10</v>
      </c>
      <c r="F2042" s="1">
        <v>2020</v>
      </c>
      <c r="G2042" s="1" t="s">
        <v>35</v>
      </c>
      <c r="H2042" s="1" t="s">
        <v>10</v>
      </c>
      <c r="I2042">
        <v>9988</v>
      </c>
      <c r="J2042">
        <v>9140</v>
      </c>
      <c r="K2042">
        <v>81790</v>
      </c>
    </row>
    <row r="2043" spans="5:11" x14ac:dyDescent="0.25">
      <c r="E2043" s="1">
        <v>11</v>
      </c>
      <c r="F2043" s="1">
        <v>2020</v>
      </c>
      <c r="G2043" s="1" t="s">
        <v>35</v>
      </c>
      <c r="H2043" s="1" t="s">
        <v>10</v>
      </c>
      <c r="I2043">
        <v>15848</v>
      </c>
      <c r="J2043">
        <v>9988</v>
      </c>
      <c r="K2043">
        <v>49961</v>
      </c>
    </row>
    <row r="2044" spans="5:11" x14ac:dyDescent="0.25">
      <c r="E2044" s="1">
        <v>12</v>
      </c>
      <c r="F2044" s="1">
        <v>2020</v>
      </c>
      <c r="G2044" s="1" t="s">
        <v>35</v>
      </c>
      <c r="H2044" s="1" t="s">
        <v>10</v>
      </c>
      <c r="I2044">
        <v>27043</v>
      </c>
      <c r="J2044">
        <v>15848</v>
      </c>
      <c r="K2044">
        <v>27681</v>
      </c>
    </row>
    <row r="2045" spans="5:11" x14ac:dyDescent="0.25">
      <c r="E2045" s="1">
        <v>1</v>
      </c>
      <c r="F2045" s="1">
        <v>2021</v>
      </c>
      <c r="G2045" s="1" t="s">
        <v>35</v>
      </c>
      <c r="H2045" s="1" t="s">
        <v>10</v>
      </c>
      <c r="I2045">
        <v>26926</v>
      </c>
      <c r="J2045">
        <v>27043</v>
      </c>
      <c r="K2045">
        <v>31029</v>
      </c>
    </row>
    <row r="2046" spans="5:11" x14ac:dyDescent="0.25">
      <c r="E2046" s="1">
        <v>6</v>
      </c>
      <c r="F2046" s="1">
        <v>2016</v>
      </c>
      <c r="G2046" s="1" t="s">
        <v>36</v>
      </c>
      <c r="H2046" s="1" t="s">
        <v>10</v>
      </c>
      <c r="I2046">
        <v>245</v>
      </c>
      <c r="J2046"/>
      <c r="K2046"/>
    </row>
    <row r="2047" spans="5:11" x14ac:dyDescent="0.25">
      <c r="E2047" s="1">
        <v>2</v>
      </c>
      <c r="F2047" s="1">
        <v>2017</v>
      </c>
      <c r="G2047" s="1" t="s">
        <v>36</v>
      </c>
      <c r="H2047" s="1" t="s">
        <v>10</v>
      </c>
      <c r="I2047">
        <v>6162</v>
      </c>
      <c r="J2047">
        <v>245</v>
      </c>
      <c r="K2047"/>
    </row>
    <row r="2048" spans="5:11" x14ac:dyDescent="0.25">
      <c r="E2048" s="1">
        <v>6</v>
      </c>
      <c r="F2048" s="1">
        <v>2018</v>
      </c>
      <c r="G2048" s="1" t="s">
        <v>36</v>
      </c>
      <c r="H2048" s="1" t="s">
        <v>10</v>
      </c>
      <c r="I2048">
        <v>0</v>
      </c>
      <c r="J2048">
        <v>6162</v>
      </c>
      <c r="K2048"/>
    </row>
    <row r="2049" spans="5:11" x14ac:dyDescent="0.25">
      <c r="E2049" s="1">
        <v>1</v>
      </c>
      <c r="F2049" s="1">
        <v>2016</v>
      </c>
      <c r="G2049" s="1" t="s">
        <v>37</v>
      </c>
      <c r="H2049" s="1" t="s">
        <v>10</v>
      </c>
      <c r="I2049">
        <v>21277</v>
      </c>
      <c r="J2049"/>
      <c r="K2049"/>
    </row>
    <row r="2050" spans="5:11" x14ac:dyDescent="0.25">
      <c r="E2050" s="1">
        <v>2</v>
      </c>
      <c r="F2050" s="1">
        <v>2016</v>
      </c>
      <c r="G2050" s="1" t="s">
        <v>37</v>
      </c>
      <c r="H2050" s="1" t="s">
        <v>10</v>
      </c>
      <c r="I2050">
        <v>20196</v>
      </c>
      <c r="J2050">
        <v>21277</v>
      </c>
      <c r="K2050"/>
    </row>
    <row r="2051" spans="5:11" x14ac:dyDescent="0.25">
      <c r="E2051" s="1">
        <v>3</v>
      </c>
      <c r="F2051" s="1">
        <v>2016</v>
      </c>
      <c r="G2051" s="1" t="s">
        <v>37</v>
      </c>
      <c r="H2051" s="1" t="s">
        <v>10</v>
      </c>
      <c r="I2051">
        <v>17632</v>
      </c>
      <c r="J2051">
        <v>20196</v>
      </c>
      <c r="K2051"/>
    </row>
    <row r="2052" spans="5:11" x14ac:dyDescent="0.25">
      <c r="E2052" s="1">
        <v>4</v>
      </c>
      <c r="F2052" s="1">
        <v>2016</v>
      </c>
      <c r="G2052" s="1" t="s">
        <v>37</v>
      </c>
      <c r="H2052" s="1" t="s">
        <v>10</v>
      </c>
      <c r="I2052">
        <v>32494</v>
      </c>
      <c r="J2052">
        <v>17632</v>
      </c>
      <c r="K2052"/>
    </row>
    <row r="2053" spans="5:11" x14ac:dyDescent="0.25">
      <c r="E2053" s="1">
        <v>5</v>
      </c>
      <c r="F2053" s="1">
        <v>2016</v>
      </c>
      <c r="G2053" s="1" t="s">
        <v>37</v>
      </c>
      <c r="H2053" s="1" t="s">
        <v>10</v>
      </c>
      <c r="I2053">
        <v>32517</v>
      </c>
      <c r="J2053">
        <v>32494</v>
      </c>
      <c r="K2053"/>
    </row>
    <row r="2054" spans="5:11" x14ac:dyDescent="0.25">
      <c r="E2054" s="1">
        <v>6</v>
      </c>
      <c r="F2054" s="1">
        <v>2016</v>
      </c>
      <c r="G2054" s="1" t="s">
        <v>37</v>
      </c>
      <c r="H2054" s="1" t="s">
        <v>10</v>
      </c>
      <c r="I2054">
        <v>30734</v>
      </c>
      <c r="J2054">
        <v>32517</v>
      </c>
      <c r="K2054"/>
    </row>
    <row r="2055" spans="5:11" x14ac:dyDescent="0.25">
      <c r="E2055" s="1">
        <v>7</v>
      </c>
      <c r="F2055" s="1">
        <v>2016</v>
      </c>
      <c r="G2055" s="1" t="s">
        <v>37</v>
      </c>
      <c r="H2055" s="1" t="s">
        <v>10</v>
      </c>
      <c r="I2055">
        <v>18518</v>
      </c>
      <c r="J2055">
        <v>30734</v>
      </c>
      <c r="K2055"/>
    </row>
    <row r="2056" spans="5:11" x14ac:dyDescent="0.25">
      <c r="E2056" s="1">
        <v>8</v>
      </c>
      <c r="F2056" s="1">
        <v>2016</v>
      </c>
      <c r="G2056" s="1" t="s">
        <v>37</v>
      </c>
      <c r="H2056" s="1" t="s">
        <v>10</v>
      </c>
      <c r="I2056">
        <v>19938</v>
      </c>
      <c r="J2056">
        <v>18518</v>
      </c>
      <c r="K2056"/>
    </row>
    <row r="2057" spans="5:11" x14ac:dyDescent="0.25">
      <c r="E2057" s="1">
        <v>9</v>
      </c>
      <c r="F2057" s="1">
        <v>2016</v>
      </c>
      <c r="G2057" s="1" t="s">
        <v>37</v>
      </c>
      <c r="H2057" s="1" t="s">
        <v>10</v>
      </c>
      <c r="I2057">
        <v>19935</v>
      </c>
      <c r="J2057">
        <v>19938</v>
      </c>
      <c r="K2057"/>
    </row>
    <row r="2058" spans="5:11" x14ac:dyDescent="0.25">
      <c r="E2058" s="1">
        <v>10</v>
      </c>
      <c r="F2058" s="1">
        <v>2016</v>
      </c>
      <c r="G2058" s="1" t="s">
        <v>37</v>
      </c>
      <c r="H2058" s="1" t="s">
        <v>10</v>
      </c>
      <c r="I2058">
        <v>17574</v>
      </c>
      <c r="J2058">
        <v>19935</v>
      </c>
      <c r="K2058"/>
    </row>
    <row r="2059" spans="5:11" x14ac:dyDescent="0.25">
      <c r="E2059" s="1">
        <v>11</v>
      </c>
      <c r="F2059" s="1">
        <v>2016</v>
      </c>
      <c r="G2059" s="1" t="s">
        <v>37</v>
      </c>
      <c r="H2059" s="1" t="s">
        <v>10</v>
      </c>
      <c r="I2059">
        <v>21309</v>
      </c>
      <c r="J2059">
        <v>17574</v>
      </c>
      <c r="K2059"/>
    </row>
    <row r="2060" spans="5:11" x14ac:dyDescent="0.25">
      <c r="E2060" s="1">
        <v>12</v>
      </c>
      <c r="F2060" s="1">
        <v>2016</v>
      </c>
      <c r="G2060" s="1" t="s">
        <v>37</v>
      </c>
      <c r="H2060" s="1" t="s">
        <v>10</v>
      </c>
      <c r="I2060">
        <v>20472</v>
      </c>
      <c r="J2060">
        <v>21309</v>
      </c>
      <c r="K2060"/>
    </row>
    <row r="2061" spans="5:11" x14ac:dyDescent="0.25">
      <c r="E2061" s="1">
        <v>1</v>
      </c>
      <c r="F2061" s="1">
        <v>2017</v>
      </c>
      <c r="G2061" s="1" t="s">
        <v>37</v>
      </c>
      <c r="H2061" s="1" t="s">
        <v>10</v>
      </c>
      <c r="I2061">
        <v>22114</v>
      </c>
      <c r="J2061">
        <v>20472</v>
      </c>
      <c r="K2061">
        <v>21277</v>
      </c>
    </row>
    <row r="2062" spans="5:11" x14ac:dyDescent="0.25">
      <c r="E2062" s="1">
        <v>2</v>
      </c>
      <c r="F2062" s="1">
        <v>2017</v>
      </c>
      <c r="G2062" s="1" t="s">
        <v>37</v>
      </c>
      <c r="H2062" s="1" t="s">
        <v>10</v>
      </c>
      <c r="I2062">
        <v>22822</v>
      </c>
      <c r="J2062">
        <v>22114</v>
      </c>
      <c r="K2062">
        <v>20196</v>
      </c>
    </row>
    <row r="2063" spans="5:11" x14ac:dyDescent="0.25">
      <c r="E2063" s="1">
        <v>3</v>
      </c>
      <c r="F2063" s="1">
        <v>2017</v>
      </c>
      <c r="G2063" s="1" t="s">
        <v>37</v>
      </c>
      <c r="H2063" s="1" t="s">
        <v>10</v>
      </c>
      <c r="I2063">
        <v>24560</v>
      </c>
      <c r="J2063">
        <v>22822</v>
      </c>
      <c r="K2063">
        <v>17632</v>
      </c>
    </row>
    <row r="2064" spans="5:11" x14ac:dyDescent="0.25">
      <c r="E2064" s="1">
        <v>4</v>
      </c>
      <c r="F2064" s="1">
        <v>2017</v>
      </c>
      <c r="G2064" s="1" t="s">
        <v>37</v>
      </c>
      <c r="H2064" s="1" t="s">
        <v>10</v>
      </c>
      <c r="I2064">
        <v>15702</v>
      </c>
      <c r="J2064">
        <v>24560</v>
      </c>
      <c r="K2064">
        <v>32494</v>
      </c>
    </row>
    <row r="2065" spans="5:11" x14ac:dyDescent="0.25">
      <c r="E2065" s="1">
        <v>5</v>
      </c>
      <c r="F2065" s="1">
        <v>2017</v>
      </c>
      <c r="G2065" s="1" t="s">
        <v>37</v>
      </c>
      <c r="H2065" s="1" t="s">
        <v>10</v>
      </c>
      <c r="I2065">
        <v>24209</v>
      </c>
      <c r="J2065">
        <v>15702</v>
      </c>
      <c r="K2065">
        <v>32517</v>
      </c>
    </row>
    <row r="2066" spans="5:11" x14ac:dyDescent="0.25">
      <c r="E2066" s="1">
        <v>6</v>
      </c>
      <c r="F2066" s="1">
        <v>2017</v>
      </c>
      <c r="G2066" s="1" t="s">
        <v>37</v>
      </c>
      <c r="H2066" s="1" t="s">
        <v>10</v>
      </c>
      <c r="I2066">
        <v>26598</v>
      </c>
      <c r="J2066">
        <v>24209</v>
      </c>
      <c r="K2066">
        <v>30734</v>
      </c>
    </row>
    <row r="2067" spans="5:11" x14ac:dyDescent="0.25">
      <c r="E2067" s="1">
        <v>7</v>
      </c>
      <c r="F2067" s="1">
        <v>2017</v>
      </c>
      <c r="G2067" s="1" t="s">
        <v>37</v>
      </c>
      <c r="H2067" s="1" t="s">
        <v>10</v>
      </c>
      <c r="I2067">
        <v>28033</v>
      </c>
      <c r="J2067">
        <v>26598</v>
      </c>
      <c r="K2067">
        <v>18518</v>
      </c>
    </row>
    <row r="2068" spans="5:11" x14ac:dyDescent="0.25">
      <c r="E2068" s="1">
        <v>8</v>
      </c>
      <c r="F2068" s="1">
        <v>2017</v>
      </c>
      <c r="G2068" s="1" t="s">
        <v>37</v>
      </c>
      <c r="H2068" s="1" t="s">
        <v>10</v>
      </c>
      <c r="I2068">
        <v>31229</v>
      </c>
      <c r="J2068">
        <v>28033</v>
      </c>
      <c r="K2068">
        <v>19938</v>
      </c>
    </row>
    <row r="2069" spans="5:11" x14ac:dyDescent="0.25">
      <c r="E2069" s="1">
        <v>9</v>
      </c>
      <c r="F2069" s="1">
        <v>2017</v>
      </c>
      <c r="G2069" s="1" t="s">
        <v>37</v>
      </c>
      <c r="H2069" s="1" t="s">
        <v>10</v>
      </c>
      <c r="I2069">
        <v>26935</v>
      </c>
      <c r="J2069">
        <v>31229</v>
      </c>
      <c r="K2069">
        <v>19935</v>
      </c>
    </row>
    <row r="2070" spans="5:11" x14ac:dyDescent="0.25">
      <c r="E2070" s="1">
        <v>10</v>
      </c>
      <c r="F2070" s="1">
        <v>2017</v>
      </c>
      <c r="G2070" s="1" t="s">
        <v>37</v>
      </c>
      <c r="H2070" s="1" t="s">
        <v>10</v>
      </c>
      <c r="I2070">
        <v>27630</v>
      </c>
      <c r="J2070">
        <v>26935</v>
      </c>
      <c r="K2070">
        <v>17574</v>
      </c>
    </row>
    <row r="2071" spans="5:11" x14ac:dyDescent="0.25">
      <c r="E2071" s="1">
        <v>11</v>
      </c>
      <c r="F2071" s="1">
        <v>2017</v>
      </c>
      <c r="G2071" s="1" t="s">
        <v>37</v>
      </c>
      <c r="H2071" s="1" t="s">
        <v>10</v>
      </c>
      <c r="I2071">
        <v>27305</v>
      </c>
      <c r="J2071">
        <v>27630</v>
      </c>
      <c r="K2071">
        <v>21309</v>
      </c>
    </row>
    <row r="2072" spans="5:11" x14ac:dyDescent="0.25">
      <c r="E2072" s="1">
        <v>12</v>
      </c>
      <c r="F2072" s="1">
        <v>2017</v>
      </c>
      <c r="G2072" s="1" t="s">
        <v>37</v>
      </c>
      <c r="H2072" s="1" t="s">
        <v>10</v>
      </c>
      <c r="I2072">
        <v>32465</v>
      </c>
      <c r="J2072">
        <v>27305</v>
      </c>
      <c r="K2072">
        <v>20472</v>
      </c>
    </row>
    <row r="2073" spans="5:11" x14ac:dyDescent="0.25">
      <c r="E2073" s="1">
        <v>1</v>
      </c>
      <c r="F2073" s="1">
        <v>2018</v>
      </c>
      <c r="G2073" s="1" t="s">
        <v>37</v>
      </c>
      <c r="H2073" s="1" t="s">
        <v>10</v>
      </c>
      <c r="I2073">
        <v>25847</v>
      </c>
      <c r="J2073">
        <v>32465</v>
      </c>
      <c r="K2073">
        <v>22114</v>
      </c>
    </row>
    <row r="2074" spans="5:11" x14ac:dyDescent="0.25">
      <c r="E2074" s="1">
        <v>2</v>
      </c>
      <c r="F2074" s="1">
        <v>2018</v>
      </c>
      <c r="G2074" s="1" t="s">
        <v>37</v>
      </c>
      <c r="H2074" s="1" t="s">
        <v>10</v>
      </c>
      <c r="I2074">
        <v>24514</v>
      </c>
      <c r="J2074">
        <v>25847</v>
      </c>
      <c r="K2074">
        <v>22822</v>
      </c>
    </row>
    <row r="2075" spans="5:11" x14ac:dyDescent="0.25">
      <c r="E2075" s="1">
        <v>3</v>
      </c>
      <c r="F2075" s="1">
        <v>2018</v>
      </c>
      <c r="G2075" s="1" t="s">
        <v>37</v>
      </c>
      <c r="H2075" s="1" t="s">
        <v>10</v>
      </c>
      <c r="I2075">
        <v>34398</v>
      </c>
      <c r="J2075">
        <v>24514</v>
      </c>
      <c r="K2075">
        <v>24560</v>
      </c>
    </row>
    <row r="2076" spans="5:11" x14ac:dyDescent="0.25">
      <c r="E2076" s="1">
        <v>4</v>
      </c>
      <c r="F2076" s="1">
        <v>2018</v>
      </c>
      <c r="G2076" s="1" t="s">
        <v>37</v>
      </c>
      <c r="H2076" s="1" t="s">
        <v>10</v>
      </c>
      <c r="I2076">
        <v>34637</v>
      </c>
      <c r="J2076">
        <v>34398</v>
      </c>
      <c r="K2076">
        <v>15702</v>
      </c>
    </row>
    <row r="2077" spans="5:11" x14ac:dyDescent="0.25">
      <c r="E2077" s="1">
        <v>5</v>
      </c>
      <c r="F2077" s="1">
        <v>2018</v>
      </c>
      <c r="G2077" s="1" t="s">
        <v>37</v>
      </c>
      <c r="H2077" s="1" t="s">
        <v>10</v>
      </c>
      <c r="I2077">
        <v>34733</v>
      </c>
      <c r="J2077">
        <v>34637</v>
      </c>
      <c r="K2077">
        <v>24209</v>
      </c>
    </row>
    <row r="2078" spans="5:11" x14ac:dyDescent="0.25">
      <c r="E2078" s="1">
        <v>6</v>
      </c>
      <c r="F2078" s="1">
        <v>2018</v>
      </c>
      <c r="G2078" s="1" t="s">
        <v>37</v>
      </c>
      <c r="H2078" s="1" t="s">
        <v>10</v>
      </c>
      <c r="I2078">
        <v>24369</v>
      </c>
      <c r="J2078">
        <v>34733</v>
      </c>
      <c r="K2078">
        <v>26598</v>
      </c>
    </row>
    <row r="2079" spans="5:11" x14ac:dyDescent="0.25">
      <c r="E2079" s="1">
        <v>7</v>
      </c>
      <c r="F2079" s="1">
        <v>2018</v>
      </c>
      <c r="G2079" s="1" t="s">
        <v>37</v>
      </c>
      <c r="H2079" s="1" t="s">
        <v>10</v>
      </c>
      <c r="I2079">
        <v>18180</v>
      </c>
      <c r="J2079">
        <v>24369</v>
      </c>
      <c r="K2079">
        <v>28033</v>
      </c>
    </row>
    <row r="2080" spans="5:11" x14ac:dyDescent="0.25">
      <c r="E2080" s="1">
        <v>8</v>
      </c>
      <c r="F2080" s="1">
        <v>2018</v>
      </c>
      <c r="G2080" s="1" t="s">
        <v>37</v>
      </c>
      <c r="H2080" s="1" t="s">
        <v>10</v>
      </c>
      <c r="I2080">
        <v>24049</v>
      </c>
      <c r="J2080">
        <v>18180</v>
      </c>
      <c r="K2080">
        <v>31229</v>
      </c>
    </row>
    <row r="2081" spans="5:11" x14ac:dyDescent="0.25">
      <c r="E2081" s="1">
        <v>9</v>
      </c>
      <c r="F2081" s="1">
        <v>2018</v>
      </c>
      <c r="G2081" s="1" t="s">
        <v>37</v>
      </c>
      <c r="H2081" s="1" t="s">
        <v>10</v>
      </c>
      <c r="I2081">
        <v>22690</v>
      </c>
      <c r="J2081">
        <v>24049</v>
      </c>
      <c r="K2081">
        <v>26935</v>
      </c>
    </row>
    <row r="2082" spans="5:11" x14ac:dyDescent="0.25">
      <c r="E2082" s="1">
        <v>10</v>
      </c>
      <c r="F2082" s="1">
        <v>2018</v>
      </c>
      <c r="G2082" s="1" t="s">
        <v>37</v>
      </c>
      <c r="H2082" s="1" t="s">
        <v>10</v>
      </c>
      <c r="I2082">
        <v>24854</v>
      </c>
      <c r="J2082">
        <v>22690</v>
      </c>
      <c r="K2082">
        <v>27630</v>
      </c>
    </row>
    <row r="2083" spans="5:11" x14ac:dyDescent="0.25">
      <c r="E2083" s="1">
        <v>11</v>
      </c>
      <c r="F2083" s="1">
        <v>2018</v>
      </c>
      <c r="G2083" s="1" t="s">
        <v>37</v>
      </c>
      <c r="H2083" s="1" t="s">
        <v>10</v>
      </c>
      <c r="I2083">
        <v>18452</v>
      </c>
      <c r="J2083">
        <v>24854</v>
      </c>
      <c r="K2083">
        <v>27305</v>
      </c>
    </row>
    <row r="2084" spans="5:11" x14ac:dyDescent="0.25">
      <c r="E2084" s="1">
        <v>12</v>
      </c>
      <c r="F2084" s="1">
        <v>2018</v>
      </c>
      <c r="G2084" s="1" t="s">
        <v>37</v>
      </c>
      <c r="H2084" s="1" t="s">
        <v>10</v>
      </c>
      <c r="I2084">
        <v>11746</v>
      </c>
      <c r="J2084">
        <v>18452</v>
      </c>
      <c r="K2084">
        <v>32465</v>
      </c>
    </row>
    <row r="2085" spans="5:11" x14ac:dyDescent="0.25">
      <c r="E2085" s="1">
        <v>1</v>
      </c>
      <c r="F2085" s="1">
        <v>2019</v>
      </c>
      <c r="G2085" s="1" t="s">
        <v>37</v>
      </c>
      <c r="H2085" s="1" t="s">
        <v>10</v>
      </c>
      <c r="I2085">
        <v>13806</v>
      </c>
      <c r="J2085">
        <v>11746</v>
      </c>
      <c r="K2085">
        <v>25847</v>
      </c>
    </row>
    <row r="2086" spans="5:11" x14ac:dyDescent="0.25">
      <c r="E2086" s="1">
        <v>2</v>
      </c>
      <c r="F2086" s="1">
        <v>2019</v>
      </c>
      <c r="G2086" s="1" t="s">
        <v>37</v>
      </c>
      <c r="H2086" s="1" t="s">
        <v>10</v>
      </c>
      <c r="I2086">
        <v>13775</v>
      </c>
      <c r="J2086">
        <v>13806</v>
      </c>
      <c r="K2086">
        <v>24514</v>
      </c>
    </row>
    <row r="2087" spans="5:11" x14ac:dyDescent="0.25">
      <c r="E2087" s="1">
        <v>3</v>
      </c>
      <c r="F2087" s="1">
        <v>2019</v>
      </c>
      <c r="G2087" s="1" t="s">
        <v>37</v>
      </c>
      <c r="H2087" s="1" t="s">
        <v>10</v>
      </c>
      <c r="I2087">
        <v>28936</v>
      </c>
      <c r="J2087">
        <v>13775</v>
      </c>
      <c r="K2087">
        <v>34398</v>
      </c>
    </row>
    <row r="2088" spans="5:11" x14ac:dyDescent="0.25">
      <c r="E2088" s="1">
        <v>4</v>
      </c>
      <c r="F2088" s="1">
        <v>2019</v>
      </c>
      <c r="G2088" s="1" t="s">
        <v>37</v>
      </c>
      <c r="H2088" s="1" t="s">
        <v>10</v>
      </c>
      <c r="I2088">
        <v>26769</v>
      </c>
      <c r="J2088">
        <v>28936</v>
      </c>
      <c r="K2088">
        <v>34637</v>
      </c>
    </row>
    <row r="2089" spans="5:11" x14ac:dyDescent="0.25">
      <c r="E2089" s="1">
        <v>5</v>
      </c>
      <c r="F2089" s="1">
        <v>2019</v>
      </c>
      <c r="G2089" s="1" t="s">
        <v>37</v>
      </c>
      <c r="H2089" s="1" t="s">
        <v>10</v>
      </c>
      <c r="I2089">
        <v>33481</v>
      </c>
      <c r="J2089">
        <v>26769</v>
      </c>
      <c r="K2089">
        <v>34733</v>
      </c>
    </row>
    <row r="2090" spans="5:11" x14ac:dyDescent="0.25">
      <c r="E2090" s="1">
        <v>6</v>
      </c>
      <c r="F2090" s="1">
        <v>2019</v>
      </c>
      <c r="G2090" s="1" t="s">
        <v>37</v>
      </c>
      <c r="H2090" s="1" t="s">
        <v>10</v>
      </c>
      <c r="I2090">
        <v>29092</v>
      </c>
      <c r="J2090">
        <v>33481</v>
      </c>
      <c r="K2090">
        <v>24369</v>
      </c>
    </row>
    <row r="2091" spans="5:11" x14ac:dyDescent="0.25">
      <c r="E2091" s="1">
        <v>7</v>
      </c>
      <c r="F2091" s="1">
        <v>2019</v>
      </c>
      <c r="G2091" s="1" t="s">
        <v>37</v>
      </c>
      <c r="H2091" s="1" t="s">
        <v>10</v>
      </c>
      <c r="I2091">
        <v>29363</v>
      </c>
      <c r="J2091">
        <v>29092</v>
      </c>
      <c r="K2091">
        <v>18180</v>
      </c>
    </row>
    <row r="2092" spans="5:11" x14ac:dyDescent="0.25">
      <c r="E2092" s="1">
        <v>8</v>
      </c>
      <c r="F2092" s="1">
        <v>2019</v>
      </c>
      <c r="G2092" s="1" t="s">
        <v>37</v>
      </c>
      <c r="H2092" s="1" t="s">
        <v>10</v>
      </c>
      <c r="I2092">
        <v>21024</v>
      </c>
      <c r="J2092">
        <v>29363</v>
      </c>
      <c r="K2092">
        <v>24049</v>
      </c>
    </row>
    <row r="2093" spans="5:11" x14ac:dyDescent="0.25">
      <c r="E2093" s="1">
        <v>9</v>
      </c>
      <c r="F2093" s="1">
        <v>2019</v>
      </c>
      <c r="G2093" s="1" t="s">
        <v>37</v>
      </c>
      <c r="H2093" s="1" t="s">
        <v>10</v>
      </c>
      <c r="I2093">
        <v>26322</v>
      </c>
      <c r="J2093">
        <v>21024</v>
      </c>
      <c r="K2093">
        <v>22690</v>
      </c>
    </row>
    <row r="2094" spans="5:11" x14ac:dyDescent="0.25">
      <c r="E2094" s="1">
        <v>10</v>
      </c>
      <c r="F2094" s="1">
        <v>2019</v>
      </c>
      <c r="G2094" s="1" t="s">
        <v>37</v>
      </c>
      <c r="H2094" s="1" t="s">
        <v>10</v>
      </c>
      <c r="I2094">
        <v>20126</v>
      </c>
      <c r="J2094">
        <v>26322</v>
      </c>
      <c r="K2094">
        <v>24854</v>
      </c>
    </row>
    <row r="2095" spans="5:11" x14ac:dyDescent="0.25">
      <c r="E2095" s="1">
        <v>11</v>
      </c>
      <c r="F2095" s="1">
        <v>2019</v>
      </c>
      <c r="G2095" s="1" t="s">
        <v>37</v>
      </c>
      <c r="H2095" s="1" t="s">
        <v>10</v>
      </c>
      <c r="I2095">
        <v>20993</v>
      </c>
      <c r="J2095">
        <v>20126</v>
      </c>
      <c r="K2095">
        <v>18452</v>
      </c>
    </row>
    <row r="2096" spans="5:11" x14ac:dyDescent="0.25">
      <c r="E2096" s="1">
        <v>12</v>
      </c>
      <c r="F2096" s="1">
        <v>2019</v>
      </c>
      <c r="G2096" s="1" t="s">
        <v>37</v>
      </c>
      <c r="H2096" s="1" t="s">
        <v>10</v>
      </c>
      <c r="I2096">
        <v>16596</v>
      </c>
      <c r="J2096">
        <v>20993</v>
      </c>
      <c r="K2096">
        <v>11746</v>
      </c>
    </row>
    <row r="2097" spans="5:11" x14ac:dyDescent="0.25">
      <c r="E2097" s="1">
        <v>1</v>
      </c>
      <c r="F2097" s="1">
        <v>2020</v>
      </c>
      <c r="G2097" s="1" t="s">
        <v>37</v>
      </c>
      <c r="H2097" s="1" t="s">
        <v>10</v>
      </c>
      <c r="I2097">
        <v>15831</v>
      </c>
      <c r="J2097">
        <v>16596</v>
      </c>
      <c r="K2097">
        <v>13806</v>
      </c>
    </row>
    <row r="2098" spans="5:11" x14ac:dyDescent="0.25">
      <c r="E2098" s="1">
        <v>2</v>
      </c>
      <c r="F2098" s="1">
        <v>2020</v>
      </c>
      <c r="G2098" s="1" t="s">
        <v>37</v>
      </c>
      <c r="H2098" s="1" t="s">
        <v>10</v>
      </c>
      <c r="I2098">
        <v>12795</v>
      </c>
      <c r="J2098">
        <v>15831</v>
      </c>
      <c r="K2098">
        <v>13775</v>
      </c>
    </row>
    <row r="2099" spans="5:11" x14ac:dyDescent="0.25">
      <c r="E2099" s="1">
        <v>3</v>
      </c>
      <c r="F2099" s="1">
        <v>2020</v>
      </c>
      <c r="G2099" s="1" t="s">
        <v>37</v>
      </c>
      <c r="H2099" s="1" t="s">
        <v>10</v>
      </c>
      <c r="I2099">
        <v>1684</v>
      </c>
      <c r="J2099">
        <v>12795</v>
      </c>
      <c r="K2099">
        <v>28936</v>
      </c>
    </row>
    <row r="2100" spans="5:11" x14ac:dyDescent="0.25">
      <c r="E2100" s="1">
        <v>7</v>
      </c>
      <c r="F2100" s="1">
        <v>2020</v>
      </c>
      <c r="G2100" s="1" t="s">
        <v>37</v>
      </c>
      <c r="H2100" s="1" t="s">
        <v>10</v>
      </c>
      <c r="I2100">
        <v>2924</v>
      </c>
      <c r="J2100">
        <v>1684</v>
      </c>
      <c r="K2100">
        <v>26769</v>
      </c>
    </row>
    <row r="2101" spans="5:11" x14ac:dyDescent="0.25">
      <c r="E2101" s="1">
        <v>8</v>
      </c>
      <c r="F2101" s="1">
        <v>2020</v>
      </c>
      <c r="G2101" s="1" t="s">
        <v>37</v>
      </c>
      <c r="H2101" s="1" t="s">
        <v>10</v>
      </c>
      <c r="I2101">
        <v>4521</v>
      </c>
      <c r="J2101">
        <v>2924</v>
      </c>
      <c r="K2101">
        <v>33481</v>
      </c>
    </row>
    <row r="2102" spans="5:11" x14ac:dyDescent="0.25">
      <c r="E2102" s="1">
        <v>9</v>
      </c>
      <c r="F2102" s="1">
        <v>2020</v>
      </c>
      <c r="G2102" s="1" t="s">
        <v>37</v>
      </c>
      <c r="H2102" s="1" t="s">
        <v>10</v>
      </c>
      <c r="I2102">
        <v>271</v>
      </c>
      <c r="J2102">
        <v>4521</v>
      </c>
      <c r="K2102">
        <v>29092</v>
      </c>
    </row>
    <row r="2103" spans="5:11" x14ac:dyDescent="0.25">
      <c r="E2103" s="1">
        <v>10</v>
      </c>
      <c r="F2103" s="1">
        <v>2020</v>
      </c>
      <c r="G2103" s="1" t="s">
        <v>37</v>
      </c>
      <c r="H2103" s="1" t="s">
        <v>10</v>
      </c>
      <c r="I2103">
        <v>2757</v>
      </c>
      <c r="J2103">
        <v>271</v>
      </c>
      <c r="K2103">
        <v>29363</v>
      </c>
    </row>
    <row r="2104" spans="5:11" x14ac:dyDescent="0.25">
      <c r="E2104" s="1">
        <v>11</v>
      </c>
      <c r="F2104" s="1">
        <v>2020</v>
      </c>
      <c r="G2104" s="1" t="s">
        <v>37</v>
      </c>
      <c r="H2104" s="1" t="s">
        <v>10</v>
      </c>
      <c r="I2104">
        <v>3637</v>
      </c>
      <c r="J2104">
        <v>2757</v>
      </c>
      <c r="K2104">
        <v>21024</v>
      </c>
    </row>
    <row r="2105" spans="5:11" x14ac:dyDescent="0.25">
      <c r="E2105" s="1">
        <v>12</v>
      </c>
      <c r="F2105" s="1">
        <v>2020</v>
      </c>
      <c r="G2105" s="1" t="s">
        <v>37</v>
      </c>
      <c r="H2105" s="1" t="s">
        <v>10</v>
      </c>
      <c r="I2105">
        <v>2449</v>
      </c>
      <c r="J2105">
        <v>3637</v>
      </c>
      <c r="K2105">
        <v>26322</v>
      </c>
    </row>
    <row r="2106" spans="5:11" x14ac:dyDescent="0.25">
      <c r="E2106" s="1">
        <v>1</v>
      </c>
      <c r="F2106" s="1">
        <v>2021</v>
      </c>
      <c r="G2106" s="1" t="s">
        <v>37</v>
      </c>
      <c r="H2106" s="1" t="s">
        <v>10</v>
      </c>
      <c r="I2106">
        <v>2225</v>
      </c>
      <c r="J2106">
        <v>2449</v>
      </c>
      <c r="K2106">
        <v>20126</v>
      </c>
    </row>
    <row r="2107" spans="5:11" x14ac:dyDescent="0.25">
      <c r="E2107" s="1">
        <v>1</v>
      </c>
      <c r="F2107" s="1">
        <v>2016</v>
      </c>
      <c r="G2107" s="1" t="s">
        <v>38</v>
      </c>
      <c r="H2107" s="1" t="s">
        <v>10</v>
      </c>
      <c r="I2107">
        <v>85638</v>
      </c>
      <c r="J2107"/>
      <c r="K2107"/>
    </row>
    <row r="2108" spans="5:11" x14ac:dyDescent="0.25">
      <c r="E2108" s="1">
        <v>2</v>
      </c>
      <c r="F2108" s="1">
        <v>2016</v>
      </c>
      <c r="G2108" s="1" t="s">
        <v>38</v>
      </c>
      <c r="H2108" s="1" t="s">
        <v>10</v>
      </c>
      <c r="I2108">
        <v>70757</v>
      </c>
      <c r="J2108">
        <v>85638</v>
      </c>
      <c r="K2108"/>
    </row>
    <row r="2109" spans="5:11" x14ac:dyDescent="0.25">
      <c r="E2109" s="1">
        <v>3</v>
      </c>
      <c r="F2109" s="1">
        <v>2016</v>
      </c>
      <c r="G2109" s="1" t="s">
        <v>38</v>
      </c>
      <c r="H2109" s="1" t="s">
        <v>10</v>
      </c>
      <c r="I2109">
        <v>73599</v>
      </c>
      <c r="J2109">
        <v>70757</v>
      </c>
      <c r="K2109"/>
    </row>
    <row r="2110" spans="5:11" x14ac:dyDescent="0.25">
      <c r="E2110" s="1">
        <v>4</v>
      </c>
      <c r="F2110" s="1">
        <v>2016</v>
      </c>
      <c r="G2110" s="1" t="s">
        <v>38</v>
      </c>
      <c r="H2110" s="1" t="s">
        <v>10</v>
      </c>
      <c r="I2110">
        <v>73500</v>
      </c>
      <c r="J2110">
        <v>73599</v>
      </c>
      <c r="K2110"/>
    </row>
    <row r="2111" spans="5:11" x14ac:dyDescent="0.25">
      <c r="E2111" s="1">
        <v>5</v>
      </c>
      <c r="F2111" s="1">
        <v>2016</v>
      </c>
      <c r="G2111" s="1" t="s">
        <v>38</v>
      </c>
      <c r="H2111" s="1" t="s">
        <v>10</v>
      </c>
      <c r="I2111">
        <v>78223</v>
      </c>
      <c r="J2111">
        <v>73500</v>
      </c>
      <c r="K2111"/>
    </row>
    <row r="2112" spans="5:11" x14ac:dyDescent="0.25">
      <c r="E2112" s="1">
        <v>6</v>
      </c>
      <c r="F2112" s="1">
        <v>2016</v>
      </c>
      <c r="G2112" s="1" t="s">
        <v>38</v>
      </c>
      <c r="H2112" s="1" t="s">
        <v>10</v>
      </c>
      <c r="I2112">
        <v>79542</v>
      </c>
      <c r="J2112">
        <v>78223</v>
      </c>
      <c r="K2112"/>
    </row>
    <row r="2113" spans="5:11" x14ac:dyDescent="0.25">
      <c r="E2113" s="1">
        <v>7</v>
      </c>
      <c r="F2113" s="1">
        <v>2016</v>
      </c>
      <c r="G2113" s="1" t="s">
        <v>38</v>
      </c>
      <c r="H2113" s="1" t="s">
        <v>10</v>
      </c>
      <c r="I2113">
        <v>86534</v>
      </c>
      <c r="J2113">
        <v>79542</v>
      </c>
      <c r="K2113"/>
    </row>
    <row r="2114" spans="5:11" x14ac:dyDescent="0.25">
      <c r="E2114" s="1">
        <v>8</v>
      </c>
      <c r="F2114" s="1">
        <v>2016</v>
      </c>
      <c r="G2114" s="1" t="s">
        <v>38</v>
      </c>
      <c r="H2114" s="1" t="s">
        <v>10</v>
      </c>
      <c r="I2114">
        <v>96264</v>
      </c>
      <c r="J2114">
        <v>86534</v>
      </c>
      <c r="K2114"/>
    </row>
    <row r="2115" spans="5:11" x14ac:dyDescent="0.25">
      <c r="E2115" s="1">
        <v>9</v>
      </c>
      <c r="F2115" s="1">
        <v>2016</v>
      </c>
      <c r="G2115" s="1" t="s">
        <v>38</v>
      </c>
      <c r="H2115" s="1" t="s">
        <v>10</v>
      </c>
      <c r="I2115">
        <v>96300</v>
      </c>
      <c r="J2115">
        <v>96264</v>
      </c>
      <c r="K2115"/>
    </row>
    <row r="2116" spans="5:11" x14ac:dyDescent="0.25">
      <c r="E2116" s="1">
        <v>10</v>
      </c>
      <c r="F2116" s="1">
        <v>2016</v>
      </c>
      <c r="G2116" s="1" t="s">
        <v>38</v>
      </c>
      <c r="H2116" s="1" t="s">
        <v>10</v>
      </c>
      <c r="I2116">
        <v>101187</v>
      </c>
      <c r="J2116">
        <v>96300</v>
      </c>
      <c r="K2116"/>
    </row>
    <row r="2117" spans="5:11" x14ac:dyDescent="0.25">
      <c r="E2117" s="1">
        <v>11</v>
      </c>
      <c r="F2117" s="1">
        <v>2016</v>
      </c>
      <c r="G2117" s="1" t="s">
        <v>38</v>
      </c>
      <c r="H2117" s="1" t="s">
        <v>10</v>
      </c>
      <c r="I2117">
        <v>92738</v>
      </c>
      <c r="J2117">
        <v>101187</v>
      </c>
      <c r="K2117"/>
    </row>
    <row r="2118" spans="5:11" x14ac:dyDescent="0.25">
      <c r="E2118" s="1">
        <v>12</v>
      </c>
      <c r="F2118" s="1">
        <v>2016</v>
      </c>
      <c r="G2118" s="1" t="s">
        <v>38</v>
      </c>
      <c r="H2118" s="1" t="s">
        <v>10</v>
      </c>
      <c r="I2118">
        <v>97229</v>
      </c>
      <c r="J2118">
        <v>92738</v>
      </c>
      <c r="K2118"/>
    </row>
    <row r="2119" spans="5:11" x14ac:dyDescent="0.25">
      <c r="E2119" s="1">
        <v>1</v>
      </c>
      <c r="F2119" s="1">
        <v>2017</v>
      </c>
      <c r="G2119" s="1" t="s">
        <v>38</v>
      </c>
      <c r="H2119" s="1" t="s">
        <v>10</v>
      </c>
      <c r="I2119">
        <v>106122</v>
      </c>
      <c r="J2119">
        <v>97229</v>
      </c>
      <c r="K2119">
        <v>85638</v>
      </c>
    </row>
    <row r="2120" spans="5:11" x14ac:dyDescent="0.25">
      <c r="E2120" s="1">
        <v>2</v>
      </c>
      <c r="F2120" s="1">
        <v>2017</v>
      </c>
      <c r="G2120" s="1" t="s">
        <v>38</v>
      </c>
      <c r="H2120" s="1" t="s">
        <v>10</v>
      </c>
      <c r="I2120">
        <v>95197</v>
      </c>
      <c r="J2120">
        <v>106122</v>
      </c>
      <c r="K2120">
        <v>70757</v>
      </c>
    </row>
    <row r="2121" spans="5:11" x14ac:dyDescent="0.25">
      <c r="E2121" s="1">
        <v>3</v>
      </c>
      <c r="F2121" s="1">
        <v>2017</v>
      </c>
      <c r="G2121" s="1" t="s">
        <v>38</v>
      </c>
      <c r="H2121" s="1" t="s">
        <v>10</v>
      </c>
      <c r="I2121">
        <v>104158</v>
      </c>
      <c r="J2121">
        <v>95197</v>
      </c>
      <c r="K2121">
        <v>73599</v>
      </c>
    </row>
    <row r="2122" spans="5:11" x14ac:dyDescent="0.25">
      <c r="E2122" s="1">
        <v>4</v>
      </c>
      <c r="F2122" s="1">
        <v>2017</v>
      </c>
      <c r="G2122" s="1" t="s">
        <v>38</v>
      </c>
      <c r="H2122" s="1" t="s">
        <v>10</v>
      </c>
      <c r="I2122">
        <v>101031</v>
      </c>
      <c r="J2122">
        <v>104158</v>
      </c>
      <c r="K2122">
        <v>73500</v>
      </c>
    </row>
    <row r="2123" spans="5:11" x14ac:dyDescent="0.25">
      <c r="E2123" s="1">
        <v>5</v>
      </c>
      <c r="F2123" s="1">
        <v>2017</v>
      </c>
      <c r="G2123" s="1" t="s">
        <v>38</v>
      </c>
      <c r="H2123" s="1" t="s">
        <v>10</v>
      </c>
      <c r="I2123">
        <v>104123</v>
      </c>
      <c r="J2123">
        <v>101031</v>
      </c>
      <c r="K2123">
        <v>78223</v>
      </c>
    </row>
    <row r="2124" spans="5:11" x14ac:dyDescent="0.25">
      <c r="E2124" s="1">
        <v>6</v>
      </c>
      <c r="F2124" s="1">
        <v>2017</v>
      </c>
      <c r="G2124" s="1" t="s">
        <v>38</v>
      </c>
      <c r="H2124" s="1" t="s">
        <v>10</v>
      </c>
      <c r="I2124">
        <v>106296</v>
      </c>
      <c r="J2124">
        <v>104123</v>
      </c>
      <c r="K2124">
        <v>79542</v>
      </c>
    </row>
    <row r="2125" spans="5:11" x14ac:dyDescent="0.25">
      <c r="E2125" s="1">
        <v>7</v>
      </c>
      <c r="F2125" s="1">
        <v>2017</v>
      </c>
      <c r="G2125" s="1" t="s">
        <v>38</v>
      </c>
      <c r="H2125" s="1" t="s">
        <v>10</v>
      </c>
      <c r="I2125">
        <v>107762</v>
      </c>
      <c r="J2125">
        <v>106296</v>
      </c>
      <c r="K2125">
        <v>86534</v>
      </c>
    </row>
    <row r="2126" spans="5:11" x14ac:dyDescent="0.25">
      <c r="E2126" s="1">
        <v>8</v>
      </c>
      <c r="F2126" s="1">
        <v>2017</v>
      </c>
      <c r="G2126" s="1" t="s">
        <v>38</v>
      </c>
      <c r="H2126" s="1" t="s">
        <v>10</v>
      </c>
      <c r="I2126">
        <v>107523</v>
      </c>
      <c r="J2126">
        <v>107762</v>
      </c>
      <c r="K2126">
        <v>96264</v>
      </c>
    </row>
    <row r="2127" spans="5:11" x14ac:dyDescent="0.25">
      <c r="E2127" s="1">
        <v>9</v>
      </c>
      <c r="F2127" s="1">
        <v>2017</v>
      </c>
      <c r="G2127" s="1" t="s">
        <v>38</v>
      </c>
      <c r="H2127" s="1" t="s">
        <v>10</v>
      </c>
      <c r="I2127">
        <v>109634</v>
      </c>
      <c r="J2127">
        <v>107523</v>
      </c>
      <c r="K2127">
        <v>96300</v>
      </c>
    </row>
    <row r="2128" spans="5:11" x14ac:dyDescent="0.25">
      <c r="E2128" s="1">
        <v>10</v>
      </c>
      <c r="F2128" s="1">
        <v>2017</v>
      </c>
      <c r="G2128" s="1" t="s">
        <v>38</v>
      </c>
      <c r="H2128" s="1" t="s">
        <v>10</v>
      </c>
      <c r="I2128">
        <v>111483</v>
      </c>
      <c r="J2128">
        <v>109634</v>
      </c>
      <c r="K2128">
        <v>101187</v>
      </c>
    </row>
    <row r="2129" spans="5:11" x14ac:dyDescent="0.25">
      <c r="E2129" s="1">
        <v>11</v>
      </c>
      <c r="F2129" s="1">
        <v>2017</v>
      </c>
      <c r="G2129" s="1" t="s">
        <v>38</v>
      </c>
      <c r="H2129" s="1" t="s">
        <v>10</v>
      </c>
      <c r="I2129">
        <v>104538</v>
      </c>
      <c r="J2129">
        <v>111483</v>
      </c>
      <c r="K2129">
        <v>92738</v>
      </c>
    </row>
    <row r="2130" spans="5:11" x14ac:dyDescent="0.25">
      <c r="E2130" s="1">
        <v>12</v>
      </c>
      <c r="F2130" s="1">
        <v>2017</v>
      </c>
      <c r="G2130" s="1" t="s">
        <v>38</v>
      </c>
      <c r="H2130" s="1" t="s">
        <v>10</v>
      </c>
      <c r="I2130">
        <v>104957</v>
      </c>
      <c r="J2130">
        <v>104538</v>
      </c>
      <c r="K2130">
        <v>97229</v>
      </c>
    </row>
    <row r="2131" spans="5:11" x14ac:dyDescent="0.25">
      <c r="E2131" s="1">
        <v>1</v>
      </c>
      <c r="F2131" s="1">
        <v>2018</v>
      </c>
      <c r="G2131" s="1" t="s">
        <v>38</v>
      </c>
      <c r="H2131" s="1" t="s">
        <v>10</v>
      </c>
      <c r="I2131">
        <v>108018</v>
      </c>
      <c r="J2131">
        <v>104957</v>
      </c>
      <c r="K2131">
        <v>106122</v>
      </c>
    </row>
    <row r="2132" spans="5:11" x14ac:dyDescent="0.25">
      <c r="E2132" s="1">
        <v>2</v>
      </c>
      <c r="F2132" s="1">
        <v>2018</v>
      </c>
      <c r="G2132" s="1" t="s">
        <v>38</v>
      </c>
      <c r="H2132" s="1" t="s">
        <v>10</v>
      </c>
      <c r="I2132">
        <v>100140</v>
      </c>
      <c r="J2132">
        <v>108018</v>
      </c>
      <c r="K2132">
        <v>95197</v>
      </c>
    </row>
    <row r="2133" spans="5:11" x14ac:dyDescent="0.25">
      <c r="E2133" s="1">
        <v>3</v>
      </c>
      <c r="F2133" s="1">
        <v>2018</v>
      </c>
      <c r="G2133" s="1" t="s">
        <v>38</v>
      </c>
      <c r="H2133" s="1" t="s">
        <v>10</v>
      </c>
      <c r="I2133">
        <v>112105</v>
      </c>
      <c r="J2133">
        <v>100140</v>
      </c>
      <c r="K2133">
        <v>104158</v>
      </c>
    </row>
    <row r="2134" spans="5:11" x14ac:dyDescent="0.25">
      <c r="E2134" s="1">
        <v>4</v>
      </c>
      <c r="F2134" s="1">
        <v>2018</v>
      </c>
      <c r="G2134" s="1" t="s">
        <v>38</v>
      </c>
      <c r="H2134" s="1" t="s">
        <v>10</v>
      </c>
      <c r="I2134">
        <v>105277</v>
      </c>
      <c r="J2134">
        <v>112105</v>
      </c>
      <c r="K2134">
        <v>101031</v>
      </c>
    </row>
    <row r="2135" spans="5:11" x14ac:dyDescent="0.25">
      <c r="E2135" s="1">
        <v>5</v>
      </c>
      <c r="F2135" s="1">
        <v>2018</v>
      </c>
      <c r="G2135" s="1" t="s">
        <v>38</v>
      </c>
      <c r="H2135" s="1" t="s">
        <v>10</v>
      </c>
      <c r="I2135">
        <v>107039</v>
      </c>
      <c r="J2135">
        <v>105277</v>
      </c>
      <c r="K2135">
        <v>104123</v>
      </c>
    </row>
    <row r="2136" spans="5:11" x14ac:dyDescent="0.25">
      <c r="E2136" s="1">
        <v>6</v>
      </c>
      <c r="F2136" s="1">
        <v>2018</v>
      </c>
      <c r="G2136" s="1" t="s">
        <v>38</v>
      </c>
      <c r="H2136" s="1" t="s">
        <v>10</v>
      </c>
      <c r="I2136">
        <v>111218</v>
      </c>
      <c r="J2136">
        <v>107039</v>
      </c>
      <c r="K2136">
        <v>106296</v>
      </c>
    </row>
    <row r="2137" spans="5:11" x14ac:dyDescent="0.25">
      <c r="E2137" s="1">
        <v>7</v>
      </c>
      <c r="F2137" s="1">
        <v>2018</v>
      </c>
      <c r="G2137" s="1" t="s">
        <v>38</v>
      </c>
      <c r="H2137" s="1" t="s">
        <v>10</v>
      </c>
      <c r="I2137">
        <v>113086</v>
      </c>
      <c r="J2137">
        <v>111218</v>
      </c>
      <c r="K2137">
        <v>107762</v>
      </c>
    </row>
    <row r="2138" spans="5:11" x14ac:dyDescent="0.25">
      <c r="E2138" s="1">
        <v>8</v>
      </c>
      <c r="F2138" s="1">
        <v>2018</v>
      </c>
      <c r="G2138" s="1" t="s">
        <v>38</v>
      </c>
      <c r="H2138" s="1" t="s">
        <v>10</v>
      </c>
      <c r="I2138">
        <v>126001</v>
      </c>
      <c r="J2138">
        <v>113086</v>
      </c>
      <c r="K2138">
        <v>107523</v>
      </c>
    </row>
    <row r="2139" spans="5:11" x14ac:dyDescent="0.25">
      <c r="E2139" s="1">
        <v>9</v>
      </c>
      <c r="F2139" s="1">
        <v>2018</v>
      </c>
      <c r="G2139" s="1" t="s">
        <v>38</v>
      </c>
      <c r="H2139" s="1" t="s">
        <v>10</v>
      </c>
      <c r="I2139">
        <v>122089</v>
      </c>
      <c r="J2139">
        <v>126001</v>
      </c>
      <c r="K2139">
        <v>109634</v>
      </c>
    </row>
    <row r="2140" spans="5:11" x14ac:dyDescent="0.25">
      <c r="E2140" s="1">
        <v>10</v>
      </c>
      <c r="F2140" s="1">
        <v>2018</v>
      </c>
      <c r="G2140" s="1" t="s">
        <v>38</v>
      </c>
      <c r="H2140" s="1" t="s">
        <v>10</v>
      </c>
      <c r="I2140">
        <v>108930</v>
      </c>
      <c r="J2140">
        <v>122089</v>
      </c>
      <c r="K2140">
        <v>111483</v>
      </c>
    </row>
    <row r="2141" spans="5:11" x14ac:dyDescent="0.25">
      <c r="E2141" s="1">
        <v>11</v>
      </c>
      <c r="F2141" s="1">
        <v>2018</v>
      </c>
      <c r="G2141" s="1" t="s">
        <v>38</v>
      </c>
      <c r="H2141" s="1" t="s">
        <v>10</v>
      </c>
      <c r="I2141">
        <v>99671</v>
      </c>
      <c r="J2141">
        <v>108930</v>
      </c>
      <c r="K2141">
        <v>104538</v>
      </c>
    </row>
    <row r="2142" spans="5:11" x14ac:dyDescent="0.25">
      <c r="E2142" s="1">
        <v>12</v>
      </c>
      <c r="F2142" s="1">
        <v>2018</v>
      </c>
      <c r="G2142" s="1" t="s">
        <v>38</v>
      </c>
      <c r="H2142" s="1" t="s">
        <v>10</v>
      </c>
      <c r="I2142">
        <v>104898</v>
      </c>
      <c r="J2142">
        <v>99671</v>
      </c>
      <c r="K2142">
        <v>104957</v>
      </c>
    </row>
    <row r="2143" spans="5:11" x14ac:dyDescent="0.25">
      <c r="E2143" s="1">
        <v>1</v>
      </c>
      <c r="F2143" s="1">
        <v>2019</v>
      </c>
      <c r="G2143" s="1" t="s">
        <v>38</v>
      </c>
      <c r="H2143" s="1" t="s">
        <v>10</v>
      </c>
      <c r="I2143">
        <v>108133</v>
      </c>
      <c r="J2143">
        <v>104898</v>
      </c>
      <c r="K2143">
        <v>108018</v>
      </c>
    </row>
    <row r="2144" spans="5:11" x14ac:dyDescent="0.25">
      <c r="E2144" s="1">
        <v>2</v>
      </c>
      <c r="F2144" s="1">
        <v>2019</v>
      </c>
      <c r="G2144" s="1" t="s">
        <v>38</v>
      </c>
      <c r="H2144" s="1" t="s">
        <v>10</v>
      </c>
      <c r="I2144">
        <v>94486</v>
      </c>
      <c r="J2144">
        <v>108133</v>
      </c>
      <c r="K2144">
        <v>100140</v>
      </c>
    </row>
    <row r="2145" spans="5:11" x14ac:dyDescent="0.25">
      <c r="E2145" s="1">
        <v>3</v>
      </c>
      <c r="F2145" s="1">
        <v>2019</v>
      </c>
      <c r="G2145" s="1" t="s">
        <v>38</v>
      </c>
      <c r="H2145" s="1" t="s">
        <v>10</v>
      </c>
      <c r="I2145">
        <v>105116</v>
      </c>
      <c r="J2145">
        <v>94486</v>
      </c>
      <c r="K2145">
        <v>112105</v>
      </c>
    </row>
    <row r="2146" spans="5:11" x14ac:dyDescent="0.25">
      <c r="E2146" s="1">
        <v>4</v>
      </c>
      <c r="F2146" s="1">
        <v>2019</v>
      </c>
      <c r="G2146" s="1" t="s">
        <v>38</v>
      </c>
      <c r="H2146" s="1" t="s">
        <v>10</v>
      </c>
      <c r="I2146">
        <v>96625</v>
      </c>
      <c r="J2146">
        <v>105116</v>
      </c>
      <c r="K2146">
        <v>105277</v>
      </c>
    </row>
    <row r="2147" spans="5:11" x14ac:dyDescent="0.25">
      <c r="E2147" s="1">
        <v>5</v>
      </c>
      <c r="F2147" s="1">
        <v>2019</v>
      </c>
      <c r="G2147" s="1" t="s">
        <v>38</v>
      </c>
      <c r="H2147" s="1" t="s">
        <v>10</v>
      </c>
      <c r="I2147">
        <v>104779</v>
      </c>
      <c r="J2147">
        <v>96625</v>
      </c>
      <c r="K2147">
        <v>107039</v>
      </c>
    </row>
    <row r="2148" spans="5:11" x14ac:dyDescent="0.25">
      <c r="E2148" s="1">
        <v>6</v>
      </c>
      <c r="F2148" s="1">
        <v>2019</v>
      </c>
      <c r="G2148" s="1" t="s">
        <v>38</v>
      </c>
      <c r="H2148" s="1" t="s">
        <v>10</v>
      </c>
      <c r="I2148">
        <v>107112</v>
      </c>
      <c r="J2148">
        <v>104779</v>
      </c>
      <c r="K2148">
        <v>111218</v>
      </c>
    </row>
    <row r="2149" spans="5:11" x14ac:dyDescent="0.25">
      <c r="E2149" s="1">
        <v>7</v>
      </c>
      <c r="F2149" s="1">
        <v>2019</v>
      </c>
      <c r="G2149" s="1" t="s">
        <v>38</v>
      </c>
      <c r="H2149" s="1" t="s">
        <v>10</v>
      </c>
      <c r="I2149">
        <v>111751</v>
      </c>
      <c r="J2149">
        <v>107112</v>
      </c>
      <c r="K2149">
        <v>113086</v>
      </c>
    </row>
    <row r="2150" spans="5:11" x14ac:dyDescent="0.25">
      <c r="E2150" s="1">
        <v>8</v>
      </c>
      <c r="F2150" s="1">
        <v>2019</v>
      </c>
      <c r="G2150" s="1" t="s">
        <v>38</v>
      </c>
      <c r="H2150" s="1" t="s">
        <v>10</v>
      </c>
      <c r="I2150">
        <v>122479</v>
      </c>
      <c r="J2150">
        <v>111751</v>
      </c>
      <c r="K2150">
        <v>126001</v>
      </c>
    </row>
    <row r="2151" spans="5:11" x14ac:dyDescent="0.25">
      <c r="E2151" s="1">
        <v>9</v>
      </c>
      <c r="F2151" s="1">
        <v>2019</v>
      </c>
      <c r="G2151" s="1" t="s">
        <v>38</v>
      </c>
      <c r="H2151" s="1" t="s">
        <v>10</v>
      </c>
      <c r="I2151">
        <v>123168</v>
      </c>
      <c r="J2151">
        <v>122479</v>
      </c>
      <c r="K2151">
        <v>122089</v>
      </c>
    </row>
    <row r="2152" spans="5:11" x14ac:dyDescent="0.25">
      <c r="E2152" s="1">
        <v>10</v>
      </c>
      <c r="F2152" s="1">
        <v>2019</v>
      </c>
      <c r="G2152" s="1" t="s">
        <v>38</v>
      </c>
      <c r="H2152" s="1" t="s">
        <v>10</v>
      </c>
      <c r="I2152">
        <v>113196</v>
      </c>
      <c r="J2152">
        <v>123168</v>
      </c>
      <c r="K2152">
        <v>108930</v>
      </c>
    </row>
    <row r="2153" spans="5:11" x14ac:dyDescent="0.25">
      <c r="E2153" s="1">
        <v>11</v>
      </c>
      <c r="F2153" s="1">
        <v>2019</v>
      </c>
      <c r="G2153" s="1" t="s">
        <v>38</v>
      </c>
      <c r="H2153" s="1" t="s">
        <v>10</v>
      </c>
      <c r="I2153">
        <v>105931</v>
      </c>
      <c r="J2153">
        <v>113196</v>
      </c>
      <c r="K2153">
        <v>99671</v>
      </c>
    </row>
    <row r="2154" spans="5:11" x14ac:dyDescent="0.25">
      <c r="E2154" s="1">
        <v>12</v>
      </c>
      <c r="F2154" s="1">
        <v>2019</v>
      </c>
      <c r="G2154" s="1" t="s">
        <v>38</v>
      </c>
      <c r="H2154" s="1" t="s">
        <v>10</v>
      </c>
      <c r="I2154">
        <v>115513</v>
      </c>
      <c r="J2154">
        <v>105931</v>
      </c>
      <c r="K2154">
        <v>104898</v>
      </c>
    </row>
    <row r="2155" spans="5:11" x14ac:dyDescent="0.25">
      <c r="E2155" s="1">
        <v>1</v>
      </c>
      <c r="F2155" s="1">
        <v>2020</v>
      </c>
      <c r="G2155" s="1" t="s">
        <v>38</v>
      </c>
      <c r="H2155" s="1" t="s">
        <v>10</v>
      </c>
      <c r="I2155">
        <v>117453</v>
      </c>
      <c r="J2155">
        <v>115513</v>
      </c>
      <c r="K2155">
        <v>108133</v>
      </c>
    </row>
    <row r="2156" spans="5:11" x14ac:dyDescent="0.25">
      <c r="E2156" s="1">
        <v>2</v>
      </c>
      <c r="F2156" s="1">
        <v>2020</v>
      </c>
      <c r="G2156" s="1" t="s">
        <v>38</v>
      </c>
      <c r="H2156" s="1" t="s">
        <v>10</v>
      </c>
      <c r="I2156">
        <v>100138</v>
      </c>
      <c r="J2156">
        <v>117453</v>
      </c>
      <c r="K2156">
        <v>94486</v>
      </c>
    </row>
    <row r="2157" spans="5:11" x14ac:dyDescent="0.25">
      <c r="E2157" s="1">
        <v>3</v>
      </c>
      <c r="F2157" s="1">
        <v>2020</v>
      </c>
      <c r="G2157" s="1" t="s">
        <v>38</v>
      </c>
      <c r="H2157" s="1" t="s">
        <v>10</v>
      </c>
      <c r="I2157">
        <v>50453</v>
      </c>
      <c r="J2157">
        <v>100138</v>
      </c>
      <c r="K2157">
        <v>105116</v>
      </c>
    </row>
    <row r="2158" spans="5:11" x14ac:dyDescent="0.25">
      <c r="E2158" s="1">
        <v>4</v>
      </c>
      <c r="F2158" s="1">
        <v>2020</v>
      </c>
      <c r="G2158" s="1" t="s">
        <v>38</v>
      </c>
      <c r="H2158" s="1" t="s">
        <v>10</v>
      </c>
      <c r="I2158">
        <v>0</v>
      </c>
      <c r="J2158">
        <v>50453</v>
      </c>
      <c r="K2158">
        <v>96625</v>
      </c>
    </row>
    <row r="2159" spans="5:11" x14ac:dyDescent="0.25">
      <c r="E2159" s="1">
        <v>5</v>
      </c>
      <c r="F2159" s="1">
        <v>2020</v>
      </c>
      <c r="G2159" s="1" t="s">
        <v>38</v>
      </c>
      <c r="H2159" s="1" t="s">
        <v>10</v>
      </c>
      <c r="I2159">
        <v>0</v>
      </c>
      <c r="J2159">
        <v>0</v>
      </c>
      <c r="K2159">
        <v>104779</v>
      </c>
    </row>
    <row r="2160" spans="5:11" x14ac:dyDescent="0.25">
      <c r="E2160" s="1">
        <v>6</v>
      </c>
      <c r="F2160" s="1">
        <v>2020</v>
      </c>
      <c r="G2160" s="1" t="s">
        <v>38</v>
      </c>
      <c r="H2160" s="1" t="s">
        <v>10</v>
      </c>
      <c r="I2160">
        <v>0</v>
      </c>
      <c r="J2160">
        <v>0</v>
      </c>
      <c r="K2160">
        <v>107112</v>
      </c>
    </row>
    <row r="2161" spans="5:11" x14ac:dyDescent="0.25">
      <c r="E2161" s="1">
        <v>7</v>
      </c>
      <c r="F2161" s="1">
        <v>2020</v>
      </c>
      <c r="G2161" s="1" t="s">
        <v>38</v>
      </c>
      <c r="H2161" s="1" t="s">
        <v>10</v>
      </c>
      <c r="I2161">
        <v>0</v>
      </c>
      <c r="J2161">
        <v>0</v>
      </c>
      <c r="K2161">
        <v>111751</v>
      </c>
    </row>
    <row r="2162" spans="5:11" x14ac:dyDescent="0.25">
      <c r="E2162" s="1">
        <v>8</v>
      </c>
      <c r="F2162" s="1">
        <v>2020</v>
      </c>
      <c r="G2162" s="1" t="s">
        <v>38</v>
      </c>
      <c r="H2162" s="1" t="s">
        <v>10</v>
      </c>
      <c r="I2162">
        <v>0</v>
      </c>
      <c r="J2162">
        <v>0</v>
      </c>
      <c r="K2162">
        <v>122479</v>
      </c>
    </row>
    <row r="2163" spans="5:11" x14ac:dyDescent="0.25">
      <c r="E2163" s="1">
        <v>9</v>
      </c>
      <c r="F2163" s="1">
        <v>2020</v>
      </c>
      <c r="G2163" s="1" t="s">
        <v>38</v>
      </c>
      <c r="H2163" s="1" t="s">
        <v>10</v>
      </c>
      <c r="I2163">
        <v>0</v>
      </c>
      <c r="J2163">
        <v>0</v>
      </c>
      <c r="K2163">
        <v>123168</v>
      </c>
    </row>
    <row r="2164" spans="5:11" x14ac:dyDescent="0.25">
      <c r="E2164" s="1">
        <v>10</v>
      </c>
      <c r="F2164" s="1">
        <v>2020</v>
      </c>
      <c r="G2164" s="1" t="s">
        <v>38</v>
      </c>
      <c r="H2164" s="1" t="s">
        <v>10</v>
      </c>
      <c r="I2164">
        <v>494</v>
      </c>
      <c r="J2164">
        <v>0</v>
      </c>
      <c r="K2164">
        <v>113196</v>
      </c>
    </row>
    <row r="2165" spans="5:11" x14ac:dyDescent="0.25">
      <c r="E2165" s="1">
        <v>11</v>
      </c>
      <c r="F2165" s="1">
        <v>2020</v>
      </c>
      <c r="G2165" s="1" t="s">
        <v>38</v>
      </c>
      <c r="H2165" s="1" t="s">
        <v>10</v>
      </c>
      <c r="I2165">
        <v>1006</v>
      </c>
      <c r="J2165">
        <v>494</v>
      </c>
      <c r="K2165">
        <v>105931</v>
      </c>
    </row>
    <row r="2166" spans="5:11" x14ac:dyDescent="0.25">
      <c r="E2166" s="1">
        <v>12</v>
      </c>
      <c r="F2166" s="1">
        <v>2020</v>
      </c>
      <c r="G2166" s="1" t="s">
        <v>38</v>
      </c>
      <c r="H2166" s="1" t="s">
        <v>10</v>
      </c>
      <c r="I2166">
        <v>2906</v>
      </c>
      <c r="J2166">
        <v>1006</v>
      </c>
      <c r="K2166">
        <v>115513</v>
      </c>
    </row>
    <row r="2167" spans="5:11" x14ac:dyDescent="0.25">
      <c r="E2167" s="1">
        <v>1</v>
      </c>
      <c r="F2167" s="1">
        <v>2021</v>
      </c>
      <c r="G2167" s="1" t="s">
        <v>38</v>
      </c>
      <c r="H2167" s="1" t="s">
        <v>10</v>
      </c>
      <c r="I2167">
        <v>3277</v>
      </c>
      <c r="J2167">
        <v>2906</v>
      </c>
      <c r="K2167">
        <v>117453</v>
      </c>
    </row>
    <row r="2168" spans="5:11" x14ac:dyDescent="0.25">
      <c r="E2168" s="1">
        <v>1</v>
      </c>
      <c r="F2168" s="1">
        <v>2016</v>
      </c>
      <c r="G2168" s="1" t="s">
        <v>39</v>
      </c>
      <c r="H2168" s="1" t="s">
        <v>10</v>
      </c>
      <c r="I2168">
        <v>33299</v>
      </c>
      <c r="J2168"/>
      <c r="K2168"/>
    </row>
    <row r="2169" spans="5:11" x14ac:dyDescent="0.25">
      <c r="E2169" s="1">
        <v>2</v>
      </c>
      <c r="F2169" s="1">
        <v>2016</v>
      </c>
      <c r="G2169" s="1" t="s">
        <v>39</v>
      </c>
      <c r="H2169" s="1" t="s">
        <v>10</v>
      </c>
      <c r="I2169">
        <v>29076</v>
      </c>
      <c r="J2169">
        <v>33299</v>
      </c>
      <c r="K2169"/>
    </row>
    <row r="2170" spans="5:11" x14ac:dyDescent="0.25">
      <c r="E2170" s="1">
        <v>3</v>
      </c>
      <c r="F2170" s="1">
        <v>2016</v>
      </c>
      <c r="G2170" s="1" t="s">
        <v>39</v>
      </c>
      <c r="H2170" s="1" t="s">
        <v>10</v>
      </c>
      <c r="I2170">
        <v>36043</v>
      </c>
      <c r="J2170">
        <v>29076</v>
      </c>
      <c r="K2170"/>
    </row>
    <row r="2171" spans="5:11" x14ac:dyDescent="0.25">
      <c r="E2171" s="1">
        <v>4</v>
      </c>
      <c r="F2171" s="1">
        <v>2016</v>
      </c>
      <c r="G2171" s="1" t="s">
        <v>39</v>
      </c>
      <c r="H2171" s="1" t="s">
        <v>10</v>
      </c>
      <c r="I2171">
        <v>36833</v>
      </c>
      <c r="J2171">
        <v>36043</v>
      </c>
      <c r="K2171"/>
    </row>
    <row r="2172" spans="5:11" x14ac:dyDescent="0.25">
      <c r="E2172" s="1">
        <v>5</v>
      </c>
      <c r="F2172" s="1">
        <v>2016</v>
      </c>
      <c r="G2172" s="1" t="s">
        <v>39</v>
      </c>
      <c r="H2172" s="1" t="s">
        <v>10</v>
      </c>
      <c r="I2172">
        <v>37338</v>
      </c>
      <c r="J2172">
        <v>36833</v>
      </c>
      <c r="K2172"/>
    </row>
    <row r="2173" spans="5:11" x14ac:dyDescent="0.25">
      <c r="E2173" s="1">
        <v>6</v>
      </c>
      <c r="F2173" s="1">
        <v>2016</v>
      </c>
      <c r="G2173" s="1" t="s">
        <v>39</v>
      </c>
      <c r="H2173" s="1" t="s">
        <v>10</v>
      </c>
      <c r="I2173">
        <v>45978</v>
      </c>
      <c r="J2173">
        <v>37338</v>
      </c>
      <c r="K2173"/>
    </row>
    <row r="2174" spans="5:11" x14ac:dyDescent="0.25">
      <c r="E2174" s="1">
        <v>7</v>
      </c>
      <c r="F2174" s="1">
        <v>2016</v>
      </c>
      <c r="G2174" s="1" t="s">
        <v>39</v>
      </c>
      <c r="H2174" s="1" t="s">
        <v>10</v>
      </c>
      <c r="I2174">
        <v>51331</v>
      </c>
      <c r="J2174">
        <v>45978</v>
      </c>
      <c r="K2174"/>
    </row>
    <row r="2175" spans="5:11" x14ac:dyDescent="0.25">
      <c r="E2175" s="1">
        <v>8</v>
      </c>
      <c r="F2175" s="1">
        <v>2016</v>
      </c>
      <c r="G2175" s="1" t="s">
        <v>39</v>
      </c>
      <c r="H2175" s="1" t="s">
        <v>10</v>
      </c>
      <c r="I2175">
        <v>47523</v>
      </c>
      <c r="J2175">
        <v>51331</v>
      </c>
      <c r="K2175"/>
    </row>
    <row r="2176" spans="5:11" x14ac:dyDescent="0.25">
      <c r="E2176" s="1">
        <v>9</v>
      </c>
      <c r="F2176" s="1">
        <v>2016</v>
      </c>
      <c r="G2176" s="1" t="s">
        <v>39</v>
      </c>
      <c r="H2176" s="1" t="s">
        <v>10</v>
      </c>
      <c r="I2176">
        <v>41659</v>
      </c>
      <c r="J2176">
        <v>47523</v>
      </c>
      <c r="K2176"/>
    </row>
    <row r="2177" spans="5:11" x14ac:dyDescent="0.25">
      <c r="E2177" s="1">
        <v>10</v>
      </c>
      <c r="F2177" s="1">
        <v>2016</v>
      </c>
      <c r="G2177" s="1" t="s">
        <v>39</v>
      </c>
      <c r="H2177" s="1" t="s">
        <v>10</v>
      </c>
      <c r="I2177">
        <v>61430</v>
      </c>
      <c r="J2177">
        <v>41659</v>
      </c>
      <c r="K2177"/>
    </row>
    <row r="2178" spans="5:11" x14ac:dyDescent="0.25">
      <c r="E2178" s="1">
        <v>11</v>
      </c>
      <c r="F2178" s="1">
        <v>2016</v>
      </c>
      <c r="G2178" s="1" t="s">
        <v>39</v>
      </c>
      <c r="H2178" s="1" t="s">
        <v>10</v>
      </c>
      <c r="I2178">
        <v>59489</v>
      </c>
      <c r="J2178">
        <v>61430</v>
      </c>
      <c r="K2178"/>
    </row>
    <row r="2179" spans="5:11" x14ac:dyDescent="0.25">
      <c r="E2179" s="1">
        <v>12</v>
      </c>
      <c r="F2179" s="1">
        <v>2016</v>
      </c>
      <c r="G2179" s="1" t="s">
        <v>39</v>
      </c>
      <c r="H2179" s="1" t="s">
        <v>10</v>
      </c>
      <c r="I2179">
        <v>60294</v>
      </c>
      <c r="J2179">
        <v>59489</v>
      </c>
      <c r="K2179"/>
    </row>
    <row r="2180" spans="5:11" x14ac:dyDescent="0.25">
      <c r="E2180" s="1">
        <v>1</v>
      </c>
      <c r="F2180" s="1">
        <v>2017</v>
      </c>
      <c r="G2180" s="1" t="s">
        <v>39</v>
      </c>
      <c r="H2180" s="1" t="s">
        <v>10</v>
      </c>
      <c r="I2180">
        <v>63306</v>
      </c>
      <c r="J2180">
        <v>60294</v>
      </c>
      <c r="K2180">
        <v>33299</v>
      </c>
    </row>
    <row r="2181" spans="5:11" x14ac:dyDescent="0.25">
      <c r="E2181" s="1">
        <v>2</v>
      </c>
      <c r="F2181" s="1">
        <v>2017</v>
      </c>
      <c r="G2181" s="1" t="s">
        <v>39</v>
      </c>
      <c r="H2181" s="1" t="s">
        <v>10</v>
      </c>
      <c r="I2181">
        <v>55222</v>
      </c>
      <c r="J2181">
        <v>63306</v>
      </c>
      <c r="K2181">
        <v>29076</v>
      </c>
    </row>
    <row r="2182" spans="5:11" x14ac:dyDescent="0.25">
      <c r="E2182" s="1">
        <v>3</v>
      </c>
      <c r="F2182" s="1">
        <v>2017</v>
      </c>
      <c r="G2182" s="1" t="s">
        <v>39</v>
      </c>
      <c r="H2182" s="1" t="s">
        <v>10</v>
      </c>
      <c r="I2182">
        <v>86131</v>
      </c>
      <c r="J2182">
        <v>55222</v>
      </c>
      <c r="K2182">
        <v>36043</v>
      </c>
    </row>
    <row r="2183" spans="5:11" x14ac:dyDescent="0.25">
      <c r="E2183" s="1">
        <v>4</v>
      </c>
      <c r="F2183" s="1">
        <v>2017</v>
      </c>
      <c r="G2183" s="1" t="s">
        <v>39</v>
      </c>
      <c r="H2183" s="1" t="s">
        <v>10</v>
      </c>
      <c r="I2183">
        <v>87173</v>
      </c>
      <c r="J2183">
        <v>86131</v>
      </c>
      <c r="K2183">
        <v>36833</v>
      </c>
    </row>
    <row r="2184" spans="5:11" x14ac:dyDescent="0.25">
      <c r="E2184" s="1">
        <v>5</v>
      </c>
      <c r="F2184" s="1">
        <v>2017</v>
      </c>
      <c r="G2184" s="1" t="s">
        <v>39</v>
      </c>
      <c r="H2184" s="1" t="s">
        <v>10</v>
      </c>
      <c r="I2184">
        <v>87697</v>
      </c>
      <c r="J2184">
        <v>87173</v>
      </c>
      <c r="K2184">
        <v>37338</v>
      </c>
    </row>
    <row r="2185" spans="5:11" x14ac:dyDescent="0.25">
      <c r="E2185" s="1">
        <v>6</v>
      </c>
      <c r="F2185" s="1">
        <v>2017</v>
      </c>
      <c r="G2185" s="1" t="s">
        <v>39</v>
      </c>
      <c r="H2185" s="1" t="s">
        <v>10</v>
      </c>
      <c r="I2185">
        <v>91056</v>
      </c>
      <c r="J2185">
        <v>87697</v>
      </c>
      <c r="K2185">
        <v>45978</v>
      </c>
    </row>
    <row r="2186" spans="5:11" x14ac:dyDescent="0.25">
      <c r="E2186" s="1">
        <v>7</v>
      </c>
      <c r="F2186" s="1">
        <v>2017</v>
      </c>
      <c r="G2186" s="1" t="s">
        <v>39</v>
      </c>
      <c r="H2186" s="1" t="s">
        <v>10</v>
      </c>
      <c r="I2186">
        <v>109023</v>
      </c>
      <c r="J2186">
        <v>91056</v>
      </c>
      <c r="K2186">
        <v>51331</v>
      </c>
    </row>
    <row r="2187" spans="5:11" x14ac:dyDescent="0.25">
      <c r="E2187" s="1">
        <v>8</v>
      </c>
      <c r="F2187" s="1">
        <v>2017</v>
      </c>
      <c r="G2187" s="1" t="s">
        <v>39</v>
      </c>
      <c r="H2187" s="1" t="s">
        <v>10</v>
      </c>
      <c r="I2187">
        <v>112960</v>
      </c>
      <c r="J2187">
        <v>109023</v>
      </c>
      <c r="K2187">
        <v>47523</v>
      </c>
    </row>
    <row r="2188" spans="5:11" x14ac:dyDescent="0.25">
      <c r="E2188" s="1">
        <v>9</v>
      </c>
      <c r="F2188" s="1">
        <v>2017</v>
      </c>
      <c r="G2188" s="1" t="s">
        <v>39</v>
      </c>
      <c r="H2188" s="1" t="s">
        <v>10</v>
      </c>
      <c r="I2188">
        <v>96032</v>
      </c>
      <c r="J2188">
        <v>112960</v>
      </c>
      <c r="K2188">
        <v>41659</v>
      </c>
    </row>
    <row r="2189" spans="5:11" x14ac:dyDescent="0.25">
      <c r="E2189" s="1">
        <v>10</v>
      </c>
      <c r="F2189" s="1">
        <v>2017</v>
      </c>
      <c r="G2189" s="1" t="s">
        <v>39</v>
      </c>
      <c r="H2189" s="1" t="s">
        <v>10</v>
      </c>
      <c r="I2189">
        <v>100412</v>
      </c>
      <c r="J2189">
        <v>96032</v>
      </c>
      <c r="K2189">
        <v>61430</v>
      </c>
    </row>
    <row r="2190" spans="5:11" x14ac:dyDescent="0.25">
      <c r="E2190" s="1">
        <v>11</v>
      </c>
      <c r="F2190" s="1">
        <v>2017</v>
      </c>
      <c r="G2190" s="1" t="s">
        <v>39</v>
      </c>
      <c r="H2190" s="1" t="s">
        <v>10</v>
      </c>
      <c r="I2190">
        <v>94868</v>
      </c>
      <c r="J2190">
        <v>100412</v>
      </c>
      <c r="K2190">
        <v>59489</v>
      </c>
    </row>
    <row r="2191" spans="5:11" x14ac:dyDescent="0.25">
      <c r="E2191" s="1">
        <v>12</v>
      </c>
      <c r="F2191" s="1">
        <v>2017</v>
      </c>
      <c r="G2191" s="1" t="s">
        <v>39</v>
      </c>
      <c r="H2191" s="1" t="s">
        <v>10</v>
      </c>
      <c r="I2191">
        <v>98299</v>
      </c>
      <c r="J2191">
        <v>94868</v>
      </c>
      <c r="K2191">
        <v>60294</v>
      </c>
    </row>
    <row r="2192" spans="5:11" x14ac:dyDescent="0.25">
      <c r="E2192" s="1">
        <v>1</v>
      </c>
      <c r="F2192" s="1">
        <v>2018</v>
      </c>
      <c r="G2192" s="1" t="s">
        <v>39</v>
      </c>
      <c r="H2192" s="1" t="s">
        <v>10</v>
      </c>
      <c r="I2192">
        <v>91118</v>
      </c>
      <c r="J2192">
        <v>98299</v>
      </c>
      <c r="K2192">
        <v>63306</v>
      </c>
    </row>
    <row r="2193" spans="5:11" x14ac:dyDescent="0.25">
      <c r="E2193" s="1">
        <v>2</v>
      </c>
      <c r="F2193" s="1">
        <v>2018</v>
      </c>
      <c r="G2193" s="1" t="s">
        <v>39</v>
      </c>
      <c r="H2193" s="1" t="s">
        <v>10</v>
      </c>
      <c r="I2193">
        <v>81345</v>
      </c>
      <c r="J2193">
        <v>91118</v>
      </c>
      <c r="K2193">
        <v>55222</v>
      </c>
    </row>
    <row r="2194" spans="5:11" x14ac:dyDescent="0.25">
      <c r="E2194" s="1">
        <v>3</v>
      </c>
      <c r="F2194" s="1">
        <v>2018</v>
      </c>
      <c r="G2194" s="1" t="s">
        <v>39</v>
      </c>
      <c r="H2194" s="1" t="s">
        <v>10</v>
      </c>
      <c r="I2194">
        <v>93879</v>
      </c>
      <c r="J2194">
        <v>81345</v>
      </c>
      <c r="K2194">
        <v>86131</v>
      </c>
    </row>
    <row r="2195" spans="5:11" x14ac:dyDescent="0.25">
      <c r="E2195" s="1">
        <v>4</v>
      </c>
      <c r="F2195" s="1">
        <v>2018</v>
      </c>
      <c r="G2195" s="1" t="s">
        <v>39</v>
      </c>
      <c r="H2195" s="1" t="s">
        <v>10</v>
      </c>
      <c r="I2195">
        <v>88799</v>
      </c>
      <c r="J2195">
        <v>93879</v>
      </c>
      <c r="K2195">
        <v>87173</v>
      </c>
    </row>
    <row r="2196" spans="5:11" x14ac:dyDescent="0.25">
      <c r="E2196" s="1">
        <v>5</v>
      </c>
      <c r="F2196" s="1">
        <v>2018</v>
      </c>
      <c r="G2196" s="1" t="s">
        <v>39</v>
      </c>
      <c r="H2196" s="1" t="s">
        <v>10</v>
      </c>
      <c r="I2196">
        <v>95784</v>
      </c>
      <c r="J2196">
        <v>88799</v>
      </c>
      <c r="K2196">
        <v>87697</v>
      </c>
    </row>
    <row r="2197" spans="5:11" x14ac:dyDescent="0.25">
      <c r="E2197" s="1">
        <v>6</v>
      </c>
      <c r="F2197" s="1">
        <v>2018</v>
      </c>
      <c r="G2197" s="1" t="s">
        <v>39</v>
      </c>
      <c r="H2197" s="1" t="s">
        <v>10</v>
      </c>
      <c r="I2197">
        <v>116587</v>
      </c>
      <c r="J2197">
        <v>95784</v>
      </c>
      <c r="K2197">
        <v>91056</v>
      </c>
    </row>
    <row r="2198" spans="5:11" x14ac:dyDescent="0.25">
      <c r="E2198" s="1">
        <v>7</v>
      </c>
      <c r="F2198" s="1">
        <v>2018</v>
      </c>
      <c r="G2198" s="1" t="s">
        <v>39</v>
      </c>
      <c r="H2198" s="1" t="s">
        <v>10</v>
      </c>
      <c r="I2198">
        <v>129896</v>
      </c>
      <c r="J2198">
        <v>116587</v>
      </c>
      <c r="K2198">
        <v>109023</v>
      </c>
    </row>
    <row r="2199" spans="5:11" x14ac:dyDescent="0.25">
      <c r="E2199" s="1">
        <v>8</v>
      </c>
      <c r="F2199" s="1">
        <v>2018</v>
      </c>
      <c r="G2199" s="1" t="s">
        <v>39</v>
      </c>
      <c r="H2199" s="1" t="s">
        <v>10</v>
      </c>
      <c r="I2199">
        <v>120778</v>
      </c>
      <c r="J2199">
        <v>129896</v>
      </c>
      <c r="K2199">
        <v>112960</v>
      </c>
    </row>
    <row r="2200" spans="5:11" x14ac:dyDescent="0.25">
      <c r="E2200" s="1">
        <v>9</v>
      </c>
      <c r="F2200" s="1">
        <v>2018</v>
      </c>
      <c r="G2200" s="1" t="s">
        <v>39</v>
      </c>
      <c r="H2200" s="1" t="s">
        <v>10</v>
      </c>
      <c r="I2200">
        <v>96082</v>
      </c>
      <c r="J2200">
        <v>120778</v>
      </c>
      <c r="K2200">
        <v>96032</v>
      </c>
    </row>
    <row r="2201" spans="5:11" x14ac:dyDescent="0.25">
      <c r="E2201" s="1">
        <v>10</v>
      </c>
      <c r="F2201" s="1">
        <v>2018</v>
      </c>
      <c r="G2201" s="1" t="s">
        <v>39</v>
      </c>
      <c r="H2201" s="1" t="s">
        <v>10</v>
      </c>
      <c r="I2201">
        <v>93568</v>
      </c>
      <c r="J2201">
        <v>96082</v>
      </c>
      <c r="K2201">
        <v>100412</v>
      </c>
    </row>
    <row r="2202" spans="5:11" x14ac:dyDescent="0.25">
      <c r="E2202" s="1">
        <v>11</v>
      </c>
      <c r="F2202" s="1">
        <v>2018</v>
      </c>
      <c r="G2202" s="1" t="s">
        <v>39</v>
      </c>
      <c r="H2202" s="1" t="s">
        <v>10</v>
      </c>
      <c r="I2202">
        <v>90008</v>
      </c>
      <c r="J2202">
        <v>93568</v>
      </c>
      <c r="K2202">
        <v>94868</v>
      </c>
    </row>
    <row r="2203" spans="5:11" x14ac:dyDescent="0.25">
      <c r="E2203" s="1">
        <v>12</v>
      </c>
      <c r="F2203" s="1">
        <v>2018</v>
      </c>
      <c r="G2203" s="1" t="s">
        <v>39</v>
      </c>
      <c r="H2203" s="1" t="s">
        <v>10</v>
      </c>
      <c r="I2203">
        <v>98535</v>
      </c>
      <c r="J2203">
        <v>90008</v>
      </c>
      <c r="K2203">
        <v>98299</v>
      </c>
    </row>
    <row r="2204" spans="5:11" x14ac:dyDescent="0.25">
      <c r="E2204" s="1">
        <v>1</v>
      </c>
      <c r="F2204" s="1">
        <v>2019</v>
      </c>
      <c r="G2204" s="1" t="s">
        <v>39</v>
      </c>
      <c r="H2204" s="1" t="s">
        <v>10</v>
      </c>
      <c r="I2204">
        <v>91283</v>
      </c>
      <c r="J2204">
        <v>98535</v>
      </c>
      <c r="K2204">
        <v>91118</v>
      </c>
    </row>
    <row r="2205" spans="5:11" x14ac:dyDescent="0.25">
      <c r="E2205" s="1">
        <v>2</v>
      </c>
      <c r="F2205" s="1">
        <v>2019</v>
      </c>
      <c r="G2205" s="1" t="s">
        <v>39</v>
      </c>
      <c r="H2205" s="1" t="s">
        <v>10</v>
      </c>
      <c r="I2205">
        <v>80275</v>
      </c>
      <c r="J2205">
        <v>91283</v>
      </c>
      <c r="K2205">
        <v>81345</v>
      </c>
    </row>
    <row r="2206" spans="5:11" x14ac:dyDescent="0.25">
      <c r="E2206" s="1">
        <v>3</v>
      </c>
      <c r="F2206" s="1">
        <v>2019</v>
      </c>
      <c r="G2206" s="1" t="s">
        <v>39</v>
      </c>
      <c r="H2206" s="1" t="s">
        <v>10</v>
      </c>
      <c r="I2206">
        <v>94435</v>
      </c>
      <c r="J2206">
        <v>80275</v>
      </c>
      <c r="K2206">
        <v>93879</v>
      </c>
    </row>
    <row r="2207" spans="5:11" x14ac:dyDescent="0.25">
      <c r="E2207" s="1">
        <v>4</v>
      </c>
      <c r="F2207" s="1">
        <v>2019</v>
      </c>
      <c r="G2207" s="1" t="s">
        <v>39</v>
      </c>
      <c r="H2207" s="1" t="s">
        <v>10</v>
      </c>
      <c r="I2207">
        <v>99453</v>
      </c>
      <c r="J2207">
        <v>94435</v>
      </c>
      <c r="K2207">
        <v>88799</v>
      </c>
    </row>
    <row r="2208" spans="5:11" x14ac:dyDescent="0.25">
      <c r="E2208" s="1">
        <v>5</v>
      </c>
      <c r="F2208" s="1">
        <v>2019</v>
      </c>
      <c r="G2208" s="1" t="s">
        <v>39</v>
      </c>
      <c r="H2208" s="1" t="s">
        <v>10</v>
      </c>
      <c r="I2208">
        <v>96346</v>
      </c>
      <c r="J2208">
        <v>99453</v>
      </c>
      <c r="K2208">
        <v>95784</v>
      </c>
    </row>
    <row r="2209" spans="5:11" x14ac:dyDescent="0.25">
      <c r="E2209" s="1">
        <v>6</v>
      </c>
      <c r="F2209" s="1">
        <v>2019</v>
      </c>
      <c r="G2209" s="1" t="s">
        <v>39</v>
      </c>
      <c r="H2209" s="1" t="s">
        <v>10</v>
      </c>
      <c r="I2209">
        <v>104466</v>
      </c>
      <c r="J2209">
        <v>96346</v>
      </c>
      <c r="K2209">
        <v>116587</v>
      </c>
    </row>
    <row r="2210" spans="5:11" x14ac:dyDescent="0.25">
      <c r="E2210" s="1">
        <v>7</v>
      </c>
      <c r="F2210" s="1">
        <v>2019</v>
      </c>
      <c r="G2210" s="1" t="s">
        <v>39</v>
      </c>
      <c r="H2210" s="1" t="s">
        <v>10</v>
      </c>
      <c r="I2210">
        <v>118119</v>
      </c>
      <c r="J2210">
        <v>104466</v>
      </c>
      <c r="K2210">
        <v>129896</v>
      </c>
    </row>
    <row r="2211" spans="5:11" x14ac:dyDescent="0.25">
      <c r="E2211" s="1">
        <v>8</v>
      </c>
      <c r="F2211" s="1">
        <v>2019</v>
      </c>
      <c r="G2211" s="1" t="s">
        <v>39</v>
      </c>
      <c r="H2211" s="1" t="s">
        <v>10</v>
      </c>
      <c r="I2211">
        <v>109472</v>
      </c>
      <c r="J2211">
        <v>118119</v>
      </c>
      <c r="K2211">
        <v>120778</v>
      </c>
    </row>
    <row r="2212" spans="5:11" x14ac:dyDescent="0.25">
      <c r="E2212" s="1">
        <v>9</v>
      </c>
      <c r="F2212" s="1">
        <v>2019</v>
      </c>
      <c r="G2212" s="1" t="s">
        <v>39</v>
      </c>
      <c r="H2212" s="1" t="s">
        <v>10</v>
      </c>
      <c r="I2212">
        <v>97365</v>
      </c>
      <c r="J2212">
        <v>109472</v>
      </c>
      <c r="K2212">
        <v>96082</v>
      </c>
    </row>
    <row r="2213" spans="5:11" x14ac:dyDescent="0.25">
      <c r="E2213" s="1">
        <v>10</v>
      </c>
      <c r="F2213" s="1">
        <v>2019</v>
      </c>
      <c r="G2213" s="1" t="s">
        <v>39</v>
      </c>
      <c r="H2213" s="1" t="s">
        <v>10</v>
      </c>
      <c r="I2213">
        <v>102638</v>
      </c>
      <c r="J2213">
        <v>97365</v>
      </c>
      <c r="K2213">
        <v>93568</v>
      </c>
    </row>
    <row r="2214" spans="5:11" x14ac:dyDescent="0.25">
      <c r="E2214" s="1">
        <v>11</v>
      </c>
      <c r="F2214" s="1">
        <v>2019</v>
      </c>
      <c r="G2214" s="1" t="s">
        <v>39</v>
      </c>
      <c r="H2214" s="1" t="s">
        <v>10</v>
      </c>
      <c r="I2214">
        <v>98114</v>
      </c>
      <c r="J2214">
        <v>102638</v>
      </c>
      <c r="K2214">
        <v>90008</v>
      </c>
    </row>
    <row r="2215" spans="5:11" x14ac:dyDescent="0.25">
      <c r="E2215" s="1">
        <v>12</v>
      </c>
      <c r="F2215" s="1">
        <v>2019</v>
      </c>
      <c r="G2215" s="1" t="s">
        <v>39</v>
      </c>
      <c r="H2215" s="1" t="s">
        <v>10</v>
      </c>
      <c r="I2215">
        <v>104814</v>
      </c>
      <c r="J2215">
        <v>98114</v>
      </c>
      <c r="K2215">
        <v>98535</v>
      </c>
    </row>
    <row r="2216" spans="5:11" x14ac:dyDescent="0.25">
      <c r="E2216" s="1">
        <v>1</v>
      </c>
      <c r="F2216" s="1">
        <v>2020</v>
      </c>
      <c r="G2216" s="1" t="s">
        <v>39</v>
      </c>
      <c r="H2216" s="1" t="s">
        <v>10</v>
      </c>
      <c r="I2216">
        <v>92210</v>
      </c>
      <c r="J2216">
        <v>104814</v>
      </c>
      <c r="K2216">
        <v>91283</v>
      </c>
    </row>
    <row r="2217" spans="5:11" x14ac:dyDescent="0.25">
      <c r="E2217" s="1">
        <v>2</v>
      </c>
      <c r="F2217" s="1">
        <v>2020</v>
      </c>
      <c r="G2217" s="1" t="s">
        <v>39</v>
      </c>
      <c r="H2217" s="1" t="s">
        <v>10</v>
      </c>
      <c r="I2217">
        <v>86543</v>
      </c>
      <c r="J2217">
        <v>92210</v>
      </c>
      <c r="K2217">
        <v>80275</v>
      </c>
    </row>
    <row r="2218" spans="5:11" x14ac:dyDescent="0.25">
      <c r="E2218" s="1">
        <v>3</v>
      </c>
      <c r="F2218" s="1">
        <v>2020</v>
      </c>
      <c r="G2218" s="1" t="s">
        <v>39</v>
      </c>
      <c r="H2218" s="1" t="s">
        <v>10</v>
      </c>
      <c r="I2218">
        <v>53936</v>
      </c>
      <c r="J2218">
        <v>86543</v>
      </c>
      <c r="K2218">
        <v>94435</v>
      </c>
    </row>
    <row r="2219" spans="5:11" x14ac:dyDescent="0.25">
      <c r="E2219" s="1">
        <v>4</v>
      </c>
      <c r="F2219" s="1">
        <v>2020</v>
      </c>
      <c r="G2219" s="1" t="s">
        <v>39</v>
      </c>
      <c r="H2219" s="1" t="s">
        <v>10</v>
      </c>
      <c r="I2219">
        <v>6267</v>
      </c>
      <c r="J2219">
        <v>53936</v>
      </c>
      <c r="K2219">
        <v>99453</v>
      </c>
    </row>
    <row r="2220" spans="5:11" x14ac:dyDescent="0.25">
      <c r="E2220" s="1">
        <v>5</v>
      </c>
      <c r="F2220" s="1">
        <v>2020</v>
      </c>
      <c r="G2220" s="1" t="s">
        <v>39</v>
      </c>
      <c r="H2220" s="1" t="s">
        <v>10</v>
      </c>
      <c r="I2220">
        <v>11212</v>
      </c>
      <c r="J2220">
        <v>6267</v>
      </c>
      <c r="K2220">
        <v>96346</v>
      </c>
    </row>
    <row r="2221" spans="5:11" x14ac:dyDescent="0.25">
      <c r="E2221" s="1">
        <v>6</v>
      </c>
      <c r="F2221" s="1">
        <v>2020</v>
      </c>
      <c r="G2221" s="1" t="s">
        <v>39</v>
      </c>
      <c r="H2221" s="1" t="s">
        <v>10</v>
      </c>
      <c r="I2221">
        <v>20706</v>
      </c>
      <c r="J2221">
        <v>11212</v>
      </c>
      <c r="K2221">
        <v>104466</v>
      </c>
    </row>
    <row r="2222" spans="5:11" x14ac:dyDescent="0.25">
      <c r="E2222" s="1">
        <v>7</v>
      </c>
      <c r="F2222" s="1">
        <v>2020</v>
      </c>
      <c r="G2222" s="1" t="s">
        <v>39</v>
      </c>
      <c r="H2222" s="1" t="s">
        <v>10</v>
      </c>
      <c r="I2222">
        <v>31584</v>
      </c>
      <c r="J2222">
        <v>20706</v>
      </c>
      <c r="K2222">
        <v>118119</v>
      </c>
    </row>
    <row r="2223" spans="5:11" x14ac:dyDescent="0.25">
      <c r="E2223" s="1">
        <v>8</v>
      </c>
      <c r="F2223" s="1">
        <v>2020</v>
      </c>
      <c r="G2223" s="1" t="s">
        <v>39</v>
      </c>
      <c r="H2223" s="1" t="s">
        <v>10</v>
      </c>
      <c r="I2223">
        <v>27845</v>
      </c>
      <c r="J2223">
        <v>31584</v>
      </c>
      <c r="K2223">
        <v>109472</v>
      </c>
    </row>
    <row r="2224" spans="5:11" x14ac:dyDescent="0.25">
      <c r="E2224" s="1">
        <v>9</v>
      </c>
      <c r="F2224" s="1">
        <v>2020</v>
      </c>
      <c r="G2224" s="1" t="s">
        <v>39</v>
      </c>
      <c r="H2224" s="1" t="s">
        <v>10</v>
      </c>
      <c r="I2224">
        <v>37469</v>
      </c>
      <c r="J2224">
        <v>27845</v>
      </c>
      <c r="K2224">
        <v>97365</v>
      </c>
    </row>
    <row r="2225" spans="5:11" x14ac:dyDescent="0.25">
      <c r="E2225" s="1">
        <v>10</v>
      </c>
      <c r="F2225" s="1">
        <v>2020</v>
      </c>
      <c r="G2225" s="1" t="s">
        <v>39</v>
      </c>
      <c r="H2225" s="1" t="s">
        <v>10</v>
      </c>
      <c r="I2225">
        <v>43037</v>
      </c>
      <c r="J2225">
        <v>37469</v>
      </c>
      <c r="K2225">
        <v>102638</v>
      </c>
    </row>
    <row r="2226" spans="5:11" x14ac:dyDescent="0.25">
      <c r="E2226" s="1">
        <v>11</v>
      </c>
      <c r="F2226" s="1">
        <v>2020</v>
      </c>
      <c r="G2226" s="1" t="s">
        <v>39</v>
      </c>
      <c r="H2226" s="1" t="s">
        <v>10</v>
      </c>
      <c r="I2226">
        <v>47788</v>
      </c>
      <c r="J2226">
        <v>43037</v>
      </c>
      <c r="K2226">
        <v>98114</v>
      </c>
    </row>
    <row r="2227" spans="5:11" x14ac:dyDescent="0.25">
      <c r="E2227" s="1">
        <v>12</v>
      </c>
      <c r="F2227" s="1">
        <v>2020</v>
      </c>
      <c r="G2227" s="1" t="s">
        <v>39</v>
      </c>
      <c r="H2227" s="1" t="s">
        <v>10</v>
      </c>
      <c r="I2227">
        <v>58783</v>
      </c>
      <c r="J2227">
        <v>47788</v>
      </c>
      <c r="K2227">
        <v>104814</v>
      </c>
    </row>
    <row r="2228" spans="5:11" x14ac:dyDescent="0.25">
      <c r="E2228" s="1">
        <v>1</v>
      </c>
      <c r="F2228" s="1">
        <v>2021</v>
      </c>
      <c r="G2228" s="1" t="s">
        <v>39</v>
      </c>
      <c r="H2228" s="1" t="s">
        <v>10</v>
      </c>
      <c r="I2228">
        <v>51662</v>
      </c>
      <c r="J2228">
        <v>58783</v>
      </c>
      <c r="K2228">
        <v>92210</v>
      </c>
    </row>
    <row r="2229" spans="5:11" x14ac:dyDescent="0.25">
      <c r="E2229" s="1">
        <v>1</v>
      </c>
      <c r="F2229" s="1">
        <v>2016</v>
      </c>
      <c r="G2229" s="1" t="s">
        <v>40</v>
      </c>
      <c r="H2229" s="1" t="s">
        <v>10</v>
      </c>
      <c r="I2229">
        <v>146478</v>
      </c>
      <c r="J2229"/>
      <c r="K2229"/>
    </row>
    <row r="2230" spans="5:11" x14ac:dyDescent="0.25">
      <c r="E2230" s="1">
        <v>2</v>
      </c>
      <c r="F2230" s="1">
        <v>2016</v>
      </c>
      <c r="G2230" s="1" t="s">
        <v>40</v>
      </c>
      <c r="H2230" s="1" t="s">
        <v>10</v>
      </c>
      <c r="I2230">
        <v>116235</v>
      </c>
      <c r="J2230">
        <v>146478</v>
      </c>
      <c r="K2230"/>
    </row>
    <row r="2231" spans="5:11" x14ac:dyDescent="0.25">
      <c r="E2231" s="1">
        <v>3</v>
      </c>
      <c r="F2231" s="1">
        <v>2016</v>
      </c>
      <c r="G2231" s="1" t="s">
        <v>40</v>
      </c>
      <c r="H2231" s="1" t="s">
        <v>10</v>
      </c>
      <c r="I2231">
        <v>148399</v>
      </c>
      <c r="J2231">
        <v>116235</v>
      </c>
      <c r="K2231"/>
    </row>
    <row r="2232" spans="5:11" x14ac:dyDescent="0.25">
      <c r="E2232" s="1">
        <v>4</v>
      </c>
      <c r="F2232" s="1">
        <v>2016</v>
      </c>
      <c r="G2232" s="1" t="s">
        <v>40</v>
      </c>
      <c r="H2232" s="1" t="s">
        <v>10</v>
      </c>
      <c r="I2232">
        <v>150156</v>
      </c>
      <c r="J2232">
        <v>148399</v>
      </c>
      <c r="K2232"/>
    </row>
    <row r="2233" spans="5:11" x14ac:dyDescent="0.25">
      <c r="E2233" s="1">
        <v>5</v>
      </c>
      <c r="F2233" s="1">
        <v>2016</v>
      </c>
      <c r="G2233" s="1" t="s">
        <v>40</v>
      </c>
      <c r="H2233" s="1" t="s">
        <v>10</v>
      </c>
      <c r="I2233">
        <v>147932</v>
      </c>
      <c r="J2233">
        <v>150156</v>
      </c>
      <c r="K2233"/>
    </row>
    <row r="2234" spans="5:11" x14ac:dyDescent="0.25">
      <c r="E2234" s="1">
        <v>6</v>
      </c>
      <c r="F2234" s="1">
        <v>2016</v>
      </c>
      <c r="G2234" s="1" t="s">
        <v>40</v>
      </c>
      <c r="H2234" s="1" t="s">
        <v>10</v>
      </c>
      <c r="I2234">
        <v>178751</v>
      </c>
      <c r="J2234">
        <v>147932</v>
      </c>
      <c r="K2234"/>
    </row>
    <row r="2235" spans="5:11" x14ac:dyDescent="0.25">
      <c r="E2235" s="1">
        <v>7</v>
      </c>
      <c r="F2235" s="1">
        <v>2016</v>
      </c>
      <c r="G2235" s="1" t="s">
        <v>40</v>
      </c>
      <c r="H2235" s="1" t="s">
        <v>10</v>
      </c>
      <c r="I2235">
        <v>192227</v>
      </c>
      <c r="J2235">
        <v>178751</v>
      </c>
      <c r="K2235"/>
    </row>
    <row r="2236" spans="5:11" x14ac:dyDescent="0.25">
      <c r="E2236" s="1">
        <v>8</v>
      </c>
      <c r="F2236" s="1">
        <v>2016</v>
      </c>
      <c r="G2236" s="1" t="s">
        <v>40</v>
      </c>
      <c r="H2236" s="1" t="s">
        <v>10</v>
      </c>
      <c r="I2236">
        <v>185390</v>
      </c>
      <c r="J2236">
        <v>192227</v>
      </c>
      <c r="K2236"/>
    </row>
    <row r="2237" spans="5:11" x14ac:dyDescent="0.25">
      <c r="E2237" s="1">
        <v>9</v>
      </c>
      <c r="F2237" s="1">
        <v>2016</v>
      </c>
      <c r="G2237" s="1" t="s">
        <v>40</v>
      </c>
      <c r="H2237" s="1" t="s">
        <v>10</v>
      </c>
      <c r="I2237">
        <v>136705</v>
      </c>
      <c r="J2237">
        <v>185390</v>
      </c>
      <c r="K2237"/>
    </row>
    <row r="2238" spans="5:11" x14ac:dyDescent="0.25">
      <c r="E2238" s="1">
        <v>10</v>
      </c>
      <c r="F2238" s="1">
        <v>2016</v>
      </c>
      <c r="G2238" s="1" t="s">
        <v>40</v>
      </c>
      <c r="H2238" s="1" t="s">
        <v>10</v>
      </c>
      <c r="I2238">
        <v>123156</v>
      </c>
      <c r="J2238">
        <v>136705</v>
      </c>
      <c r="K2238"/>
    </row>
    <row r="2239" spans="5:11" x14ac:dyDescent="0.25">
      <c r="E2239" s="1">
        <v>11</v>
      </c>
      <c r="F2239" s="1">
        <v>2016</v>
      </c>
      <c r="G2239" s="1" t="s">
        <v>40</v>
      </c>
      <c r="H2239" s="1" t="s">
        <v>10</v>
      </c>
      <c r="I2239">
        <v>133673</v>
      </c>
      <c r="J2239">
        <v>123156</v>
      </c>
      <c r="K2239"/>
    </row>
    <row r="2240" spans="5:11" x14ac:dyDescent="0.25">
      <c r="E2240" s="1">
        <v>12</v>
      </c>
      <c r="F2240" s="1">
        <v>2016</v>
      </c>
      <c r="G2240" s="1" t="s">
        <v>40</v>
      </c>
      <c r="H2240" s="1" t="s">
        <v>10</v>
      </c>
      <c r="I2240">
        <v>155581</v>
      </c>
      <c r="J2240">
        <v>133673</v>
      </c>
      <c r="K2240"/>
    </row>
    <row r="2241" spans="5:11" x14ac:dyDescent="0.25">
      <c r="E2241" s="1">
        <v>1</v>
      </c>
      <c r="F2241" s="1">
        <v>2017</v>
      </c>
      <c r="G2241" s="1" t="s">
        <v>40</v>
      </c>
      <c r="H2241" s="1" t="s">
        <v>10</v>
      </c>
      <c r="I2241">
        <v>148798</v>
      </c>
      <c r="J2241">
        <v>155581</v>
      </c>
      <c r="K2241">
        <v>146478</v>
      </c>
    </row>
    <row r="2242" spans="5:11" x14ac:dyDescent="0.25">
      <c r="E2242" s="1">
        <v>2</v>
      </c>
      <c r="F2242" s="1">
        <v>2017</v>
      </c>
      <c r="G2242" s="1" t="s">
        <v>40</v>
      </c>
      <c r="H2242" s="1" t="s">
        <v>10</v>
      </c>
      <c r="I2242">
        <v>119119</v>
      </c>
      <c r="J2242">
        <v>148798</v>
      </c>
      <c r="K2242">
        <v>116235</v>
      </c>
    </row>
    <row r="2243" spans="5:11" x14ac:dyDescent="0.25">
      <c r="E2243" s="1">
        <v>3</v>
      </c>
      <c r="F2243" s="1">
        <v>2017</v>
      </c>
      <c r="G2243" s="1" t="s">
        <v>40</v>
      </c>
      <c r="H2243" s="1" t="s">
        <v>10</v>
      </c>
      <c r="I2243">
        <v>139784</v>
      </c>
      <c r="J2243">
        <v>119119</v>
      </c>
      <c r="K2243">
        <v>148399</v>
      </c>
    </row>
    <row r="2244" spans="5:11" x14ac:dyDescent="0.25">
      <c r="E2244" s="1">
        <v>4</v>
      </c>
      <c r="F2244" s="1">
        <v>2017</v>
      </c>
      <c r="G2244" s="1" t="s">
        <v>40</v>
      </c>
      <c r="H2244" s="1" t="s">
        <v>10</v>
      </c>
      <c r="I2244">
        <v>153479</v>
      </c>
      <c r="J2244">
        <v>139784</v>
      </c>
      <c r="K2244">
        <v>150156</v>
      </c>
    </row>
    <row r="2245" spans="5:11" x14ac:dyDescent="0.25">
      <c r="E2245" s="1">
        <v>5</v>
      </c>
      <c r="F2245" s="1">
        <v>2017</v>
      </c>
      <c r="G2245" s="1" t="s">
        <v>40</v>
      </c>
      <c r="H2245" s="1" t="s">
        <v>10</v>
      </c>
      <c r="I2245">
        <v>171217</v>
      </c>
      <c r="J2245">
        <v>153479</v>
      </c>
      <c r="K2245">
        <v>147932</v>
      </c>
    </row>
    <row r="2246" spans="5:11" x14ac:dyDescent="0.25">
      <c r="E2246" s="1">
        <v>6</v>
      </c>
      <c r="F2246" s="1">
        <v>2017</v>
      </c>
      <c r="G2246" s="1" t="s">
        <v>40</v>
      </c>
      <c r="H2246" s="1" t="s">
        <v>10</v>
      </c>
      <c r="I2246">
        <v>175717</v>
      </c>
      <c r="J2246">
        <v>171217</v>
      </c>
      <c r="K2246">
        <v>178751</v>
      </c>
    </row>
    <row r="2247" spans="5:11" x14ac:dyDescent="0.25">
      <c r="E2247" s="1">
        <v>7</v>
      </c>
      <c r="F2247" s="1">
        <v>2017</v>
      </c>
      <c r="G2247" s="1" t="s">
        <v>40</v>
      </c>
      <c r="H2247" s="1" t="s">
        <v>10</v>
      </c>
      <c r="I2247">
        <v>195700</v>
      </c>
      <c r="J2247">
        <v>175717</v>
      </c>
      <c r="K2247">
        <v>192227</v>
      </c>
    </row>
    <row r="2248" spans="5:11" x14ac:dyDescent="0.25">
      <c r="E2248" s="1">
        <v>8</v>
      </c>
      <c r="F2248" s="1">
        <v>2017</v>
      </c>
      <c r="G2248" s="1" t="s">
        <v>40</v>
      </c>
      <c r="H2248" s="1" t="s">
        <v>10</v>
      </c>
      <c r="I2248">
        <v>183006</v>
      </c>
      <c r="J2248">
        <v>195700</v>
      </c>
      <c r="K2248">
        <v>185390</v>
      </c>
    </row>
    <row r="2249" spans="5:11" x14ac:dyDescent="0.25">
      <c r="E2249" s="1">
        <v>9</v>
      </c>
      <c r="F2249" s="1">
        <v>2017</v>
      </c>
      <c r="G2249" s="1" t="s">
        <v>40</v>
      </c>
      <c r="H2249" s="1" t="s">
        <v>10</v>
      </c>
      <c r="I2249">
        <v>107442</v>
      </c>
      <c r="J2249">
        <v>183006</v>
      </c>
      <c r="K2249">
        <v>136705</v>
      </c>
    </row>
    <row r="2250" spans="5:11" x14ac:dyDescent="0.25">
      <c r="E2250" s="1">
        <v>10</v>
      </c>
      <c r="F2250" s="1">
        <v>2017</v>
      </c>
      <c r="G2250" s="1" t="s">
        <v>40</v>
      </c>
      <c r="H2250" s="1" t="s">
        <v>10</v>
      </c>
      <c r="I2250">
        <v>125841</v>
      </c>
      <c r="J2250">
        <v>107442</v>
      </c>
      <c r="K2250">
        <v>123156</v>
      </c>
    </row>
    <row r="2251" spans="5:11" x14ac:dyDescent="0.25">
      <c r="E2251" s="1">
        <v>11</v>
      </c>
      <c r="F2251" s="1">
        <v>2017</v>
      </c>
      <c r="G2251" s="1" t="s">
        <v>40</v>
      </c>
      <c r="H2251" s="1" t="s">
        <v>10</v>
      </c>
      <c r="I2251">
        <v>147936</v>
      </c>
      <c r="J2251">
        <v>125841</v>
      </c>
      <c r="K2251">
        <v>133673</v>
      </c>
    </row>
    <row r="2252" spans="5:11" x14ac:dyDescent="0.25">
      <c r="E2252" s="1">
        <v>12</v>
      </c>
      <c r="F2252" s="1">
        <v>2017</v>
      </c>
      <c r="G2252" s="1" t="s">
        <v>40</v>
      </c>
      <c r="H2252" s="1" t="s">
        <v>10</v>
      </c>
      <c r="I2252">
        <v>173436</v>
      </c>
      <c r="J2252">
        <v>147936</v>
      </c>
      <c r="K2252">
        <v>155581</v>
      </c>
    </row>
    <row r="2253" spans="5:11" x14ac:dyDescent="0.25">
      <c r="E2253" s="1">
        <v>1</v>
      </c>
      <c r="F2253" s="1">
        <v>2018</v>
      </c>
      <c r="G2253" s="1" t="s">
        <v>40</v>
      </c>
      <c r="H2253" s="1" t="s">
        <v>10</v>
      </c>
      <c r="I2253">
        <v>182292</v>
      </c>
      <c r="J2253">
        <v>173436</v>
      </c>
      <c r="K2253">
        <v>148798</v>
      </c>
    </row>
    <row r="2254" spans="5:11" x14ac:dyDescent="0.25">
      <c r="E2254" s="1">
        <v>2</v>
      </c>
      <c r="F2254" s="1">
        <v>2018</v>
      </c>
      <c r="G2254" s="1" t="s">
        <v>40</v>
      </c>
      <c r="H2254" s="1" t="s">
        <v>10</v>
      </c>
      <c r="I2254">
        <v>143953</v>
      </c>
      <c r="J2254">
        <v>182292</v>
      </c>
      <c r="K2254">
        <v>119119</v>
      </c>
    </row>
    <row r="2255" spans="5:11" x14ac:dyDescent="0.25">
      <c r="E2255" s="1">
        <v>3</v>
      </c>
      <c r="F2255" s="1">
        <v>2018</v>
      </c>
      <c r="G2255" s="1" t="s">
        <v>40</v>
      </c>
      <c r="H2255" s="1" t="s">
        <v>10</v>
      </c>
      <c r="I2255">
        <v>180163</v>
      </c>
      <c r="J2255">
        <v>143953</v>
      </c>
      <c r="K2255">
        <v>139784</v>
      </c>
    </row>
    <row r="2256" spans="5:11" x14ac:dyDescent="0.25">
      <c r="E2256" s="1">
        <v>4</v>
      </c>
      <c r="F2256" s="1">
        <v>2018</v>
      </c>
      <c r="G2256" s="1" t="s">
        <v>40</v>
      </c>
      <c r="H2256" s="1" t="s">
        <v>10</v>
      </c>
      <c r="I2256">
        <v>190788</v>
      </c>
      <c r="J2256">
        <v>180163</v>
      </c>
      <c r="K2256">
        <v>153479</v>
      </c>
    </row>
    <row r="2257" spans="5:11" x14ac:dyDescent="0.25">
      <c r="E2257" s="1">
        <v>5</v>
      </c>
      <c r="F2257" s="1">
        <v>2018</v>
      </c>
      <c r="G2257" s="1" t="s">
        <v>40</v>
      </c>
      <c r="H2257" s="1" t="s">
        <v>10</v>
      </c>
      <c r="I2257">
        <v>210200</v>
      </c>
      <c r="J2257">
        <v>190788</v>
      </c>
      <c r="K2257">
        <v>171217</v>
      </c>
    </row>
    <row r="2258" spans="5:11" x14ac:dyDescent="0.25">
      <c r="E2258" s="1">
        <v>6</v>
      </c>
      <c r="F2258" s="1">
        <v>2018</v>
      </c>
      <c r="G2258" s="1" t="s">
        <v>40</v>
      </c>
      <c r="H2258" s="1" t="s">
        <v>10</v>
      </c>
      <c r="I2258">
        <v>229134</v>
      </c>
      <c r="J2258">
        <v>210200</v>
      </c>
      <c r="K2258">
        <v>175717</v>
      </c>
    </row>
    <row r="2259" spans="5:11" x14ac:dyDescent="0.25">
      <c r="E2259" s="1">
        <v>7</v>
      </c>
      <c r="F2259" s="1">
        <v>2018</v>
      </c>
      <c r="G2259" s="1" t="s">
        <v>40</v>
      </c>
      <c r="H2259" s="1" t="s">
        <v>10</v>
      </c>
      <c r="I2259">
        <v>245156</v>
      </c>
      <c r="J2259">
        <v>229134</v>
      </c>
      <c r="K2259">
        <v>195700</v>
      </c>
    </row>
    <row r="2260" spans="5:11" x14ac:dyDescent="0.25">
      <c r="E2260" s="1">
        <v>8</v>
      </c>
      <c r="F2260" s="1">
        <v>2018</v>
      </c>
      <c r="G2260" s="1" t="s">
        <v>40</v>
      </c>
      <c r="H2260" s="1" t="s">
        <v>10</v>
      </c>
      <c r="I2260">
        <v>234162</v>
      </c>
      <c r="J2260">
        <v>245156</v>
      </c>
      <c r="K2260">
        <v>183006</v>
      </c>
    </row>
    <row r="2261" spans="5:11" x14ac:dyDescent="0.25">
      <c r="E2261" s="1">
        <v>9</v>
      </c>
      <c r="F2261" s="1">
        <v>2018</v>
      </c>
      <c r="G2261" s="1" t="s">
        <v>40</v>
      </c>
      <c r="H2261" s="1" t="s">
        <v>10</v>
      </c>
      <c r="I2261">
        <v>151390</v>
      </c>
      <c r="J2261">
        <v>234162</v>
      </c>
      <c r="K2261">
        <v>107442</v>
      </c>
    </row>
    <row r="2262" spans="5:11" x14ac:dyDescent="0.25">
      <c r="E2262" s="1">
        <v>10</v>
      </c>
      <c r="F2262" s="1">
        <v>2018</v>
      </c>
      <c r="G2262" s="1" t="s">
        <v>40</v>
      </c>
      <c r="H2262" s="1" t="s">
        <v>10</v>
      </c>
      <c r="I2262">
        <v>145113</v>
      </c>
      <c r="J2262">
        <v>151390</v>
      </c>
      <c r="K2262">
        <v>125841</v>
      </c>
    </row>
    <row r="2263" spans="5:11" x14ac:dyDescent="0.25">
      <c r="E2263" s="1">
        <v>11</v>
      </c>
      <c r="F2263" s="1">
        <v>2018</v>
      </c>
      <c r="G2263" s="1" t="s">
        <v>40</v>
      </c>
      <c r="H2263" s="1" t="s">
        <v>10</v>
      </c>
      <c r="I2263">
        <v>197199</v>
      </c>
      <c r="J2263">
        <v>145113</v>
      </c>
      <c r="K2263">
        <v>147936</v>
      </c>
    </row>
    <row r="2264" spans="5:11" x14ac:dyDescent="0.25">
      <c r="E2264" s="1">
        <v>12</v>
      </c>
      <c r="F2264" s="1">
        <v>2018</v>
      </c>
      <c r="G2264" s="1" t="s">
        <v>40</v>
      </c>
      <c r="H2264" s="1" t="s">
        <v>10</v>
      </c>
      <c r="I2264">
        <v>254546</v>
      </c>
      <c r="J2264">
        <v>197199</v>
      </c>
      <c r="K2264">
        <v>173436</v>
      </c>
    </row>
    <row r="2265" spans="5:11" x14ac:dyDescent="0.25">
      <c r="E2265" s="1">
        <v>1</v>
      </c>
      <c r="F2265" s="1">
        <v>2019</v>
      </c>
      <c r="G2265" s="1" t="s">
        <v>40</v>
      </c>
      <c r="H2265" s="1" t="s">
        <v>10</v>
      </c>
      <c r="I2265">
        <v>263940</v>
      </c>
      <c r="J2265">
        <v>254546</v>
      </c>
      <c r="K2265">
        <v>182292</v>
      </c>
    </row>
    <row r="2266" spans="5:11" x14ac:dyDescent="0.25">
      <c r="E2266" s="1">
        <v>2</v>
      </c>
      <c r="F2266" s="1">
        <v>2019</v>
      </c>
      <c r="G2266" s="1" t="s">
        <v>40</v>
      </c>
      <c r="H2266" s="1" t="s">
        <v>10</v>
      </c>
      <c r="I2266">
        <v>200372</v>
      </c>
      <c r="J2266">
        <v>263940</v>
      </c>
      <c r="K2266">
        <v>143953</v>
      </c>
    </row>
    <row r="2267" spans="5:11" x14ac:dyDescent="0.25">
      <c r="E2267" s="1">
        <v>3</v>
      </c>
      <c r="F2267" s="1">
        <v>2019</v>
      </c>
      <c r="G2267" s="1" t="s">
        <v>40</v>
      </c>
      <c r="H2267" s="1" t="s">
        <v>10</v>
      </c>
      <c r="I2267">
        <v>268211</v>
      </c>
      <c r="J2267">
        <v>200372</v>
      </c>
      <c r="K2267">
        <v>180163</v>
      </c>
    </row>
    <row r="2268" spans="5:11" x14ac:dyDescent="0.25">
      <c r="E2268" s="1">
        <v>4</v>
      </c>
      <c r="F2268" s="1">
        <v>2019</v>
      </c>
      <c r="G2268" s="1" t="s">
        <v>40</v>
      </c>
      <c r="H2268" s="1" t="s">
        <v>10</v>
      </c>
      <c r="I2268">
        <v>260833</v>
      </c>
      <c r="J2268">
        <v>268211</v>
      </c>
      <c r="K2268">
        <v>190788</v>
      </c>
    </row>
    <row r="2269" spans="5:11" x14ac:dyDescent="0.25">
      <c r="E2269" s="1">
        <v>5</v>
      </c>
      <c r="F2269" s="1">
        <v>2019</v>
      </c>
      <c r="G2269" s="1" t="s">
        <v>40</v>
      </c>
      <c r="H2269" s="1" t="s">
        <v>10</v>
      </c>
      <c r="I2269">
        <v>270987</v>
      </c>
      <c r="J2269">
        <v>260833</v>
      </c>
      <c r="K2269">
        <v>210200</v>
      </c>
    </row>
    <row r="2270" spans="5:11" x14ac:dyDescent="0.25">
      <c r="E2270" s="1">
        <v>6</v>
      </c>
      <c r="F2270" s="1">
        <v>2019</v>
      </c>
      <c r="G2270" s="1" t="s">
        <v>40</v>
      </c>
      <c r="H2270" s="1" t="s">
        <v>10</v>
      </c>
      <c r="I2270">
        <v>295381</v>
      </c>
      <c r="J2270">
        <v>270987</v>
      </c>
      <c r="K2270">
        <v>229134</v>
      </c>
    </row>
    <row r="2271" spans="5:11" x14ac:dyDescent="0.25">
      <c r="E2271" s="1">
        <v>7</v>
      </c>
      <c r="F2271" s="1">
        <v>2019</v>
      </c>
      <c r="G2271" s="1" t="s">
        <v>40</v>
      </c>
      <c r="H2271" s="1" t="s">
        <v>10</v>
      </c>
      <c r="I2271">
        <v>322326</v>
      </c>
      <c r="J2271">
        <v>295381</v>
      </c>
      <c r="K2271">
        <v>245156</v>
      </c>
    </row>
    <row r="2272" spans="5:11" x14ac:dyDescent="0.25">
      <c r="E2272" s="1">
        <v>8</v>
      </c>
      <c r="F2272" s="1">
        <v>2019</v>
      </c>
      <c r="G2272" s="1" t="s">
        <v>40</v>
      </c>
      <c r="H2272" s="1" t="s">
        <v>10</v>
      </c>
      <c r="I2272">
        <v>302017</v>
      </c>
      <c r="J2272">
        <v>322326</v>
      </c>
      <c r="K2272">
        <v>234162</v>
      </c>
    </row>
    <row r="2273" spans="5:11" x14ac:dyDescent="0.25">
      <c r="E2273" s="1">
        <v>9</v>
      </c>
      <c r="F2273" s="1">
        <v>2019</v>
      </c>
      <c r="G2273" s="1" t="s">
        <v>40</v>
      </c>
      <c r="H2273" s="1" t="s">
        <v>10</v>
      </c>
      <c r="I2273">
        <v>200147</v>
      </c>
      <c r="J2273">
        <v>302017</v>
      </c>
      <c r="K2273">
        <v>151390</v>
      </c>
    </row>
    <row r="2274" spans="5:11" x14ac:dyDescent="0.25">
      <c r="E2274" s="1">
        <v>10</v>
      </c>
      <c r="F2274" s="1">
        <v>2019</v>
      </c>
      <c r="G2274" s="1" t="s">
        <v>40</v>
      </c>
      <c r="H2274" s="1" t="s">
        <v>10</v>
      </c>
      <c r="I2274">
        <v>203151</v>
      </c>
      <c r="J2274">
        <v>200147</v>
      </c>
      <c r="K2274">
        <v>145113</v>
      </c>
    </row>
    <row r="2275" spans="5:11" x14ac:dyDescent="0.25">
      <c r="E2275" s="1">
        <v>11</v>
      </c>
      <c r="F2275" s="1">
        <v>2019</v>
      </c>
      <c r="G2275" s="1" t="s">
        <v>40</v>
      </c>
      <c r="H2275" s="1" t="s">
        <v>10</v>
      </c>
      <c r="I2275">
        <v>246787</v>
      </c>
      <c r="J2275">
        <v>203151</v>
      </c>
      <c r="K2275">
        <v>197199</v>
      </c>
    </row>
    <row r="2276" spans="5:11" x14ac:dyDescent="0.25">
      <c r="E2276" s="1">
        <v>12</v>
      </c>
      <c r="F2276" s="1">
        <v>2019</v>
      </c>
      <c r="G2276" s="1" t="s">
        <v>40</v>
      </c>
      <c r="H2276" s="1" t="s">
        <v>10</v>
      </c>
      <c r="I2276">
        <v>289656</v>
      </c>
      <c r="J2276">
        <v>246787</v>
      </c>
      <c r="K2276">
        <v>254546</v>
      </c>
    </row>
    <row r="2277" spans="5:11" x14ac:dyDescent="0.25">
      <c r="E2277" s="1">
        <v>1</v>
      </c>
      <c r="F2277" s="1">
        <v>2020</v>
      </c>
      <c r="G2277" s="1" t="s">
        <v>40</v>
      </c>
      <c r="H2277" s="1" t="s">
        <v>10</v>
      </c>
      <c r="I2277">
        <v>295212</v>
      </c>
      <c r="J2277">
        <v>289656</v>
      </c>
      <c r="K2277">
        <v>263940</v>
      </c>
    </row>
    <row r="2278" spans="5:11" x14ac:dyDescent="0.25">
      <c r="E2278" s="1">
        <v>2</v>
      </c>
      <c r="F2278" s="1">
        <v>2020</v>
      </c>
      <c r="G2278" s="1" t="s">
        <v>40</v>
      </c>
      <c r="H2278" s="1" t="s">
        <v>10</v>
      </c>
      <c r="I2278">
        <v>239119</v>
      </c>
      <c r="J2278">
        <v>295212</v>
      </c>
      <c r="K2278">
        <v>200372</v>
      </c>
    </row>
    <row r="2279" spans="5:11" x14ac:dyDescent="0.25">
      <c r="E2279" s="1">
        <v>3</v>
      </c>
      <c r="F2279" s="1">
        <v>2020</v>
      </c>
      <c r="G2279" s="1" t="s">
        <v>40</v>
      </c>
      <c r="H2279" s="1" t="s">
        <v>10</v>
      </c>
      <c r="I2279">
        <v>158376</v>
      </c>
      <c r="J2279">
        <v>239119</v>
      </c>
      <c r="K2279">
        <v>268211</v>
      </c>
    </row>
    <row r="2280" spans="5:11" x14ac:dyDescent="0.25">
      <c r="E2280" s="1">
        <v>4</v>
      </c>
      <c r="F2280" s="1">
        <v>2020</v>
      </c>
      <c r="G2280" s="1" t="s">
        <v>40</v>
      </c>
      <c r="H2280" s="1" t="s">
        <v>10</v>
      </c>
      <c r="I2280">
        <v>2867</v>
      </c>
      <c r="J2280">
        <v>158376</v>
      </c>
      <c r="K2280">
        <v>260833</v>
      </c>
    </row>
    <row r="2281" spans="5:11" x14ac:dyDescent="0.25">
      <c r="E2281" s="1">
        <v>5</v>
      </c>
      <c r="F2281" s="1">
        <v>2020</v>
      </c>
      <c r="G2281" s="1" t="s">
        <v>40</v>
      </c>
      <c r="H2281" s="1" t="s">
        <v>10</v>
      </c>
      <c r="I2281">
        <v>5194</v>
      </c>
      <c r="J2281">
        <v>2867</v>
      </c>
      <c r="K2281">
        <v>270987</v>
      </c>
    </row>
    <row r="2282" spans="5:11" x14ac:dyDescent="0.25">
      <c r="E2282" s="1">
        <v>6</v>
      </c>
      <c r="F2282" s="1">
        <v>2020</v>
      </c>
      <c r="G2282" s="1" t="s">
        <v>40</v>
      </c>
      <c r="H2282" s="1" t="s">
        <v>10</v>
      </c>
      <c r="I2282">
        <v>11955</v>
      </c>
      <c r="J2282">
        <v>5194</v>
      </c>
      <c r="K2282">
        <v>295381</v>
      </c>
    </row>
    <row r="2283" spans="5:11" x14ac:dyDescent="0.25">
      <c r="E2283" s="1">
        <v>7</v>
      </c>
      <c r="F2283" s="1">
        <v>2020</v>
      </c>
      <c r="G2283" s="1" t="s">
        <v>40</v>
      </c>
      <c r="H2283" s="1" t="s">
        <v>10</v>
      </c>
      <c r="I2283">
        <v>83260</v>
      </c>
      <c r="J2283">
        <v>11955</v>
      </c>
      <c r="K2283">
        <v>322326</v>
      </c>
    </row>
    <row r="2284" spans="5:11" x14ac:dyDescent="0.25">
      <c r="E2284" s="1">
        <v>8</v>
      </c>
      <c r="F2284" s="1">
        <v>2020</v>
      </c>
      <c r="G2284" s="1" t="s">
        <v>40</v>
      </c>
      <c r="H2284" s="1" t="s">
        <v>10</v>
      </c>
      <c r="I2284">
        <v>76356</v>
      </c>
      <c r="J2284">
        <v>83260</v>
      </c>
      <c r="K2284">
        <v>302017</v>
      </c>
    </row>
    <row r="2285" spans="5:11" x14ac:dyDescent="0.25">
      <c r="E2285" s="1">
        <v>9</v>
      </c>
      <c r="F2285" s="1">
        <v>2020</v>
      </c>
      <c r="G2285" s="1" t="s">
        <v>40</v>
      </c>
      <c r="H2285" s="1" t="s">
        <v>10</v>
      </c>
      <c r="I2285">
        <v>88006</v>
      </c>
      <c r="J2285">
        <v>76356</v>
      </c>
      <c r="K2285">
        <v>200147</v>
      </c>
    </row>
    <row r="2286" spans="5:11" x14ac:dyDescent="0.25">
      <c r="E2286" s="1">
        <v>10</v>
      </c>
      <c r="F2286" s="1">
        <v>2020</v>
      </c>
      <c r="G2286" s="1" t="s">
        <v>40</v>
      </c>
      <c r="H2286" s="1" t="s">
        <v>10</v>
      </c>
      <c r="I2286">
        <v>150778</v>
      </c>
      <c r="J2286">
        <v>88006</v>
      </c>
      <c r="K2286">
        <v>203151</v>
      </c>
    </row>
    <row r="2287" spans="5:11" x14ac:dyDescent="0.25">
      <c r="E2287" s="1">
        <v>11</v>
      </c>
      <c r="F2287" s="1">
        <v>2020</v>
      </c>
      <c r="G2287" s="1" t="s">
        <v>40</v>
      </c>
      <c r="H2287" s="1" t="s">
        <v>10</v>
      </c>
      <c r="I2287">
        <v>159971</v>
      </c>
      <c r="J2287">
        <v>150778</v>
      </c>
      <c r="K2287">
        <v>246787</v>
      </c>
    </row>
    <row r="2288" spans="5:11" x14ac:dyDescent="0.25">
      <c r="E2288" s="1">
        <v>12</v>
      </c>
      <c r="F2288" s="1">
        <v>2020</v>
      </c>
      <c r="G2288" s="1" t="s">
        <v>40</v>
      </c>
      <c r="H2288" s="1" t="s">
        <v>10</v>
      </c>
      <c r="I2288">
        <v>211606</v>
      </c>
      <c r="J2288">
        <v>159971</v>
      </c>
      <c r="K2288">
        <v>289656</v>
      </c>
    </row>
    <row r="2289" spans="5:11" x14ac:dyDescent="0.25">
      <c r="E2289" s="1">
        <v>1</v>
      </c>
      <c r="F2289" s="1">
        <v>2021</v>
      </c>
      <c r="G2289" s="1" t="s">
        <v>40</v>
      </c>
      <c r="H2289" s="1" t="s">
        <v>10</v>
      </c>
      <c r="I2289">
        <v>178304</v>
      </c>
      <c r="J2289">
        <v>211606</v>
      </c>
      <c r="K2289">
        <v>295212</v>
      </c>
    </row>
    <row r="2290" spans="5:11" x14ac:dyDescent="0.25">
      <c r="E2290" s="1">
        <v>1</v>
      </c>
      <c r="F2290" s="1">
        <v>2016</v>
      </c>
      <c r="G2290" s="1" t="s">
        <v>41</v>
      </c>
      <c r="H2290" s="1" t="s">
        <v>10</v>
      </c>
      <c r="I2290">
        <v>1008</v>
      </c>
      <c r="J2290"/>
      <c r="K2290"/>
    </row>
    <row r="2291" spans="5:11" x14ac:dyDescent="0.25">
      <c r="E2291" s="1">
        <v>2</v>
      </c>
      <c r="F2291" s="1">
        <v>2016</v>
      </c>
      <c r="G2291" s="1" t="s">
        <v>41</v>
      </c>
      <c r="H2291" s="1" t="s">
        <v>10</v>
      </c>
      <c r="I2291">
        <v>1096</v>
      </c>
      <c r="J2291">
        <v>1008</v>
      </c>
      <c r="K2291"/>
    </row>
    <row r="2292" spans="5:11" x14ac:dyDescent="0.25">
      <c r="E2292" s="1">
        <v>3</v>
      </c>
      <c r="F2292" s="1">
        <v>2016</v>
      </c>
      <c r="G2292" s="1" t="s">
        <v>41</v>
      </c>
      <c r="H2292" s="1" t="s">
        <v>10</v>
      </c>
      <c r="I2292">
        <v>2192</v>
      </c>
      <c r="J2292">
        <v>1096</v>
      </c>
      <c r="K2292"/>
    </row>
    <row r="2293" spans="5:11" x14ac:dyDescent="0.25">
      <c r="E2293" s="1">
        <v>4</v>
      </c>
      <c r="F2293" s="1">
        <v>2016</v>
      </c>
      <c r="G2293" s="1" t="s">
        <v>41</v>
      </c>
      <c r="H2293" s="1" t="s">
        <v>10</v>
      </c>
      <c r="I2293">
        <v>2551</v>
      </c>
      <c r="J2293">
        <v>2192</v>
      </c>
      <c r="K2293"/>
    </row>
    <row r="2294" spans="5:11" x14ac:dyDescent="0.25">
      <c r="E2294" s="1">
        <v>5</v>
      </c>
      <c r="F2294" s="1">
        <v>2016</v>
      </c>
      <c r="G2294" s="1" t="s">
        <v>41</v>
      </c>
      <c r="H2294" s="1" t="s">
        <v>10</v>
      </c>
      <c r="I2294">
        <v>2103</v>
      </c>
      <c r="J2294">
        <v>2551</v>
      </c>
      <c r="K2294"/>
    </row>
    <row r="2295" spans="5:11" x14ac:dyDescent="0.25">
      <c r="E2295" s="1">
        <v>6</v>
      </c>
      <c r="F2295" s="1">
        <v>2016</v>
      </c>
      <c r="G2295" s="1" t="s">
        <v>41</v>
      </c>
      <c r="H2295" s="1" t="s">
        <v>10</v>
      </c>
      <c r="I2295">
        <v>1977</v>
      </c>
      <c r="J2295">
        <v>2103</v>
      </c>
      <c r="K2295"/>
    </row>
    <row r="2296" spans="5:11" x14ac:dyDescent="0.25">
      <c r="E2296" s="1">
        <v>7</v>
      </c>
      <c r="F2296" s="1">
        <v>2016</v>
      </c>
      <c r="G2296" s="1" t="s">
        <v>41</v>
      </c>
      <c r="H2296" s="1" t="s">
        <v>10</v>
      </c>
      <c r="I2296">
        <v>2124</v>
      </c>
      <c r="J2296">
        <v>1977</v>
      </c>
      <c r="K2296"/>
    </row>
    <row r="2297" spans="5:11" x14ac:dyDescent="0.25">
      <c r="E2297" s="1">
        <v>8</v>
      </c>
      <c r="F2297" s="1">
        <v>2016</v>
      </c>
      <c r="G2297" s="1" t="s">
        <v>41</v>
      </c>
      <c r="H2297" s="1" t="s">
        <v>10</v>
      </c>
      <c r="I2297">
        <v>1382</v>
      </c>
      <c r="J2297">
        <v>2124</v>
      </c>
      <c r="K2297"/>
    </row>
    <row r="2298" spans="5:11" x14ac:dyDescent="0.25">
      <c r="E2298" s="1">
        <v>10</v>
      </c>
      <c r="F2298" s="1">
        <v>2016</v>
      </c>
      <c r="G2298" s="1" t="s">
        <v>41</v>
      </c>
      <c r="H2298" s="1" t="s">
        <v>10</v>
      </c>
      <c r="I2298">
        <v>141</v>
      </c>
      <c r="J2298">
        <v>1382</v>
      </c>
      <c r="K2298"/>
    </row>
    <row r="2299" spans="5:11" x14ac:dyDescent="0.25">
      <c r="E2299" s="1">
        <v>11</v>
      </c>
      <c r="F2299" s="1">
        <v>2016</v>
      </c>
      <c r="G2299" s="1" t="s">
        <v>41</v>
      </c>
      <c r="H2299" s="1" t="s">
        <v>10</v>
      </c>
      <c r="I2299">
        <v>465</v>
      </c>
      <c r="J2299">
        <v>141</v>
      </c>
      <c r="K2299"/>
    </row>
    <row r="2300" spans="5:11" x14ac:dyDescent="0.25">
      <c r="E2300" s="1">
        <v>12</v>
      </c>
      <c r="F2300" s="1">
        <v>2016</v>
      </c>
      <c r="G2300" s="1" t="s">
        <v>41</v>
      </c>
      <c r="H2300" s="1" t="s">
        <v>10</v>
      </c>
      <c r="I2300">
        <v>1185</v>
      </c>
      <c r="J2300">
        <v>465</v>
      </c>
      <c r="K2300"/>
    </row>
    <row r="2301" spans="5:11" x14ac:dyDescent="0.25">
      <c r="E2301" s="1">
        <v>1</v>
      </c>
      <c r="F2301" s="1">
        <v>2017</v>
      </c>
      <c r="G2301" s="1" t="s">
        <v>41</v>
      </c>
      <c r="H2301" s="1" t="s">
        <v>10</v>
      </c>
      <c r="I2301">
        <v>867</v>
      </c>
      <c r="J2301">
        <v>1185</v>
      </c>
      <c r="K2301"/>
    </row>
    <row r="2302" spans="5:11" x14ac:dyDescent="0.25">
      <c r="E2302" s="1">
        <v>2</v>
      </c>
      <c r="F2302" s="1">
        <v>2017</v>
      </c>
      <c r="G2302" s="1" t="s">
        <v>41</v>
      </c>
      <c r="H2302" s="1" t="s">
        <v>10</v>
      </c>
      <c r="I2302">
        <v>1049</v>
      </c>
      <c r="J2302">
        <v>867</v>
      </c>
      <c r="K2302">
        <v>1008</v>
      </c>
    </row>
    <row r="2303" spans="5:11" x14ac:dyDescent="0.25">
      <c r="E2303" s="1">
        <v>3</v>
      </c>
      <c r="F2303" s="1">
        <v>2017</v>
      </c>
      <c r="G2303" s="1" t="s">
        <v>41</v>
      </c>
      <c r="H2303" s="1" t="s">
        <v>10</v>
      </c>
      <c r="I2303">
        <v>1605</v>
      </c>
      <c r="J2303">
        <v>1049</v>
      </c>
      <c r="K2303">
        <v>1096</v>
      </c>
    </row>
    <row r="2304" spans="5:11" x14ac:dyDescent="0.25">
      <c r="E2304" s="1">
        <v>4</v>
      </c>
      <c r="F2304" s="1">
        <v>2017</v>
      </c>
      <c r="G2304" s="1" t="s">
        <v>41</v>
      </c>
      <c r="H2304" s="1" t="s">
        <v>10</v>
      </c>
      <c r="I2304">
        <v>1991</v>
      </c>
      <c r="J2304">
        <v>1605</v>
      </c>
      <c r="K2304">
        <v>2192</v>
      </c>
    </row>
    <row r="2305" spans="5:11" x14ac:dyDescent="0.25">
      <c r="E2305" s="1">
        <v>5</v>
      </c>
      <c r="F2305" s="1">
        <v>2017</v>
      </c>
      <c r="G2305" s="1" t="s">
        <v>41</v>
      </c>
      <c r="H2305" s="1" t="s">
        <v>10</v>
      </c>
      <c r="I2305">
        <v>1497</v>
      </c>
      <c r="J2305">
        <v>1991</v>
      </c>
      <c r="K2305">
        <v>2551</v>
      </c>
    </row>
    <row r="2306" spans="5:11" x14ac:dyDescent="0.25">
      <c r="E2306" s="1">
        <v>6</v>
      </c>
      <c r="F2306" s="1">
        <v>2017</v>
      </c>
      <c r="G2306" s="1" t="s">
        <v>41</v>
      </c>
      <c r="H2306" s="1" t="s">
        <v>10</v>
      </c>
      <c r="I2306">
        <v>1940</v>
      </c>
      <c r="J2306">
        <v>1497</v>
      </c>
      <c r="K2306">
        <v>2103</v>
      </c>
    </row>
    <row r="2307" spans="5:11" x14ac:dyDescent="0.25">
      <c r="E2307" s="1">
        <v>7</v>
      </c>
      <c r="F2307" s="1">
        <v>2017</v>
      </c>
      <c r="G2307" s="1" t="s">
        <v>41</v>
      </c>
      <c r="H2307" s="1" t="s">
        <v>10</v>
      </c>
      <c r="I2307">
        <v>2108</v>
      </c>
      <c r="J2307">
        <v>1940</v>
      </c>
      <c r="K2307">
        <v>1977</v>
      </c>
    </row>
    <row r="2308" spans="5:11" x14ac:dyDescent="0.25">
      <c r="E2308" s="1">
        <v>8</v>
      </c>
      <c r="F2308" s="1">
        <v>2017</v>
      </c>
      <c r="G2308" s="1" t="s">
        <v>41</v>
      </c>
      <c r="H2308" s="1" t="s">
        <v>10</v>
      </c>
      <c r="I2308">
        <v>1294</v>
      </c>
      <c r="J2308">
        <v>2108</v>
      </c>
      <c r="K2308">
        <v>2124</v>
      </c>
    </row>
    <row r="2309" spans="5:11" x14ac:dyDescent="0.25">
      <c r="E2309" s="1">
        <v>10</v>
      </c>
      <c r="F2309" s="1">
        <v>2017</v>
      </c>
      <c r="G2309" s="1" t="s">
        <v>41</v>
      </c>
      <c r="H2309" s="1" t="s">
        <v>10</v>
      </c>
      <c r="I2309">
        <v>1013</v>
      </c>
      <c r="J2309">
        <v>1294</v>
      </c>
      <c r="K2309">
        <v>1382</v>
      </c>
    </row>
    <row r="2310" spans="5:11" x14ac:dyDescent="0.25">
      <c r="E2310" s="1">
        <v>11</v>
      </c>
      <c r="F2310" s="1">
        <v>2017</v>
      </c>
      <c r="G2310" s="1" t="s">
        <v>41</v>
      </c>
      <c r="H2310" s="1" t="s">
        <v>10</v>
      </c>
      <c r="I2310">
        <v>9164</v>
      </c>
      <c r="J2310">
        <v>1013</v>
      </c>
      <c r="K2310">
        <v>141</v>
      </c>
    </row>
    <row r="2311" spans="5:11" x14ac:dyDescent="0.25">
      <c r="E2311" s="1">
        <v>12</v>
      </c>
      <c r="F2311" s="1">
        <v>2017</v>
      </c>
      <c r="G2311" s="1" t="s">
        <v>41</v>
      </c>
      <c r="H2311" s="1" t="s">
        <v>10</v>
      </c>
      <c r="I2311">
        <v>14135</v>
      </c>
      <c r="J2311">
        <v>9164</v>
      </c>
      <c r="K2311">
        <v>465</v>
      </c>
    </row>
    <row r="2312" spans="5:11" x14ac:dyDescent="0.25">
      <c r="E2312" s="1">
        <v>1</v>
      </c>
      <c r="F2312" s="1">
        <v>2018</v>
      </c>
      <c r="G2312" s="1" t="s">
        <v>41</v>
      </c>
      <c r="H2312" s="1" t="s">
        <v>10</v>
      </c>
      <c r="I2312">
        <v>13891</v>
      </c>
      <c r="J2312">
        <v>14135</v>
      </c>
      <c r="K2312">
        <v>1185</v>
      </c>
    </row>
    <row r="2313" spans="5:11" x14ac:dyDescent="0.25">
      <c r="E2313" s="1">
        <v>2</v>
      </c>
      <c r="F2313" s="1">
        <v>2018</v>
      </c>
      <c r="G2313" s="1" t="s">
        <v>41</v>
      </c>
      <c r="H2313" s="1" t="s">
        <v>10</v>
      </c>
      <c r="I2313">
        <v>13469</v>
      </c>
      <c r="J2313">
        <v>13891</v>
      </c>
      <c r="K2313">
        <v>867</v>
      </c>
    </row>
    <row r="2314" spans="5:11" x14ac:dyDescent="0.25">
      <c r="E2314" s="1">
        <v>3</v>
      </c>
      <c r="F2314" s="1">
        <v>2018</v>
      </c>
      <c r="G2314" s="1" t="s">
        <v>41</v>
      </c>
      <c r="H2314" s="1" t="s">
        <v>10</v>
      </c>
      <c r="I2314">
        <v>17445</v>
      </c>
      <c r="J2314">
        <v>13469</v>
      </c>
      <c r="K2314">
        <v>1049</v>
      </c>
    </row>
    <row r="2315" spans="5:11" x14ac:dyDescent="0.25">
      <c r="E2315" s="1">
        <v>4</v>
      </c>
      <c r="F2315" s="1">
        <v>2018</v>
      </c>
      <c r="G2315" s="1" t="s">
        <v>41</v>
      </c>
      <c r="H2315" s="1" t="s">
        <v>10</v>
      </c>
      <c r="I2315">
        <v>14155</v>
      </c>
      <c r="J2315">
        <v>17445</v>
      </c>
      <c r="K2315">
        <v>1605</v>
      </c>
    </row>
    <row r="2316" spans="5:11" x14ac:dyDescent="0.25">
      <c r="E2316" s="1">
        <v>5</v>
      </c>
      <c r="F2316" s="1">
        <v>2018</v>
      </c>
      <c r="G2316" s="1" t="s">
        <v>41</v>
      </c>
      <c r="H2316" s="1" t="s">
        <v>10</v>
      </c>
      <c r="I2316">
        <v>17881</v>
      </c>
      <c r="J2316">
        <v>14155</v>
      </c>
      <c r="K2316">
        <v>1991</v>
      </c>
    </row>
    <row r="2317" spans="5:11" x14ac:dyDescent="0.25">
      <c r="E2317" s="1">
        <v>6</v>
      </c>
      <c r="F2317" s="1">
        <v>2018</v>
      </c>
      <c r="G2317" s="1" t="s">
        <v>41</v>
      </c>
      <c r="H2317" s="1" t="s">
        <v>10</v>
      </c>
      <c r="I2317">
        <v>14473</v>
      </c>
      <c r="J2317">
        <v>17881</v>
      </c>
      <c r="K2317">
        <v>1497</v>
      </c>
    </row>
    <row r="2318" spans="5:11" x14ac:dyDescent="0.25">
      <c r="E2318" s="1">
        <v>7</v>
      </c>
      <c r="F2318" s="1">
        <v>2018</v>
      </c>
      <c r="G2318" s="1" t="s">
        <v>41</v>
      </c>
      <c r="H2318" s="1" t="s">
        <v>10</v>
      </c>
      <c r="I2318">
        <v>16556</v>
      </c>
      <c r="J2318">
        <v>14473</v>
      </c>
      <c r="K2318">
        <v>1940</v>
      </c>
    </row>
    <row r="2319" spans="5:11" x14ac:dyDescent="0.25">
      <c r="E2319" s="1">
        <v>8</v>
      </c>
      <c r="F2319" s="1">
        <v>2018</v>
      </c>
      <c r="G2319" s="1" t="s">
        <v>41</v>
      </c>
      <c r="H2319" s="1" t="s">
        <v>10</v>
      </c>
      <c r="I2319">
        <v>17482</v>
      </c>
      <c r="J2319">
        <v>16556</v>
      </c>
      <c r="K2319">
        <v>2108</v>
      </c>
    </row>
    <row r="2320" spans="5:11" x14ac:dyDescent="0.25">
      <c r="E2320" s="1">
        <v>9</v>
      </c>
      <c r="F2320" s="1">
        <v>2018</v>
      </c>
      <c r="G2320" s="1" t="s">
        <v>41</v>
      </c>
      <c r="H2320" s="1" t="s">
        <v>10</v>
      </c>
      <c r="I2320">
        <v>14117</v>
      </c>
      <c r="J2320">
        <v>17482</v>
      </c>
      <c r="K2320">
        <v>1294</v>
      </c>
    </row>
    <row r="2321" spans="5:11" x14ac:dyDescent="0.25">
      <c r="E2321" s="1">
        <v>10</v>
      </c>
      <c r="F2321" s="1">
        <v>2018</v>
      </c>
      <c r="G2321" s="1" t="s">
        <v>41</v>
      </c>
      <c r="H2321" s="1" t="s">
        <v>10</v>
      </c>
      <c r="I2321">
        <v>16039</v>
      </c>
      <c r="J2321">
        <v>14117</v>
      </c>
      <c r="K2321">
        <v>1013</v>
      </c>
    </row>
    <row r="2322" spans="5:11" x14ac:dyDescent="0.25">
      <c r="E2322" s="1">
        <v>11</v>
      </c>
      <c r="F2322" s="1">
        <v>2018</v>
      </c>
      <c r="G2322" s="1" t="s">
        <v>41</v>
      </c>
      <c r="H2322" s="1" t="s">
        <v>10</v>
      </c>
      <c r="I2322">
        <v>14890</v>
      </c>
      <c r="J2322">
        <v>16039</v>
      </c>
      <c r="K2322">
        <v>9164</v>
      </c>
    </row>
    <row r="2323" spans="5:11" x14ac:dyDescent="0.25">
      <c r="E2323" s="1">
        <v>12</v>
      </c>
      <c r="F2323" s="1">
        <v>2018</v>
      </c>
      <c r="G2323" s="1" t="s">
        <v>41</v>
      </c>
      <c r="H2323" s="1" t="s">
        <v>10</v>
      </c>
      <c r="I2323">
        <v>15053</v>
      </c>
      <c r="J2323">
        <v>14890</v>
      </c>
      <c r="K2323">
        <v>14135</v>
      </c>
    </row>
    <row r="2324" spans="5:11" x14ac:dyDescent="0.25">
      <c r="E2324" s="1">
        <v>1</v>
      </c>
      <c r="F2324" s="1">
        <v>2019</v>
      </c>
      <c r="G2324" s="1" t="s">
        <v>41</v>
      </c>
      <c r="H2324" s="1" t="s">
        <v>10</v>
      </c>
      <c r="I2324">
        <v>20787</v>
      </c>
      <c r="J2324">
        <v>15053</v>
      </c>
      <c r="K2324">
        <v>13891</v>
      </c>
    </row>
    <row r="2325" spans="5:11" x14ac:dyDescent="0.25">
      <c r="E2325" s="1">
        <v>2</v>
      </c>
      <c r="F2325" s="1">
        <v>2019</v>
      </c>
      <c r="G2325" s="1" t="s">
        <v>41</v>
      </c>
      <c r="H2325" s="1" t="s">
        <v>10</v>
      </c>
      <c r="I2325">
        <v>19542</v>
      </c>
      <c r="J2325">
        <v>20787</v>
      </c>
      <c r="K2325">
        <v>13469</v>
      </c>
    </row>
    <row r="2326" spans="5:11" x14ac:dyDescent="0.25">
      <c r="E2326" s="1">
        <v>3</v>
      </c>
      <c r="F2326" s="1">
        <v>2019</v>
      </c>
      <c r="G2326" s="1" t="s">
        <v>41</v>
      </c>
      <c r="H2326" s="1" t="s">
        <v>10</v>
      </c>
      <c r="I2326">
        <v>23758</v>
      </c>
      <c r="J2326">
        <v>19542</v>
      </c>
      <c r="K2326">
        <v>17445</v>
      </c>
    </row>
    <row r="2327" spans="5:11" x14ac:dyDescent="0.25">
      <c r="E2327" s="1">
        <v>4</v>
      </c>
      <c r="F2327" s="1">
        <v>2019</v>
      </c>
      <c r="G2327" s="1" t="s">
        <v>41</v>
      </c>
      <c r="H2327" s="1" t="s">
        <v>10</v>
      </c>
      <c r="I2327">
        <v>24615</v>
      </c>
      <c r="J2327">
        <v>23758</v>
      </c>
      <c r="K2327">
        <v>14155</v>
      </c>
    </row>
    <row r="2328" spans="5:11" x14ac:dyDescent="0.25">
      <c r="E2328" s="1">
        <v>5</v>
      </c>
      <c r="F2328" s="1">
        <v>2019</v>
      </c>
      <c r="G2328" s="1" t="s">
        <v>41</v>
      </c>
      <c r="H2328" s="1" t="s">
        <v>10</v>
      </c>
      <c r="I2328">
        <v>23284</v>
      </c>
      <c r="J2328">
        <v>24615</v>
      </c>
      <c r="K2328">
        <v>17881</v>
      </c>
    </row>
    <row r="2329" spans="5:11" x14ac:dyDescent="0.25">
      <c r="E2329" s="1">
        <v>6</v>
      </c>
      <c r="F2329" s="1">
        <v>2019</v>
      </c>
      <c r="G2329" s="1" t="s">
        <v>41</v>
      </c>
      <c r="H2329" s="1" t="s">
        <v>10</v>
      </c>
      <c r="I2329">
        <v>22029</v>
      </c>
      <c r="J2329">
        <v>23284</v>
      </c>
      <c r="K2329">
        <v>14473</v>
      </c>
    </row>
    <row r="2330" spans="5:11" x14ac:dyDescent="0.25">
      <c r="E2330" s="1">
        <v>7</v>
      </c>
      <c r="F2330" s="1">
        <v>2019</v>
      </c>
      <c r="G2330" s="1" t="s">
        <v>41</v>
      </c>
      <c r="H2330" s="1" t="s">
        <v>10</v>
      </c>
      <c r="I2330">
        <v>22499</v>
      </c>
      <c r="J2330">
        <v>22029</v>
      </c>
      <c r="K2330">
        <v>16556</v>
      </c>
    </row>
    <row r="2331" spans="5:11" x14ac:dyDescent="0.25">
      <c r="E2331" s="1">
        <v>8</v>
      </c>
      <c r="F2331" s="1">
        <v>2019</v>
      </c>
      <c r="G2331" s="1" t="s">
        <v>41</v>
      </c>
      <c r="H2331" s="1" t="s">
        <v>10</v>
      </c>
      <c r="I2331">
        <v>22078</v>
      </c>
      <c r="J2331">
        <v>22499</v>
      </c>
      <c r="K2331">
        <v>17482</v>
      </c>
    </row>
    <row r="2332" spans="5:11" x14ac:dyDescent="0.25">
      <c r="E2332" s="1">
        <v>9</v>
      </c>
      <c r="F2332" s="1">
        <v>2019</v>
      </c>
      <c r="G2332" s="1" t="s">
        <v>41</v>
      </c>
      <c r="H2332" s="1" t="s">
        <v>10</v>
      </c>
      <c r="I2332">
        <v>30006</v>
      </c>
      <c r="J2332">
        <v>22078</v>
      </c>
      <c r="K2332">
        <v>14117</v>
      </c>
    </row>
    <row r="2333" spans="5:11" x14ac:dyDescent="0.25">
      <c r="E2333" s="1">
        <v>10</v>
      </c>
      <c r="F2333" s="1">
        <v>2019</v>
      </c>
      <c r="G2333" s="1" t="s">
        <v>41</v>
      </c>
      <c r="H2333" s="1" t="s">
        <v>10</v>
      </c>
      <c r="I2333">
        <v>32299</v>
      </c>
      <c r="J2333">
        <v>30006</v>
      </c>
      <c r="K2333">
        <v>16039</v>
      </c>
    </row>
    <row r="2334" spans="5:11" x14ac:dyDescent="0.25">
      <c r="E2334" s="1">
        <v>11</v>
      </c>
      <c r="F2334" s="1">
        <v>2019</v>
      </c>
      <c r="G2334" s="1" t="s">
        <v>41</v>
      </c>
      <c r="H2334" s="1" t="s">
        <v>10</v>
      </c>
      <c r="I2334">
        <v>23412</v>
      </c>
      <c r="J2334">
        <v>32299</v>
      </c>
      <c r="K2334">
        <v>14890</v>
      </c>
    </row>
    <row r="2335" spans="5:11" x14ac:dyDescent="0.25">
      <c r="E2335" s="1">
        <v>12</v>
      </c>
      <c r="F2335" s="1">
        <v>2019</v>
      </c>
      <c r="G2335" s="1" t="s">
        <v>41</v>
      </c>
      <c r="H2335" s="1" t="s">
        <v>10</v>
      </c>
      <c r="I2335">
        <v>31484</v>
      </c>
      <c r="J2335">
        <v>23412</v>
      </c>
      <c r="K2335">
        <v>15053</v>
      </c>
    </row>
    <row r="2336" spans="5:11" x14ac:dyDescent="0.25">
      <c r="E2336" s="1">
        <v>1</v>
      </c>
      <c r="F2336" s="1">
        <v>2020</v>
      </c>
      <c r="G2336" s="1" t="s">
        <v>41</v>
      </c>
      <c r="H2336" s="1" t="s">
        <v>10</v>
      </c>
      <c r="I2336">
        <v>34027</v>
      </c>
      <c r="J2336">
        <v>31484</v>
      </c>
      <c r="K2336">
        <v>20787</v>
      </c>
    </row>
    <row r="2337" spans="5:11" x14ac:dyDescent="0.25">
      <c r="E2337" s="1">
        <v>2</v>
      </c>
      <c r="F2337" s="1">
        <v>2020</v>
      </c>
      <c r="G2337" s="1" t="s">
        <v>41</v>
      </c>
      <c r="H2337" s="1" t="s">
        <v>10</v>
      </c>
      <c r="I2337">
        <v>31454</v>
      </c>
      <c r="J2337">
        <v>34027</v>
      </c>
      <c r="K2337">
        <v>19542</v>
      </c>
    </row>
    <row r="2338" spans="5:11" x14ac:dyDescent="0.25">
      <c r="E2338" s="1">
        <v>3</v>
      </c>
      <c r="F2338" s="1">
        <v>2020</v>
      </c>
      <c r="G2338" s="1" t="s">
        <v>41</v>
      </c>
      <c r="H2338" s="1" t="s">
        <v>10</v>
      </c>
      <c r="I2338">
        <v>18021</v>
      </c>
      <c r="J2338">
        <v>31454</v>
      </c>
      <c r="K2338">
        <v>23758</v>
      </c>
    </row>
    <row r="2339" spans="5:11" x14ac:dyDescent="0.25">
      <c r="E2339" s="1">
        <v>4</v>
      </c>
      <c r="F2339" s="1">
        <v>2020</v>
      </c>
      <c r="G2339" s="1" t="s">
        <v>41</v>
      </c>
      <c r="H2339" s="1" t="s">
        <v>10</v>
      </c>
      <c r="I2339">
        <v>472</v>
      </c>
      <c r="J2339">
        <v>18021</v>
      </c>
      <c r="K2339">
        <v>24615</v>
      </c>
    </row>
    <row r="2340" spans="5:11" x14ac:dyDescent="0.25">
      <c r="E2340" s="1">
        <v>5</v>
      </c>
      <c r="F2340" s="1">
        <v>2020</v>
      </c>
      <c r="G2340" s="1" t="s">
        <v>41</v>
      </c>
      <c r="H2340" s="1" t="s">
        <v>10</v>
      </c>
      <c r="I2340">
        <v>3608</v>
      </c>
      <c r="J2340">
        <v>472</v>
      </c>
      <c r="K2340">
        <v>23284</v>
      </c>
    </row>
    <row r="2341" spans="5:11" x14ac:dyDescent="0.25">
      <c r="E2341" s="1">
        <v>6</v>
      </c>
      <c r="F2341" s="1">
        <v>2020</v>
      </c>
      <c r="G2341" s="1" t="s">
        <v>41</v>
      </c>
      <c r="H2341" s="1" t="s">
        <v>10</v>
      </c>
      <c r="I2341">
        <v>5565</v>
      </c>
      <c r="J2341">
        <v>3608</v>
      </c>
      <c r="K2341">
        <v>22029</v>
      </c>
    </row>
    <row r="2342" spans="5:11" x14ac:dyDescent="0.25">
      <c r="E2342" s="1">
        <v>7</v>
      </c>
      <c r="F2342" s="1">
        <v>2020</v>
      </c>
      <c r="G2342" s="1" t="s">
        <v>41</v>
      </c>
      <c r="H2342" s="1" t="s">
        <v>10</v>
      </c>
      <c r="I2342">
        <v>3515</v>
      </c>
      <c r="J2342">
        <v>5565</v>
      </c>
      <c r="K2342">
        <v>22499</v>
      </c>
    </row>
    <row r="2343" spans="5:11" x14ac:dyDescent="0.25">
      <c r="E2343" s="1">
        <v>8</v>
      </c>
      <c r="F2343" s="1">
        <v>2020</v>
      </c>
      <c r="G2343" s="1" t="s">
        <v>41</v>
      </c>
      <c r="H2343" s="1" t="s">
        <v>10</v>
      </c>
      <c r="I2343">
        <v>3350</v>
      </c>
      <c r="J2343">
        <v>3515</v>
      </c>
      <c r="K2343">
        <v>22078</v>
      </c>
    </row>
    <row r="2344" spans="5:11" x14ac:dyDescent="0.25">
      <c r="E2344" s="1">
        <v>9</v>
      </c>
      <c r="F2344" s="1">
        <v>2020</v>
      </c>
      <c r="G2344" s="1" t="s">
        <v>41</v>
      </c>
      <c r="H2344" s="1" t="s">
        <v>10</v>
      </c>
      <c r="I2344">
        <v>791</v>
      </c>
      <c r="J2344">
        <v>3350</v>
      </c>
      <c r="K2344">
        <v>30006</v>
      </c>
    </row>
    <row r="2345" spans="5:11" x14ac:dyDescent="0.25">
      <c r="E2345" s="1">
        <v>10</v>
      </c>
      <c r="F2345" s="1">
        <v>2020</v>
      </c>
      <c r="G2345" s="1" t="s">
        <v>41</v>
      </c>
      <c r="H2345" s="1" t="s">
        <v>10</v>
      </c>
      <c r="I2345">
        <v>8326</v>
      </c>
      <c r="J2345">
        <v>791</v>
      </c>
      <c r="K2345">
        <v>32299</v>
      </c>
    </row>
    <row r="2346" spans="5:11" x14ac:dyDescent="0.25">
      <c r="E2346" s="1">
        <v>11</v>
      </c>
      <c r="F2346" s="1">
        <v>2020</v>
      </c>
      <c r="G2346" s="1" t="s">
        <v>41</v>
      </c>
      <c r="H2346" s="1" t="s">
        <v>10</v>
      </c>
      <c r="I2346">
        <v>9210</v>
      </c>
      <c r="J2346">
        <v>8326</v>
      </c>
      <c r="K2346">
        <v>23412</v>
      </c>
    </row>
    <row r="2347" spans="5:11" x14ac:dyDescent="0.25">
      <c r="E2347" s="1">
        <v>12</v>
      </c>
      <c r="F2347" s="1">
        <v>2020</v>
      </c>
      <c r="G2347" s="1" t="s">
        <v>41</v>
      </c>
      <c r="H2347" s="1" t="s">
        <v>10</v>
      </c>
      <c r="I2347">
        <v>9528</v>
      </c>
      <c r="J2347">
        <v>9210</v>
      </c>
      <c r="K2347">
        <v>31484</v>
      </c>
    </row>
    <row r="2348" spans="5:11" x14ac:dyDescent="0.25">
      <c r="E2348" s="1">
        <v>1</v>
      </c>
      <c r="F2348" s="1">
        <v>2021</v>
      </c>
      <c r="G2348" s="1" t="s">
        <v>41</v>
      </c>
      <c r="H2348" s="1" t="s">
        <v>10</v>
      </c>
      <c r="I2348">
        <v>3450</v>
      </c>
      <c r="J2348">
        <v>9528</v>
      </c>
      <c r="K2348">
        <v>34027</v>
      </c>
    </row>
    <row r="2349" spans="5:11" x14ac:dyDescent="0.25">
      <c r="E2349" s="1">
        <v>1</v>
      </c>
      <c r="F2349" s="1">
        <v>2016</v>
      </c>
      <c r="G2349" s="1" t="s">
        <v>42</v>
      </c>
      <c r="H2349" s="1" t="s">
        <v>10</v>
      </c>
      <c r="I2349">
        <v>200797</v>
      </c>
      <c r="J2349"/>
      <c r="K2349"/>
    </row>
    <row r="2350" spans="5:11" x14ac:dyDescent="0.25">
      <c r="E2350" s="1">
        <v>2</v>
      </c>
      <c r="F2350" s="1">
        <v>2016</v>
      </c>
      <c r="G2350" s="1" t="s">
        <v>42</v>
      </c>
      <c r="H2350" s="1" t="s">
        <v>10</v>
      </c>
      <c r="I2350">
        <v>182833</v>
      </c>
      <c r="J2350">
        <v>200797</v>
      </c>
      <c r="K2350"/>
    </row>
    <row r="2351" spans="5:11" x14ac:dyDescent="0.25">
      <c r="E2351" s="1">
        <v>3</v>
      </c>
      <c r="F2351" s="1">
        <v>2016</v>
      </c>
      <c r="G2351" s="1" t="s">
        <v>42</v>
      </c>
      <c r="H2351" s="1" t="s">
        <v>10</v>
      </c>
      <c r="I2351">
        <v>189131</v>
      </c>
      <c r="J2351">
        <v>182833</v>
      </c>
      <c r="K2351"/>
    </row>
    <row r="2352" spans="5:11" x14ac:dyDescent="0.25">
      <c r="E2352" s="1">
        <v>4</v>
      </c>
      <c r="F2352" s="1">
        <v>2016</v>
      </c>
      <c r="G2352" s="1" t="s">
        <v>42</v>
      </c>
      <c r="H2352" s="1" t="s">
        <v>10</v>
      </c>
      <c r="I2352">
        <v>190549</v>
      </c>
      <c r="J2352">
        <v>189131</v>
      </c>
      <c r="K2352"/>
    </row>
    <row r="2353" spans="5:11" x14ac:dyDescent="0.25">
      <c r="E2353" s="1">
        <v>5</v>
      </c>
      <c r="F2353" s="1">
        <v>2016</v>
      </c>
      <c r="G2353" s="1" t="s">
        <v>42</v>
      </c>
      <c r="H2353" s="1" t="s">
        <v>10</v>
      </c>
      <c r="I2353">
        <v>208695</v>
      </c>
      <c r="J2353">
        <v>190549</v>
      </c>
      <c r="K2353"/>
    </row>
    <row r="2354" spans="5:11" x14ac:dyDescent="0.25">
      <c r="E2354" s="1">
        <v>6</v>
      </c>
      <c r="F2354" s="1">
        <v>2016</v>
      </c>
      <c r="G2354" s="1" t="s">
        <v>42</v>
      </c>
      <c r="H2354" s="1" t="s">
        <v>10</v>
      </c>
      <c r="I2354">
        <v>217753</v>
      </c>
      <c r="J2354">
        <v>208695</v>
      </c>
      <c r="K2354"/>
    </row>
    <row r="2355" spans="5:11" x14ac:dyDescent="0.25">
      <c r="E2355" s="1">
        <v>7</v>
      </c>
      <c r="F2355" s="1">
        <v>2016</v>
      </c>
      <c r="G2355" s="1" t="s">
        <v>42</v>
      </c>
      <c r="H2355" s="1" t="s">
        <v>10</v>
      </c>
      <c r="I2355">
        <v>172928</v>
      </c>
      <c r="J2355">
        <v>217753</v>
      </c>
      <c r="K2355"/>
    </row>
    <row r="2356" spans="5:11" x14ac:dyDescent="0.25">
      <c r="E2356" s="1">
        <v>8</v>
      </c>
      <c r="F2356" s="1">
        <v>2016</v>
      </c>
      <c r="G2356" s="1" t="s">
        <v>42</v>
      </c>
      <c r="H2356" s="1" t="s">
        <v>10</v>
      </c>
      <c r="I2356">
        <v>161930</v>
      </c>
      <c r="J2356">
        <v>172928</v>
      </c>
      <c r="K2356"/>
    </row>
    <row r="2357" spans="5:11" x14ac:dyDescent="0.25">
      <c r="E2357" s="1">
        <v>9</v>
      </c>
      <c r="F2357" s="1">
        <v>2016</v>
      </c>
      <c r="G2357" s="1" t="s">
        <v>42</v>
      </c>
      <c r="H2357" s="1" t="s">
        <v>10</v>
      </c>
      <c r="I2357">
        <v>153023</v>
      </c>
      <c r="J2357">
        <v>161930</v>
      </c>
      <c r="K2357"/>
    </row>
    <row r="2358" spans="5:11" x14ac:dyDescent="0.25">
      <c r="E2358" s="1">
        <v>10</v>
      </c>
      <c r="F2358" s="1">
        <v>2016</v>
      </c>
      <c r="G2358" s="1" t="s">
        <v>42</v>
      </c>
      <c r="H2358" s="1" t="s">
        <v>10</v>
      </c>
      <c r="I2358">
        <v>151922</v>
      </c>
      <c r="J2358">
        <v>153023</v>
      </c>
      <c r="K2358"/>
    </row>
    <row r="2359" spans="5:11" x14ac:dyDescent="0.25">
      <c r="E2359" s="1">
        <v>11</v>
      </c>
      <c r="F2359" s="1">
        <v>2016</v>
      </c>
      <c r="G2359" s="1" t="s">
        <v>42</v>
      </c>
      <c r="H2359" s="1" t="s">
        <v>10</v>
      </c>
      <c r="I2359">
        <v>135103</v>
      </c>
      <c r="J2359">
        <v>151922</v>
      </c>
      <c r="K2359"/>
    </row>
    <row r="2360" spans="5:11" x14ac:dyDescent="0.25">
      <c r="E2360" s="1">
        <v>12</v>
      </c>
      <c r="F2360" s="1">
        <v>2016</v>
      </c>
      <c r="G2360" s="1" t="s">
        <v>42</v>
      </c>
      <c r="H2360" s="1" t="s">
        <v>10</v>
      </c>
      <c r="I2360">
        <v>138324</v>
      </c>
      <c r="J2360">
        <v>135103</v>
      </c>
      <c r="K2360"/>
    </row>
    <row r="2361" spans="5:11" x14ac:dyDescent="0.25">
      <c r="E2361" s="1">
        <v>1</v>
      </c>
      <c r="F2361" s="1">
        <v>2017</v>
      </c>
      <c r="G2361" s="1" t="s">
        <v>42</v>
      </c>
      <c r="H2361" s="1" t="s">
        <v>10</v>
      </c>
      <c r="I2361">
        <v>127277</v>
      </c>
      <c r="J2361">
        <v>138324</v>
      </c>
      <c r="K2361">
        <v>200797</v>
      </c>
    </row>
    <row r="2362" spans="5:11" x14ac:dyDescent="0.25">
      <c r="E2362" s="1">
        <v>2</v>
      </c>
      <c r="F2362" s="1">
        <v>2017</v>
      </c>
      <c r="G2362" s="1" t="s">
        <v>42</v>
      </c>
      <c r="H2362" s="1" t="s">
        <v>10</v>
      </c>
      <c r="I2362">
        <v>113044</v>
      </c>
      <c r="J2362">
        <v>127277</v>
      </c>
      <c r="K2362">
        <v>182833</v>
      </c>
    </row>
    <row r="2363" spans="5:11" x14ac:dyDescent="0.25">
      <c r="E2363" s="1">
        <v>3</v>
      </c>
      <c r="F2363" s="1">
        <v>2017</v>
      </c>
      <c r="G2363" s="1" t="s">
        <v>42</v>
      </c>
      <c r="H2363" s="1" t="s">
        <v>10</v>
      </c>
      <c r="I2363">
        <v>119205</v>
      </c>
      <c r="J2363">
        <v>113044</v>
      </c>
      <c r="K2363">
        <v>189131</v>
      </c>
    </row>
    <row r="2364" spans="5:11" x14ac:dyDescent="0.25">
      <c r="E2364" s="1">
        <v>4</v>
      </c>
      <c r="F2364" s="1">
        <v>2017</v>
      </c>
      <c r="G2364" s="1" t="s">
        <v>42</v>
      </c>
      <c r="H2364" s="1" t="s">
        <v>10</v>
      </c>
      <c r="I2364">
        <v>153369</v>
      </c>
      <c r="J2364">
        <v>119205</v>
      </c>
      <c r="K2364">
        <v>190549</v>
      </c>
    </row>
    <row r="2365" spans="5:11" x14ac:dyDescent="0.25">
      <c r="E2365" s="1">
        <v>5</v>
      </c>
      <c r="F2365" s="1">
        <v>2017</v>
      </c>
      <c r="G2365" s="1" t="s">
        <v>42</v>
      </c>
      <c r="H2365" s="1" t="s">
        <v>10</v>
      </c>
      <c r="I2365">
        <v>148592</v>
      </c>
      <c r="J2365">
        <v>153369</v>
      </c>
      <c r="K2365">
        <v>208695</v>
      </c>
    </row>
    <row r="2366" spans="5:11" x14ac:dyDescent="0.25">
      <c r="E2366" s="1">
        <v>6</v>
      </c>
      <c r="F2366" s="1">
        <v>2017</v>
      </c>
      <c r="G2366" s="1" t="s">
        <v>42</v>
      </c>
      <c r="H2366" s="1" t="s">
        <v>10</v>
      </c>
      <c r="I2366">
        <v>149566</v>
      </c>
      <c r="J2366">
        <v>148592</v>
      </c>
      <c r="K2366">
        <v>217753</v>
      </c>
    </row>
    <row r="2367" spans="5:11" x14ac:dyDescent="0.25">
      <c r="E2367" s="1">
        <v>7</v>
      </c>
      <c r="F2367" s="1">
        <v>2017</v>
      </c>
      <c r="G2367" s="1" t="s">
        <v>42</v>
      </c>
      <c r="H2367" s="1" t="s">
        <v>10</v>
      </c>
      <c r="I2367">
        <v>151099</v>
      </c>
      <c r="J2367">
        <v>149566</v>
      </c>
      <c r="K2367">
        <v>172928</v>
      </c>
    </row>
    <row r="2368" spans="5:11" x14ac:dyDescent="0.25">
      <c r="E2368" s="1">
        <v>8</v>
      </c>
      <c r="F2368" s="1">
        <v>2017</v>
      </c>
      <c r="G2368" s="1" t="s">
        <v>42</v>
      </c>
      <c r="H2368" s="1" t="s">
        <v>10</v>
      </c>
      <c r="I2368">
        <v>158667</v>
      </c>
      <c r="J2368">
        <v>151099</v>
      </c>
      <c r="K2368">
        <v>161930</v>
      </c>
    </row>
    <row r="2369" spans="5:11" x14ac:dyDescent="0.25">
      <c r="E2369" s="1">
        <v>9</v>
      </c>
      <c r="F2369" s="1">
        <v>2017</v>
      </c>
      <c r="G2369" s="1" t="s">
        <v>42</v>
      </c>
      <c r="H2369" s="1" t="s">
        <v>10</v>
      </c>
      <c r="I2369">
        <v>150610</v>
      </c>
      <c r="J2369">
        <v>158667</v>
      </c>
      <c r="K2369">
        <v>153023</v>
      </c>
    </row>
    <row r="2370" spans="5:11" x14ac:dyDescent="0.25">
      <c r="E2370" s="1">
        <v>10</v>
      </c>
      <c r="F2370" s="1">
        <v>2017</v>
      </c>
      <c r="G2370" s="1" t="s">
        <v>42</v>
      </c>
      <c r="H2370" s="1" t="s">
        <v>10</v>
      </c>
      <c r="I2370">
        <v>142201</v>
      </c>
      <c r="J2370">
        <v>150610</v>
      </c>
      <c r="K2370">
        <v>151922</v>
      </c>
    </row>
    <row r="2371" spans="5:11" x14ac:dyDescent="0.25">
      <c r="E2371" s="1">
        <v>11</v>
      </c>
      <c r="F2371" s="1">
        <v>2017</v>
      </c>
      <c r="G2371" s="1" t="s">
        <v>42</v>
      </c>
      <c r="H2371" s="1" t="s">
        <v>10</v>
      </c>
      <c r="I2371">
        <v>152953</v>
      </c>
      <c r="J2371">
        <v>142201</v>
      </c>
      <c r="K2371">
        <v>135103</v>
      </c>
    </row>
    <row r="2372" spans="5:11" x14ac:dyDescent="0.25">
      <c r="E2372" s="1">
        <v>12</v>
      </c>
      <c r="F2372" s="1">
        <v>2017</v>
      </c>
      <c r="G2372" s="1" t="s">
        <v>42</v>
      </c>
      <c r="H2372" s="1" t="s">
        <v>10</v>
      </c>
      <c r="I2372">
        <v>155468</v>
      </c>
      <c r="J2372">
        <v>152953</v>
      </c>
      <c r="K2372">
        <v>138324</v>
      </c>
    </row>
    <row r="2373" spans="5:11" x14ac:dyDescent="0.25">
      <c r="E2373" s="1">
        <v>1</v>
      </c>
      <c r="F2373" s="1">
        <v>2018</v>
      </c>
      <c r="G2373" s="1" t="s">
        <v>42</v>
      </c>
      <c r="H2373" s="1" t="s">
        <v>10</v>
      </c>
      <c r="I2373">
        <v>128774</v>
      </c>
      <c r="J2373">
        <v>155468</v>
      </c>
      <c r="K2373">
        <v>127277</v>
      </c>
    </row>
    <row r="2374" spans="5:11" x14ac:dyDescent="0.25">
      <c r="E2374" s="1">
        <v>2</v>
      </c>
      <c r="F2374" s="1">
        <v>2018</v>
      </c>
      <c r="G2374" s="1" t="s">
        <v>42</v>
      </c>
      <c r="H2374" s="1" t="s">
        <v>10</v>
      </c>
      <c r="I2374">
        <v>118763</v>
      </c>
      <c r="J2374">
        <v>128774</v>
      </c>
      <c r="K2374">
        <v>113044</v>
      </c>
    </row>
    <row r="2375" spans="5:11" x14ac:dyDescent="0.25">
      <c r="E2375" s="1">
        <v>3</v>
      </c>
      <c r="F2375" s="1">
        <v>2018</v>
      </c>
      <c r="G2375" s="1" t="s">
        <v>42</v>
      </c>
      <c r="H2375" s="1" t="s">
        <v>10</v>
      </c>
      <c r="I2375">
        <v>136633</v>
      </c>
      <c r="J2375">
        <v>118763</v>
      </c>
      <c r="K2375">
        <v>119205</v>
      </c>
    </row>
    <row r="2376" spans="5:11" x14ac:dyDescent="0.25">
      <c r="E2376" s="1">
        <v>4</v>
      </c>
      <c r="F2376" s="1">
        <v>2018</v>
      </c>
      <c r="G2376" s="1" t="s">
        <v>42</v>
      </c>
      <c r="H2376" s="1" t="s">
        <v>10</v>
      </c>
      <c r="I2376">
        <v>136709</v>
      </c>
      <c r="J2376">
        <v>136633</v>
      </c>
      <c r="K2376">
        <v>153369</v>
      </c>
    </row>
    <row r="2377" spans="5:11" x14ac:dyDescent="0.25">
      <c r="E2377" s="1">
        <v>5</v>
      </c>
      <c r="F2377" s="1">
        <v>2018</v>
      </c>
      <c r="G2377" s="1" t="s">
        <v>42</v>
      </c>
      <c r="H2377" s="1" t="s">
        <v>10</v>
      </c>
      <c r="I2377">
        <v>140151</v>
      </c>
      <c r="J2377">
        <v>136709</v>
      </c>
      <c r="K2377">
        <v>148592</v>
      </c>
    </row>
    <row r="2378" spans="5:11" x14ac:dyDescent="0.25">
      <c r="E2378" s="1">
        <v>6</v>
      </c>
      <c r="F2378" s="1">
        <v>2018</v>
      </c>
      <c r="G2378" s="1" t="s">
        <v>42</v>
      </c>
      <c r="H2378" s="1" t="s">
        <v>10</v>
      </c>
      <c r="I2378">
        <v>114880</v>
      </c>
      <c r="J2378">
        <v>140151</v>
      </c>
      <c r="K2378">
        <v>149566</v>
      </c>
    </row>
    <row r="2379" spans="5:11" x14ac:dyDescent="0.25">
      <c r="E2379" s="1">
        <v>7</v>
      </c>
      <c r="F2379" s="1">
        <v>2018</v>
      </c>
      <c r="G2379" s="1" t="s">
        <v>42</v>
      </c>
      <c r="H2379" s="1" t="s">
        <v>10</v>
      </c>
      <c r="I2379">
        <v>120997</v>
      </c>
      <c r="J2379">
        <v>114880</v>
      </c>
      <c r="K2379">
        <v>151099</v>
      </c>
    </row>
    <row r="2380" spans="5:11" x14ac:dyDescent="0.25">
      <c r="E2380" s="1">
        <v>8</v>
      </c>
      <c r="F2380" s="1">
        <v>2018</v>
      </c>
      <c r="G2380" s="1" t="s">
        <v>42</v>
      </c>
      <c r="H2380" s="1" t="s">
        <v>10</v>
      </c>
      <c r="I2380">
        <v>124017</v>
      </c>
      <c r="J2380">
        <v>120997</v>
      </c>
      <c r="K2380">
        <v>158667</v>
      </c>
    </row>
    <row r="2381" spans="5:11" x14ac:dyDescent="0.25">
      <c r="E2381" s="1">
        <v>9</v>
      </c>
      <c r="F2381" s="1">
        <v>2018</v>
      </c>
      <c r="G2381" s="1" t="s">
        <v>42</v>
      </c>
      <c r="H2381" s="1" t="s">
        <v>10</v>
      </c>
      <c r="I2381">
        <v>124584</v>
      </c>
      <c r="J2381">
        <v>124017</v>
      </c>
      <c r="K2381">
        <v>150610</v>
      </c>
    </row>
    <row r="2382" spans="5:11" x14ac:dyDescent="0.25">
      <c r="E2382" s="1">
        <v>10</v>
      </c>
      <c r="F2382" s="1">
        <v>2018</v>
      </c>
      <c r="G2382" s="1" t="s">
        <v>42</v>
      </c>
      <c r="H2382" s="1" t="s">
        <v>10</v>
      </c>
      <c r="I2382">
        <v>125307</v>
      </c>
      <c r="J2382">
        <v>124584</v>
      </c>
      <c r="K2382">
        <v>142201</v>
      </c>
    </row>
    <row r="2383" spans="5:11" x14ac:dyDescent="0.25">
      <c r="E2383" s="1">
        <v>11</v>
      </c>
      <c r="F2383" s="1">
        <v>2018</v>
      </c>
      <c r="G2383" s="1" t="s">
        <v>42</v>
      </c>
      <c r="H2383" s="1" t="s">
        <v>10</v>
      </c>
      <c r="I2383">
        <v>118705</v>
      </c>
      <c r="J2383">
        <v>125307</v>
      </c>
      <c r="K2383">
        <v>152953</v>
      </c>
    </row>
    <row r="2384" spans="5:11" x14ac:dyDescent="0.25">
      <c r="E2384" s="1">
        <v>12</v>
      </c>
      <c r="F2384" s="1">
        <v>2018</v>
      </c>
      <c r="G2384" s="1" t="s">
        <v>42</v>
      </c>
      <c r="H2384" s="1" t="s">
        <v>10</v>
      </c>
      <c r="I2384">
        <v>139462</v>
      </c>
      <c r="J2384">
        <v>118705</v>
      </c>
      <c r="K2384">
        <v>155468</v>
      </c>
    </row>
    <row r="2385" spans="5:11" x14ac:dyDescent="0.25">
      <c r="E2385" s="1">
        <v>1</v>
      </c>
      <c r="F2385" s="1">
        <v>2019</v>
      </c>
      <c r="G2385" s="1" t="s">
        <v>42</v>
      </c>
      <c r="H2385" s="1" t="s">
        <v>10</v>
      </c>
      <c r="I2385">
        <v>109797</v>
      </c>
      <c r="J2385">
        <v>139462</v>
      </c>
      <c r="K2385">
        <v>128774</v>
      </c>
    </row>
    <row r="2386" spans="5:11" x14ac:dyDescent="0.25">
      <c r="E2386" s="1">
        <v>2</v>
      </c>
      <c r="F2386" s="1">
        <v>2019</v>
      </c>
      <c r="G2386" s="1" t="s">
        <v>42</v>
      </c>
      <c r="H2386" s="1" t="s">
        <v>10</v>
      </c>
      <c r="I2386">
        <v>91642</v>
      </c>
      <c r="J2386">
        <v>109797</v>
      </c>
      <c r="K2386">
        <v>118763</v>
      </c>
    </row>
    <row r="2387" spans="5:11" x14ac:dyDescent="0.25">
      <c r="E2387" s="1">
        <v>3</v>
      </c>
      <c r="F2387" s="1">
        <v>2019</v>
      </c>
      <c r="G2387" s="1" t="s">
        <v>42</v>
      </c>
      <c r="H2387" s="1" t="s">
        <v>10</v>
      </c>
      <c r="I2387">
        <v>105114</v>
      </c>
      <c r="J2387">
        <v>91642</v>
      </c>
      <c r="K2387">
        <v>136633</v>
      </c>
    </row>
    <row r="2388" spans="5:11" x14ac:dyDescent="0.25">
      <c r="E2388" s="1">
        <v>4</v>
      </c>
      <c r="F2388" s="1">
        <v>2019</v>
      </c>
      <c r="G2388" s="1" t="s">
        <v>42</v>
      </c>
      <c r="H2388" s="1" t="s">
        <v>10</v>
      </c>
      <c r="I2388">
        <v>121647</v>
      </c>
      <c r="J2388">
        <v>105114</v>
      </c>
      <c r="K2388">
        <v>136709</v>
      </c>
    </row>
    <row r="2389" spans="5:11" x14ac:dyDescent="0.25">
      <c r="E2389" s="1">
        <v>5</v>
      </c>
      <c r="F2389" s="1">
        <v>2019</v>
      </c>
      <c r="G2389" s="1" t="s">
        <v>42</v>
      </c>
      <c r="H2389" s="1" t="s">
        <v>10</v>
      </c>
      <c r="I2389">
        <v>103188</v>
      </c>
      <c r="J2389">
        <v>121647</v>
      </c>
      <c r="K2389">
        <v>140151</v>
      </c>
    </row>
    <row r="2390" spans="5:11" x14ac:dyDescent="0.25">
      <c r="E2390" s="1">
        <v>6</v>
      </c>
      <c r="F2390" s="1">
        <v>2019</v>
      </c>
      <c r="G2390" s="1" t="s">
        <v>42</v>
      </c>
      <c r="H2390" s="1" t="s">
        <v>10</v>
      </c>
      <c r="I2390">
        <v>113574</v>
      </c>
      <c r="J2390">
        <v>103188</v>
      </c>
      <c r="K2390">
        <v>114880</v>
      </c>
    </row>
    <row r="2391" spans="5:11" x14ac:dyDescent="0.25">
      <c r="E2391" s="1">
        <v>7</v>
      </c>
      <c r="F2391" s="1">
        <v>2019</v>
      </c>
      <c r="G2391" s="1" t="s">
        <v>42</v>
      </c>
      <c r="H2391" s="1" t="s">
        <v>10</v>
      </c>
      <c r="I2391">
        <v>116399</v>
      </c>
      <c r="J2391">
        <v>113574</v>
      </c>
      <c r="K2391">
        <v>120997</v>
      </c>
    </row>
    <row r="2392" spans="5:11" x14ac:dyDescent="0.25">
      <c r="E2392" s="1">
        <v>8</v>
      </c>
      <c r="F2392" s="1">
        <v>2019</v>
      </c>
      <c r="G2392" s="1" t="s">
        <v>42</v>
      </c>
      <c r="H2392" s="1" t="s">
        <v>10</v>
      </c>
      <c r="I2392">
        <v>124926</v>
      </c>
      <c r="J2392">
        <v>116399</v>
      </c>
      <c r="K2392">
        <v>124017</v>
      </c>
    </row>
    <row r="2393" spans="5:11" x14ac:dyDescent="0.25">
      <c r="E2393" s="1">
        <v>9</v>
      </c>
      <c r="F2393" s="1">
        <v>2019</v>
      </c>
      <c r="G2393" s="1" t="s">
        <v>42</v>
      </c>
      <c r="H2393" s="1" t="s">
        <v>10</v>
      </c>
      <c r="I2393">
        <v>102950</v>
      </c>
      <c r="J2393">
        <v>124926</v>
      </c>
      <c r="K2393">
        <v>124584</v>
      </c>
    </row>
    <row r="2394" spans="5:11" x14ac:dyDescent="0.25">
      <c r="E2394" s="1">
        <v>10</v>
      </c>
      <c r="F2394" s="1">
        <v>2019</v>
      </c>
      <c r="G2394" s="1" t="s">
        <v>42</v>
      </c>
      <c r="H2394" s="1" t="s">
        <v>10</v>
      </c>
      <c r="I2394">
        <v>107826</v>
      </c>
      <c r="J2394">
        <v>102950</v>
      </c>
      <c r="K2394">
        <v>125307</v>
      </c>
    </row>
    <row r="2395" spans="5:11" x14ac:dyDescent="0.25">
      <c r="E2395" s="1">
        <v>11</v>
      </c>
      <c r="F2395" s="1">
        <v>2019</v>
      </c>
      <c r="G2395" s="1" t="s">
        <v>42</v>
      </c>
      <c r="H2395" s="1" t="s">
        <v>10</v>
      </c>
      <c r="I2395">
        <v>88326</v>
      </c>
      <c r="J2395">
        <v>107826</v>
      </c>
      <c r="K2395">
        <v>118705</v>
      </c>
    </row>
    <row r="2396" spans="5:11" x14ac:dyDescent="0.25">
      <c r="E2396" s="1">
        <v>12</v>
      </c>
      <c r="F2396" s="1">
        <v>2019</v>
      </c>
      <c r="G2396" s="1" t="s">
        <v>42</v>
      </c>
      <c r="H2396" s="1" t="s">
        <v>10</v>
      </c>
      <c r="I2396">
        <v>121152</v>
      </c>
      <c r="J2396">
        <v>88326</v>
      </c>
      <c r="K2396">
        <v>139462</v>
      </c>
    </row>
    <row r="2397" spans="5:11" x14ac:dyDescent="0.25">
      <c r="E2397" s="1">
        <v>1</v>
      </c>
      <c r="F2397" s="1">
        <v>2020</v>
      </c>
      <c r="G2397" s="1" t="s">
        <v>42</v>
      </c>
      <c r="H2397" s="1" t="s">
        <v>10</v>
      </c>
      <c r="I2397">
        <v>143363</v>
      </c>
      <c r="J2397">
        <v>121152</v>
      </c>
      <c r="K2397">
        <v>109797</v>
      </c>
    </row>
    <row r="2398" spans="5:11" x14ac:dyDescent="0.25">
      <c r="E2398" s="1">
        <v>2</v>
      </c>
      <c r="F2398" s="1">
        <v>2020</v>
      </c>
      <c r="G2398" s="1" t="s">
        <v>42</v>
      </c>
      <c r="H2398" s="1" t="s">
        <v>10</v>
      </c>
      <c r="I2398">
        <v>134559</v>
      </c>
      <c r="J2398">
        <v>143363</v>
      </c>
      <c r="K2398">
        <v>91642</v>
      </c>
    </row>
    <row r="2399" spans="5:11" x14ac:dyDescent="0.25">
      <c r="E2399" s="1">
        <v>3</v>
      </c>
      <c r="F2399" s="1">
        <v>2020</v>
      </c>
      <c r="G2399" s="1" t="s">
        <v>42</v>
      </c>
      <c r="H2399" s="1" t="s">
        <v>10</v>
      </c>
      <c r="I2399">
        <v>81005</v>
      </c>
      <c r="J2399">
        <v>134559</v>
      </c>
      <c r="K2399">
        <v>105114</v>
      </c>
    </row>
    <row r="2400" spans="5:11" x14ac:dyDescent="0.25">
      <c r="E2400" s="1">
        <v>4</v>
      </c>
      <c r="F2400" s="1">
        <v>2020</v>
      </c>
      <c r="G2400" s="1" t="s">
        <v>42</v>
      </c>
      <c r="H2400" s="1" t="s">
        <v>10</v>
      </c>
      <c r="I2400">
        <v>4641</v>
      </c>
      <c r="J2400">
        <v>81005</v>
      </c>
      <c r="K2400">
        <v>121647</v>
      </c>
    </row>
    <row r="2401" spans="5:11" x14ac:dyDescent="0.25">
      <c r="E2401" s="1">
        <v>5</v>
      </c>
      <c r="F2401" s="1">
        <v>2020</v>
      </c>
      <c r="G2401" s="1" t="s">
        <v>42</v>
      </c>
      <c r="H2401" s="1" t="s">
        <v>10</v>
      </c>
      <c r="I2401">
        <v>8056</v>
      </c>
      <c r="J2401">
        <v>4641</v>
      </c>
      <c r="K2401">
        <v>103188</v>
      </c>
    </row>
    <row r="2402" spans="5:11" x14ac:dyDescent="0.25">
      <c r="E2402" s="1">
        <v>6</v>
      </c>
      <c r="F2402" s="1">
        <v>2020</v>
      </c>
      <c r="G2402" s="1" t="s">
        <v>42</v>
      </c>
      <c r="H2402" s="1" t="s">
        <v>10</v>
      </c>
      <c r="I2402">
        <v>9762</v>
      </c>
      <c r="J2402">
        <v>8056</v>
      </c>
      <c r="K2402">
        <v>113574</v>
      </c>
    </row>
    <row r="2403" spans="5:11" x14ac:dyDescent="0.25">
      <c r="E2403" s="1">
        <v>7</v>
      </c>
      <c r="F2403" s="1">
        <v>2020</v>
      </c>
      <c r="G2403" s="1" t="s">
        <v>42</v>
      </c>
      <c r="H2403" s="1" t="s">
        <v>10</v>
      </c>
      <c r="I2403">
        <v>12710</v>
      </c>
      <c r="J2403">
        <v>9762</v>
      </c>
      <c r="K2403">
        <v>116399</v>
      </c>
    </row>
    <row r="2404" spans="5:11" x14ac:dyDescent="0.25">
      <c r="E2404" s="1">
        <v>8</v>
      </c>
      <c r="F2404" s="1">
        <v>2020</v>
      </c>
      <c r="G2404" s="1" t="s">
        <v>42</v>
      </c>
      <c r="H2404" s="1" t="s">
        <v>10</v>
      </c>
      <c r="I2404">
        <v>13855</v>
      </c>
      <c r="J2404">
        <v>12710</v>
      </c>
      <c r="K2404">
        <v>124926</v>
      </c>
    </row>
    <row r="2405" spans="5:11" x14ac:dyDescent="0.25">
      <c r="E2405" s="1">
        <v>9</v>
      </c>
      <c r="F2405" s="1">
        <v>2020</v>
      </c>
      <c r="G2405" s="1" t="s">
        <v>42</v>
      </c>
      <c r="H2405" s="1" t="s">
        <v>10</v>
      </c>
      <c r="I2405">
        <v>22445</v>
      </c>
      <c r="J2405">
        <v>13855</v>
      </c>
      <c r="K2405">
        <v>102950</v>
      </c>
    </row>
    <row r="2406" spans="5:11" x14ac:dyDescent="0.25">
      <c r="E2406" s="1">
        <v>10</v>
      </c>
      <c r="F2406" s="1">
        <v>2020</v>
      </c>
      <c r="G2406" s="1" t="s">
        <v>42</v>
      </c>
      <c r="H2406" s="1" t="s">
        <v>10</v>
      </c>
      <c r="I2406">
        <v>24131</v>
      </c>
      <c r="J2406">
        <v>22445</v>
      </c>
      <c r="K2406">
        <v>107826</v>
      </c>
    </row>
    <row r="2407" spans="5:11" x14ac:dyDescent="0.25">
      <c r="E2407" s="1">
        <v>11</v>
      </c>
      <c r="F2407" s="1">
        <v>2020</v>
      </c>
      <c r="G2407" s="1" t="s">
        <v>42</v>
      </c>
      <c r="H2407" s="1" t="s">
        <v>10</v>
      </c>
      <c r="I2407">
        <v>23004</v>
      </c>
      <c r="J2407">
        <v>24131</v>
      </c>
      <c r="K2407">
        <v>88326</v>
      </c>
    </row>
    <row r="2408" spans="5:11" x14ac:dyDescent="0.25">
      <c r="E2408" s="1">
        <v>12</v>
      </c>
      <c r="F2408" s="1">
        <v>2020</v>
      </c>
      <c r="G2408" s="1" t="s">
        <v>42</v>
      </c>
      <c r="H2408" s="1" t="s">
        <v>10</v>
      </c>
      <c r="I2408">
        <v>29088</v>
      </c>
      <c r="J2408">
        <v>23004</v>
      </c>
      <c r="K2408">
        <v>121152</v>
      </c>
    </row>
    <row r="2409" spans="5:11" x14ac:dyDescent="0.25">
      <c r="E2409" s="1">
        <v>1</v>
      </c>
      <c r="F2409" s="1">
        <v>2021</v>
      </c>
      <c r="G2409" s="1" t="s">
        <v>42</v>
      </c>
      <c r="H2409" s="1" t="s">
        <v>10</v>
      </c>
      <c r="I2409">
        <v>23901</v>
      </c>
      <c r="J2409">
        <v>29088</v>
      </c>
      <c r="K2409">
        <v>143363</v>
      </c>
    </row>
    <row r="2410" spans="5:11" x14ac:dyDescent="0.25">
      <c r="E2410" s="1">
        <v>11</v>
      </c>
      <c r="F2410" s="1">
        <v>2017</v>
      </c>
      <c r="G2410" s="1" t="s">
        <v>43</v>
      </c>
      <c r="H2410" s="1" t="s">
        <v>10</v>
      </c>
      <c r="I2410">
        <v>7702</v>
      </c>
      <c r="J2410"/>
      <c r="K2410"/>
    </row>
    <row r="2411" spans="5:11" x14ac:dyDescent="0.25">
      <c r="E2411" s="1">
        <v>12</v>
      </c>
      <c r="F2411" s="1">
        <v>2017</v>
      </c>
      <c r="G2411" s="1" t="s">
        <v>43</v>
      </c>
      <c r="H2411" s="1" t="s">
        <v>10</v>
      </c>
      <c r="I2411">
        <v>10919</v>
      </c>
      <c r="J2411">
        <v>7702</v>
      </c>
      <c r="K2411"/>
    </row>
    <row r="2412" spans="5:11" x14ac:dyDescent="0.25">
      <c r="E2412" s="1">
        <v>1</v>
      </c>
      <c r="F2412" s="1">
        <v>2018</v>
      </c>
      <c r="G2412" s="1" t="s">
        <v>43</v>
      </c>
      <c r="H2412" s="1" t="s">
        <v>10</v>
      </c>
      <c r="I2412">
        <v>17093</v>
      </c>
      <c r="J2412">
        <v>10919</v>
      </c>
      <c r="K2412"/>
    </row>
    <row r="2413" spans="5:11" x14ac:dyDescent="0.25">
      <c r="E2413" s="1">
        <v>2</v>
      </c>
      <c r="F2413" s="1">
        <v>2018</v>
      </c>
      <c r="G2413" s="1" t="s">
        <v>43</v>
      </c>
      <c r="H2413" s="1" t="s">
        <v>10</v>
      </c>
      <c r="I2413">
        <v>17501</v>
      </c>
      <c r="J2413">
        <v>17093</v>
      </c>
      <c r="K2413"/>
    </row>
    <row r="2414" spans="5:11" x14ac:dyDescent="0.25">
      <c r="E2414" s="1">
        <v>3</v>
      </c>
      <c r="F2414" s="1">
        <v>2018</v>
      </c>
      <c r="G2414" s="1" t="s">
        <v>43</v>
      </c>
      <c r="H2414" s="1" t="s">
        <v>10</v>
      </c>
      <c r="I2414">
        <v>15912</v>
      </c>
      <c r="J2414">
        <v>17501</v>
      </c>
      <c r="K2414"/>
    </row>
    <row r="2415" spans="5:11" x14ac:dyDescent="0.25">
      <c r="E2415" s="1">
        <v>4</v>
      </c>
      <c r="F2415" s="1">
        <v>2018</v>
      </c>
      <c r="G2415" s="1" t="s">
        <v>43</v>
      </c>
      <c r="H2415" s="1" t="s">
        <v>10</v>
      </c>
      <c r="I2415">
        <v>21416</v>
      </c>
      <c r="J2415">
        <v>15912</v>
      </c>
      <c r="K2415"/>
    </row>
    <row r="2416" spans="5:11" x14ac:dyDescent="0.25">
      <c r="E2416" s="1">
        <v>5</v>
      </c>
      <c r="F2416" s="1">
        <v>2018</v>
      </c>
      <c r="G2416" s="1" t="s">
        <v>43</v>
      </c>
      <c r="H2416" s="1" t="s">
        <v>10</v>
      </c>
      <c r="I2416">
        <v>23790</v>
      </c>
      <c r="J2416">
        <v>21416</v>
      </c>
      <c r="K2416"/>
    </row>
    <row r="2417" spans="5:11" x14ac:dyDescent="0.25">
      <c r="E2417" s="1">
        <v>6</v>
      </c>
      <c r="F2417" s="1">
        <v>2018</v>
      </c>
      <c r="G2417" s="1" t="s">
        <v>43</v>
      </c>
      <c r="H2417" s="1" t="s">
        <v>10</v>
      </c>
      <c r="I2417">
        <v>28061</v>
      </c>
      <c r="J2417">
        <v>23790</v>
      </c>
      <c r="K2417"/>
    </row>
    <row r="2418" spans="5:11" x14ac:dyDescent="0.25">
      <c r="E2418" s="1">
        <v>7</v>
      </c>
      <c r="F2418" s="1">
        <v>2018</v>
      </c>
      <c r="G2418" s="1" t="s">
        <v>43</v>
      </c>
      <c r="H2418" s="1" t="s">
        <v>10</v>
      </c>
      <c r="I2418">
        <v>29575</v>
      </c>
      <c r="J2418">
        <v>28061</v>
      </c>
      <c r="K2418"/>
    </row>
    <row r="2419" spans="5:11" x14ac:dyDescent="0.25">
      <c r="E2419" s="1">
        <v>8</v>
      </c>
      <c r="F2419" s="1">
        <v>2018</v>
      </c>
      <c r="G2419" s="1" t="s">
        <v>43</v>
      </c>
      <c r="H2419" s="1" t="s">
        <v>10</v>
      </c>
      <c r="I2419">
        <v>33165</v>
      </c>
      <c r="J2419">
        <v>29575</v>
      </c>
      <c r="K2419"/>
    </row>
    <row r="2420" spans="5:11" x14ac:dyDescent="0.25">
      <c r="E2420" s="1">
        <v>9</v>
      </c>
      <c r="F2420" s="1">
        <v>2018</v>
      </c>
      <c r="G2420" s="1" t="s">
        <v>43</v>
      </c>
      <c r="H2420" s="1" t="s">
        <v>10</v>
      </c>
      <c r="I2420">
        <v>29656</v>
      </c>
      <c r="J2420">
        <v>33165</v>
      </c>
      <c r="K2420"/>
    </row>
    <row r="2421" spans="5:11" x14ac:dyDescent="0.25">
      <c r="E2421" s="1">
        <v>10</v>
      </c>
      <c r="F2421" s="1">
        <v>2018</v>
      </c>
      <c r="G2421" s="1" t="s">
        <v>43</v>
      </c>
      <c r="H2421" s="1" t="s">
        <v>10</v>
      </c>
      <c r="I2421">
        <v>33059</v>
      </c>
      <c r="J2421">
        <v>29656</v>
      </c>
      <c r="K2421"/>
    </row>
    <row r="2422" spans="5:11" x14ac:dyDescent="0.25">
      <c r="E2422" s="1">
        <v>11</v>
      </c>
      <c r="F2422" s="1">
        <v>2018</v>
      </c>
      <c r="G2422" s="1" t="s">
        <v>43</v>
      </c>
      <c r="H2422" s="1" t="s">
        <v>10</v>
      </c>
      <c r="I2422">
        <v>24952</v>
      </c>
      <c r="J2422">
        <v>33059</v>
      </c>
      <c r="K2422">
        <v>7702</v>
      </c>
    </row>
    <row r="2423" spans="5:11" x14ac:dyDescent="0.25">
      <c r="E2423" s="1">
        <v>12</v>
      </c>
      <c r="F2423" s="1">
        <v>2018</v>
      </c>
      <c r="G2423" s="1" t="s">
        <v>43</v>
      </c>
      <c r="H2423" s="1" t="s">
        <v>10</v>
      </c>
      <c r="I2423">
        <v>24576</v>
      </c>
      <c r="J2423">
        <v>24952</v>
      </c>
      <c r="K2423">
        <v>10919</v>
      </c>
    </row>
    <row r="2424" spans="5:11" x14ac:dyDescent="0.25">
      <c r="E2424" s="1">
        <v>1</v>
      </c>
      <c r="F2424" s="1">
        <v>2019</v>
      </c>
      <c r="G2424" s="1" t="s">
        <v>43</v>
      </c>
      <c r="H2424" s="1" t="s">
        <v>10</v>
      </c>
      <c r="I2424">
        <v>21214</v>
      </c>
      <c r="J2424">
        <v>24576</v>
      </c>
      <c r="K2424">
        <v>17093</v>
      </c>
    </row>
    <row r="2425" spans="5:11" x14ac:dyDescent="0.25">
      <c r="E2425" s="1">
        <v>2</v>
      </c>
      <c r="F2425" s="1">
        <v>2019</v>
      </c>
      <c r="G2425" s="1" t="s">
        <v>43</v>
      </c>
      <c r="H2425" s="1" t="s">
        <v>10</v>
      </c>
      <c r="I2425">
        <v>18453</v>
      </c>
      <c r="J2425">
        <v>21214</v>
      </c>
      <c r="K2425">
        <v>17501</v>
      </c>
    </row>
    <row r="2426" spans="5:11" x14ac:dyDescent="0.25">
      <c r="E2426" s="1">
        <v>3</v>
      </c>
      <c r="F2426" s="1">
        <v>2019</v>
      </c>
      <c r="G2426" s="1" t="s">
        <v>43</v>
      </c>
      <c r="H2426" s="1" t="s">
        <v>10</v>
      </c>
      <c r="I2426">
        <v>22962</v>
      </c>
      <c r="J2426">
        <v>18453</v>
      </c>
      <c r="K2426">
        <v>15912</v>
      </c>
    </row>
    <row r="2427" spans="5:11" x14ac:dyDescent="0.25">
      <c r="E2427" s="1">
        <v>4</v>
      </c>
      <c r="F2427" s="1">
        <v>2019</v>
      </c>
      <c r="G2427" s="1" t="s">
        <v>43</v>
      </c>
      <c r="H2427" s="1" t="s">
        <v>10</v>
      </c>
      <c r="I2427">
        <v>22516</v>
      </c>
      <c r="J2427">
        <v>22962</v>
      </c>
      <c r="K2427">
        <v>21416</v>
      </c>
    </row>
    <row r="2428" spans="5:11" x14ac:dyDescent="0.25">
      <c r="E2428" s="1">
        <v>5</v>
      </c>
      <c r="F2428" s="1">
        <v>2019</v>
      </c>
      <c r="G2428" s="1" t="s">
        <v>43</v>
      </c>
      <c r="H2428" s="1" t="s">
        <v>10</v>
      </c>
      <c r="I2428">
        <v>26485</v>
      </c>
      <c r="J2428">
        <v>22516</v>
      </c>
      <c r="K2428">
        <v>23790</v>
      </c>
    </row>
    <row r="2429" spans="5:11" x14ac:dyDescent="0.25">
      <c r="E2429" s="1">
        <v>6</v>
      </c>
      <c r="F2429" s="1">
        <v>2019</v>
      </c>
      <c r="G2429" s="1" t="s">
        <v>43</v>
      </c>
      <c r="H2429" s="1" t="s">
        <v>10</v>
      </c>
      <c r="I2429">
        <v>31177</v>
      </c>
      <c r="J2429">
        <v>26485</v>
      </c>
      <c r="K2429">
        <v>28061</v>
      </c>
    </row>
    <row r="2430" spans="5:11" x14ac:dyDescent="0.25">
      <c r="E2430" s="1">
        <v>7</v>
      </c>
      <c r="F2430" s="1">
        <v>2019</v>
      </c>
      <c r="G2430" s="1" t="s">
        <v>43</v>
      </c>
      <c r="H2430" s="1" t="s">
        <v>10</v>
      </c>
      <c r="I2430">
        <v>30639</v>
      </c>
      <c r="J2430">
        <v>31177</v>
      </c>
      <c r="K2430">
        <v>29575</v>
      </c>
    </row>
    <row r="2431" spans="5:11" x14ac:dyDescent="0.25">
      <c r="E2431" s="1">
        <v>8</v>
      </c>
      <c r="F2431" s="1">
        <v>2019</v>
      </c>
      <c r="G2431" s="1" t="s">
        <v>43</v>
      </c>
      <c r="H2431" s="1" t="s">
        <v>10</v>
      </c>
      <c r="I2431">
        <v>32930</v>
      </c>
      <c r="J2431">
        <v>30639</v>
      </c>
      <c r="K2431">
        <v>33165</v>
      </c>
    </row>
    <row r="2432" spans="5:11" x14ac:dyDescent="0.25">
      <c r="E2432" s="1">
        <v>9</v>
      </c>
      <c r="F2432" s="1">
        <v>2019</v>
      </c>
      <c r="G2432" s="1" t="s">
        <v>43</v>
      </c>
      <c r="H2432" s="1" t="s">
        <v>10</v>
      </c>
      <c r="I2432">
        <v>30802</v>
      </c>
      <c r="J2432">
        <v>32930</v>
      </c>
      <c r="K2432">
        <v>29656</v>
      </c>
    </row>
    <row r="2433" spans="5:11" x14ac:dyDescent="0.25">
      <c r="E2433" s="1">
        <v>10</v>
      </c>
      <c r="F2433" s="1">
        <v>2019</v>
      </c>
      <c r="G2433" s="1" t="s">
        <v>43</v>
      </c>
      <c r="H2433" s="1" t="s">
        <v>10</v>
      </c>
      <c r="I2433">
        <v>32258</v>
      </c>
      <c r="J2433">
        <v>30802</v>
      </c>
      <c r="K2433">
        <v>33059</v>
      </c>
    </row>
    <row r="2434" spans="5:11" x14ac:dyDescent="0.25">
      <c r="E2434" s="1">
        <v>11</v>
      </c>
      <c r="F2434" s="1">
        <v>2019</v>
      </c>
      <c r="G2434" s="1" t="s">
        <v>43</v>
      </c>
      <c r="H2434" s="1" t="s">
        <v>10</v>
      </c>
      <c r="I2434">
        <v>23669</v>
      </c>
      <c r="J2434">
        <v>32258</v>
      </c>
      <c r="K2434">
        <v>24952</v>
      </c>
    </row>
    <row r="2435" spans="5:11" x14ac:dyDescent="0.25">
      <c r="E2435" s="1">
        <v>12</v>
      </c>
      <c r="F2435" s="1">
        <v>2019</v>
      </c>
      <c r="G2435" s="1" t="s">
        <v>43</v>
      </c>
      <c r="H2435" s="1" t="s">
        <v>10</v>
      </c>
      <c r="I2435">
        <v>23591</v>
      </c>
      <c r="J2435">
        <v>23669</v>
      </c>
      <c r="K2435">
        <v>24576</v>
      </c>
    </row>
    <row r="2436" spans="5:11" x14ac:dyDescent="0.25">
      <c r="E2436" s="1">
        <v>1</v>
      </c>
      <c r="F2436" s="1">
        <v>2020</v>
      </c>
      <c r="G2436" s="1" t="s">
        <v>43</v>
      </c>
      <c r="H2436" s="1" t="s">
        <v>10</v>
      </c>
      <c r="I2436">
        <v>17595</v>
      </c>
      <c r="J2436">
        <v>23591</v>
      </c>
      <c r="K2436">
        <v>21214</v>
      </c>
    </row>
    <row r="2437" spans="5:11" x14ac:dyDescent="0.25">
      <c r="E2437" s="1">
        <v>2</v>
      </c>
      <c r="F2437" s="1">
        <v>2020</v>
      </c>
      <c r="G2437" s="1" t="s">
        <v>43</v>
      </c>
      <c r="H2437" s="1" t="s">
        <v>10</v>
      </c>
      <c r="I2437">
        <v>16321</v>
      </c>
      <c r="J2437">
        <v>17595</v>
      </c>
      <c r="K2437">
        <v>18453</v>
      </c>
    </row>
    <row r="2438" spans="5:11" x14ac:dyDescent="0.25">
      <c r="E2438" s="1">
        <v>3</v>
      </c>
      <c r="F2438" s="1">
        <v>2020</v>
      </c>
      <c r="G2438" s="1" t="s">
        <v>43</v>
      </c>
      <c r="H2438" s="1" t="s">
        <v>10</v>
      </c>
      <c r="I2438">
        <v>9472</v>
      </c>
      <c r="J2438">
        <v>16321</v>
      </c>
      <c r="K2438">
        <v>22962</v>
      </c>
    </row>
    <row r="2439" spans="5:11" x14ac:dyDescent="0.25">
      <c r="E2439" s="1">
        <v>4</v>
      </c>
      <c r="F2439" s="1">
        <v>2020</v>
      </c>
      <c r="G2439" s="1" t="s">
        <v>43</v>
      </c>
      <c r="H2439" s="1" t="s">
        <v>10</v>
      </c>
      <c r="I2439">
        <v>783</v>
      </c>
      <c r="J2439">
        <v>9472</v>
      </c>
      <c r="K2439">
        <v>22516</v>
      </c>
    </row>
    <row r="2440" spans="5:11" x14ac:dyDescent="0.25">
      <c r="E2440" s="1">
        <v>5</v>
      </c>
      <c r="F2440" s="1">
        <v>2020</v>
      </c>
      <c r="G2440" s="1" t="s">
        <v>43</v>
      </c>
      <c r="H2440" s="1" t="s">
        <v>10</v>
      </c>
      <c r="I2440">
        <v>1450</v>
      </c>
      <c r="J2440">
        <v>783</v>
      </c>
      <c r="K2440">
        <v>26485</v>
      </c>
    </row>
    <row r="2441" spans="5:11" x14ac:dyDescent="0.25">
      <c r="E2441" s="1">
        <v>6</v>
      </c>
      <c r="F2441" s="1">
        <v>2020</v>
      </c>
      <c r="G2441" s="1" t="s">
        <v>43</v>
      </c>
      <c r="H2441" s="1" t="s">
        <v>10</v>
      </c>
      <c r="I2441">
        <v>1314</v>
      </c>
      <c r="J2441">
        <v>1450</v>
      </c>
      <c r="K2441">
        <v>31177</v>
      </c>
    </row>
    <row r="2442" spans="5:11" x14ac:dyDescent="0.25">
      <c r="E2442" s="1">
        <v>7</v>
      </c>
      <c r="F2442" s="1">
        <v>2020</v>
      </c>
      <c r="G2442" s="1" t="s">
        <v>43</v>
      </c>
      <c r="H2442" s="1" t="s">
        <v>10</v>
      </c>
      <c r="I2442">
        <v>3309</v>
      </c>
      <c r="J2442">
        <v>1314</v>
      </c>
      <c r="K2442">
        <v>30639</v>
      </c>
    </row>
    <row r="2443" spans="5:11" x14ac:dyDescent="0.25">
      <c r="E2443" s="1">
        <v>8</v>
      </c>
      <c r="F2443" s="1">
        <v>2020</v>
      </c>
      <c r="G2443" s="1" t="s">
        <v>43</v>
      </c>
      <c r="H2443" s="1" t="s">
        <v>10</v>
      </c>
      <c r="I2443">
        <v>6050</v>
      </c>
      <c r="J2443">
        <v>3309</v>
      </c>
      <c r="K2443">
        <v>32930</v>
      </c>
    </row>
    <row r="2444" spans="5:11" x14ac:dyDescent="0.25">
      <c r="E2444" s="1">
        <v>9</v>
      </c>
      <c r="F2444" s="1">
        <v>2020</v>
      </c>
      <c r="G2444" s="1" t="s">
        <v>43</v>
      </c>
      <c r="H2444" s="1" t="s">
        <v>10</v>
      </c>
      <c r="I2444">
        <v>4150</v>
      </c>
      <c r="J2444">
        <v>6050</v>
      </c>
      <c r="K2444">
        <v>30802</v>
      </c>
    </row>
    <row r="2445" spans="5:11" x14ac:dyDescent="0.25">
      <c r="E2445" s="1">
        <v>10</v>
      </c>
      <c r="F2445" s="1">
        <v>2020</v>
      </c>
      <c r="G2445" s="1" t="s">
        <v>43</v>
      </c>
      <c r="H2445" s="1" t="s">
        <v>10</v>
      </c>
      <c r="I2445">
        <v>728</v>
      </c>
      <c r="J2445">
        <v>4150</v>
      </c>
      <c r="K2445">
        <v>32258</v>
      </c>
    </row>
    <row r="2446" spans="5:11" x14ac:dyDescent="0.25">
      <c r="E2446" s="1">
        <v>11</v>
      </c>
      <c r="F2446" s="1">
        <v>2020</v>
      </c>
      <c r="G2446" s="1" t="s">
        <v>43</v>
      </c>
      <c r="H2446" s="1" t="s">
        <v>10</v>
      </c>
      <c r="I2446">
        <v>1722</v>
      </c>
      <c r="J2446">
        <v>728</v>
      </c>
      <c r="K2446">
        <v>23669</v>
      </c>
    </row>
    <row r="2447" spans="5:11" x14ac:dyDescent="0.25">
      <c r="E2447" s="1">
        <v>12</v>
      </c>
      <c r="F2447" s="1">
        <v>2020</v>
      </c>
      <c r="G2447" s="1" t="s">
        <v>43</v>
      </c>
      <c r="H2447" s="1" t="s">
        <v>10</v>
      </c>
      <c r="I2447">
        <v>4153</v>
      </c>
      <c r="J2447">
        <v>1722</v>
      </c>
      <c r="K2447">
        <v>23591</v>
      </c>
    </row>
    <row r="2448" spans="5:11" x14ac:dyDescent="0.25">
      <c r="E2448" s="1">
        <v>1</v>
      </c>
      <c r="F2448" s="1">
        <v>2021</v>
      </c>
      <c r="G2448" s="1" t="s">
        <v>43</v>
      </c>
      <c r="H2448" s="1" t="s">
        <v>10</v>
      </c>
      <c r="I2448">
        <v>3829</v>
      </c>
      <c r="J2448">
        <v>4153</v>
      </c>
      <c r="K2448">
        <v>17595</v>
      </c>
    </row>
    <row r="2449" spans="5:11" x14ac:dyDescent="0.25">
      <c r="E2449" s="1">
        <v>1</v>
      </c>
      <c r="F2449" s="1">
        <v>2016</v>
      </c>
      <c r="G2449" s="1" t="s">
        <v>44</v>
      </c>
      <c r="H2449" s="1" t="s">
        <v>10</v>
      </c>
      <c r="I2449">
        <v>61789</v>
      </c>
      <c r="J2449"/>
      <c r="K2449"/>
    </row>
    <row r="2450" spans="5:11" x14ac:dyDescent="0.25">
      <c r="E2450" s="1">
        <v>2</v>
      </c>
      <c r="F2450" s="1">
        <v>2016</v>
      </c>
      <c r="G2450" s="1" t="s">
        <v>44</v>
      </c>
      <c r="H2450" s="1" t="s">
        <v>10</v>
      </c>
      <c r="I2450">
        <v>58503</v>
      </c>
      <c r="J2450">
        <v>61789</v>
      </c>
      <c r="K2450"/>
    </row>
    <row r="2451" spans="5:11" x14ac:dyDescent="0.25">
      <c r="E2451" s="1">
        <v>3</v>
      </c>
      <c r="F2451" s="1">
        <v>2016</v>
      </c>
      <c r="G2451" s="1" t="s">
        <v>44</v>
      </c>
      <c r="H2451" s="1" t="s">
        <v>10</v>
      </c>
      <c r="I2451">
        <v>64458</v>
      </c>
      <c r="J2451">
        <v>58503</v>
      </c>
      <c r="K2451"/>
    </row>
    <row r="2452" spans="5:11" x14ac:dyDescent="0.25">
      <c r="E2452" s="1">
        <v>4</v>
      </c>
      <c r="F2452" s="1">
        <v>2016</v>
      </c>
      <c r="G2452" s="1" t="s">
        <v>44</v>
      </c>
      <c r="H2452" s="1" t="s">
        <v>10</v>
      </c>
      <c r="I2452">
        <v>49156</v>
      </c>
      <c r="J2452">
        <v>64458</v>
      </c>
      <c r="K2452"/>
    </row>
    <row r="2453" spans="5:11" x14ac:dyDescent="0.25">
      <c r="E2453" s="1">
        <v>5</v>
      </c>
      <c r="F2453" s="1">
        <v>2016</v>
      </c>
      <c r="G2453" s="1" t="s">
        <v>44</v>
      </c>
      <c r="H2453" s="1" t="s">
        <v>10</v>
      </c>
      <c r="I2453">
        <v>59149</v>
      </c>
      <c r="J2453">
        <v>49156</v>
      </c>
      <c r="K2453"/>
    </row>
    <row r="2454" spans="5:11" x14ac:dyDescent="0.25">
      <c r="E2454" s="1">
        <v>6</v>
      </c>
      <c r="F2454" s="1">
        <v>2016</v>
      </c>
      <c r="G2454" s="1" t="s">
        <v>44</v>
      </c>
      <c r="H2454" s="1" t="s">
        <v>10</v>
      </c>
      <c r="I2454">
        <v>46797</v>
      </c>
      <c r="J2454">
        <v>59149</v>
      </c>
      <c r="K2454"/>
    </row>
    <row r="2455" spans="5:11" x14ac:dyDescent="0.25">
      <c r="E2455" s="1">
        <v>7</v>
      </c>
      <c r="F2455" s="1">
        <v>2016</v>
      </c>
      <c r="G2455" s="1" t="s">
        <v>44</v>
      </c>
      <c r="H2455" s="1" t="s">
        <v>10</v>
      </c>
      <c r="I2455">
        <v>51414</v>
      </c>
      <c r="J2455">
        <v>46797</v>
      </c>
      <c r="K2455"/>
    </row>
    <row r="2456" spans="5:11" x14ac:dyDescent="0.25">
      <c r="E2456" s="1">
        <v>8</v>
      </c>
      <c r="F2456" s="1">
        <v>2016</v>
      </c>
      <c r="G2456" s="1" t="s">
        <v>44</v>
      </c>
      <c r="H2456" s="1" t="s">
        <v>10</v>
      </c>
      <c r="I2456">
        <v>56233</v>
      </c>
      <c r="J2456">
        <v>51414</v>
      </c>
      <c r="K2456"/>
    </row>
    <row r="2457" spans="5:11" x14ac:dyDescent="0.25">
      <c r="E2457" s="1">
        <v>9</v>
      </c>
      <c r="F2457" s="1">
        <v>2016</v>
      </c>
      <c r="G2457" s="1" t="s">
        <v>44</v>
      </c>
      <c r="H2457" s="1" t="s">
        <v>10</v>
      </c>
      <c r="I2457">
        <v>51472</v>
      </c>
      <c r="J2457">
        <v>56233</v>
      </c>
      <c r="K2457"/>
    </row>
    <row r="2458" spans="5:11" x14ac:dyDescent="0.25">
      <c r="E2458" s="1">
        <v>10</v>
      </c>
      <c r="F2458" s="1">
        <v>2016</v>
      </c>
      <c r="G2458" s="1" t="s">
        <v>44</v>
      </c>
      <c r="H2458" s="1" t="s">
        <v>10</v>
      </c>
      <c r="I2458">
        <v>46868</v>
      </c>
      <c r="J2458">
        <v>51472</v>
      </c>
      <c r="K2458"/>
    </row>
    <row r="2459" spans="5:11" x14ac:dyDescent="0.25">
      <c r="E2459" s="1">
        <v>11</v>
      </c>
      <c r="F2459" s="1">
        <v>2016</v>
      </c>
      <c r="G2459" s="1" t="s">
        <v>44</v>
      </c>
      <c r="H2459" s="1" t="s">
        <v>10</v>
      </c>
      <c r="I2459">
        <v>43106</v>
      </c>
      <c r="J2459">
        <v>46868</v>
      </c>
      <c r="K2459"/>
    </row>
    <row r="2460" spans="5:11" x14ac:dyDescent="0.25">
      <c r="E2460" s="1">
        <v>12</v>
      </c>
      <c r="F2460" s="1">
        <v>2016</v>
      </c>
      <c r="G2460" s="1" t="s">
        <v>44</v>
      </c>
      <c r="H2460" s="1" t="s">
        <v>10</v>
      </c>
      <c r="I2460">
        <v>48852</v>
      </c>
      <c r="J2460">
        <v>43106</v>
      </c>
      <c r="K2460"/>
    </row>
    <row r="2461" spans="5:11" x14ac:dyDescent="0.25">
      <c r="E2461" s="1">
        <v>1</v>
      </c>
      <c r="F2461" s="1">
        <v>2017</v>
      </c>
      <c r="G2461" s="1" t="s">
        <v>44</v>
      </c>
      <c r="H2461" s="1" t="s">
        <v>10</v>
      </c>
      <c r="I2461">
        <v>49281</v>
      </c>
      <c r="J2461">
        <v>48852</v>
      </c>
      <c r="K2461">
        <v>61789</v>
      </c>
    </row>
    <row r="2462" spans="5:11" x14ac:dyDescent="0.25">
      <c r="E2462" s="1">
        <v>2</v>
      </c>
      <c r="F2462" s="1">
        <v>2017</v>
      </c>
      <c r="G2462" s="1" t="s">
        <v>44</v>
      </c>
      <c r="H2462" s="1" t="s">
        <v>10</v>
      </c>
      <c r="I2462">
        <v>43661</v>
      </c>
      <c r="J2462">
        <v>49281</v>
      </c>
      <c r="K2462">
        <v>58503</v>
      </c>
    </row>
    <row r="2463" spans="5:11" x14ac:dyDescent="0.25">
      <c r="E2463" s="1">
        <v>3</v>
      </c>
      <c r="F2463" s="1">
        <v>2017</v>
      </c>
      <c r="G2463" s="1" t="s">
        <v>44</v>
      </c>
      <c r="H2463" s="1" t="s">
        <v>10</v>
      </c>
      <c r="I2463">
        <v>52038</v>
      </c>
      <c r="J2463">
        <v>43661</v>
      </c>
      <c r="K2463">
        <v>64458</v>
      </c>
    </row>
    <row r="2464" spans="5:11" x14ac:dyDescent="0.25">
      <c r="E2464" s="1">
        <v>4</v>
      </c>
      <c r="F2464" s="1">
        <v>2017</v>
      </c>
      <c r="G2464" s="1" t="s">
        <v>44</v>
      </c>
      <c r="H2464" s="1" t="s">
        <v>10</v>
      </c>
      <c r="I2464">
        <v>44221</v>
      </c>
      <c r="J2464">
        <v>52038</v>
      </c>
      <c r="K2464">
        <v>49156</v>
      </c>
    </row>
    <row r="2465" spans="5:11" x14ac:dyDescent="0.25">
      <c r="E2465" s="1">
        <v>5</v>
      </c>
      <c r="F2465" s="1">
        <v>2017</v>
      </c>
      <c r="G2465" s="1" t="s">
        <v>44</v>
      </c>
      <c r="H2465" s="1" t="s">
        <v>10</v>
      </c>
      <c r="I2465">
        <v>47244</v>
      </c>
      <c r="J2465">
        <v>44221</v>
      </c>
      <c r="K2465">
        <v>59149</v>
      </c>
    </row>
    <row r="2466" spans="5:11" x14ac:dyDescent="0.25">
      <c r="E2466" s="1">
        <v>6</v>
      </c>
      <c r="F2466" s="1">
        <v>2017</v>
      </c>
      <c r="G2466" s="1" t="s">
        <v>44</v>
      </c>
      <c r="H2466" s="1" t="s">
        <v>10</v>
      </c>
      <c r="I2466">
        <v>48680</v>
      </c>
      <c r="J2466">
        <v>47244</v>
      </c>
      <c r="K2466">
        <v>46797</v>
      </c>
    </row>
    <row r="2467" spans="5:11" x14ac:dyDescent="0.25">
      <c r="E2467" s="1">
        <v>7</v>
      </c>
      <c r="F2467" s="1">
        <v>2017</v>
      </c>
      <c r="G2467" s="1" t="s">
        <v>44</v>
      </c>
      <c r="H2467" s="1" t="s">
        <v>10</v>
      </c>
      <c r="I2467">
        <v>54584</v>
      </c>
      <c r="J2467">
        <v>48680</v>
      </c>
      <c r="K2467">
        <v>51414</v>
      </c>
    </row>
    <row r="2468" spans="5:11" x14ac:dyDescent="0.25">
      <c r="E2468" s="1">
        <v>8</v>
      </c>
      <c r="F2468" s="1">
        <v>2017</v>
      </c>
      <c r="G2468" s="1" t="s">
        <v>44</v>
      </c>
      <c r="H2468" s="1" t="s">
        <v>10</v>
      </c>
      <c r="I2468">
        <v>53972</v>
      </c>
      <c r="J2468">
        <v>54584</v>
      </c>
      <c r="K2468">
        <v>56233</v>
      </c>
    </row>
    <row r="2469" spans="5:11" x14ac:dyDescent="0.25">
      <c r="E2469" s="1">
        <v>9</v>
      </c>
      <c r="F2469" s="1">
        <v>2017</v>
      </c>
      <c r="G2469" s="1" t="s">
        <v>44</v>
      </c>
      <c r="H2469" s="1" t="s">
        <v>10</v>
      </c>
      <c r="I2469">
        <v>47405</v>
      </c>
      <c r="J2469">
        <v>53972</v>
      </c>
      <c r="K2469">
        <v>51472</v>
      </c>
    </row>
    <row r="2470" spans="5:11" x14ac:dyDescent="0.25">
      <c r="E2470" s="1">
        <v>10</v>
      </c>
      <c r="F2470" s="1">
        <v>2017</v>
      </c>
      <c r="G2470" s="1" t="s">
        <v>44</v>
      </c>
      <c r="H2470" s="1" t="s">
        <v>10</v>
      </c>
      <c r="I2470">
        <v>41984</v>
      </c>
      <c r="J2470">
        <v>47405</v>
      </c>
      <c r="K2470">
        <v>46868</v>
      </c>
    </row>
    <row r="2471" spans="5:11" x14ac:dyDescent="0.25">
      <c r="E2471" s="1">
        <v>11</v>
      </c>
      <c r="F2471" s="1">
        <v>2017</v>
      </c>
      <c r="G2471" s="1" t="s">
        <v>44</v>
      </c>
      <c r="H2471" s="1" t="s">
        <v>10</v>
      </c>
      <c r="I2471">
        <v>38827</v>
      </c>
      <c r="J2471">
        <v>41984</v>
      </c>
      <c r="K2471">
        <v>43106</v>
      </c>
    </row>
    <row r="2472" spans="5:11" x14ac:dyDescent="0.25">
      <c r="E2472" s="1">
        <v>12</v>
      </c>
      <c r="F2472" s="1">
        <v>2017</v>
      </c>
      <c r="G2472" s="1" t="s">
        <v>44</v>
      </c>
      <c r="H2472" s="1" t="s">
        <v>10</v>
      </c>
      <c r="I2472">
        <v>42346</v>
      </c>
      <c r="J2472">
        <v>38827</v>
      </c>
      <c r="K2472">
        <v>48852</v>
      </c>
    </row>
    <row r="2473" spans="5:11" x14ac:dyDescent="0.25">
      <c r="E2473" s="1">
        <v>1</v>
      </c>
      <c r="F2473" s="1">
        <v>2018</v>
      </c>
      <c r="G2473" s="1" t="s">
        <v>44</v>
      </c>
      <c r="H2473" s="1" t="s">
        <v>10</v>
      </c>
      <c r="I2473">
        <v>48394</v>
      </c>
      <c r="J2473">
        <v>42346</v>
      </c>
      <c r="K2473">
        <v>49281</v>
      </c>
    </row>
    <row r="2474" spans="5:11" x14ac:dyDescent="0.25">
      <c r="E2474" s="1">
        <v>2</v>
      </c>
      <c r="F2474" s="1">
        <v>2018</v>
      </c>
      <c r="G2474" s="1" t="s">
        <v>44</v>
      </c>
      <c r="H2474" s="1" t="s">
        <v>10</v>
      </c>
      <c r="I2474">
        <v>44651</v>
      </c>
      <c r="J2474">
        <v>48394</v>
      </c>
      <c r="K2474">
        <v>43661</v>
      </c>
    </row>
    <row r="2475" spans="5:11" x14ac:dyDescent="0.25">
      <c r="E2475" s="1">
        <v>3</v>
      </c>
      <c r="F2475" s="1">
        <v>2018</v>
      </c>
      <c r="G2475" s="1" t="s">
        <v>44</v>
      </c>
      <c r="H2475" s="1" t="s">
        <v>10</v>
      </c>
      <c r="I2475">
        <v>52296</v>
      </c>
      <c r="J2475">
        <v>44651</v>
      </c>
      <c r="K2475">
        <v>52038</v>
      </c>
    </row>
    <row r="2476" spans="5:11" x14ac:dyDescent="0.25">
      <c r="E2476" s="1">
        <v>4</v>
      </c>
      <c r="F2476" s="1">
        <v>2018</v>
      </c>
      <c r="G2476" s="1" t="s">
        <v>44</v>
      </c>
      <c r="H2476" s="1" t="s">
        <v>10</v>
      </c>
      <c r="I2476">
        <v>48737</v>
      </c>
      <c r="J2476">
        <v>52296</v>
      </c>
      <c r="K2476">
        <v>44221</v>
      </c>
    </row>
    <row r="2477" spans="5:11" x14ac:dyDescent="0.25">
      <c r="E2477" s="1">
        <v>5</v>
      </c>
      <c r="F2477" s="1">
        <v>2018</v>
      </c>
      <c r="G2477" s="1" t="s">
        <v>44</v>
      </c>
      <c r="H2477" s="1" t="s">
        <v>10</v>
      </c>
      <c r="I2477">
        <v>58307</v>
      </c>
      <c r="J2477">
        <v>48737</v>
      </c>
      <c r="K2477">
        <v>47244</v>
      </c>
    </row>
    <row r="2478" spans="5:11" x14ac:dyDescent="0.25">
      <c r="E2478" s="1">
        <v>6</v>
      </c>
      <c r="F2478" s="1">
        <v>2018</v>
      </c>
      <c r="G2478" s="1" t="s">
        <v>44</v>
      </c>
      <c r="H2478" s="1" t="s">
        <v>10</v>
      </c>
      <c r="I2478">
        <v>63432</v>
      </c>
      <c r="J2478">
        <v>58307</v>
      </c>
      <c r="K2478">
        <v>48680</v>
      </c>
    </row>
    <row r="2479" spans="5:11" x14ac:dyDescent="0.25">
      <c r="E2479" s="1">
        <v>7</v>
      </c>
      <c r="F2479" s="1">
        <v>2018</v>
      </c>
      <c r="G2479" s="1" t="s">
        <v>44</v>
      </c>
      <c r="H2479" s="1" t="s">
        <v>10</v>
      </c>
      <c r="I2479">
        <v>69098</v>
      </c>
      <c r="J2479">
        <v>63432</v>
      </c>
      <c r="K2479">
        <v>54584</v>
      </c>
    </row>
    <row r="2480" spans="5:11" x14ac:dyDescent="0.25">
      <c r="E2480" s="1">
        <v>8</v>
      </c>
      <c r="F2480" s="1">
        <v>2018</v>
      </c>
      <c r="G2480" s="1" t="s">
        <v>44</v>
      </c>
      <c r="H2480" s="1" t="s">
        <v>10</v>
      </c>
      <c r="I2480">
        <v>71280</v>
      </c>
      <c r="J2480">
        <v>69098</v>
      </c>
      <c r="K2480">
        <v>53972</v>
      </c>
    </row>
    <row r="2481" spans="5:11" x14ac:dyDescent="0.25">
      <c r="E2481" s="1">
        <v>9</v>
      </c>
      <c r="F2481" s="1">
        <v>2018</v>
      </c>
      <c r="G2481" s="1" t="s">
        <v>44</v>
      </c>
      <c r="H2481" s="1" t="s">
        <v>10</v>
      </c>
      <c r="I2481">
        <v>59898</v>
      </c>
      <c r="J2481">
        <v>71280</v>
      </c>
      <c r="K2481">
        <v>47405</v>
      </c>
    </row>
    <row r="2482" spans="5:11" x14ac:dyDescent="0.25">
      <c r="E2482" s="1">
        <v>10</v>
      </c>
      <c r="F2482" s="1">
        <v>2018</v>
      </c>
      <c r="G2482" s="1" t="s">
        <v>44</v>
      </c>
      <c r="H2482" s="1" t="s">
        <v>10</v>
      </c>
      <c r="I2482">
        <v>59881</v>
      </c>
      <c r="J2482">
        <v>59898</v>
      </c>
      <c r="K2482">
        <v>41984</v>
      </c>
    </row>
    <row r="2483" spans="5:11" x14ac:dyDescent="0.25">
      <c r="E2483" s="1">
        <v>11</v>
      </c>
      <c r="F2483" s="1">
        <v>2018</v>
      </c>
      <c r="G2483" s="1" t="s">
        <v>44</v>
      </c>
      <c r="H2483" s="1" t="s">
        <v>10</v>
      </c>
      <c r="I2483">
        <v>48023</v>
      </c>
      <c r="J2483">
        <v>59881</v>
      </c>
      <c r="K2483">
        <v>38827</v>
      </c>
    </row>
    <row r="2484" spans="5:11" x14ac:dyDescent="0.25">
      <c r="E2484" s="1">
        <v>12</v>
      </c>
      <c r="F2484" s="1">
        <v>2018</v>
      </c>
      <c r="G2484" s="1" t="s">
        <v>44</v>
      </c>
      <c r="H2484" s="1" t="s">
        <v>10</v>
      </c>
      <c r="I2484">
        <v>49940</v>
      </c>
      <c r="J2484">
        <v>48023</v>
      </c>
      <c r="K2484">
        <v>42346</v>
      </c>
    </row>
    <row r="2485" spans="5:11" x14ac:dyDescent="0.25">
      <c r="E2485" s="1">
        <v>1</v>
      </c>
      <c r="F2485" s="1">
        <v>2019</v>
      </c>
      <c r="G2485" s="1" t="s">
        <v>44</v>
      </c>
      <c r="H2485" s="1" t="s">
        <v>10</v>
      </c>
      <c r="I2485">
        <v>51302</v>
      </c>
      <c r="J2485">
        <v>49940</v>
      </c>
      <c r="K2485">
        <v>48394</v>
      </c>
    </row>
    <row r="2486" spans="5:11" x14ac:dyDescent="0.25">
      <c r="E2486" s="1">
        <v>2</v>
      </c>
      <c r="F2486" s="1">
        <v>2019</v>
      </c>
      <c r="G2486" s="1" t="s">
        <v>44</v>
      </c>
      <c r="H2486" s="1" t="s">
        <v>10</v>
      </c>
      <c r="I2486">
        <v>46631</v>
      </c>
      <c r="J2486">
        <v>51302</v>
      </c>
      <c r="K2486">
        <v>44651</v>
      </c>
    </row>
    <row r="2487" spans="5:11" x14ac:dyDescent="0.25">
      <c r="E2487" s="1">
        <v>3</v>
      </c>
      <c r="F2487" s="1">
        <v>2019</v>
      </c>
      <c r="G2487" s="1" t="s">
        <v>44</v>
      </c>
      <c r="H2487" s="1" t="s">
        <v>10</v>
      </c>
      <c r="I2487">
        <v>58868</v>
      </c>
      <c r="J2487">
        <v>46631</v>
      </c>
      <c r="K2487">
        <v>52296</v>
      </c>
    </row>
    <row r="2488" spans="5:11" x14ac:dyDescent="0.25">
      <c r="E2488" s="1">
        <v>4</v>
      </c>
      <c r="F2488" s="1">
        <v>2019</v>
      </c>
      <c r="G2488" s="1" t="s">
        <v>44</v>
      </c>
      <c r="H2488" s="1" t="s">
        <v>10</v>
      </c>
      <c r="I2488">
        <v>54040</v>
      </c>
      <c r="J2488">
        <v>58868</v>
      </c>
      <c r="K2488">
        <v>48737</v>
      </c>
    </row>
    <row r="2489" spans="5:11" x14ac:dyDescent="0.25">
      <c r="E2489" s="1">
        <v>5</v>
      </c>
      <c r="F2489" s="1">
        <v>2019</v>
      </c>
      <c r="G2489" s="1" t="s">
        <v>44</v>
      </c>
      <c r="H2489" s="1" t="s">
        <v>10</v>
      </c>
      <c r="I2489">
        <v>60788</v>
      </c>
      <c r="J2489">
        <v>54040</v>
      </c>
      <c r="K2489">
        <v>58307</v>
      </c>
    </row>
    <row r="2490" spans="5:11" x14ac:dyDescent="0.25">
      <c r="E2490" s="1">
        <v>6</v>
      </c>
      <c r="F2490" s="1">
        <v>2019</v>
      </c>
      <c r="G2490" s="1" t="s">
        <v>44</v>
      </c>
      <c r="H2490" s="1" t="s">
        <v>10</v>
      </c>
      <c r="I2490">
        <v>64990</v>
      </c>
      <c r="J2490">
        <v>60788</v>
      </c>
      <c r="K2490">
        <v>63432</v>
      </c>
    </row>
    <row r="2491" spans="5:11" x14ac:dyDescent="0.25">
      <c r="E2491" s="1">
        <v>7</v>
      </c>
      <c r="F2491" s="1">
        <v>2019</v>
      </c>
      <c r="G2491" s="1" t="s">
        <v>44</v>
      </c>
      <c r="H2491" s="1" t="s">
        <v>10</v>
      </c>
      <c r="I2491">
        <v>71992</v>
      </c>
      <c r="J2491">
        <v>64990</v>
      </c>
      <c r="K2491">
        <v>69098</v>
      </c>
    </row>
    <row r="2492" spans="5:11" x14ac:dyDescent="0.25">
      <c r="E2492" s="1">
        <v>8</v>
      </c>
      <c r="F2492" s="1">
        <v>2019</v>
      </c>
      <c r="G2492" s="1" t="s">
        <v>44</v>
      </c>
      <c r="H2492" s="1" t="s">
        <v>10</v>
      </c>
      <c r="I2492">
        <v>71392</v>
      </c>
      <c r="J2492">
        <v>71992</v>
      </c>
      <c r="K2492">
        <v>71280</v>
      </c>
    </row>
    <row r="2493" spans="5:11" x14ac:dyDescent="0.25">
      <c r="E2493" s="1">
        <v>9</v>
      </c>
      <c r="F2493" s="1">
        <v>2019</v>
      </c>
      <c r="G2493" s="1" t="s">
        <v>44</v>
      </c>
      <c r="H2493" s="1" t="s">
        <v>10</v>
      </c>
      <c r="I2493">
        <v>63563</v>
      </c>
      <c r="J2493">
        <v>71392</v>
      </c>
      <c r="K2493">
        <v>59898</v>
      </c>
    </row>
    <row r="2494" spans="5:11" x14ac:dyDescent="0.25">
      <c r="E2494" s="1">
        <v>10</v>
      </c>
      <c r="F2494" s="1">
        <v>2019</v>
      </c>
      <c r="G2494" s="1" t="s">
        <v>44</v>
      </c>
      <c r="H2494" s="1" t="s">
        <v>10</v>
      </c>
      <c r="I2494">
        <v>62865</v>
      </c>
      <c r="J2494">
        <v>63563</v>
      </c>
      <c r="K2494">
        <v>59881</v>
      </c>
    </row>
    <row r="2495" spans="5:11" x14ac:dyDescent="0.25">
      <c r="E2495" s="1">
        <v>11</v>
      </c>
      <c r="F2495" s="1">
        <v>2019</v>
      </c>
      <c r="G2495" s="1" t="s">
        <v>44</v>
      </c>
      <c r="H2495" s="1" t="s">
        <v>10</v>
      </c>
      <c r="I2495">
        <v>55191</v>
      </c>
      <c r="J2495">
        <v>62865</v>
      </c>
      <c r="K2495">
        <v>48023</v>
      </c>
    </row>
    <row r="2496" spans="5:11" x14ac:dyDescent="0.25">
      <c r="E2496" s="1">
        <v>12</v>
      </c>
      <c r="F2496" s="1">
        <v>2019</v>
      </c>
      <c r="G2496" s="1" t="s">
        <v>44</v>
      </c>
      <c r="H2496" s="1" t="s">
        <v>10</v>
      </c>
      <c r="I2496">
        <v>60413</v>
      </c>
      <c r="J2496">
        <v>55191</v>
      </c>
      <c r="K2496">
        <v>49940</v>
      </c>
    </row>
    <row r="2497" spans="5:11" x14ac:dyDescent="0.25">
      <c r="E2497" s="1">
        <v>1</v>
      </c>
      <c r="F2497" s="1">
        <v>2020</v>
      </c>
      <c r="G2497" s="1" t="s">
        <v>44</v>
      </c>
      <c r="H2497" s="1" t="s">
        <v>10</v>
      </c>
      <c r="I2497">
        <v>59254</v>
      </c>
      <c r="J2497">
        <v>60413</v>
      </c>
      <c r="K2497">
        <v>51302</v>
      </c>
    </row>
    <row r="2498" spans="5:11" x14ac:dyDescent="0.25">
      <c r="E2498" s="1">
        <v>2</v>
      </c>
      <c r="F2498" s="1">
        <v>2020</v>
      </c>
      <c r="G2498" s="1" t="s">
        <v>44</v>
      </c>
      <c r="H2498" s="1" t="s">
        <v>10</v>
      </c>
      <c r="I2498">
        <v>57346</v>
      </c>
      <c r="J2498">
        <v>59254</v>
      </c>
      <c r="K2498">
        <v>46631</v>
      </c>
    </row>
    <row r="2499" spans="5:11" x14ac:dyDescent="0.25">
      <c r="E2499" s="1">
        <v>3</v>
      </c>
      <c r="F2499" s="1">
        <v>2020</v>
      </c>
      <c r="G2499" s="1" t="s">
        <v>44</v>
      </c>
      <c r="H2499" s="1" t="s">
        <v>10</v>
      </c>
      <c r="I2499">
        <v>29863</v>
      </c>
      <c r="J2499">
        <v>57346</v>
      </c>
      <c r="K2499">
        <v>58868</v>
      </c>
    </row>
    <row r="2500" spans="5:11" x14ac:dyDescent="0.25">
      <c r="E2500" s="1">
        <v>4</v>
      </c>
      <c r="F2500" s="1">
        <v>2020</v>
      </c>
      <c r="G2500" s="1" t="s">
        <v>44</v>
      </c>
      <c r="H2500" s="1" t="s">
        <v>10</v>
      </c>
      <c r="I2500">
        <v>433</v>
      </c>
      <c r="J2500">
        <v>29863</v>
      </c>
      <c r="K2500">
        <v>54040</v>
      </c>
    </row>
    <row r="2501" spans="5:11" x14ac:dyDescent="0.25">
      <c r="E2501" s="1">
        <v>6</v>
      </c>
      <c r="F2501" s="1">
        <v>2020</v>
      </c>
      <c r="G2501" s="1" t="s">
        <v>44</v>
      </c>
      <c r="H2501" s="1" t="s">
        <v>10</v>
      </c>
      <c r="I2501">
        <v>1805</v>
      </c>
      <c r="J2501">
        <v>433</v>
      </c>
      <c r="K2501">
        <v>60788</v>
      </c>
    </row>
    <row r="2502" spans="5:11" x14ac:dyDescent="0.25">
      <c r="E2502" s="1">
        <v>7</v>
      </c>
      <c r="F2502" s="1">
        <v>2020</v>
      </c>
      <c r="G2502" s="1" t="s">
        <v>44</v>
      </c>
      <c r="H2502" s="1" t="s">
        <v>10</v>
      </c>
      <c r="I2502">
        <v>1873</v>
      </c>
      <c r="J2502">
        <v>1805</v>
      </c>
      <c r="K2502">
        <v>64990</v>
      </c>
    </row>
    <row r="2503" spans="5:11" x14ac:dyDescent="0.25">
      <c r="E2503" s="1">
        <v>11</v>
      </c>
      <c r="F2503" s="1">
        <v>2020</v>
      </c>
      <c r="G2503" s="1" t="s">
        <v>44</v>
      </c>
      <c r="H2503" s="1" t="s">
        <v>10</v>
      </c>
      <c r="I2503">
        <v>1169</v>
      </c>
      <c r="J2503">
        <v>1873</v>
      </c>
      <c r="K2503">
        <v>71992</v>
      </c>
    </row>
    <row r="2504" spans="5:11" x14ac:dyDescent="0.25">
      <c r="E2504" s="1">
        <v>12</v>
      </c>
      <c r="F2504" s="1">
        <v>2020</v>
      </c>
      <c r="G2504" s="1" t="s">
        <v>44</v>
      </c>
      <c r="H2504" s="1" t="s">
        <v>10</v>
      </c>
      <c r="I2504">
        <v>3691</v>
      </c>
      <c r="J2504">
        <v>1169</v>
      </c>
      <c r="K2504">
        <v>71392</v>
      </c>
    </row>
    <row r="2505" spans="5:11" x14ac:dyDescent="0.25">
      <c r="E2505" s="1">
        <v>1</v>
      </c>
      <c r="F2505" s="1">
        <v>2021</v>
      </c>
      <c r="G2505" s="1" t="s">
        <v>44</v>
      </c>
      <c r="H2505" s="1" t="s">
        <v>10</v>
      </c>
      <c r="I2505">
        <v>1998</v>
      </c>
      <c r="J2505">
        <v>3691</v>
      </c>
      <c r="K2505">
        <v>63563</v>
      </c>
    </row>
    <row r="2506" spans="5:11" x14ac:dyDescent="0.25">
      <c r="E2506" s="1">
        <v>1</v>
      </c>
      <c r="F2506" s="1">
        <v>2016</v>
      </c>
      <c r="G2506" s="1" t="s">
        <v>45</v>
      </c>
      <c r="H2506" s="1" t="s">
        <v>10</v>
      </c>
      <c r="I2506">
        <v>47859</v>
      </c>
      <c r="J2506"/>
      <c r="K2506"/>
    </row>
    <row r="2507" spans="5:11" x14ac:dyDescent="0.25">
      <c r="E2507" s="1">
        <v>2</v>
      </c>
      <c r="F2507" s="1">
        <v>2016</v>
      </c>
      <c r="G2507" s="1" t="s">
        <v>45</v>
      </c>
      <c r="H2507" s="1" t="s">
        <v>10</v>
      </c>
      <c r="I2507">
        <v>65645</v>
      </c>
      <c r="J2507">
        <v>47859</v>
      </c>
      <c r="K2507"/>
    </row>
    <row r="2508" spans="5:11" x14ac:dyDescent="0.25">
      <c r="E2508" s="1">
        <v>3</v>
      </c>
      <c r="F2508" s="1">
        <v>2016</v>
      </c>
      <c r="G2508" s="1" t="s">
        <v>45</v>
      </c>
      <c r="H2508" s="1" t="s">
        <v>10</v>
      </c>
      <c r="I2508">
        <v>87594</v>
      </c>
      <c r="J2508">
        <v>65645</v>
      </c>
      <c r="K2508"/>
    </row>
    <row r="2509" spans="5:11" x14ac:dyDescent="0.25">
      <c r="E2509" s="1">
        <v>4</v>
      </c>
      <c r="F2509" s="1">
        <v>2016</v>
      </c>
      <c r="G2509" s="1" t="s">
        <v>45</v>
      </c>
      <c r="H2509" s="1" t="s">
        <v>10</v>
      </c>
      <c r="I2509">
        <v>23268</v>
      </c>
      <c r="J2509">
        <v>87594</v>
      </c>
      <c r="K2509"/>
    </row>
    <row r="2510" spans="5:11" x14ac:dyDescent="0.25">
      <c r="E2510" s="1">
        <v>5</v>
      </c>
      <c r="F2510" s="1">
        <v>2016</v>
      </c>
      <c r="G2510" s="1" t="s">
        <v>45</v>
      </c>
      <c r="H2510" s="1" t="s">
        <v>10</v>
      </c>
      <c r="I2510">
        <v>10147</v>
      </c>
      <c r="J2510">
        <v>23268</v>
      </c>
      <c r="K2510"/>
    </row>
    <row r="2511" spans="5:11" x14ac:dyDescent="0.25">
      <c r="E2511" s="1">
        <v>6</v>
      </c>
      <c r="F2511" s="1">
        <v>2016</v>
      </c>
      <c r="G2511" s="1" t="s">
        <v>45</v>
      </c>
      <c r="H2511" s="1" t="s">
        <v>10</v>
      </c>
      <c r="I2511">
        <v>29781</v>
      </c>
      <c r="J2511">
        <v>10147</v>
      </c>
      <c r="K2511"/>
    </row>
    <row r="2512" spans="5:11" x14ac:dyDescent="0.25">
      <c r="E2512" s="1">
        <v>7</v>
      </c>
      <c r="F2512" s="1">
        <v>2016</v>
      </c>
      <c r="G2512" s="1" t="s">
        <v>45</v>
      </c>
      <c r="H2512" s="1" t="s">
        <v>10</v>
      </c>
      <c r="I2512">
        <v>34751</v>
      </c>
      <c r="J2512">
        <v>29781</v>
      </c>
      <c r="K2512"/>
    </row>
    <row r="2513" spans="5:11" x14ac:dyDescent="0.25">
      <c r="E2513" s="1">
        <v>8</v>
      </c>
      <c r="F2513" s="1">
        <v>2016</v>
      </c>
      <c r="G2513" s="1" t="s">
        <v>45</v>
      </c>
      <c r="H2513" s="1" t="s">
        <v>10</v>
      </c>
      <c r="I2513">
        <v>15800</v>
      </c>
      <c r="J2513">
        <v>34751</v>
      </c>
      <c r="K2513"/>
    </row>
    <row r="2514" spans="5:11" x14ac:dyDescent="0.25">
      <c r="E2514" s="1">
        <v>9</v>
      </c>
      <c r="F2514" s="1">
        <v>2016</v>
      </c>
      <c r="G2514" s="1" t="s">
        <v>45</v>
      </c>
      <c r="H2514" s="1" t="s">
        <v>10</v>
      </c>
      <c r="I2514">
        <v>4716</v>
      </c>
      <c r="J2514">
        <v>15800</v>
      </c>
      <c r="K2514"/>
    </row>
    <row r="2515" spans="5:11" x14ac:dyDescent="0.25">
      <c r="E2515" s="1">
        <v>10</v>
      </c>
      <c r="F2515" s="1">
        <v>2016</v>
      </c>
      <c r="G2515" s="1" t="s">
        <v>45</v>
      </c>
      <c r="H2515" s="1" t="s">
        <v>10</v>
      </c>
      <c r="I2515">
        <v>8171</v>
      </c>
      <c r="J2515">
        <v>4716</v>
      </c>
      <c r="K2515"/>
    </row>
    <row r="2516" spans="5:11" x14ac:dyDescent="0.25">
      <c r="E2516" s="1">
        <v>11</v>
      </c>
      <c r="F2516" s="1">
        <v>2016</v>
      </c>
      <c r="G2516" s="1" t="s">
        <v>45</v>
      </c>
      <c r="H2516" s="1" t="s">
        <v>10</v>
      </c>
      <c r="I2516">
        <v>9810</v>
      </c>
      <c r="J2516">
        <v>8171</v>
      </c>
      <c r="K2516"/>
    </row>
    <row r="2517" spans="5:11" x14ac:dyDescent="0.25">
      <c r="E2517" s="1">
        <v>12</v>
      </c>
      <c r="F2517" s="1">
        <v>2016</v>
      </c>
      <c r="G2517" s="1" t="s">
        <v>45</v>
      </c>
      <c r="H2517" s="1" t="s">
        <v>10</v>
      </c>
      <c r="I2517">
        <v>23180</v>
      </c>
      <c r="J2517">
        <v>9810</v>
      </c>
      <c r="K2517"/>
    </row>
    <row r="2518" spans="5:11" x14ac:dyDescent="0.25">
      <c r="E2518" s="1">
        <v>1</v>
      </c>
      <c r="F2518" s="1">
        <v>2017</v>
      </c>
      <c r="G2518" s="1" t="s">
        <v>45</v>
      </c>
      <c r="H2518" s="1" t="s">
        <v>10</v>
      </c>
      <c r="I2518">
        <v>43605</v>
      </c>
      <c r="J2518">
        <v>23180</v>
      </c>
      <c r="K2518">
        <v>47859</v>
      </c>
    </row>
    <row r="2519" spans="5:11" x14ac:dyDescent="0.25">
      <c r="E2519" s="1">
        <v>2</v>
      </c>
      <c r="F2519" s="1">
        <v>2017</v>
      </c>
      <c r="G2519" s="1" t="s">
        <v>45</v>
      </c>
      <c r="H2519" s="1" t="s">
        <v>10</v>
      </c>
      <c r="I2519">
        <v>67372</v>
      </c>
      <c r="J2519">
        <v>43605</v>
      </c>
      <c r="K2519">
        <v>65645</v>
      </c>
    </row>
    <row r="2520" spans="5:11" x14ac:dyDescent="0.25">
      <c r="E2520" s="1">
        <v>3</v>
      </c>
      <c r="F2520" s="1">
        <v>2017</v>
      </c>
      <c r="G2520" s="1" t="s">
        <v>45</v>
      </c>
      <c r="H2520" s="1" t="s">
        <v>10</v>
      </c>
      <c r="I2520">
        <v>84015</v>
      </c>
      <c r="J2520">
        <v>67372</v>
      </c>
      <c r="K2520">
        <v>87594</v>
      </c>
    </row>
    <row r="2521" spans="5:11" x14ac:dyDescent="0.25">
      <c r="E2521" s="1">
        <v>4</v>
      </c>
      <c r="F2521" s="1">
        <v>2017</v>
      </c>
      <c r="G2521" s="1" t="s">
        <v>45</v>
      </c>
      <c r="H2521" s="1" t="s">
        <v>10</v>
      </c>
      <c r="I2521">
        <v>39653</v>
      </c>
      <c r="J2521">
        <v>84015</v>
      </c>
      <c r="K2521">
        <v>23268</v>
      </c>
    </row>
    <row r="2522" spans="5:11" x14ac:dyDescent="0.25">
      <c r="E2522" s="1">
        <v>5</v>
      </c>
      <c r="F2522" s="1">
        <v>2017</v>
      </c>
      <c r="G2522" s="1" t="s">
        <v>45</v>
      </c>
      <c r="H2522" s="1" t="s">
        <v>10</v>
      </c>
      <c r="I2522">
        <v>13067</v>
      </c>
      <c r="J2522">
        <v>39653</v>
      </c>
      <c r="K2522">
        <v>10147</v>
      </c>
    </row>
    <row r="2523" spans="5:11" x14ac:dyDescent="0.25">
      <c r="E2523" s="1">
        <v>6</v>
      </c>
      <c r="F2523" s="1">
        <v>2017</v>
      </c>
      <c r="G2523" s="1" t="s">
        <v>45</v>
      </c>
      <c r="H2523" s="1" t="s">
        <v>10</v>
      </c>
      <c r="I2523">
        <v>31303</v>
      </c>
      <c r="J2523">
        <v>13067</v>
      </c>
      <c r="K2523">
        <v>29781</v>
      </c>
    </row>
    <row r="2524" spans="5:11" x14ac:dyDescent="0.25">
      <c r="E2524" s="1">
        <v>7</v>
      </c>
      <c r="F2524" s="1">
        <v>2017</v>
      </c>
      <c r="G2524" s="1" t="s">
        <v>45</v>
      </c>
      <c r="H2524" s="1" t="s">
        <v>10</v>
      </c>
      <c r="I2524">
        <v>35949</v>
      </c>
      <c r="J2524">
        <v>31303</v>
      </c>
      <c r="K2524">
        <v>34751</v>
      </c>
    </row>
    <row r="2525" spans="5:11" x14ac:dyDescent="0.25">
      <c r="E2525" s="1">
        <v>8</v>
      </c>
      <c r="F2525" s="1">
        <v>2017</v>
      </c>
      <c r="G2525" s="1" t="s">
        <v>45</v>
      </c>
      <c r="H2525" s="1" t="s">
        <v>10</v>
      </c>
      <c r="I2525">
        <v>19412</v>
      </c>
      <c r="J2525">
        <v>35949</v>
      </c>
      <c r="K2525">
        <v>15800</v>
      </c>
    </row>
    <row r="2526" spans="5:11" x14ac:dyDescent="0.25">
      <c r="E2526" s="1">
        <v>9</v>
      </c>
      <c r="F2526" s="1">
        <v>2017</v>
      </c>
      <c r="G2526" s="1" t="s">
        <v>45</v>
      </c>
      <c r="H2526" s="1" t="s">
        <v>10</v>
      </c>
      <c r="I2526">
        <v>4507</v>
      </c>
      <c r="J2526">
        <v>19412</v>
      </c>
      <c r="K2526">
        <v>4716</v>
      </c>
    </row>
    <row r="2527" spans="5:11" x14ac:dyDescent="0.25">
      <c r="E2527" s="1">
        <v>10</v>
      </c>
      <c r="F2527" s="1">
        <v>2017</v>
      </c>
      <c r="G2527" s="1" t="s">
        <v>45</v>
      </c>
      <c r="H2527" s="1" t="s">
        <v>10</v>
      </c>
      <c r="I2527">
        <v>7550</v>
      </c>
      <c r="J2527">
        <v>4507</v>
      </c>
      <c r="K2527">
        <v>8171</v>
      </c>
    </row>
    <row r="2528" spans="5:11" x14ac:dyDescent="0.25">
      <c r="E2528" s="1">
        <v>11</v>
      </c>
      <c r="F2528" s="1">
        <v>2017</v>
      </c>
      <c r="G2528" s="1" t="s">
        <v>45</v>
      </c>
      <c r="H2528" s="1" t="s">
        <v>10</v>
      </c>
      <c r="I2528">
        <v>10604</v>
      </c>
      <c r="J2528">
        <v>7550</v>
      </c>
      <c r="K2528">
        <v>9810</v>
      </c>
    </row>
    <row r="2529" spans="5:11" x14ac:dyDescent="0.25">
      <c r="E2529" s="1">
        <v>12</v>
      </c>
      <c r="F2529" s="1">
        <v>2017</v>
      </c>
      <c r="G2529" s="1" t="s">
        <v>45</v>
      </c>
      <c r="H2529" s="1" t="s">
        <v>10</v>
      </c>
      <c r="I2529">
        <v>22358</v>
      </c>
      <c r="J2529">
        <v>10604</v>
      </c>
      <c r="K2529">
        <v>23180</v>
      </c>
    </row>
    <row r="2530" spans="5:11" x14ac:dyDescent="0.25">
      <c r="E2530" s="1">
        <v>1</v>
      </c>
      <c r="F2530" s="1">
        <v>2018</v>
      </c>
      <c r="G2530" s="1" t="s">
        <v>45</v>
      </c>
      <c r="H2530" s="1" t="s">
        <v>10</v>
      </c>
      <c r="I2530">
        <v>44593</v>
      </c>
      <c r="J2530">
        <v>22358</v>
      </c>
      <c r="K2530">
        <v>43605</v>
      </c>
    </row>
    <row r="2531" spans="5:11" x14ac:dyDescent="0.25">
      <c r="E2531" s="1">
        <v>2</v>
      </c>
      <c r="F2531" s="1">
        <v>2018</v>
      </c>
      <c r="G2531" s="1" t="s">
        <v>45</v>
      </c>
      <c r="H2531" s="1" t="s">
        <v>10</v>
      </c>
      <c r="I2531">
        <v>68154</v>
      </c>
      <c r="J2531">
        <v>44593</v>
      </c>
      <c r="K2531">
        <v>67372</v>
      </c>
    </row>
    <row r="2532" spans="5:11" x14ac:dyDescent="0.25">
      <c r="E2532" s="1">
        <v>3</v>
      </c>
      <c r="F2532" s="1">
        <v>2018</v>
      </c>
      <c r="G2532" s="1" t="s">
        <v>45</v>
      </c>
      <c r="H2532" s="1" t="s">
        <v>10</v>
      </c>
      <c r="I2532">
        <v>88401</v>
      </c>
      <c r="J2532">
        <v>68154</v>
      </c>
      <c r="K2532">
        <v>84015</v>
      </c>
    </row>
    <row r="2533" spans="5:11" x14ac:dyDescent="0.25">
      <c r="E2533" s="1">
        <v>4</v>
      </c>
      <c r="F2533" s="1">
        <v>2018</v>
      </c>
      <c r="G2533" s="1" t="s">
        <v>45</v>
      </c>
      <c r="H2533" s="1" t="s">
        <v>10</v>
      </c>
      <c r="I2533">
        <v>35578</v>
      </c>
      <c r="J2533">
        <v>88401</v>
      </c>
      <c r="K2533">
        <v>39653</v>
      </c>
    </row>
    <row r="2534" spans="5:11" x14ac:dyDescent="0.25">
      <c r="E2534" s="1">
        <v>5</v>
      </c>
      <c r="F2534" s="1">
        <v>2018</v>
      </c>
      <c r="G2534" s="1" t="s">
        <v>45</v>
      </c>
      <c r="H2534" s="1" t="s">
        <v>10</v>
      </c>
      <c r="I2534">
        <v>10418</v>
      </c>
      <c r="J2534">
        <v>35578</v>
      </c>
      <c r="K2534">
        <v>13067</v>
      </c>
    </row>
    <row r="2535" spans="5:11" x14ac:dyDescent="0.25">
      <c r="E2535" s="1">
        <v>6</v>
      </c>
      <c r="F2535" s="1">
        <v>2018</v>
      </c>
      <c r="G2535" s="1" t="s">
        <v>45</v>
      </c>
      <c r="H2535" s="1" t="s">
        <v>10</v>
      </c>
      <c r="I2535">
        <v>44809</v>
      </c>
      <c r="J2535">
        <v>10418</v>
      </c>
      <c r="K2535">
        <v>31303</v>
      </c>
    </row>
    <row r="2536" spans="5:11" x14ac:dyDescent="0.25">
      <c r="E2536" s="1">
        <v>7</v>
      </c>
      <c r="F2536" s="1">
        <v>2018</v>
      </c>
      <c r="G2536" s="1" t="s">
        <v>45</v>
      </c>
      <c r="H2536" s="1" t="s">
        <v>10</v>
      </c>
      <c r="I2536">
        <v>42954</v>
      </c>
      <c r="J2536">
        <v>44809</v>
      </c>
      <c r="K2536">
        <v>35949</v>
      </c>
    </row>
    <row r="2537" spans="5:11" x14ac:dyDescent="0.25">
      <c r="E2537" s="1">
        <v>8</v>
      </c>
      <c r="F2537" s="1">
        <v>2018</v>
      </c>
      <c r="G2537" s="1" t="s">
        <v>45</v>
      </c>
      <c r="H2537" s="1" t="s">
        <v>10</v>
      </c>
      <c r="I2537">
        <v>22375</v>
      </c>
      <c r="J2537">
        <v>42954</v>
      </c>
      <c r="K2537">
        <v>19412</v>
      </c>
    </row>
    <row r="2538" spans="5:11" x14ac:dyDescent="0.25">
      <c r="E2538" s="1">
        <v>9</v>
      </c>
      <c r="F2538" s="1">
        <v>2018</v>
      </c>
      <c r="G2538" s="1" t="s">
        <v>45</v>
      </c>
      <c r="H2538" s="1" t="s">
        <v>10</v>
      </c>
      <c r="I2538">
        <v>4191</v>
      </c>
      <c r="J2538">
        <v>22375</v>
      </c>
      <c r="K2538">
        <v>4507</v>
      </c>
    </row>
    <row r="2539" spans="5:11" x14ac:dyDescent="0.25">
      <c r="E2539" s="1">
        <v>10</v>
      </c>
      <c r="F2539" s="1">
        <v>2018</v>
      </c>
      <c r="G2539" s="1" t="s">
        <v>45</v>
      </c>
      <c r="H2539" s="1" t="s">
        <v>10</v>
      </c>
      <c r="I2539">
        <v>5170</v>
      </c>
      <c r="J2539">
        <v>4191</v>
      </c>
      <c r="K2539">
        <v>7550</v>
      </c>
    </row>
    <row r="2540" spans="5:11" x14ac:dyDescent="0.25">
      <c r="E2540" s="1">
        <v>11</v>
      </c>
      <c r="F2540" s="1">
        <v>2018</v>
      </c>
      <c r="G2540" s="1" t="s">
        <v>45</v>
      </c>
      <c r="H2540" s="1" t="s">
        <v>10</v>
      </c>
      <c r="I2540">
        <v>7517</v>
      </c>
      <c r="J2540">
        <v>5170</v>
      </c>
      <c r="K2540">
        <v>10604</v>
      </c>
    </row>
    <row r="2541" spans="5:11" x14ac:dyDescent="0.25">
      <c r="E2541" s="1">
        <v>12</v>
      </c>
      <c r="F2541" s="1">
        <v>2018</v>
      </c>
      <c r="G2541" s="1" t="s">
        <v>45</v>
      </c>
      <c r="H2541" s="1" t="s">
        <v>10</v>
      </c>
      <c r="I2541">
        <v>22415</v>
      </c>
      <c r="J2541">
        <v>7517</v>
      </c>
      <c r="K2541">
        <v>22358</v>
      </c>
    </row>
    <row r="2542" spans="5:11" x14ac:dyDescent="0.25">
      <c r="E2542" s="1">
        <v>1</v>
      </c>
      <c r="F2542" s="1">
        <v>2019</v>
      </c>
      <c r="G2542" s="1" t="s">
        <v>45</v>
      </c>
      <c r="H2542" s="1" t="s">
        <v>10</v>
      </c>
      <c r="I2542">
        <v>39704</v>
      </c>
      <c r="J2542">
        <v>22415</v>
      </c>
      <c r="K2542">
        <v>44593</v>
      </c>
    </row>
    <row r="2543" spans="5:11" x14ac:dyDescent="0.25">
      <c r="E2543" s="1">
        <v>2</v>
      </c>
      <c r="F2543" s="1">
        <v>2019</v>
      </c>
      <c r="G2543" s="1" t="s">
        <v>45</v>
      </c>
      <c r="H2543" s="1" t="s">
        <v>10</v>
      </c>
      <c r="I2543">
        <v>60688</v>
      </c>
      <c r="J2543">
        <v>39704</v>
      </c>
      <c r="K2543">
        <v>68154</v>
      </c>
    </row>
    <row r="2544" spans="5:11" x14ac:dyDescent="0.25">
      <c r="E2544" s="1">
        <v>3</v>
      </c>
      <c r="F2544" s="1">
        <v>2019</v>
      </c>
      <c r="G2544" s="1" t="s">
        <v>45</v>
      </c>
      <c r="H2544" s="1" t="s">
        <v>10</v>
      </c>
      <c r="I2544">
        <v>91274</v>
      </c>
      <c r="J2544">
        <v>60688</v>
      </c>
      <c r="K2544">
        <v>88401</v>
      </c>
    </row>
    <row r="2545" spans="5:11" x14ac:dyDescent="0.25">
      <c r="E2545" s="1">
        <v>4</v>
      </c>
      <c r="F2545" s="1">
        <v>2019</v>
      </c>
      <c r="G2545" s="1" t="s">
        <v>45</v>
      </c>
      <c r="H2545" s="1" t="s">
        <v>10</v>
      </c>
      <c r="I2545">
        <v>30543</v>
      </c>
      <c r="J2545">
        <v>91274</v>
      </c>
      <c r="K2545">
        <v>35578</v>
      </c>
    </row>
    <row r="2546" spans="5:11" x14ac:dyDescent="0.25">
      <c r="E2546" s="1">
        <v>5</v>
      </c>
      <c r="F2546" s="1">
        <v>2019</v>
      </c>
      <c r="G2546" s="1" t="s">
        <v>45</v>
      </c>
      <c r="H2546" s="1" t="s">
        <v>10</v>
      </c>
      <c r="I2546">
        <v>12674</v>
      </c>
      <c r="J2546">
        <v>30543</v>
      </c>
      <c r="K2546">
        <v>10418</v>
      </c>
    </row>
    <row r="2547" spans="5:11" x14ac:dyDescent="0.25">
      <c r="E2547" s="1">
        <v>6</v>
      </c>
      <c r="F2547" s="1">
        <v>2019</v>
      </c>
      <c r="G2547" s="1" t="s">
        <v>45</v>
      </c>
      <c r="H2547" s="1" t="s">
        <v>10</v>
      </c>
      <c r="I2547">
        <v>44464</v>
      </c>
      <c r="J2547">
        <v>12674</v>
      </c>
      <c r="K2547">
        <v>44809</v>
      </c>
    </row>
    <row r="2548" spans="5:11" x14ac:dyDescent="0.25">
      <c r="E2548" s="1">
        <v>7</v>
      </c>
      <c r="F2548" s="1">
        <v>2019</v>
      </c>
      <c r="G2548" s="1" t="s">
        <v>45</v>
      </c>
      <c r="H2548" s="1" t="s">
        <v>10</v>
      </c>
      <c r="I2548">
        <v>47428</v>
      </c>
      <c r="J2548">
        <v>44464</v>
      </c>
      <c r="K2548">
        <v>42954</v>
      </c>
    </row>
    <row r="2549" spans="5:11" x14ac:dyDescent="0.25">
      <c r="E2549" s="1">
        <v>8</v>
      </c>
      <c r="F2549" s="1">
        <v>2019</v>
      </c>
      <c r="G2549" s="1" t="s">
        <v>45</v>
      </c>
      <c r="H2549" s="1" t="s">
        <v>10</v>
      </c>
      <c r="I2549">
        <v>25072</v>
      </c>
      <c r="J2549">
        <v>47428</v>
      </c>
      <c r="K2549">
        <v>22375</v>
      </c>
    </row>
    <row r="2550" spans="5:11" x14ac:dyDescent="0.25">
      <c r="E2550" s="1">
        <v>9</v>
      </c>
      <c r="F2550" s="1">
        <v>2019</v>
      </c>
      <c r="G2550" s="1" t="s">
        <v>45</v>
      </c>
      <c r="H2550" s="1" t="s">
        <v>10</v>
      </c>
      <c r="I2550">
        <v>1322</v>
      </c>
      <c r="J2550">
        <v>25072</v>
      </c>
      <c r="K2550">
        <v>4191</v>
      </c>
    </row>
    <row r="2551" spans="5:11" x14ac:dyDescent="0.25">
      <c r="E2551" s="1">
        <v>10</v>
      </c>
      <c r="F2551" s="1">
        <v>2019</v>
      </c>
      <c r="G2551" s="1" t="s">
        <v>45</v>
      </c>
      <c r="H2551" s="1" t="s">
        <v>10</v>
      </c>
      <c r="I2551">
        <v>4384</v>
      </c>
      <c r="J2551">
        <v>1322</v>
      </c>
      <c r="K2551">
        <v>5170</v>
      </c>
    </row>
    <row r="2552" spans="5:11" x14ac:dyDescent="0.25">
      <c r="E2552" s="1">
        <v>11</v>
      </c>
      <c r="F2552" s="1">
        <v>2019</v>
      </c>
      <c r="G2552" s="1" t="s">
        <v>45</v>
      </c>
      <c r="H2552" s="1" t="s">
        <v>10</v>
      </c>
      <c r="I2552">
        <v>5903</v>
      </c>
      <c r="J2552">
        <v>4384</v>
      </c>
      <c r="K2552">
        <v>7517</v>
      </c>
    </row>
    <row r="2553" spans="5:11" x14ac:dyDescent="0.25">
      <c r="E2553" s="1">
        <v>12</v>
      </c>
      <c r="F2553" s="1">
        <v>2019</v>
      </c>
      <c r="G2553" s="1" t="s">
        <v>45</v>
      </c>
      <c r="H2553" s="1" t="s">
        <v>10</v>
      </c>
      <c r="I2553">
        <v>29644</v>
      </c>
      <c r="J2553">
        <v>5903</v>
      </c>
      <c r="K2553">
        <v>22415</v>
      </c>
    </row>
    <row r="2554" spans="5:11" x14ac:dyDescent="0.25">
      <c r="E2554" s="1">
        <v>1</v>
      </c>
      <c r="F2554" s="1">
        <v>2020</v>
      </c>
      <c r="G2554" s="1" t="s">
        <v>45</v>
      </c>
      <c r="H2554" s="1" t="s">
        <v>10</v>
      </c>
      <c r="I2554">
        <v>47861</v>
      </c>
      <c r="J2554">
        <v>29644</v>
      </c>
      <c r="K2554">
        <v>39704</v>
      </c>
    </row>
    <row r="2555" spans="5:11" x14ac:dyDescent="0.25">
      <c r="E2555" s="1">
        <v>2</v>
      </c>
      <c r="F2555" s="1">
        <v>2020</v>
      </c>
      <c r="G2555" s="1" t="s">
        <v>45</v>
      </c>
      <c r="H2555" s="1" t="s">
        <v>10</v>
      </c>
      <c r="I2555">
        <v>63893</v>
      </c>
      <c r="J2555">
        <v>47861</v>
      </c>
      <c r="K2555">
        <v>60688</v>
      </c>
    </row>
    <row r="2556" spans="5:11" x14ac:dyDescent="0.25">
      <c r="E2556" s="1">
        <v>3</v>
      </c>
      <c r="F2556" s="1">
        <v>2020</v>
      </c>
      <c r="G2556" s="1" t="s">
        <v>45</v>
      </c>
      <c r="H2556" s="1" t="s">
        <v>10</v>
      </c>
      <c r="I2556">
        <v>57488</v>
      </c>
      <c r="J2556">
        <v>63893</v>
      </c>
      <c r="K2556">
        <v>91274</v>
      </c>
    </row>
    <row r="2557" spans="5:11" x14ac:dyDescent="0.25">
      <c r="E2557" s="1">
        <v>4</v>
      </c>
      <c r="F2557" s="1">
        <v>2020</v>
      </c>
      <c r="G2557" s="1" t="s">
        <v>45</v>
      </c>
      <c r="H2557" s="1" t="s">
        <v>10</v>
      </c>
      <c r="I2557">
        <v>7</v>
      </c>
      <c r="J2557">
        <v>57488</v>
      </c>
      <c r="K2557">
        <v>30543</v>
      </c>
    </row>
    <row r="2558" spans="5:11" x14ac:dyDescent="0.25">
      <c r="E2558" s="1">
        <v>5</v>
      </c>
      <c r="F2558" s="1">
        <v>2020</v>
      </c>
      <c r="G2558" s="1" t="s">
        <v>45</v>
      </c>
      <c r="H2558" s="1" t="s">
        <v>10</v>
      </c>
      <c r="I2558">
        <v>85</v>
      </c>
      <c r="J2558">
        <v>7</v>
      </c>
      <c r="K2558">
        <v>12674</v>
      </c>
    </row>
    <row r="2559" spans="5:11" x14ac:dyDescent="0.25">
      <c r="E2559" s="1">
        <v>6</v>
      </c>
      <c r="F2559" s="1">
        <v>2020</v>
      </c>
      <c r="G2559" s="1" t="s">
        <v>45</v>
      </c>
      <c r="H2559" s="1" t="s">
        <v>10</v>
      </c>
      <c r="I2559">
        <v>2451</v>
      </c>
      <c r="J2559">
        <v>85</v>
      </c>
      <c r="K2559">
        <v>44464</v>
      </c>
    </row>
    <row r="2560" spans="5:11" x14ac:dyDescent="0.25">
      <c r="E2560" s="1">
        <v>7</v>
      </c>
      <c r="F2560" s="1">
        <v>2020</v>
      </c>
      <c r="G2560" s="1" t="s">
        <v>45</v>
      </c>
      <c r="H2560" s="1" t="s">
        <v>10</v>
      </c>
      <c r="I2560">
        <v>10819</v>
      </c>
      <c r="J2560">
        <v>2451</v>
      </c>
      <c r="K2560">
        <v>47428</v>
      </c>
    </row>
    <row r="2561" spans="5:11" x14ac:dyDescent="0.25">
      <c r="E2561" s="1">
        <v>8</v>
      </c>
      <c r="F2561" s="1">
        <v>2020</v>
      </c>
      <c r="G2561" s="1" t="s">
        <v>45</v>
      </c>
      <c r="H2561" s="1" t="s">
        <v>10</v>
      </c>
      <c r="I2561">
        <v>10226</v>
      </c>
      <c r="J2561">
        <v>10819</v>
      </c>
      <c r="K2561">
        <v>25072</v>
      </c>
    </row>
    <row r="2562" spans="5:11" x14ac:dyDescent="0.25">
      <c r="E2562" s="1">
        <v>9</v>
      </c>
      <c r="F2562" s="1">
        <v>2020</v>
      </c>
      <c r="G2562" s="1" t="s">
        <v>45</v>
      </c>
      <c r="H2562" s="1" t="s">
        <v>10</v>
      </c>
      <c r="I2562">
        <v>2253</v>
      </c>
      <c r="J2562">
        <v>10226</v>
      </c>
      <c r="K2562">
        <v>1322</v>
      </c>
    </row>
    <row r="2563" spans="5:11" x14ac:dyDescent="0.25">
      <c r="E2563" s="1">
        <v>10</v>
      </c>
      <c r="F2563" s="1">
        <v>2020</v>
      </c>
      <c r="G2563" s="1" t="s">
        <v>45</v>
      </c>
      <c r="H2563" s="1" t="s">
        <v>10</v>
      </c>
      <c r="I2563">
        <v>2175</v>
      </c>
      <c r="J2563">
        <v>2253</v>
      </c>
      <c r="K2563">
        <v>4384</v>
      </c>
    </row>
    <row r="2564" spans="5:11" x14ac:dyDescent="0.25">
      <c r="E2564" s="1">
        <v>11</v>
      </c>
      <c r="F2564" s="1">
        <v>2020</v>
      </c>
      <c r="G2564" s="1" t="s">
        <v>45</v>
      </c>
      <c r="H2564" s="1" t="s">
        <v>10</v>
      </c>
      <c r="I2564">
        <v>4728</v>
      </c>
      <c r="J2564">
        <v>2175</v>
      </c>
      <c r="K2564">
        <v>5903</v>
      </c>
    </row>
    <row r="2565" spans="5:11" x14ac:dyDescent="0.25">
      <c r="E2565" s="1">
        <v>12</v>
      </c>
      <c r="F2565" s="1">
        <v>2020</v>
      </c>
      <c r="G2565" s="1" t="s">
        <v>45</v>
      </c>
      <c r="H2565" s="1" t="s">
        <v>10</v>
      </c>
      <c r="I2565">
        <v>14962</v>
      </c>
      <c r="J2565">
        <v>4728</v>
      </c>
      <c r="K2565">
        <v>29644</v>
      </c>
    </row>
    <row r="2566" spans="5:11" x14ac:dyDescent="0.25">
      <c r="E2566" s="1">
        <v>1</v>
      </c>
      <c r="F2566" s="1">
        <v>2021</v>
      </c>
      <c r="G2566" s="1" t="s">
        <v>45</v>
      </c>
      <c r="H2566" s="1" t="s">
        <v>10</v>
      </c>
      <c r="I2566">
        <v>18865</v>
      </c>
      <c r="J2566">
        <v>14962</v>
      </c>
      <c r="K2566">
        <v>47861</v>
      </c>
    </row>
    <row r="2567" spans="5:11" x14ac:dyDescent="0.25">
      <c r="E2567" s="1">
        <v>1</v>
      </c>
      <c r="F2567" s="1">
        <v>2016</v>
      </c>
      <c r="G2567" s="1" t="s">
        <v>13</v>
      </c>
      <c r="H2567" s="1" t="s">
        <v>10</v>
      </c>
      <c r="I2567">
        <v>2019550</v>
      </c>
      <c r="J2567"/>
      <c r="K2567"/>
    </row>
    <row r="2568" spans="5:11" x14ac:dyDescent="0.25">
      <c r="E2568" s="1">
        <v>2</v>
      </c>
      <c r="F2568" s="1">
        <v>2016</v>
      </c>
      <c r="G2568" s="1" t="s">
        <v>13</v>
      </c>
      <c r="H2568" s="1" t="s">
        <v>10</v>
      </c>
      <c r="I2568">
        <v>1781640</v>
      </c>
      <c r="J2568">
        <v>2019550</v>
      </c>
      <c r="K2568"/>
    </row>
    <row r="2569" spans="5:11" x14ac:dyDescent="0.25">
      <c r="E2569" s="1">
        <v>3</v>
      </c>
      <c r="F2569" s="1">
        <v>2016</v>
      </c>
      <c r="G2569" s="1" t="s">
        <v>13</v>
      </c>
      <c r="H2569" s="1" t="s">
        <v>10</v>
      </c>
      <c r="I2569">
        <v>2241984</v>
      </c>
      <c r="J2569">
        <v>1781640</v>
      </c>
      <c r="K2569"/>
    </row>
    <row r="2570" spans="5:11" x14ac:dyDescent="0.25">
      <c r="E2570" s="1">
        <v>4</v>
      </c>
      <c r="F2570" s="1">
        <v>2016</v>
      </c>
      <c r="G2570" s="1" t="s">
        <v>13</v>
      </c>
      <c r="H2570" s="1" t="s">
        <v>10</v>
      </c>
      <c r="I2570">
        <v>2022485</v>
      </c>
      <c r="J2570">
        <v>2241984</v>
      </c>
      <c r="K2570"/>
    </row>
    <row r="2571" spans="5:11" x14ac:dyDescent="0.25">
      <c r="E2571" s="1">
        <v>5</v>
      </c>
      <c r="F2571" s="1">
        <v>2016</v>
      </c>
      <c r="G2571" s="1" t="s">
        <v>13</v>
      </c>
      <c r="H2571" s="1" t="s">
        <v>10</v>
      </c>
      <c r="I2571">
        <v>2175315</v>
      </c>
      <c r="J2571">
        <v>2022485</v>
      </c>
      <c r="K2571"/>
    </row>
    <row r="2572" spans="5:11" x14ac:dyDescent="0.25">
      <c r="E2572" s="1">
        <v>6</v>
      </c>
      <c r="F2572" s="1">
        <v>2016</v>
      </c>
      <c r="G2572" s="1" t="s">
        <v>13</v>
      </c>
      <c r="H2572" s="1" t="s">
        <v>10</v>
      </c>
      <c r="I2572">
        <v>2495365</v>
      </c>
      <c r="J2572">
        <v>2175315</v>
      </c>
      <c r="K2572"/>
    </row>
    <row r="2573" spans="5:11" x14ac:dyDescent="0.25">
      <c r="E2573" s="1">
        <v>7</v>
      </c>
      <c r="F2573" s="1">
        <v>2016</v>
      </c>
      <c r="G2573" s="1" t="s">
        <v>13</v>
      </c>
      <c r="H2573" s="1" t="s">
        <v>10</v>
      </c>
      <c r="I2573">
        <v>2785547</v>
      </c>
      <c r="J2573">
        <v>2495365</v>
      </c>
      <c r="K2573"/>
    </row>
    <row r="2574" spans="5:11" x14ac:dyDescent="0.25">
      <c r="E2574" s="1">
        <v>8</v>
      </c>
      <c r="F2574" s="1">
        <v>2016</v>
      </c>
      <c r="G2574" s="1" t="s">
        <v>13</v>
      </c>
      <c r="H2574" s="1" t="s">
        <v>10</v>
      </c>
      <c r="I2574">
        <v>2501629</v>
      </c>
      <c r="J2574">
        <v>2785547</v>
      </c>
      <c r="K2574"/>
    </row>
    <row r="2575" spans="5:11" x14ac:dyDescent="0.25">
      <c r="E2575" s="1">
        <v>9</v>
      </c>
      <c r="F2575" s="1">
        <v>2016</v>
      </c>
      <c r="G2575" s="1" t="s">
        <v>13</v>
      </c>
      <c r="H2575" s="1" t="s">
        <v>10</v>
      </c>
      <c r="I2575">
        <v>1981344</v>
      </c>
      <c r="J2575">
        <v>2501629</v>
      </c>
      <c r="K2575"/>
    </row>
    <row r="2576" spans="5:11" x14ac:dyDescent="0.25">
      <c r="E2576" s="1">
        <v>10</v>
      </c>
      <c r="F2576" s="1">
        <v>2016</v>
      </c>
      <c r="G2576" s="1" t="s">
        <v>13</v>
      </c>
      <c r="H2576" s="1" t="s">
        <v>10</v>
      </c>
      <c r="I2576">
        <v>1936038</v>
      </c>
      <c r="J2576">
        <v>1981344</v>
      </c>
      <c r="K2576"/>
    </row>
    <row r="2577" spans="5:11" x14ac:dyDescent="0.25">
      <c r="E2577" s="1">
        <v>11</v>
      </c>
      <c r="F2577" s="1">
        <v>2016</v>
      </c>
      <c r="G2577" s="1" t="s">
        <v>13</v>
      </c>
      <c r="H2577" s="1" t="s">
        <v>10</v>
      </c>
      <c r="I2577">
        <v>1836771</v>
      </c>
      <c r="J2577">
        <v>1936038</v>
      </c>
      <c r="K2577"/>
    </row>
    <row r="2578" spans="5:11" x14ac:dyDescent="0.25">
      <c r="E2578" s="1">
        <v>12</v>
      </c>
      <c r="F2578" s="1">
        <v>2016</v>
      </c>
      <c r="G2578" s="1" t="s">
        <v>13</v>
      </c>
      <c r="H2578" s="1" t="s">
        <v>10</v>
      </c>
      <c r="I2578">
        <v>2212170</v>
      </c>
      <c r="J2578">
        <v>1836771</v>
      </c>
      <c r="K2578"/>
    </row>
    <row r="2579" spans="5:11" x14ac:dyDescent="0.25">
      <c r="E2579" s="1">
        <v>1</v>
      </c>
      <c r="F2579" s="1">
        <v>2017</v>
      </c>
      <c r="G2579" s="1" t="s">
        <v>13</v>
      </c>
      <c r="H2579" s="1" t="s">
        <v>10</v>
      </c>
      <c r="I2579">
        <v>2106434</v>
      </c>
      <c r="J2579">
        <v>2212170</v>
      </c>
      <c r="K2579">
        <v>2019550</v>
      </c>
    </row>
    <row r="2580" spans="5:11" x14ac:dyDescent="0.25">
      <c r="E2580" s="1">
        <v>2</v>
      </c>
      <c r="F2580" s="1">
        <v>2017</v>
      </c>
      <c r="G2580" s="1" t="s">
        <v>13</v>
      </c>
      <c r="H2580" s="1" t="s">
        <v>10</v>
      </c>
      <c r="I2580">
        <v>1743226</v>
      </c>
      <c r="J2580">
        <v>2106434</v>
      </c>
      <c r="K2580">
        <v>1781640</v>
      </c>
    </row>
    <row r="2581" spans="5:11" x14ac:dyDescent="0.25">
      <c r="E2581" s="1">
        <v>3</v>
      </c>
      <c r="F2581" s="1">
        <v>2017</v>
      </c>
      <c r="G2581" s="1" t="s">
        <v>13</v>
      </c>
      <c r="H2581" s="1" t="s">
        <v>10</v>
      </c>
      <c r="I2581">
        <v>2209138</v>
      </c>
      <c r="J2581">
        <v>1743226</v>
      </c>
      <c r="K2581">
        <v>2241984</v>
      </c>
    </row>
    <row r="2582" spans="5:11" x14ac:dyDescent="0.25">
      <c r="E2582" s="1">
        <v>4</v>
      </c>
      <c r="F2582" s="1">
        <v>2017</v>
      </c>
      <c r="G2582" s="1" t="s">
        <v>13</v>
      </c>
      <c r="H2582" s="1" t="s">
        <v>10</v>
      </c>
      <c r="I2582">
        <v>2221866</v>
      </c>
      <c r="J2582">
        <v>2209138</v>
      </c>
      <c r="K2582">
        <v>2022485</v>
      </c>
    </row>
    <row r="2583" spans="5:11" x14ac:dyDescent="0.25">
      <c r="E2583" s="1">
        <v>5</v>
      </c>
      <c r="F2583" s="1">
        <v>2017</v>
      </c>
      <c r="G2583" s="1" t="s">
        <v>13</v>
      </c>
      <c r="H2583" s="1" t="s">
        <v>10</v>
      </c>
      <c r="I2583">
        <v>2224936</v>
      </c>
      <c r="J2583">
        <v>2221866</v>
      </c>
      <c r="K2583">
        <v>2175315</v>
      </c>
    </row>
    <row r="2584" spans="5:11" x14ac:dyDescent="0.25">
      <c r="E2584" s="1">
        <v>6</v>
      </c>
      <c r="F2584" s="1">
        <v>2017</v>
      </c>
      <c r="G2584" s="1" t="s">
        <v>13</v>
      </c>
      <c r="H2584" s="1" t="s">
        <v>10</v>
      </c>
      <c r="I2584">
        <v>2586805</v>
      </c>
      <c r="J2584">
        <v>2224936</v>
      </c>
      <c r="K2584">
        <v>2495365</v>
      </c>
    </row>
    <row r="2585" spans="5:11" x14ac:dyDescent="0.25">
      <c r="E2585" s="1">
        <v>7</v>
      </c>
      <c r="F2585" s="1">
        <v>2017</v>
      </c>
      <c r="G2585" s="1" t="s">
        <v>13</v>
      </c>
      <c r="H2585" s="1" t="s">
        <v>10</v>
      </c>
      <c r="I2585">
        <v>2869396</v>
      </c>
      <c r="J2585">
        <v>2586805</v>
      </c>
      <c r="K2585">
        <v>2785547</v>
      </c>
    </row>
    <row r="2586" spans="5:11" x14ac:dyDescent="0.25">
      <c r="E2586" s="1">
        <v>8</v>
      </c>
      <c r="F2586" s="1">
        <v>2017</v>
      </c>
      <c r="G2586" s="1" t="s">
        <v>13</v>
      </c>
      <c r="H2586" s="1" t="s">
        <v>10</v>
      </c>
      <c r="I2586">
        <v>2555410</v>
      </c>
      <c r="J2586">
        <v>2869396</v>
      </c>
      <c r="K2586">
        <v>2501629</v>
      </c>
    </row>
    <row r="2587" spans="5:11" x14ac:dyDescent="0.25">
      <c r="E2587" s="1">
        <v>9</v>
      </c>
      <c r="F2587" s="1">
        <v>2017</v>
      </c>
      <c r="G2587" s="1" t="s">
        <v>13</v>
      </c>
      <c r="H2587" s="1" t="s">
        <v>10</v>
      </c>
      <c r="I2587">
        <v>2007345</v>
      </c>
      <c r="J2587">
        <v>2555410</v>
      </c>
      <c r="K2587">
        <v>1981344</v>
      </c>
    </row>
    <row r="2588" spans="5:11" x14ac:dyDescent="0.25">
      <c r="E2588" s="1">
        <v>10</v>
      </c>
      <c r="F2588" s="1">
        <v>2017</v>
      </c>
      <c r="G2588" s="1" t="s">
        <v>13</v>
      </c>
      <c r="H2588" s="1" t="s">
        <v>10</v>
      </c>
      <c r="I2588">
        <v>1938972</v>
      </c>
      <c r="J2588">
        <v>2007345</v>
      </c>
      <c r="K2588">
        <v>1936038</v>
      </c>
    </row>
    <row r="2589" spans="5:11" x14ac:dyDescent="0.25">
      <c r="E2589" s="1">
        <v>11</v>
      </c>
      <c r="F2589" s="1">
        <v>2017</v>
      </c>
      <c r="G2589" s="1" t="s">
        <v>13</v>
      </c>
      <c r="H2589" s="1" t="s">
        <v>10</v>
      </c>
      <c r="I2589">
        <v>1927316</v>
      </c>
      <c r="J2589">
        <v>1938972</v>
      </c>
      <c r="K2589">
        <v>1836771</v>
      </c>
    </row>
    <row r="2590" spans="5:11" x14ac:dyDescent="0.25">
      <c r="E2590" s="1">
        <v>12</v>
      </c>
      <c r="F2590" s="1">
        <v>2017</v>
      </c>
      <c r="G2590" s="1" t="s">
        <v>13</v>
      </c>
      <c r="H2590" s="1" t="s">
        <v>10</v>
      </c>
      <c r="I2590">
        <v>2212607</v>
      </c>
      <c r="J2590">
        <v>1927316</v>
      </c>
      <c r="K2590">
        <v>2212170</v>
      </c>
    </row>
    <row r="2591" spans="5:11" x14ac:dyDescent="0.25">
      <c r="E2591" s="1">
        <v>1</v>
      </c>
      <c r="F2591" s="1">
        <v>2018</v>
      </c>
      <c r="G2591" s="1" t="s">
        <v>13</v>
      </c>
      <c r="H2591" s="1" t="s">
        <v>10</v>
      </c>
      <c r="I2591">
        <v>2099654</v>
      </c>
      <c r="J2591">
        <v>2212607</v>
      </c>
      <c r="K2591">
        <v>2106434</v>
      </c>
    </row>
    <row r="2592" spans="5:11" x14ac:dyDescent="0.25">
      <c r="E2592" s="1">
        <v>2</v>
      </c>
      <c r="F2592" s="1">
        <v>2018</v>
      </c>
      <c r="G2592" s="1" t="s">
        <v>13</v>
      </c>
      <c r="H2592" s="1" t="s">
        <v>10</v>
      </c>
      <c r="I2592">
        <v>1818739</v>
      </c>
      <c r="J2592">
        <v>2099654</v>
      </c>
      <c r="K2592">
        <v>1743226</v>
      </c>
    </row>
    <row r="2593" spans="5:11" x14ac:dyDescent="0.25">
      <c r="E2593" s="1">
        <v>3</v>
      </c>
      <c r="F2593" s="1">
        <v>2018</v>
      </c>
      <c r="G2593" s="1" t="s">
        <v>13</v>
      </c>
      <c r="H2593" s="1" t="s">
        <v>10</v>
      </c>
      <c r="I2593">
        <v>2373740</v>
      </c>
      <c r="J2593">
        <v>1818739</v>
      </c>
      <c r="K2593">
        <v>2209138</v>
      </c>
    </row>
    <row r="2594" spans="5:11" x14ac:dyDescent="0.25">
      <c r="E2594" s="1">
        <v>4</v>
      </c>
      <c r="F2594" s="1">
        <v>2018</v>
      </c>
      <c r="G2594" s="1" t="s">
        <v>13</v>
      </c>
      <c r="H2594" s="1" t="s">
        <v>10</v>
      </c>
      <c r="I2594">
        <v>2174385</v>
      </c>
      <c r="J2594">
        <v>2373740</v>
      </c>
      <c r="K2594">
        <v>2221866</v>
      </c>
    </row>
    <row r="2595" spans="5:11" x14ac:dyDescent="0.25">
      <c r="E2595" s="1">
        <v>5</v>
      </c>
      <c r="F2595" s="1">
        <v>2018</v>
      </c>
      <c r="G2595" s="1" t="s">
        <v>13</v>
      </c>
      <c r="H2595" s="1" t="s">
        <v>10</v>
      </c>
      <c r="I2595">
        <v>2222903</v>
      </c>
      <c r="J2595">
        <v>2174385</v>
      </c>
      <c r="K2595">
        <v>2224936</v>
      </c>
    </row>
    <row r="2596" spans="5:11" x14ac:dyDescent="0.25">
      <c r="E2596" s="1">
        <v>6</v>
      </c>
      <c r="F2596" s="1">
        <v>2018</v>
      </c>
      <c r="G2596" s="1" t="s">
        <v>13</v>
      </c>
      <c r="H2596" s="1" t="s">
        <v>10</v>
      </c>
      <c r="I2596">
        <v>2640872</v>
      </c>
      <c r="J2596">
        <v>2222903</v>
      </c>
      <c r="K2596">
        <v>2586805</v>
      </c>
    </row>
    <row r="2597" spans="5:11" x14ac:dyDescent="0.25">
      <c r="E2597" s="1">
        <v>7</v>
      </c>
      <c r="F2597" s="1">
        <v>2018</v>
      </c>
      <c r="G2597" s="1" t="s">
        <v>13</v>
      </c>
      <c r="H2597" s="1" t="s">
        <v>10</v>
      </c>
      <c r="I2597">
        <v>2872933</v>
      </c>
      <c r="J2597">
        <v>2640872</v>
      </c>
      <c r="K2597">
        <v>2869396</v>
      </c>
    </row>
    <row r="2598" spans="5:11" x14ac:dyDescent="0.25">
      <c r="E2598" s="1">
        <v>8</v>
      </c>
      <c r="F2598" s="1">
        <v>2018</v>
      </c>
      <c r="G2598" s="1" t="s">
        <v>13</v>
      </c>
      <c r="H2598" s="1" t="s">
        <v>10</v>
      </c>
      <c r="I2598">
        <v>2605443</v>
      </c>
      <c r="J2598">
        <v>2872933</v>
      </c>
      <c r="K2598">
        <v>2555410</v>
      </c>
    </row>
    <row r="2599" spans="5:11" x14ac:dyDescent="0.25">
      <c r="E2599" s="1">
        <v>9</v>
      </c>
      <c r="F2599" s="1">
        <v>2018</v>
      </c>
      <c r="G2599" s="1" t="s">
        <v>13</v>
      </c>
      <c r="H2599" s="1" t="s">
        <v>10</v>
      </c>
      <c r="I2599">
        <v>2000431</v>
      </c>
      <c r="J2599">
        <v>2605443</v>
      </c>
      <c r="K2599">
        <v>2007345</v>
      </c>
    </row>
    <row r="2600" spans="5:11" x14ac:dyDescent="0.25">
      <c r="E2600" s="1">
        <v>10</v>
      </c>
      <c r="F2600" s="1">
        <v>2018</v>
      </c>
      <c r="G2600" s="1" t="s">
        <v>13</v>
      </c>
      <c r="H2600" s="1" t="s">
        <v>10</v>
      </c>
      <c r="I2600">
        <v>2057748</v>
      </c>
      <c r="J2600">
        <v>2000431</v>
      </c>
      <c r="K2600">
        <v>1938972</v>
      </c>
    </row>
    <row r="2601" spans="5:11" x14ac:dyDescent="0.25">
      <c r="E2601" s="1">
        <v>11</v>
      </c>
      <c r="F2601" s="1">
        <v>2018</v>
      </c>
      <c r="G2601" s="1" t="s">
        <v>13</v>
      </c>
      <c r="H2601" s="1" t="s">
        <v>10</v>
      </c>
      <c r="I2601">
        <v>2051315</v>
      </c>
      <c r="J2601">
        <v>2057748</v>
      </c>
      <c r="K2601">
        <v>1927316</v>
      </c>
    </row>
    <row r="2602" spans="5:11" x14ac:dyDescent="0.25">
      <c r="E2602" s="1">
        <v>12</v>
      </c>
      <c r="F2602" s="1">
        <v>2018</v>
      </c>
      <c r="G2602" s="1" t="s">
        <v>13</v>
      </c>
      <c r="H2602" s="1" t="s">
        <v>10</v>
      </c>
      <c r="I2602">
        <v>2340358</v>
      </c>
      <c r="J2602">
        <v>2051315</v>
      </c>
      <c r="K2602">
        <v>2212607</v>
      </c>
    </row>
    <row r="2603" spans="5:11" x14ac:dyDescent="0.25">
      <c r="E2603" s="1">
        <v>1</v>
      </c>
      <c r="F2603" s="1">
        <v>2019</v>
      </c>
      <c r="G2603" s="1" t="s">
        <v>13</v>
      </c>
      <c r="H2603" s="1" t="s">
        <v>10</v>
      </c>
      <c r="I2603">
        <v>2182657</v>
      </c>
      <c r="J2603">
        <v>2340358</v>
      </c>
      <c r="K2603">
        <v>2099654</v>
      </c>
    </row>
    <row r="2604" spans="5:11" x14ac:dyDescent="0.25">
      <c r="E2604" s="1">
        <v>2</v>
      </c>
      <c r="F2604" s="1">
        <v>2019</v>
      </c>
      <c r="G2604" s="1" t="s">
        <v>13</v>
      </c>
      <c r="H2604" s="1" t="s">
        <v>10</v>
      </c>
      <c r="I2604">
        <v>1893310</v>
      </c>
      <c r="J2604">
        <v>2182657</v>
      </c>
      <c r="K2604">
        <v>1818739</v>
      </c>
    </row>
    <row r="2605" spans="5:11" x14ac:dyDescent="0.25">
      <c r="E2605" s="1">
        <v>3</v>
      </c>
      <c r="F2605" s="1">
        <v>2019</v>
      </c>
      <c r="G2605" s="1" t="s">
        <v>13</v>
      </c>
      <c r="H2605" s="1" t="s">
        <v>10</v>
      </c>
      <c r="I2605">
        <v>2421434</v>
      </c>
      <c r="J2605">
        <v>1893310</v>
      </c>
      <c r="K2605">
        <v>2373740</v>
      </c>
    </row>
    <row r="2606" spans="5:11" x14ac:dyDescent="0.25">
      <c r="E2606" s="1">
        <v>4</v>
      </c>
      <c r="F2606" s="1">
        <v>2019</v>
      </c>
      <c r="G2606" s="1" t="s">
        <v>13</v>
      </c>
      <c r="H2606" s="1" t="s">
        <v>10</v>
      </c>
      <c r="I2606">
        <v>2322015</v>
      </c>
      <c r="J2606">
        <v>2421434</v>
      </c>
      <c r="K2606">
        <v>2174385</v>
      </c>
    </row>
    <row r="2607" spans="5:11" x14ac:dyDescent="0.25">
      <c r="E2607" s="1">
        <v>5</v>
      </c>
      <c r="F2607" s="1">
        <v>2019</v>
      </c>
      <c r="G2607" s="1" t="s">
        <v>13</v>
      </c>
      <c r="H2607" s="1" t="s">
        <v>10</v>
      </c>
      <c r="I2607">
        <v>2438428</v>
      </c>
      <c r="J2607">
        <v>2322015</v>
      </c>
      <c r="K2607">
        <v>2222903</v>
      </c>
    </row>
    <row r="2608" spans="5:11" x14ac:dyDescent="0.25">
      <c r="E2608" s="1">
        <v>6</v>
      </c>
      <c r="F2608" s="1">
        <v>2019</v>
      </c>
      <c r="G2608" s="1" t="s">
        <v>13</v>
      </c>
      <c r="H2608" s="1" t="s">
        <v>10</v>
      </c>
      <c r="I2608">
        <v>2800297</v>
      </c>
      <c r="J2608">
        <v>2438428</v>
      </c>
      <c r="K2608">
        <v>2640872</v>
      </c>
    </row>
    <row r="2609" spans="5:11" x14ac:dyDescent="0.25">
      <c r="E2609" s="1">
        <v>7</v>
      </c>
      <c r="F2609" s="1">
        <v>2019</v>
      </c>
      <c r="G2609" s="1" t="s">
        <v>13</v>
      </c>
      <c r="H2609" s="1" t="s">
        <v>10</v>
      </c>
      <c r="I2609">
        <v>2920064</v>
      </c>
      <c r="J2609">
        <v>2800297</v>
      </c>
      <c r="K2609">
        <v>2872933</v>
      </c>
    </row>
    <row r="2610" spans="5:11" x14ac:dyDescent="0.25">
      <c r="E2610" s="1">
        <v>8</v>
      </c>
      <c r="F2610" s="1">
        <v>2019</v>
      </c>
      <c r="G2610" s="1" t="s">
        <v>13</v>
      </c>
      <c r="H2610" s="1" t="s">
        <v>10</v>
      </c>
      <c r="I2610">
        <v>2744601</v>
      </c>
      <c r="J2610">
        <v>2920064</v>
      </c>
      <c r="K2610">
        <v>2605443</v>
      </c>
    </row>
    <row r="2611" spans="5:11" x14ac:dyDescent="0.25">
      <c r="E2611" s="1">
        <v>9</v>
      </c>
      <c r="F2611" s="1">
        <v>2019</v>
      </c>
      <c r="G2611" s="1" t="s">
        <v>13</v>
      </c>
      <c r="H2611" s="1" t="s">
        <v>10</v>
      </c>
      <c r="I2611">
        <v>2189668</v>
      </c>
      <c r="J2611">
        <v>2744601</v>
      </c>
      <c r="K2611">
        <v>2000431</v>
      </c>
    </row>
    <row r="2612" spans="5:11" x14ac:dyDescent="0.25">
      <c r="E2612" s="1">
        <v>10</v>
      </c>
      <c r="F2612" s="1">
        <v>2019</v>
      </c>
      <c r="G2612" s="1" t="s">
        <v>13</v>
      </c>
      <c r="H2612" s="1" t="s">
        <v>10</v>
      </c>
      <c r="I2612">
        <v>2185195</v>
      </c>
      <c r="J2612">
        <v>2189668</v>
      </c>
      <c r="K2612">
        <v>2057748</v>
      </c>
    </row>
    <row r="2613" spans="5:11" x14ac:dyDescent="0.25">
      <c r="E2613" s="1">
        <v>11</v>
      </c>
      <c r="F2613" s="1">
        <v>2019</v>
      </c>
      <c r="G2613" s="1" t="s">
        <v>13</v>
      </c>
      <c r="H2613" s="1" t="s">
        <v>10</v>
      </c>
      <c r="I2613">
        <v>2157870</v>
      </c>
      <c r="J2613">
        <v>2185195</v>
      </c>
      <c r="K2613">
        <v>2051315</v>
      </c>
    </row>
    <row r="2614" spans="5:11" x14ac:dyDescent="0.25">
      <c r="E2614" s="1">
        <v>12</v>
      </c>
      <c r="F2614" s="1">
        <v>2019</v>
      </c>
      <c r="G2614" s="1" t="s">
        <v>13</v>
      </c>
      <c r="H2614" s="1" t="s">
        <v>10</v>
      </c>
      <c r="I2614">
        <v>2484469</v>
      </c>
      <c r="J2614">
        <v>2157870</v>
      </c>
      <c r="K2614">
        <v>2340358</v>
      </c>
    </row>
    <row r="2615" spans="5:11" x14ac:dyDescent="0.25">
      <c r="E2615" s="1">
        <v>1</v>
      </c>
      <c r="F2615" s="1">
        <v>2020</v>
      </c>
      <c r="G2615" s="1" t="s">
        <v>13</v>
      </c>
      <c r="H2615" s="1" t="s">
        <v>10</v>
      </c>
      <c r="I2615">
        <v>2284334</v>
      </c>
      <c r="J2615">
        <v>2484469</v>
      </c>
      <c r="K2615">
        <v>2182657</v>
      </c>
    </row>
    <row r="2616" spans="5:11" x14ac:dyDescent="0.25">
      <c r="E2616" s="1">
        <v>2</v>
      </c>
      <c r="F2616" s="1">
        <v>2020</v>
      </c>
      <c r="G2616" s="1" t="s">
        <v>13</v>
      </c>
      <c r="H2616" s="1" t="s">
        <v>10</v>
      </c>
      <c r="I2616">
        <v>1863176</v>
      </c>
      <c r="J2616">
        <v>2284334</v>
      </c>
      <c r="K2616">
        <v>1893310</v>
      </c>
    </row>
    <row r="2617" spans="5:11" x14ac:dyDescent="0.25">
      <c r="E2617" s="1">
        <v>3</v>
      </c>
      <c r="F2617" s="1">
        <v>2020</v>
      </c>
      <c r="G2617" s="1" t="s">
        <v>13</v>
      </c>
      <c r="H2617" s="1" t="s">
        <v>10</v>
      </c>
      <c r="I2617">
        <v>1063399</v>
      </c>
      <c r="J2617">
        <v>1863176</v>
      </c>
      <c r="K2617">
        <v>2421434</v>
      </c>
    </row>
    <row r="2618" spans="5:11" x14ac:dyDescent="0.25">
      <c r="E2618" s="1">
        <v>4</v>
      </c>
      <c r="F2618" s="1">
        <v>2020</v>
      </c>
      <c r="G2618" s="1" t="s">
        <v>13</v>
      </c>
      <c r="H2618" s="1" t="s">
        <v>10</v>
      </c>
      <c r="I2618">
        <v>35529</v>
      </c>
      <c r="J2618">
        <v>1063399</v>
      </c>
      <c r="K2618">
        <v>2322015</v>
      </c>
    </row>
    <row r="2619" spans="5:11" x14ac:dyDescent="0.25">
      <c r="E2619" s="1">
        <v>5</v>
      </c>
      <c r="F2619" s="1">
        <v>2020</v>
      </c>
      <c r="G2619" s="1" t="s">
        <v>13</v>
      </c>
      <c r="H2619" s="1" t="s">
        <v>10</v>
      </c>
      <c r="I2619">
        <v>54538</v>
      </c>
      <c r="J2619">
        <v>35529</v>
      </c>
      <c r="K2619">
        <v>2438428</v>
      </c>
    </row>
    <row r="2620" spans="5:11" x14ac:dyDescent="0.25">
      <c r="E2620" s="1">
        <v>6</v>
      </c>
      <c r="F2620" s="1">
        <v>2020</v>
      </c>
      <c r="G2620" s="1" t="s">
        <v>13</v>
      </c>
      <c r="H2620" s="1" t="s">
        <v>10</v>
      </c>
      <c r="I2620">
        <v>96671</v>
      </c>
      <c r="J2620">
        <v>54538</v>
      </c>
      <c r="K2620">
        <v>2800297</v>
      </c>
    </row>
    <row r="2621" spans="5:11" x14ac:dyDescent="0.25">
      <c r="E2621" s="1">
        <v>7</v>
      </c>
      <c r="F2621" s="1">
        <v>2020</v>
      </c>
      <c r="G2621" s="1" t="s">
        <v>13</v>
      </c>
      <c r="H2621" s="1" t="s">
        <v>10</v>
      </c>
      <c r="I2621">
        <v>186585</v>
      </c>
      <c r="J2621">
        <v>96671</v>
      </c>
      <c r="K2621">
        <v>2920064</v>
      </c>
    </row>
    <row r="2622" spans="5:11" x14ac:dyDescent="0.25">
      <c r="E2622" s="1">
        <v>8</v>
      </c>
      <c r="F2622" s="1">
        <v>2020</v>
      </c>
      <c r="G2622" s="1" t="s">
        <v>13</v>
      </c>
      <c r="H2622" s="1" t="s">
        <v>10</v>
      </c>
      <c r="I2622">
        <v>305996</v>
      </c>
      <c r="J2622">
        <v>186585</v>
      </c>
      <c r="K2622">
        <v>2744601</v>
      </c>
    </row>
    <row r="2623" spans="5:11" x14ac:dyDescent="0.25">
      <c r="E2623" s="1">
        <v>9</v>
      </c>
      <c r="F2623" s="1">
        <v>2020</v>
      </c>
      <c r="G2623" s="1" t="s">
        <v>13</v>
      </c>
      <c r="H2623" s="1" t="s">
        <v>10</v>
      </c>
      <c r="I2623">
        <v>310443</v>
      </c>
      <c r="J2623">
        <v>305996</v>
      </c>
      <c r="K2623">
        <v>2189668</v>
      </c>
    </row>
    <row r="2624" spans="5:11" x14ac:dyDescent="0.25">
      <c r="E2624" s="1">
        <v>10</v>
      </c>
      <c r="F2624" s="1">
        <v>2020</v>
      </c>
      <c r="G2624" s="1" t="s">
        <v>13</v>
      </c>
      <c r="H2624" s="1" t="s">
        <v>10</v>
      </c>
      <c r="I2624">
        <v>404841</v>
      </c>
      <c r="J2624">
        <v>310443</v>
      </c>
      <c r="K2624">
        <v>2185195</v>
      </c>
    </row>
    <row r="2625" spans="5:11" x14ac:dyDescent="0.25">
      <c r="E2625" s="1">
        <v>11</v>
      </c>
      <c r="F2625" s="1">
        <v>2020</v>
      </c>
      <c r="G2625" s="1" t="s">
        <v>13</v>
      </c>
      <c r="H2625" s="1" t="s">
        <v>10</v>
      </c>
      <c r="I2625">
        <v>541487</v>
      </c>
      <c r="J2625">
        <v>404841</v>
      </c>
      <c r="K2625">
        <v>2157870</v>
      </c>
    </row>
    <row r="2626" spans="5:11" x14ac:dyDescent="0.25">
      <c r="E2626" s="1">
        <v>12</v>
      </c>
      <c r="F2626" s="1">
        <v>2020</v>
      </c>
      <c r="G2626" s="1" t="s">
        <v>13</v>
      </c>
      <c r="H2626" s="1" t="s">
        <v>10</v>
      </c>
      <c r="I2626">
        <v>716900</v>
      </c>
      <c r="J2626">
        <v>541487</v>
      </c>
      <c r="K2626">
        <v>2484469</v>
      </c>
    </row>
    <row r="2627" spans="5:11" x14ac:dyDescent="0.25">
      <c r="E2627" s="1">
        <v>1</v>
      </c>
      <c r="F2627" s="1">
        <v>2021</v>
      </c>
      <c r="G2627" s="1" t="s">
        <v>13</v>
      </c>
      <c r="H2627" s="1" t="s">
        <v>10</v>
      </c>
      <c r="I2627">
        <v>628443</v>
      </c>
      <c r="J2627">
        <v>716900</v>
      </c>
      <c r="K2627">
        <v>2284334</v>
      </c>
    </row>
    <row r="2628" spans="5:11" x14ac:dyDescent="0.25">
      <c r="E2628" s="1">
        <v>1</v>
      </c>
      <c r="F2628" s="1">
        <v>2016</v>
      </c>
      <c r="G2628" s="1" t="s">
        <v>14</v>
      </c>
      <c r="H2628" s="1" t="s">
        <v>10</v>
      </c>
      <c r="I2628">
        <v>228953</v>
      </c>
      <c r="J2628"/>
      <c r="K2628"/>
    </row>
    <row r="2629" spans="5:11" x14ac:dyDescent="0.25">
      <c r="E2629" s="1">
        <v>2</v>
      </c>
      <c r="F2629" s="1">
        <v>2016</v>
      </c>
      <c r="G2629" s="1" t="s">
        <v>14</v>
      </c>
      <c r="H2629" s="1" t="s">
        <v>10</v>
      </c>
      <c r="I2629">
        <v>212516</v>
      </c>
      <c r="J2629">
        <v>228953</v>
      </c>
      <c r="K2629"/>
    </row>
    <row r="2630" spans="5:11" x14ac:dyDescent="0.25">
      <c r="E2630" s="1">
        <v>3</v>
      </c>
      <c r="F2630" s="1">
        <v>2016</v>
      </c>
      <c r="G2630" s="1" t="s">
        <v>14</v>
      </c>
      <c r="H2630" s="1" t="s">
        <v>10</v>
      </c>
      <c r="I2630">
        <v>250946</v>
      </c>
      <c r="J2630">
        <v>212516</v>
      </c>
      <c r="K2630"/>
    </row>
    <row r="2631" spans="5:11" x14ac:dyDescent="0.25">
      <c r="E2631" s="1">
        <v>4</v>
      </c>
      <c r="F2631" s="1">
        <v>2016</v>
      </c>
      <c r="G2631" s="1" t="s">
        <v>14</v>
      </c>
      <c r="H2631" s="1" t="s">
        <v>10</v>
      </c>
      <c r="I2631">
        <v>240153</v>
      </c>
      <c r="J2631">
        <v>250946</v>
      </c>
      <c r="K2631"/>
    </row>
    <row r="2632" spans="5:11" x14ac:dyDescent="0.25">
      <c r="E2632" s="1">
        <v>5</v>
      </c>
      <c r="F2632" s="1">
        <v>2016</v>
      </c>
      <c r="G2632" s="1" t="s">
        <v>14</v>
      </c>
      <c r="H2632" s="1" t="s">
        <v>10</v>
      </c>
      <c r="I2632">
        <v>252134</v>
      </c>
      <c r="J2632">
        <v>240153</v>
      </c>
      <c r="K2632"/>
    </row>
    <row r="2633" spans="5:11" x14ac:dyDescent="0.25">
      <c r="E2633" s="1">
        <v>6</v>
      </c>
      <c r="F2633" s="1">
        <v>2016</v>
      </c>
      <c r="G2633" s="1" t="s">
        <v>14</v>
      </c>
      <c r="H2633" s="1" t="s">
        <v>10</v>
      </c>
      <c r="I2633">
        <v>290244</v>
      </c>
      <c r="J2633">
        <v>252134</v>
      </c>
      <c r="K2633"/>
    </row>
    <row r="2634" spans="5:11" x14ac:dyDescent="0.25">
      <c r="E2634" s="1">
        <v>7</v>
      </c>
      <c r="F2634" s="1">
        <v>2016</v>
      </c>
      <c r="G2634" s="1" t="s">
        <v>14</v>
      </c>
      <c r="H2634" s="1" t="s">
        <v>10</v>
      </c>
      <c r="I2634">
        <v>322529</v>
      </c>
      <c r="J2634">
        <v>290244</v>
      </c>
      <c r="K2634"/>
    </row>
    <row r="2635" spans="5:11" x14ac:dyDescent="0.25">
      <c r="E2635" s="1">
        <v>8</v>
      </c>
      <c r="F2635" s="1">
        <v>2016</v>
      </c>
      <c r="G2635" s="1" t="s">
        <v>14</v>
      </c>
      <c r="H2635" s="1" t="s">
        <v>10</v>
      </c>
      <c r="I2635">
        <v>229768</v>
      </c>
      <c r="J2635">
        <v>322529</v>
      </c>
      <c r="K2635"/>
    </row>
    <row r="2636" spans="5:11" x14ac:dyDescent="0.25">
      <c r="E2636" s="1">
        <v>9</v>
      </c>
      <c r="F2636" s="1">
        <v>2016</v>
      </c>
      <c r="G2636" s="1" t="s">
        <v>14</v>
      </c>
      <c r="H2636" s="1" t="s">
        <v>10</v>
      </c>
      <c r="I2636">
        <v>170649</v>
      </c>
      <c r="J2636">
        <v>229768</v>
      </c>
      <c r="K2636"/>
    </row>
    <row r="2637" spans="5:11" x14ac:dyDescent="0.25">
      <c r="E2637" s="1">
        <v>10</v>
      </c>
      <c r="F2637" s="1">
        <v>2016</v>
      </c>
      <c r="G2637" s="1" t="s">
        <v>14</v>
      </c>
      <c r="H2637" s="1" t="s">
        <v>10</v>
      </c>
      <c r="I2637">
        <v>192548</v>
      </c>
      <c r="J2637">
        <v>170649</v>
      </c>
      <c r="K2637"/>
    </row>
    <row r="2638" spans="5:11" x14ac:dyDescent="0.25">
      <c r="E2638" s="1">
        <v>11</v>
      </c>
      <c r="F2638" s="1">
        <v>2016</v>
      </c>
      <c r="G2638" s="1" t="s">
        <v>14</v>
      </c>
      <c r="H2638" s="1" t="s">
        <v>10</v>
      </c>
      <c r="I2638">
        <v>231216</v>
      </c>
      <c r="J2638">
        <v>192548</v>
      </c>
      <c r="K2638"/>
    </row>
    <row r="2639" spans="5:11" x14ac:dyDescent="0.25">
      <c r="E2639" s="1">
        <v>12</v>
      </c>
      <c r="F2639" s="1">
        <v>2016</v>
      </c>
      <c r="G2639" s="1" t="s">
        <v>14</v>
      </c>
      <c r="H2639" s="1" t="s">
        <v>10</v>
      </c>
      <c r="I2639">
        <v>298023</v>
      </c>
      <c r="J2639">
        <v>231216</v>
      </c>
      <c r="K2639"/>
    </row>
    <row r="2640" spans="5:11" x14ac:dyDescent="0.25">
      <c r="E2640" s="1">
        <v>1</v>
      </c>
      <c r="F2640" s="1">
        <v>2017</v>
      </c>
      <c r="G2640" s="1" t="s">
        <v>14</v>
      </c>
      <c r="H2640" s="1" t="s">
        <v>10</v>
      </c>
      <c r="I2640">
        <v>287068</v>
      </c>
      <c r="J2640">
        <v>298023</v>
      </c>
      <c r="K2640">
        <v>228953</v>
      </c>
    </row>
    <row r="2641" spans="5:11" x14ac:dyDescent="0.25">
      <c r="E2641" s="1">
        <v>2</v>
      </c>
      <c r="F2641" s="1">
        <v>2017</v>
      </c>
      <c r="G2641" s="1" t="s">
        <v>14</v>
      </c>
      <c r="H2641" s="1" t="s">
        <v>10</v>
      </c>
      <c r="I2641">
        <v>256495</v>
      </c>
      <c r="J2641">
        <v>287068</v>
      </c>
      <c r="K2641">
        <v>212516</v>
      </c>
    </row>
    <row r="2642" spans="5:11" x14ac:dyDescent="0.25">
      <c r="E2642" s="1">
        <v>3</v>
      </c>
      <c r="F2642" s="1">
        <v>2017</v>
      </c>
      <c r="G2642" s="1" t="s">
        <v>14</v>
      </c>
      <c r="H2642" s="1" t="s">
        <v>10</v>
      </c>
      <c r="I2642">
        <v>322840</v>
      </c>
      <c r="J2642">
        <v>256495</v>
      </c>
      <c r="K2642">
        <v>250946</v>
      </c>
    </row>
    <row r="2643" spans="5:11" x14ac:dyDescent="0.25">
      <c r="E2643" s="1">
        <v>4</v>
      </c>
      <c r="F2643" s="1">
        <v>2017</v>
      </c>
      <c r="G2643" s="1" t="s">
        <v>14</v>
      </c>
      <c r="H2643" s="1" t="s">
        <v>10</v>
      </c>
      <c r="I2643">
        <v>338689</v>
      </c>
      <c r="J2643">
        <v>322840</v>
      </c>
      <c r="K2643">
        <v>240153</v>
      </c>
    </row>
    <row r="2644" spans="5:11" x14ac:dyDescent="0.25">
      <c r="E2644" s="1">
        <v>5</v>
      </c>
      <c r="F2644" s="1">
        <v>2017</v>
      </c>
      <c r="G2644" s="1" t="s">
        <v>14</v>
      </c>
      <c r="H2644" s="1" t="s">
        <v>10</v>
      </c>
      <c r="I2644">
        <v>324511</v>
      </c>
      <c r="J2644">
        <v>338689</v>
      </c>
      <c r="K2644">
        <v>252134</v>
      </c>
    </row>
    <row r="2645" spans="5:11" x14ac:dyDescent="0.25">
      <c r="E2645" s="1">
        <v>6</v>
      </c>
      <c r="F2645" s="1">
        <v>2017</v>
      </c>
      <c r="G2645" s="1" t="s">
        <v>14</v>
      </c>
      <c r="H2645" s="1" t="s">
        <v>10</v>
      </c>
      <c r="I2645">
        <v>396820</v>
      </c>
      <c r="J2645">
        <v>324511</v>
      </c>
      <c r="K2645">
        <v>290244</v>
      </c>
    </row>
    <row r="2646" spans="5:11" x14ac:dyDescent="0.25">
      <c r="E2646" s="1">
        <v>7</v>
      </c>
      <c r="F2646" s="1">
        <v>2017</v>
      </c>
      <c r="G2646" s="1" t="s">
        <v>14</v>
      </c>
      <c r="H2646" s="1" t="s">
        <v>10</v>
      </c>
      <c r="I2646">
        <v>455923</v>
      </c>
      <c r="J2646">
        <v>396820</v>
      </c>
      <c r="K2646">
        <v>322529</v>
      </c>
    </row>
    <row r="2647" spans="5:11" x14ac:dyDescent="0.25">
      <c r="E2647" s="1">
        <v>8</v>
      </c>
      <c r="F2647" s="1">
        <v>2017</v>
      </c>
      <c r="G2647" s="1" t="s">
        <v>14</v>
      </c>
      <c r="H2647" s="1" t="s">
        <v>10</v>
      </c>
      <c r="I2647">
        <v>339988</v>
      </c>
      <c r="J2647">
        <v>455923</v>
      </c>
      <c r="K2647">
        <v>229768</v>
      </c>
    </row>
    <row r="2648" spans="5:11" x14ac:dyDescent="0.25">
      <c r="E2648" s="1">
        <v>9</v>
      </c>
      <c r="F2648" s="1">
        <v>2017</v>
      </c>
      <c r="G2648" s="1" t="s">
        <v>14</v>
      </c>
      <c r="H2648" s="1" t="s">
        <v>10</v>
      </c>
      <c r="I2648">
        <v>194527</v>
      </c>
      <c r="J2648">
        <v>339988</v>
      </c>
      <c r="K2648">
        <v>170649</v>
      </c>
    </row>
    <row r="2649" spans="5:11" x14ac:dyDescent="0.25">
      <c r="E2649" s="1">
        <v>10</v>
      </c>
      <c r="F2649" s="1">
        <v>2017</v>
      </c>
      <c r="G2649" s="1" t="s">
        <v>14</v>
      </c>
      <c r="H2649" s="1" t="s">
        <v>10</v>
      </c>
      <c r="I2649">
        <v>251680</v>
      </c>
      <c r="J2649">
        <v>194527</v>
      </c>
      <c r="K2649">
        <v>192548</v>
      </c>
    </row>
    <row r="2650" spans="5:11" x14ac:dyDescent="0.25">
      <c r="E2650" s="1">
        <v>11</v>
      </c>
      <c r="F2650" s="1">
        <v>2017</v>
      </c>
      <c r="G2650" s="1" t="s">
        <v>14</v>
      </c>
      <c r="H2650" s="1" t="s">
        <v>10</v>
      </c>
      <c r="I2650">
        <v>329377</v>
      </c>
      <c r="J2650">
        <v>251680</v>
      </c>
      <c r="K2650">
        <v>231216</v>
      </c>
    </row>
    <row r="2651" spans="5:11" x14ac:dyDescent="0.25">
      <c r="E2651" s="1">
        <v>12</v>
      </c>
      <c r="F2651" s="1">
        <v>2017</v>
      </c>
      <c r="G2651" s="1" t="s">
        <v>14</v>
      </c>
      <c r="H2651" s="1" t="s">
        <v>10</v>
      </c>
      <c r="I2651">
        <v>370007</v>
      </c>
      <c r="J2651">
        <v>329377</v>
      </c>
      <c r="K2651">
        <v>298023</v>
      </c>
    </row>
    <row r="2652" spans="5:11" x14ac:dyDescent="0.25">
      <c r="E2652" s="1">
        <v>1</v>
      </c>
      <c r="F2652" s="1">
        <v>2018</v>
      </c>
      <c r="G2652" s="1" t="s">
        <v>14</v>
      </c>
      <c r="H2652" s="1" t="s">
        <v>10</v>
      </c>
      <c r="I2652">
        <v>341918</v>
      </c>
      <c r="J2652">
        <v>370007</v>
      </c>
      <c r="K2652">
        <v>287068</v>
      </c>
    </row>
    <row r="2653" spans="5:11" x14ac:dyDescent="0.25">
      <c r="E2653" s="1">
        <v>2</v>
      </c>
      <c r="F2653" s="1">
        <v>2018</v>
      </c>
      <c r="G2653" s="1" t="s">
        <v>14</v>
      </c>
      <c r="H2653" s="1" t="s">
        <v>10</v>
      </c>
      <c r="I2653">
        <v>306799</v>
      </c>
      <c r="J2653">
        <v>341918</v>
      </c>
      <c r="K2653">
        <v>256495</v>
      </c>
    </row>
    <row r="2654" spans="5:11" x14ac:dyDescent="0.25">
      <c r="E2654" s="1">
        <v>3</v>
      </c>
      <c r="F2654" s="1">
        <v>2018</v>
      </c>
      <c r="G2654" s="1" t="s">
        <v>14</v>
      </c>
      <c r="H2654" s="1" t="s">
        <v>10</v>
      </c>
      <c r="I2654">
        <v>418183</v>
      </c>
      <c r="J2654">
        <v>306799</v>
      </c>
      <c r="K2654">
        <v>322840</v>
      </c>
    </row>
    <row r="2655" spans="5:11" x14ac:dyDescent="0.25">
      <c r="E2655" s="1">
        <v>4</v>
      </c>
      <c r="F2655" s="1">
        <v>2018</v>
      </c>
      <c r="G2655" s="1" t="s">
        <v>14</v>
      </c>
      <c r="H2655" s="1" t="s">
        <v>10</v>
      </c>
      <c r="I2655">
        <v>384454</v>
      </c>
      <c r="J2655">
        <v>418183</v>
      </c>
      <c r="K2655">
        <v>338689</v>
      </c>
    </row>
    <row r="2656" spans="5:11" x14ac:dyDescent="0.25">
      <c r="E2656" s="1">
        <v>5</v>
      </c>
      <c r="F2656" s="1">
        <v>2018</v>
      </c>
      <c r="G2656" s="1" t="s">
        <v>14</v>
      </c>
      <c r="H2656" s="1" t="s">
        <v>10</v>
      </c>
      <c r="I2656">
        <v>391809</v>
      </c>
      <c r="J2656">
        <v>384454</v>
      </c>
      <c r="K2656">
        <v>324511</v>
      </c>
    </row>
    <row r="2657" spans="5:11" x14ac:dyDescent="0.25">
      <c r="E2657" s="1">
        <v>6</v>
      </c>
      <c r="F2657" s="1">
        <v>2018</v>
      </c>
      <c r="G2657" s="1" t="s">
        <v>14</v>
      </c>
      <c r="H2657" s="1" t="s">
        <v>10</v>
      </c>
      <c r="I2657">
        <v>464704</v>
      </c>
      <c r="J2657">
        <v>391809</v>
      </c>
      <c r="K2657">
        <v>396820</v>
      </c>
    </row>
    <row r="2658" spans="5:11" x14ac:dyDescent="0.25">
      <c r="E2658" s="1">
        <v>7</v>
      </c>
      <c r="F2658" s="1">
        <v>2018</v>
      </c>
      <c r="G2658" s="1" t="s">
        <v>14</v>
      </c>
      <c r="H2658" s="1" t="s">
        <v>10</v>
      </c>
      <c r="I2658">
        <v>505249</v>
      </c>
      <c r="J2658">
        <v>464704</v>
      </c>
      <c r="K2658">
        <v>455923</v>
      </c>
    </row>
    <row r="2659" spans="5:11" x14ac:dyDescent="0.25">
      <c r="E2659" s="1">
        <v>8</v>
      </c>
      <c r="F2659" s="1">
        <v>2018</v>
      </c>
      <c r="G2659" s="1" t="s">
        <v>14</v>
      </c>
      <c r="H2659" s="1" t="s">
        <v>10</v>
      </c>
      <c r="I2659">
        <v>373424</v>
      </c>
      <c r="J2659">
        <v>505249</v>
      </c>
      <c r="K2659">
        <v>339988</v>
      </c>
    </row>
    <row r="2660" spans="5:11" x14ac:dyDescent="0.25">
      <c r="E2660" s="1">
        <v>9</v>
      </c>
      <c r="F2660" s="1">
        <v>2018</v>
      </c>
      <c r="G2660" s="1" t="s">
        <v>14</v>
      </c>
      <c r="H2660" s="1" t="s">
        <v>10</v>
      </c>
      <c r="I2660">
        <v>265385</v>
      </c>
      <c r="J2660">
        <v>373424</v>
      </c>
      <c r="K2660">
        <v>194527</v>
      </c>
    </row>
    <row r="2661" spans="5:11" x14ac:dyDescent="0.25">
      <c r="E2661" s="1">
        <v>10</v>
      </c>
      <c r="F2661" s="1">
        <v>2018</v>
      </c>
      <c r="G2661" s="1" t="s">
        <v>14</v>
      </c>
      <c r="H2661" s="1" t="s">
        <v>10</v>
      </c>
      <c r="I2661">
        <v>308342</v>
      </c>
      <c r="J2661">
        <v>265385</v>
      </c>
      <c r="K2661">
        <v>251680</v>
      </c>
    </row>
    <row r="2662" spans="5:11" x14ac:dyDescent="0.25">
      <c r="E2662" s="1">
        <v>11</v>
      </c>
      <c r="F2662" s="1">
        <v>2018</v>
      </c>
      <c r="G2662" s="1" t="s">
        <v>14</v>
      </c>
      <c r="H2662" s="1" t="s">
        <v>10</v>
      </c>
      <c r="I2662">
        <v>386053</v>
      </c>
      <c r="J2662">
        <v>308342</v>
      </c>
      <c r="K2662">
        <v>329377</v>
      </c>
    </row>
    <row r="2663" spans="5:11" x14ac:dyDescent="0.25">
      <c r="E2663" s="1">
        <v>12</v>
      </c>
      <c r="F2663" s="1">
        <v>2018</v>
      </c>
      <c r="G2663" s="1" t="s">
        <v>14</v>
      </c>
      <c r="H2663" s="1" t="s">
        <v>10</v>
      </c>
      <c r="I2663">
        <v>414310</v>
      </c>
      <c r="J2663">
        <v>386053</v>
      </c>
      <c r="K2663">
        <v>370007</v>
      </c>
    </row>
    <row r="2664" spans="5:11" x14ac:dyDescent="0.25">
      <c r="E2664" s="1">
        <v>1</v>
      </c>
      <c r="F2664" s="1">
        <v>2019</v>
      </c>
      <c r="G2664" s="1" t="s">
        <v>14</v>
      </c>
      <c r="H2664" s="1" t="s">
        <v>10</v>
      </c>
      <c r="I2664">
        <v>379326</v>
      </c>
      <c r="J2664">
        <v>414310</v>
      </c>
      <c r="K2664">
        <v>341918</v>
      </c>
    </row>
    <row r="2665" spans="5:11" x14ac:dyDescent="0.25">
      <c r="E2665" s="1">
        <v>2</v>
      </c>
      <c r="F2665" s="1">
        <v>2019</v>
      </c>
      <c r="G2665" s="1" t="s">
        <v>14</v>
      </c>
      <c r="H2665" s="1" t="s">
        <v>10</v>
      </c>
      <c r="I2665">
        <v>330930</v>
      </c>
      <c r="J2665">
        <v>379326</v>
      </c>
      <c r="K2665">
        <v>306799</v>
      </c>
    </row>
    <row r="2666" spans="5:11" x14ac:dyDescent="0.25">
      <c r="E2666" s="1">
        <v>3</v>
      </c>
      <c r="F2666" s="1">
        <v>2019</v>
      </c>
      <c r="G2666" s="1" t="s">
        <v>14</v>
      </c>
      <c r="H2666" s="1" t="s">
        <v>10</v>
      </c>
      <c r="I2666">
        <v>448485</v>
      </c>
      <c r="J2666">
        <v>330930</v>
      </c>
      <c r="K2666">
        <v>418183</v>
      </c>
    </row>
    <row r="2667" spans="5:11" x14ac:dyDescent="0.25">
      <c r="E2667" s="1">
        <v>4</v>
      </c>
      <c r="F2667" s="1">
        <v>2019</v>
      </c>
      <c r="G2667" s="1" t="s">
        <v>14</v>
      </c>
      <c r="H2667" s="1" t="s">
        <v>10</v>
      </c>
      <c r="I2667">
        <v>378733</v>
      </c>
      <c r="J2667">
        <v>448485</v>
      </c>
      <c r="K2667">
        <v>384454</v>
      </c>
    </row>
    <row r="2668" spans="5:11" x14ac:dyDescent="0.25">
      <c r="E2668" s="1">
        <v>5</v>
      </c>
      <c r="F2668" s="1">
        <v>2019</v>
      </c>
      <c r="G2668" s="1" t="s">
        <v>14</v>
      </c>
      <c r="H2668" s="1" t="s">
        <v>10</v>
      </c>
      <c r="I2668">
        <v>394631</v>
      </c>
      <c r="J2668">
        <v>378733</v>
      </c>
      <c r="K2668">
        <v>391809</v>
      </c>
    </row>
    <row r="2669" spans="5:11" x14ac:dyDescent="0.25">
      <c r="E2669" s="1">
        <v>6</v>
      </c>
      <c r="F2669" s="1">
        <v>2019</v>
      </c>
      <c r="G2669" s="1" t="s">
        <v>14</v>
      </c>
      <c r="H2669" s="1" t="s">
        <v>10</v>
      </c>
      <c r="I2669">
        <v>408771</v>
      </c>
      <c r="J2669">
        <v>394631</v>
      </c>
      <c r="K2669">
        <v>464704</v>
      </c>
    </row>
    <row r="2670" spans="5:11" x14ac:dyDescent="0.25">
      <c r="E2670" s="1">
        <v>7</v>
      </c>
      <c r="F2670" s="1">
        <v>2019</v>
      </c>
      <c r="G2670" s="1" t="s">
        <v>14</v>
      </c>
      <c r="H2670" s="1" t="s">
        <v>10</v>
      </c>
      <c r="I2670">
        <v>412142</v>
      </c>
      <c r="J2670">
        <v>408771</v>
      </c>
      <c r="K2670">
        <v>505249</v>
      </c>
    </row>
    <row r="2671" spans="5:11" x14ac:dyDescent="0.25">
      <c r="E2671" s="1">
        <v>8</v>
      </c>
      <c r="F2671" s="1">
        <v>2019</v>
      </c>
      <c r="G2671" s="1" t="s">
        <v>14</v>
      </c>
      <c r="H2671" s="1" t="s">
        <v>10</v>
      </c>
      <c r="I2671">
        <v>296383</v>
      </c>
      <c r="J2671">
        <v>412142</v>
      </c>
      <c r="K2671">
        <v>373424</v>
      </c>
    </row>
    <row r="2672" spans="5:11" x14ac:dyDescent="0.25">
      <c r="E2672" s="1">
        <v>9</v>
      </c>
      <c r="F2672" s="1">
        <v>2019</v>
      </c>
      <c r="G2672" s="1" t="s">
        <v>14</v>
      </c>
      <c r="H2672" s="1" t="s">
        <v>10</v>
      </c>
      <c r="I2672">
        <v>203532</v>
      </c>
      <c r="J2672">
        <v>296383</v>
      </c>
      <c r="K2672">
        <v>265385</v>
      </c>
    </row>
    <row r="2673" spans="5:11" x14ac:dyDescent="0.25">
      <c r="E2673" s="1">
        <v>10</v>
      </c>
      <c r="F2673" s="1">
        <v>2019</v>
      </c>
      <c r="G2673" s="1" t="s">
        <v>14</v>
      </c>
      <c r="H2673" s="1" t="s">
        <v>10</v>
      </c>
      <c r="I2673">
        <v>255690</v>
      </c>
      <c r="J2673">
        <v>203532</v>
      </c>
      <c r="K2673">
        <v>308342</v>
      </c>
    </row>
    <row r="2674" spans="5:11" x14ac:dyDescent="0.25">
      <c r="E2674" s="1">
        <v>11</v>
      </c>
      <c r="F2674" s="1">
        <v>2019</v>
      </c>
      <c r="G2674" s="1" t="s">
        <v>14</v>
      </c>
      <c r="H2674" s="1" t="s">
        <v>10</v>
      </c>
      <c r="I2674">
        <v>355189</v>
      </c>
      <c r="J2674">
        <v>255690</v>
      </c>
      <c r="K2674">
        <v>386053</v>
      </c>
    </row>
    <row r="2675" spans="5:11" x14ac:dyDescent="0.25">
      <c r="E2675" s="1">
        <v>12</v>
      </c>
      <c r="F2675" s="1">
        <v>2019</v>
      </c>
      <c r="G2675" s="1" t="s">
        <v>14</v>
      </c>
      <c r="H2675" s="1" t="s">
        <v>10</v>
      </c>
      <c r="I2675">
        <v>398670</v>
      </c>
      <c r="J2675">
        <v>355189</v>
      </c>
      <c r="K2675">
        <v>414310</v>
      </c>
    </row>
    <row r="2676" spans="5:11" x14ac:dyDescent="0.25">
      <c r="E2676" s="1">
        <v>1</v>
      </c>
      <c r="F2676" s="1">
        <v>2020</v>
      </c>
      <c r="G2676" s="1" t="s">
        <v>14</v>
      </c>
      <c r="H2676" s="1" t="s">
        <v>10</v>
      </c>
      <c r="I2676">
        <v>301516</v>
      </c>
      <c r="J2676">
        <v>398670</v>
      </c>
      <c r="K2676">
        <v>379326</v>
      </c>
    </row>
    <row r="2677" spans="5:11" x14ac:dyDescent="0.25">
      <c r="E2677" s="1">
        <v>2</v>
      </c>
      <c r="F2677" s="1">
        <v>2020</v>
      </c>
      <c r="G2677" s="1" t="s">
        <v>14</v>
      </c>
      <c r="H2677" s="1" t="s">
        <v>10</v>
      </c>
      <c r="I2677">
        <v>277625</v>
      </c>
      <c r="J2677">
        <v>301516</v>
      </c>
      <c r="K2677">
        <v>330930</v>
      </c>
    </row>
    <row r="2678" spans="5:11" x14ac:dyDescent="0.25">
      <c r="E2678" s="1">
        <v>3</v>
      </c>
      <c r="F2678" s="1">
        <v>2020</v>
      </c>
      <c r="G2678" s="1" t="s">
        <v>14</v>
      </c>
      <c r="H2678" s="1" t="s">
        <v>10</v>
      </c>
      <c r="I2678">
        <v>200672</v>
      </c>
      <c r="J2678">
        <v>277625</v>
      </c>
      <c r="K2678">
        <v>448485</v>
      </c>
    </row>
    <row r="2679" spans="5:11" x14ac:dyDescent="0.25">
      <c r="E2679" s="1">
        <v>7</v>
      </c>
      <c r="F2679" s="1">
        <v>2020</v>
      </c>
      <c r="G2679" s="1" t="s">
        <v>14</v>
      </c>
      <c r="H2679" s="1" t="s">
        <v>10</v>
      </c>
      <c r="I2679">
        <v>41048</v>
      </c>
      <c r="J2679">
        <v>200672</v>
      </c>
      <c r="K2679">
        <v>378733</v>
      </c>
    </row>
    <row r="2680" spans="5:11" x14ac:dyDescent="0.25">
      <c r="E2680" s="1">
        <v>8</v>
      </c>
      <c r="F2680" s="1">
        <v>2020</v>
      </c>
      <c r="G2680" s="1" t="s">
        <v>14</v>
      </c>
      <c r="H2680" s="1" t="s">
        <v>10</v>
      </c>
      <c r="I2680">
        <v>46434</v>
      </c>
      <c r="J2680">
        <v>41048</v>
      </c>
      <c r="K2680">
        <v>394631</v>
      </c>
    </row>
    <row r="2681" spans="5:11" x14ac:dyDescent="0.25">
      <c r="E2681" s="1">
        <v>9</v>
      </c>
      <c r="F2681" s="1">
        <v>2020</v>
      </c>
      <c r="G2681" s="1" t="s">
        <v>14</v>
      </c>
      <c r="H2681" s="1" t="s">
        <v>10</v>
      </c>
      <c r="I2681">
        <v>45171</v>
      </c>
      <c r="J2681">
        <v>46434</v>
      </c>
      <c r="K2681">
        <v>408771</v>
      </c>
    </row>
    <row r="2682" spans="5:11" x14ac:dyDescent="0.25">
      <c r="E2682" s="1">
        <v>10</v>
      </c>
      <c r="F2682" s="1">
        <v>2020</v>
      </c>
      <c r="G2682" s="1" t="s">
        <v>14</v>
      </c>
      <c r="H2682" s="1" t="s">
        <v>10</v>
      </c>
      <c r="I2682">
        <v>64498</v>
      </c>
      <c r="J2682">
        <v>45171</v>
      </c>
      <c r="K2682">
        <v>412142</v>
      </c>
    </row>
    <row r="2683" spans="5:11" x14ac:dyDescent="0.25">
      <c r="E2683" s="1">
        <v>11</v>
      </c>
      <c r="F2683" s="1">
        <v>2020</v>
      </c>
      <c r="G2683" s="1" t="s">
        <v>14</v>
      </c>
      <c r="H2683" s="1" t="s">
        <v>10</v>
      </c>
      <c r="I2683">
        <v>88231</v>
      </c>
      <c r="J2683">
        <v>64498</v>
      </c>
      <c r="K2683">
        <v>296383</v>
      </c>
    </row>
    <row r="2684" spans="5:11" x14ac:dyDescent="0.25">
      <c r="E2684" s="1">
        <v>12</v>
      </c>
      <c r="F2684" s="1">
        <v>2020</v>
      </c>
      <c r="G2684" s="1" t="s">
        <v>14</v>
      </c>
      <c r="H2684" s="1" t="s">
        <v>10</v>
      </c>
      <c r="I2684">
        <v>120151</v>
      </c>
      <c r="J2684">
        <v>88231</v>
      </c>
      <c r="K2684">
        <v>203532</v>
      </c>
    </row>
    <row r="2685" spans="5:11" x14ac:dyDescent="0.25">
      <c r="E2685" s="1">
        <v>1</v>
      </c>
      <c r="F2685" s="1">
        <v>2021</v>
      </c>
      <c r="G2685" s="1" t="s">
        <v>14</v>
      </c>
      <c r="H2685" s="1" t="s">
        <v>10</v>
      </c>
      <c r="I2685">
        <v>100464</v>
      </c>
      <c r="J2685">
        <v>120151</v>
      </c>
      <c r="K2685">
        <v>255690</v>
      </c>
    </row>
    <row r="2686" spans="5:11" x14ac:dyDescent="0.25">
      <c r="E2686" s="1">
        <v>1</v>
      </c>
      <c r="F2686" s="1">
        <v>2016</v>
      </c>
      <c r="G2686" s="1" t="s">
        <v>46</v>
      </c>
      <c r="H2686" s="1" t="s">
        <v>10</v>
      </c>
      <c r="I2686">
        <v>76493</v>
      </c>
      <c r="J2686"/>
      <c r="K2686"/>
    </row>
    <row r="2687" spans="5:11" x14ac:dyDescent="0.25">
      <c r="E2687" s="1">
        <v>2</v>
      </c>
      <c r="F2687" s="1">
        <v>2016</v>
      </c>
      <c r="G2687" s="1" t="s">
        <v>46</v>
      </c>
      <c r="H2687" s="1" t="s">
        <v>10</v>
      </c>
      <c r="I2687">
        <v>75616</v>
      </c>
      <c r="J2687">
        <v>76493</v>
      </c>
      <c r="K2687"/>
    </row>
    <row r="2688" spans="5:11" x14ac:dyDescent="0.25">
      <c r="E2688" s="1">
        <v>3</v>
      </c>
      <c r="F2688" s="1">
        <v>2016</v>
      </c>
      <c r="G2688" s="1" t="s">
        <v>46</v>
      </c>
      <c r="H2688" s="1" t="s">
        <v>10</v>
      </c>
      <c r="I2688">
        <v>83303</v>
      </c>
      <c r="J2688">
        <v>75616</v>
      </c>
      <c r="K2688"/>
    </row>
    <row r="2689" spans="5:11" x14ac:dyDescent="0.25">
      <c r="E2689" s="1">
        <v>4</v>
      </c>
      <c r="F2689" s="1">
        <v>2016</v>
      </c>
      <c r="G2689" s="1" t="s">
        <v>46</v>
      </c>
      <c r="H2689" s="1" t="s">
        <v>10</v>
      </c>
      <c r="I2689">
        <v>89966</v>
      </c>
      <c r="J2689">
        <v>83303</v>
      </c>
      <c r="K2689"/>
    </row>
    <row r="2690" spans="5:11" x14ac:dyDescent="0.25">
      <c r="E2690" s="1">
        <v>5</v>
      </c>
      <c r="F2690" s="1">
        <v>2016</v>
      </c>
      <c r="G2690" s="1" t="s">
        <v>46</v>
      </c>
      <c r="H2690" s="1" t="s">
        <v>10</v>
      </c>
      <c r="I2690">
        <v>108795</v>
      </c>
      <c r="J2690">
        <v>89966</v>
      </c>
      <c r="K2690"/>
    </row>
    <row r="2691" spans="5:11" x14ac:dyDescent="0.25">
      <c r="E2691" s="1">
        <v>6</v>
      </c>
      <c r="F2691" s="1">
        <v>2016</v>
      </c>
      <c r="G2691" s="1" t="s">
        <v>46</v>
      </c>
      <c r="H2691" s="1" t="s">
        <v>10</v>
      </c>
      <c r="I2691">
        <v>108909</v>
      </c>
      <c r="J2691">
        <v>108795</v>
      </c>
      <c r="K2691"/>
    </row>
    <row r="2692" spans="5:11" x14ac:dyDescent="0.25">
      <c r="E2692" s="1">
        <v>7</v>
      </c>
      <c r="F2692" s="1">
        <v>2016</v>
      </c>
      <c r="G2692" s="1" t="s">
        <v>46</v>
      </c>
      <c r="H2692" s="1" t="s">
        <v>10</v>
      </c>
      <c r="I2692">
        <v>153371</v>
      </c>
      <c r="J2692">
        <v>108909</v>
      </c>
      <c r="K2692"/>
    </row>
    <row r="2693" spans="5:11" x14ac:dyDescent="0.25">
      <c r="E2693" s="1">
        <v>8</v>
      </c>
      <c r="F2693" s="1">
        <v>2016</v>
      </c>
      <c r="G2693" s="1" t="s">
        <v>46</v>
      </c>
      <c r="H2693" s="1" t="s">
        <v>10</v>
      </c>
      <c r="I2693">
        <v>144365</v>
      </c>
      <c r="J2693">
        <v>153371</v>
      </c>
      <c r="K2693"/>
    </row>
    <row r="2694" spans="5:11" x14ac:dyDescent="0.25">
      <c r="E2694" s="1">
        <v>9</v>
      </c>
      <c r="F2694" s="1">
        <v>2016</v>
      </c>
      <c r="G2694" s="1" t="s">
        <v>46</v>
      </c>
      <c r="H2694" s="1" t="s">
        <v>10</v>
      </c>
      <c r="I2694">
        <v>135456</v>
      </c>
      <c r="J2694">
        <v>144365</v>
      </c>
      <c r="K2694"/>
    </row>
    <row r="2695" spans="5:11" x14ac:dyDescent="0.25">
      <c r="E2695" s="1">
        <v>10</v>
      </c>
      <c r="F2695" s="1">
        <v>2016</v>
      </c>
      <c r="G2695" s="1" t="s">
        <v>46</v>
      </c>
      <c r="H2695" s="1" t="s">
        <v>10</v>
      </c>
      <c r="I2695">
        <v>134106</v>
      </c>
      <c r="J2695">
        <v>135456</v>
      </c>
      <c r="K2695"/>
    </row>
    <row r="2696" spans="5:11" x14ac:dyDescent="0.25">
      <c r="E2696" s="1">
        <v>11</v>
      </c>
      <c r="F2696" s="1">
        <v>2016</v>
      </c>
      <c r="G2696" s="1" t="s">
        <v>46</v>
      </c>
      <c r="H2696" s="1" t="s">
        <v>10</v>
      </c>
      <c r="I2696">
        <v>133003</v>
      </c>
      <c r="J2696">
        <v>134106</v>
      </c>
      <c r="K2696"/>
    </row>
    <row r="2697" spans="5:11" x14ac:dyDescent="0.25">
      <c r="E2697" s="1">
        <v>12</v>
      </c>
      <c r="F2697" s="1">
        <v>2016</v>
      </c>
      <c r="G2697" s="1" t="s">
        <v>46</v>
      </c>
      <c r="H2697" s="1" t="s">
        <v>10</v>
      </c>
      <c r="I2697">
        <v>139492</v>
      </c>
      <c r="J2697">
        <v>133003</v>
      </c>
      <c r="K2697"/>
    </row>
    <row r="2698" spans="5:11" x14ac:dyDescent="0.25">
      <c r="E2698" s="1">
        <v>1</v>
      </c>
      <c r="F2698" s="1">
        <v>2017</v>
      </c>
      <c r="G2698" s="1" t="s">
        <v>46</v>
      </c>
      <c r="H2698" s="1" t="s">
        <v>10</v>
      </c>
      <c r="I2698">
        <v>144524</v>
      </c>
      <c r="J2698">
        <v>139492</v>
      </c>
      <c r="K2698">
        <v>76493</v>
      </c>
    </row>
    <row r="2699" spans="5:11" x14ac:dyDescent="0.25">
      <c r="E2699" s="1">
        <v>2</v>
      </c>
      <c r="F2699" s="1">
        <v>2017</v>
      </c>
      <c r="G2699" s="1" t="s">
        <v>46</v>
      </c>
      <c r="H2699" s="1" t="s">
        <v>10</v>
      </c>
      <c r="I2699">
        <v>117250</v>
      </c>
      <c r="J2699">
        <v>144524</v>
      </c>
      <c r="K2699">
        <v>75616</v>
      </c>
    </row>
    <row r="2700" spans="5:11" x14ac:dyDescent="0.25">
      <c r="E2700" s="1">
        <v>3</v>
      </c>
      <c r="F2700" s="1">
        <v>2017</v>
      </c>
      <c r="G2700" s="1" t="s">
        <v>46</v>
      </c>
      <c r="H2700" s="1" t="s">
        <v>10</v>
      </c>
      <c r="I2700">
        <v>119715</v>
      </c>
      <c r="J2700">
        <v>117250</v>
      </c>
      <c r="K2700">
        <v>83303</v>
      </c>
    </row>
    <row r="2701" spans="5:11" x14ac:dyDescent="0.25">
      <c r="E2701" s="1">
        <v>4</v>
      </c>
      <c r="F2701" s="1">
        <v>2017</v>
      </c>
      <c r="G2701" s="1" t="s">
        <v>46</v>
      </c>
      <c r="H2701" s="1" t="s">
        <v>10</v>
      </c>
      <c r="I2701">
        <v>115176</v>
      </c>
      <c r="J2701">
        <v>119715</v>
      </c>
      <c r="K2701">
        <v>89966</v>
      </c>
    </row>
    <row r="2702" spans="5:11" x14ac:dyDescent="0.25">
      <c r="E2702" s="1">
        <v>5</v>
      </c>
      <c r="F2702" s="1">
        <v>2017</v>
      </c>
      <c r="G2702" s="1" t="s">
        <v>46</v>
      </c>
      <c r="H2702" s="1" t="s">
        <v>10</v>
      </c>
      <c r="I2702">
        <v>115082</v>
      </c>
      <c r="J2702">
        <v>115176</v>
      </c>
      <c r="K2702">
        <v>108795</v>
      </c>
    </row>
    <row r="2703" spans="5:11" x14ac:dyDescent="0.25">
      <c r="E2703" s="1">
        <v>6</v>
      </c>
      <c r="F2703" s="1">
        <v>2017</v>
      </c>
      <c r="G2703" s="1" t="s">
        <v>46</v>
      </c>
      <c r="H2703" s="1" t="s">
        <v>10</v>
      </c>
      <c r="I2703">
        <v>109252</v>
      </c>
      <c r="J2703">
        <v>115082</v>
      </c>
      <c r="K2703">
        <v>108909</v>
      </c>
    </row>
    <row r="2704" spans="5:11" x14ac:dyDescent="0.25">
      <c r="E2704" s="1">
        <v>7</v>
      </c>
      <c r="F2704" s="1">
        <v>2017</v>
      </c>
      <c r="G2704" s="1" t="s">
        <v>46</v>
      </c>
      <c r="H2704" s="1" t="s">
        <v>10</v>
      </c>
      <c r="I2704">
        <v>117001</v>
      </c>
      <c r="J2704">
        <v>109252</v>
      </c>
      <c r="K2704">
        <v>153371</v>
      </c>
    </row>
    <row r="2705" spans="5:11" x14ac:dyDescent="0.25">
      <c r="E2705" s="1">
        <v>8</v>
      </c>
      <c r="F2705" s="1">
        <v>2017</v>
      </c>
      <c r="G2705" s="1" t="s">
        <v>46</v>
      </c>
      <c r="H2705" s="1" t="s">
        <v>10</v>
      </c>
      <c r="I2705">
        <v>99696</v>
      </c>
      <c r="J2705">
        <v>117001</v>
      </c>
      <c r="K2705">
        <v>144365</v>
      </c>
    </row>
    <row r="2706" spans="5:11" x14ac:dyDescent="0.25">
      <c r="E2706" s="1">
        <v>9</v>
      </c>
      <c r="F2706" s="1">
        <v>2017</v>
      </c>
      <c r="G2706" s="1" t="s">
        <v>46</v>
      </c>
      <c r="H2706" s="1" t="s">
        <v>10</v>
      </c>
      <c r="I2706">
        <v>92330</v>
      </c>
      <c r="J2706">
        <v>99696</v>
      </c>
      <c r="K2706">
        <v>135456</v>
      </c>
    </row>
    <row r="2707" spans="5:11" x14ac:dyDescent="0.25">
      <c r="E2707" s="1">
        <v>10</v>
      </c>
      <c r="F2707" s="1">
        <v>2017</v>
      </c>
      <c r="G2707" s="1" t="s">
        <v>46</v>
      </c>
      <c r="H2707" s="1" t="s">
        <v>10</v>
      </c>
      <c r="I2707">
        <v>109125</v>
      </c>
      <c r="J2707">
        <v>92330</v>
      </c>
      <c r="K2707">
        <v>134106</v>
      </c>
    </row>
    <row r="2708" spans="5:11" x14ac:dyDescent="0.25">
      <c r="E2708" s="1">
        <v>11</v>
      </c>
      <c r="F2708" s="1">
        <v>2017</v>
      </c>
      <c r="G2708" s="1" t="s">
        <v>46</v>
      </c>
      <c r="H2708" s="1" t="s">
        <v>10</v>
      </c>
      <c r="I2708">
        <v>106423</v>
      </c>
      <c r="J2708">
        <v>109125</v>
      </c>
      <c r="K2708">
        <v>133003</v>
      </c>
    </row>
    <row r="2709" spans="5:11" x14ac:dyDescent="0.25">
      <c r="E2709" s="1">
        <v>12</v>
      </c>
      <c r="F2709" s="1">
        <v>2017</v>
      </c>
      <c r="G2709" s="1" t="s">
        <v>46</v>
      </c>
      <c r="H2709" s="1" t="s">
        <v>10</v>
      </c>
      <c r="I2709">
        <v>122938</v>
      </c>
      <c r="J2709">
        <v>106423</v>
      </c>
      <c r="K2709">
        <v>139492</v>
      </c>
    </row>
    <row r="2710" spans="5:11" x14ac:dyDescent="0.25">
      <c r="E2710" s="1">
        <v>1</v>
      </c>
      <c r="F2710" s="1">
        <v>2018</v>
      </c>
      <c r="G2710" s="1" t="s">
        <v>46</v>
      </c>
      <c r="H2710" s="1" t="s">
        <v>10</v>
      </c>
      <c r="I2710">
        <v>132656</v>
      </c>
      <c r="J2710">
        <v>122938</v>
      </c>
      <c r="K2710">
        <v>144524</v>
      </c>
    </row>
    <row r="2711" spans="5:11" x14ac:dyDescent="0.25">
      <c r="E2711" s="1">
        <v>2</v>
      </c>
      <c r="F2711" s="1">
        <v>2018</v>
      </c>
      <c r="G2711" s="1" t="s">
        <v>46</v>
      </c>
      <c r="H2711" s="1" t="s">
        <v>10</v>
      </c>
      <c r="I2711">
        <v>113572</v>
      </c>
      <c r="J2711">
        <v>132656</v>
      </c>
      <c r="K2711">
        <v>117250</v>
      </c>
    </row>
    <row r="2712" spans="5:11" x14ac:dyDescent="0.25">
      <c r="E2712" s="1">
        <v>3</v>
      </c>
      <c r="F2712" s="1">
        <v>2018</v>
      </c>
      <c r="G2712" s="1" t="s">
        <v>46</v>
      </c>
      <c r="H2712" s="1" t="s">
        <v>10</v>
      </c>
      <c r="I2712">
        <v>128545</v>
      </c>
      <c r="J2712">
        <v>113572</v>
      </c>
      <c r="K2712">
        <v>119715</v>
      </c>
    </row>
    <row r="2713" spans="5:11" x14ac:dyDescent="0.25">
      <c r="E2713" s="1">
        <v>4</v>
      </c>
      <c r="F2713" s="1">
        <v>2018</v>
      </c>
      <c r="G2713" s="1" t="s">
        <v>46</v>
      </c>
      <c r="H2713" s="1" t="s">
        <v>10</v>
      </c>
      <c r="I2713">
        <v>108175</v>
      </c>
      <c r="J2713">
        <v>128545</v>
      </c>
      <c r="K2713">
        <v>115176</v>
      </c>
    </row>
    <row r="2714" spans="5:11" x14ac:dyDescent="0.25">
      <c r="E2714" s="1">
        <v>5</v>
      </c>
      <c r="F2714" s="1">
        <v>2018</v>
      </c>
      <c r="G2714" s="1" t="s">
        <v>46</v>
      </c>
      <c r="H2714" s="1" t="s">
        <v>10</v>
      </c>
      <c r="I2714">
        <v>103702</v>
      </c>
      <c r="J2714">
        <v>108175</v>
      </c>
      <c r="K2714">
        <v>115082</v>
      </c>
    </row>
    <row r="2715" spans="5:11" x14ac:dyDescent="0.25">
      <c r="E2715" s="1">
        <v>6</v>
      </c>
      <c r="F2715" s="1">
        <v>2018</v>
      </c>
      <c r="G2715" s="1" t="s">
        <v>46</v>
      </c>
      <c r="H2715" s="1" t="s">
        <v>10</v>
      </c>
      <c r="I2715">
        <v>112670</v>
      </c>
      <c r="J2715">
        <v>103702</v>
      </c>
      <c r="K2715">
        <v>109252</v>
      </c>
    </row>
    <row r="2716" spans="5:11" x14ac:dyDescent="0.25">
      <c r="E2716" s="1">
        <v>7</v>
      </c>
      <c r="F2716" s="1">
        <v>2018</v>
      </c>
      <c r="G2716" s="1" t="s">
        <v>46</v>
      </c>
      <c r="H2716" s="1" t="s">
        <v>10</v>
      </c>
      <c r="I2716">
        <v>130330</v>
      </c>
      <c r="J2716">
        <v>112670</v>
      </c>
      <c r="K2716">
        <v>117001</v>
      </c>
    </row>
    <row r="2717" spans="5:11" x14ac:dyDescent="0.25">
      <c r="E2717" s="1">
        <v>8</v>
      </c>
      <c r="F2717" s="1">
        <v>2018</v>
      </c>
      <c r="G2717" s="1" t="s">
        <v>46</v>
      </c>
      <c r="H2717" s="1" t="s">
        <v>10</v>
      </c>
      <c r="I2717">
        <v>122015</v>
      </c>
      <c r="J2717">
        <v>130330</v>
      </c>
      <c r="K2717">
        <v>99696</v>
      </c>
    </row>
    <row r="2718" spans="5:11" x14ac:dyDescent="0.25">
      <c r="E2718" s="1">
        <v>9</v>
      </c>
      <c r="F2718" s="1">
        <v>2018</v>
      </c>
      <c r="G2718" s="1" t="s">
        <v>46</v>
      </c>
      <c r="H2718" s="1" t="s">
        <v>10</v>
      </c>
      <c r="I2718">
        <v>106078</v>
      </c>
      <c r="J2718">
        <v>122015</v>
      </c>
      <c r="K2718">
        <v>92330</v>
      </c>
    </row>
    <row r="2719" spans="5:11" x14ac:dyDescent="0.25">
      <c r="E2719" s="1">
        <v>10</v>
      </c>
      <c r="F2719" s="1">
        <v>2018</v>
      </c>
      <c r="G2719" s="1" t="s">
        <v>46</v>
      </c>
      <c r="H2719" s="1" t="s">
        <v>10</v>
      </c>
      <c r="I2719">
        <v>115279</v>
      </c>
      <c r="J2719">
        <v>106078</v>
      </c>
      <c r="K2719">
        <v>109125</v>
      </c>
    </row>
    <row r="2720" spans="5:11" x14ac:dyDescent="0.25">
      <c r="E2720" s="1">
        <v>11</v>
      </c>
      <c r="F2720" s="1">
        <v>2018</v>
      </c>
      <c r="G2720" s="1" t="s">
        <v>46</v>
      </c>
      <c r="H2720" s="1" t="s">
        <v>10</v>
      </c>
      <c r="I2720">
        <v>116086</v>
      </c>
      <c r="J2720">
        <v>115279</v>
      </c>
      <c r="K2720">
        <v>106423</v>
      </c>
    </row>
    <row r="2721" spans="5:11" x14ac:dyDescent="0.25">
      <c r="E2721" s="1">
        <v>12</v>
      </c>
      <c r="F2721" s="1">
        <v>2018</v>
      </c>
      <c r="G2721" s="1" t="s">
        <v>46</v>
      </c>
      <c r="H2721" s="1" t="s">
        <v>10</v>
      </c>
      <c r="I2721">
        <v>134115</v>
      </c>
      <c r="J2721">
        <v>116086</v>
      </c>
      <c r="K2721">
        <v>122938</v>
      </c>
    </row>
    <row r="2722" spans="5:11" x14ac:dyDescent="0.25">
      <c r="E2722" s="1">
        <v>1</v>
      </c>
      <c r="F2722" s="1">
        <v>2019</v>
      </c>
      <c r="G2722" s="1" t="s">
        <v>46</v>
      </c>
      <c r="H2722" s="1" t="s">
        <v>10</v>
      </c>
      <c r="I2722">
        <v>132093</v>
      </c>
      <c r="J2722">
        <v>134115</v>
      </c>
      <c r="K2722">
        <v>132656</v>
      </c>
    </row>
    <row r="2723" spans="5:11" x14ac:dyDescent="0.25">
      <c r="E2723" s="1">
        <v>2</v>
      </c>
      <c r="F2723" s="1">
        <v>2019</v>
      </c>
      <c r="G2723" s="1" t="s">
        <v>46</v>
      </c>
      <c r="H2723" s="1" t="s">
        <v>10</v>
      </c>
      <c r="I2723">
        <v>111434</v>
      </c>
      <c r="J2723">
        <v>132093</v>
      </c>
      <c r="K2723">
        <v>113572</v>
      </c>
    </row>
    <row r="2724" spans="5:11" x14ac:dyDescent="0.25">
      <c r="E2724" s="1">
        <v>3</v>
      </c>
      <c r="F2724" s="1">
        <v>2019</v>
      </c>
      <c r="G2724" s="1" t="s">
        <v>46</v>
      </c>
      <c r="H2724" s="1" t="s">
        <v>10</v>
      </c>
      <c r="I2724">
        <v>142685</v>
      </c>
      <c r="J2724">
        <v>111434</v>
      </c>
      <c r="K2724">
        <v>128545</v>
      </c>
    </row>
    <row r="2725" spans="5:11" x14ac:dyDescent="0.25">
      <c r="E2725" s="1">
        <v>4</v>
      </c>
      <c r="F2725" s="1">
        <v>2019</v>
      </c>
      <c r="G2725" s="1" t="s">
        <v>46</v>
      </c>
      <c r="H2725" s="1" t="s">
        <v>10</v>
      </c>
      <c r="I2725">
        <v>128548</v>
      </c>
      <c r="J2725">
        <v>142685</v>
      </c>
      <c r="K2725">
        <v>108175</v>
      </c>
    </row>
    <row r="2726" spans="5:11" x14ac:dyDescent="0.25">
      <c r="E2726" s="1">
        <v>5</v>
      </c>
      <c r="F2726" s="1">
        <v>2019</v>
      </c>
      <c r="G2726" s="1" t="s">
        <v>46</v>
      </c>
      <c r="H2726" s="1" t="s">
        <v>10</v>
      </c>
      <c r="I2726">
        <v>122657</v>
      </c>
      <c r="J2726">
        <v>128548</v>
      </c>
      <c r="K2726">
        <v>103702</v>
      </c>
    </row>
    <row r="2727" spans="5:11" x14ac:dyDescent="0.25">
      <c r="E2727" s="1">
        <v>6</v>
      </c>
      <c r="F2727" s="1">
        <v>2019</v>
      </c>
      <c r="G2727" s="1" t="s">
        <v>46</v>
      </c>
      <c r="H2727" s="1" t="s">
        <v>10</v>
      </c>
      <c r="I2727">
        <v>127179</v>
      </c>
      <c r="J2727">
        <v>122657</v>
      </c>
      <c r="K2727">
        <v>112670</v>
      </c>
    </row>
    <row r="2728" spans="5:11" x14ac:dyDescent="0.25">
      <c r="E2728" s="1">
        <v>7</v>
      </c>
      <c r="F2728" s="1">
        <v>2019</v>
      </c>
      <c r="G2728" s="1" t="s">
        <v>46</v>
      </c>
      <c r="H2728" s="1" t="s">
        <v>10</v>
      </c>
      <c r="I2728">
        <v>150735</v>
      </c>
      <c r="J2728">
        <v>127179</v>
      </c>
      <c r="K2728">
        <v>130330</v>
      </c>
    </row>
    <row r="2729" spans="5:11" x14ac:dyDescent="0.25">
      <c r="E2729" s="1">
        <v>8</v>
      </c>
      <c r="F2729" s="1">
        <v>2019</v>
      </c>
      <c r="G2729" s="1" t="s">
        <v>46</v>
      </c>
      <c r="H2729" s="1" t="s">
        <v>10</v>
      </c>
      <c r="I2729">
        <v>130237</v>
      </c>
      <c r="J2729">
        <v>150735</v>
      </c>
      <c r="K2729">
        <v>122015</v>
      </c>
    </row>
    <row r="2730" spans="5:11" x14ac:dyDescent="0.25">
      <c r="E2730" s="1">
        <v>9</v>
      </c>
      <c r="F2730" s="1">
        <v>2019</v>
      </c>
      <c r="G2730" s="1" t="s">
        <v>46</v>
      </c>
      <c r="H2730" s="1" t="s">
        <v>10</v>
      </c>
      <c r="I2730">
        <v>103233</v>
      </c>
      <c r="J2730">
        <v>130237</v>
      </c>
      <c r="K2730">
        <v>106078</v>
      </c>
    </row>
    <row r="2731" spans="5:11" x14ac:dyDescent="0.25">
      <c r="E2731" s="1">
        <v>10</v>
      </c>
      <c r="F2731" s="1">
        <v>2019</v>
      </c>
      <c r="G2731" s="1" t="s">
        <v>46</v>
      </c>
      <c r="H2731" s="1" t="s">
        <v>10</v>
      </c>
      <c r="I2731">
        <v>118700</v>
      </c>
      <c r="J2731">
        <v>103233</v>
      </c>
      <c r="K2731">
        <v>115279</v>
      </c>
    </row>
    <row r="2732" spans="5:11" x14ac:dyDescent="0.25">
      <c r="E2732" s="1">
        <v>11</v>
      </c>
      <c r="F2732" s="1">
        <v>2019</v>
      </c>
      <c r="G2732" s="1" t="s">
        <v>46</v>
      </c>
      <c r="H2732" s="1" t="s">
        <v>10</v>
      </c>
      <c r="I2732">
        <v>111206</v>
      </c>
      <c r="J2732">
        <v>118700</v>
      </c>
      <c r="K2732">
        <v>116086</v>
      </c>
    </row>
    <row r="2733" spans="5:11" x14ac:dyDescent="0.25">
      <c r="E2733" s="1">
        <v>12</v>
      </c>
      <c r="F2733" s="1">
        <v>2019</v>
      </c>
      <c r="G2733" s="1" t="s">
        <v>46</v>
      </c>
      <c r="H2733" s="1" t="s">
        <v>10</v>
      </c>
      <c r="I2733">
        <v>135483</v>
      </c>
      <c r="J2733">
        <v>111206</v>
      </c>
      <c r="K2733">
        <v>134115</v>
      </c>
    </row>
    <row r="2734" spans="5:11" x14ac:dyDescent="0.25">
      <c r="E2734" s="1">
        <v>1</v>
      </c>
      <c r="F2734" s="1">
        <v>2020</v>
      </c>
      <c r="G2734" s="1" t="s">
        <v>46</v>
      </c>
      <c r="H2734" s="1" t="s">
        <v>10</v>
      </c>
      <c r="I2734">
        <v>130589</v>
      </c>
      <c r="J2734">
        <v>135483</v>
      </c>
      <c r="K2734">
        <v>132093</v>
      </c>
    </row>
    <row r="2735" spans="5:11" x14ac:dyDescent="0.25">
      <c r="E2735" s="1">
        <v>2</v>
      </c>
      <c r="F2735" s="1">
        <v>2020</v>
      </c>
      <c r="G2735" s="1" t="s">
        <v>46</v>
      </c>
      <c r="H2735" s="1" t="s">
        <v>10</v>
      </c>
      <c r="I2735">
        <v>104572</v>
      </c>
      <c r="J2735">
        <v>130589</v>
      </c>
      <c r="K2735">
        <v>111434</v>
      </c>
    </row>
    <row r="2736" spans="5:11" x14ac:dyDescent="0.25">
      <c r="E2736" s="1">
        <v>3</v>
      </c>
      <c r="F2736" s="1">
        <v>2020</v>
      </c>
      <c r="G2736" s="1" t="s">
        <v>46</v>
      </c>
      <c r="H2736" s="1" t="s">
        <v>10</v>
      </c>
      <c r="I2736">
        <v>72420</v>
      </c>
      <c r="J2736">
        <v>104572</v>
      </c>
      <c r="K2736">
        <v>142685</v>
      </c>
    </row>
    <row r="2737" spans="5:11" x14ac:dyDescent="0.25">
      <c r="E2737" s="1">
        <v>4</v>
      </c>
      <c r="F2737" s="1">
        <v>2020</v>
      </c>
      <c r="G2737" s="1" t="s">
        <v>46</v>
      </c>
      <c r="H2737" s="1" t="s">
        <v>10</v>
      </c>
      <c r="I2737">
        <v>6325</v>
      </c>
      <c r="J2737">
        <v>72420</v>
      </c>
      <c r="K2737">
        <v>128548</v>
      </c>
    </row>
    <row r="2738" spans="5:11" x14ac:dyDescent="0.25">
      <c r="E2738" s="1">
        <v>5</v>
      </c>
      <c r="F2738" s="1">
        <v>2020</v>
      </c>
      <c r="G2738" s="1" t="s">
        <v>46</v>
      </c>
      <c r="H2738" s="1" t="s">
        <v>10</v>
      </c>
      <c r="I2738">
        <v>9536</v>
      </c>
      <c r="J2738">
        <v>6325</v>
      </c>
      <c r="K2738">
        <v>122657</v>
      </c>
    </row>
    <row r="2739" spans="5:11" x14ac:dyDescent="0.25">
      <c r="E2739" s="1">
        <v>6</v>
      </c>
      <c r="F2739" s="1">
        <v>2020</v>
      </c>
      <c r="G2739" s="1" t="s">
        <v>46</v>
      </c>
      <c r="H2739" s="1" t="s">
        <v>10</v>
      </c>
      <c r="I2739">
        <v>6997</v>
      </c>
      <c r="J2739">
        <v>9536</v>
      </c>
      <c r="K2739">
        <v>127179</v>
      </c>
    </row>
    <row r="2740" spans="5:11" x14ac:dyDescent="0.25">
      <c r="E2740" s="1">
        <v>7</v>
      </c>
      <c r="F2740" s="1">
        <v>2020</v>
      </c>
      <c r="G2740" s="1" t="s">
        <v>46</v>
      </c>
      <c r="H2740" s="1" t="s">
        <v>10</v>
      </c>
      <c r="I2740">
        <v>11975</v>
      </c>
      <c r="J2740">
        <v>6997</v>
      </c>
      <c r="K2740">
        <v>150735</v>
      </c>
    </row>
    <row r="2741" spans="5:11" x14ac:dyDescent="0.25">
      <c r="E2741" s="1">
        <v>8</v>
      </c>
      <c r="F2741" s="1">
        <v>2020</v>
      </c>
      <c r="G2741" s="1" t="s">
        <v>46</v>
      </c>
      <c r="H2741" s="1" t="s">
        <v>10</v>
      </c>
      <c r="I2741">
        <v>16410</v>
      </c>
      <c r="J2741">
        <v>11975</v>
      </c>
      <c r="K2741">
        <v>130237</v>
      </c>
    </row>
    <row r="2742" spans="5:11" x14ac:dyDescent="0.25">
      <c r="E2742" s="1">
        <v>9</v>
      </c>
      <c r="F2742" s="1">
        <v>2020</v>
      </c>
      <c r="G2742" s="1" t="s">
        <v>46</v>
      </c>
      <c r="H2742" s="1" t="s">
        <v>10</v>
      </c>
      <c r="I2742">
        <v>22991</v>
      </c>
      <c r="J2742">
        <v>16410</v>
      </c>
      <c r="K2742">
        <v>103233</v>
      </c>
    </row>
    <row r="2743" spans="5:11" x14ac:dyDescent="0.25">
      <c r="E2743" s="1">
        <v>10</v>
      </c>
      <c r="F2743" s="1">
        <v>2020</v>
      </c>
      <c r="G2743" s="1" t="s">
        <v>46</v>
      </c>
      <c r="H2743" s="1" t="s">
        <v>10</v>
      </c>
      <c r="I2743">
        <v>36942</v>
      </c>
      <c r="J2743">
        <v>22991</v>
      </c>
      <c r="K2743">
        <v>118700</v>
      </c>
    </row>
    <row r="2744" spans="5:11" x14ac:dyDescent="0.25">
      <c r="E2744" s="1">
        <v>11</v>
      </c>
      <c r="F2744" s="1">
        <v>2020</v>
      </c>
      <c r="G2744" s="1" t="s">
        <v>46</v>
      </c>
      <c r="H2744" s="1" t="s">
        <v>10</v>
      </c>
      <c r="I2744">
        <v>44990</v>
      </c>
      <c r="J2744">
        <v>36942</v>
      </c>
      <c r="K2744">
        <v>111206</v>
      </c>
    </row>
    <row r="2745" spans="5:11" x14ac:dyDescent="0.25">
      <c r="E2745" s="1">
        <v>12</v>
      </c>
      <c r="F2745" s="1">
        <v>2020</v>
      </c>
      <c r="G2745" s="1" t="s">
        <v>46</v>
      </c>
      <c r="H2745" s="1" t="s">
        <v>10</v>
      </c>
      <c r="I2745">
        <v>59203</v>
      </c>
      <c r="J2745">
        <v>44990</v>
      </c>
      <c r="K2745">
        <v>135483</v>
      </c>
    </row>
    <row r="2746" spans="5:11" x14ac:dyDescent="0.25">
      <c r="E2746" s="1">
        <v>1</v>
      </c>
      <c r="F2746" s="1">
        <v>2021</v>
      </c>
      <c r="G2746" s="1" t="s">
        <v>46</v>
      </c>
      <c r="H2746" s="1" t="s">
        <v>10</v>
      </c>
      <c r="I2746">
        <v>42830</v>
      </c>
      <c r="J2746">
        <v>59203</v>
      </c>
      <c r="K2746">
        <v>130589</v>
      </c>
    </row>
    <row r="2747" spans="5:11" x14ac:dyDescent="0.25">
      <c r="E2747" s="1">
        <v>1</v>
      </c>
      <c r="F2747" s="1">
        <v>2016</v>
      </c>
      <c r="G2747" s="1" t="s">
        <v>47</v>
      </c>
      <c r="H2747" s="1" t="s">
        <v>10</v>
      </c>
      <c r="I2747">
        <v>69751</v>
      </c>
      <c r="J2747"/>
      <c r="K2747"/>
    </row>
    <row r="2748" spans="5:11" x14ac:dyDescent="0.25">
      <c r="E2748" s="1">
        <v>2</v>
      </c>
      <c r="F2748" s="1">
        <v>2016</v>
      </c>
      <c r="G2748" s="1" t="s">
        <v>47</v>
      </c>
      <c r="H2748" s="1" t="s">
        <v>10</v>
      </c>
      <c r="I2748">
        <v>71257</v>
      </c>
      <c r="J2748">
        <v>69751</v>
      </c>
      <c r="K2748"/>
    </row>
    <row r="2749" spans="5:11" x14ac:dyDescent="0.25">
      <c r="E2749" s="1">
        <v>3</v>
      </c>
      <c r="F2749" s="1">
        <v>2016</v>
      </c>
      <c r="G2749" s="1" t="s">
        <v>47</v>
      </c>
      <c r="H2749" s="1" t="s">
        <v>10</v>
      </c>
      <c r="I2749">
        <v>88486</v>
      </c>
      <c r="J2749">
        <v>71257</v>
      </c>
      <c r="K2749"/>
    </row>
    <row r="2750" spans="5:11" x14ac:dyDescent="0.25">
      <c r="E2750" s="1">
        <v>4</v>
      </c>
      <c r="F2750" s="1">
        <v>2016</v>
      </c>
      <c r="G2750" s="1" t="s">
        <v>47</v>
      </c>
      <c r="H2750" s="1" t="s">
        <v>10</v>
      </c>
      <c r="I2750" s="24">
        <v>92416</v>
      </c>
      <c r="J2750" s="24">
        <v>88486</v>
      </c>
      <c r="K2750" s="24"/>
    </row>
    <row r="2751" spans="5:11" x14ac:dyDescent="0.25">
      <c r="E2751" s="1">
        <v>5</v>
      </c>
      <c r="F2751" s="1">
        <v>2016</v>
      </c>
      <c r="G2751" s="1" t="s">
        <v>47</v>
      </c>
      <c r="H2751" s="1" t="s">
        <v>10</v>
      </c>
      <c r="I2751" s="24">
        <v>80709</v>
      </c>
      <c r="J2751" s="24">
        <v>92416</v>
      </c>
      <c r="K2751" s="24"/>
    </row>
    <row r="2752" spans="5:11" x14ac:dyDescent="0.25">
      <c r="E2752" s="1">
        <v>6</v>
      </c>
      <c r="F2752" s="1">
        <v>2016</v>
      </c>
      <c r="G2752" s="1" t="s">
        <v>47</v>
      </c>
      <c r="H2752" s="1" t="s">
        <v>10</v>
      </c>
      <c r="I2752" s="24">
        <v>80624</v>
      </c>
      <c r="J2752" s="24">
        <v>80709</v>
      </c>
      <c r="K2752" s="24"/>
    </row>
    <row r="2753" spans="5:11" x14ac:dyDescent="0.25">
      <c r="E2753" s="1">
        <v>7</v>
      </c>
      <c r="F2753" s="1">
        <v>2016</v>
      </c>
      <c r="G2753" s="1" t="s">
        <v>47</v>
      </c>
      <c r="H2753" s="1" t="s">
        <v>10</v>
      </c>
      <c r="I2753" s="24">
        <v>79370</v>
      </c>
      <c r="J2753" s="24">
        <v>80624</v>
      </c>
      <c r="K2753" s="24"/>
    </row>
    <row r="2754" spans="5:11" x14ac:dyDescent="0.25">
      <c r="E2754" s="1">
        <v>8</v>
      </c>
      <c r="F2754" s="1">
        <v>2016</v>
      </c>
      <c r="G2754" s="1" t="s">
        <v>47</v>
      </c>
      <c r="H2754" s="1" t="s">
        <v>10</v>
      </c>
      <c r="I2754" s="24">
        <v>89766</v>
      </c>
      <c r="J2754" s="24">
        <v>79370</v>
      </c>
      <c r="K2754" s="24"/>
    </row>
    <row r="2755" spans="5:11" x14ac:dyDescent="0.25">
      <c r="E2755" s="1">
        <v>9</v>
      </c>
      <c r="F2755" s="1">
        <v>2016</v>
      </c>
      <c r="G2755" s="1" t="s">
        <v>47</v>
      </c>
      <c r="H2755" s="1" t="s">
        <v>10</v>
      </c>
      <c r="I2755" s="24">
        <v>81397</v>
      </c>
      <c r="J2755" s="24">
        <v>89766</v>
      </c>
      <c r="K2755" s="24"/>
    </row>
    <row r="2756" spans="5:11" x14ac:dyDescent="0.25">
      <c r="E2756" s="1">
        <v>10</v>
      </c>
      <c r="F2756" s="1">
        <v>2016</v>
      </c>
      <c r="G2756" s="1" t="s">
        <v>47</v>
      </c>
      <c r="H2756" s="1" t="s">
        <v>10</v>
      </c>
      <c r="I2756" s="24">
        <v>81901</v>
      </c>
      <c r="J2756" s="24">
        <v>81397</v>
      </c>
      <c r="K2756" s="24"/>
    </row>
    <row r="2757" spans="5:11" x14ac:dyDescent="0.25">
      <c r="E2757" s="1">
        <v>11</v>
      </c>
      <c r="F2757" s="1">
        <v>2016</v>
      </c>
      <c r="G2757" s="1" t="s">
        <v>47</v>
      </c>
      <c r="H2757" s="1" t="s">
        <v>10</v>
      </c>
      <c r="I2757" s="24">
        <v>87959</v>
      </c>
      <c r="J2757" s="24">
        <v>81901</v>
      </c>
      <c r="K2757" s="24"/>
    </row>
    <row r="2758" spans="5:11" x14ac:dyDescent="0.25">
      <c r="E2758" s="1">
        <v>12</v>
      </c>
      <c r="F2758" s="1">
        <v>2016</v>
      </c>
      <c r="G2758" s="1" t="s">
        <v>47</v>
      </c>
      <c r="H2758" s="1" t="s">
        <v>10</v>
      </c>
      <c r="I2758" s="24">
        <v>93750</v>
      </c>
      <c r="J2758" s="24">
        <v>87959</v>
      </c>
      <c r="K2758" s="24"/>
    </row>
    <row r="2759" spans="5:11" x14ac:dyDescent="0.25">
      <c r="E2759" s="1">
        <v>1</v>
      </c>
      <c r="F2759" s="1">
        <v>2017</v>
      </c>
      <c r="G2759" s="1" t="s">
        <v>47</v>
      </c>
      <c r="H2759" s="1" t="s">
        <v>10</v>
      </c>
      <c r="I2759" s="24">
        <v>73588</v>
      </c>
      <c r="J2759" s="24">
        <v>93750</v>
      </c>
      <c r="K2759" s="24">
        <v>69751</v>
      </c>
    </row>
    <row r="2760" spans="5:11" x14ac:dyDescent="0.25">
      <c r="E2760" s="1">
        <v>2</v>
      </c>
      <c r="F2760" s="1">
        <v>2017</v>
      </c>
      <c r="G2760" s="1" t="s">
        <v>47</v>
      </c>
      <c r="H2760" s="1" t="s">
        <v>10</v>
      </c>
      <c r="I2760" s="24">
        <v>67279</v>
      </c>
      <c r="J2760" s="24">
        <v>73588</v>
      </c>
      <c r="K2760" s="24">
        <v>71257</v>
      </c>
    </row>
    <row r="2761" spans="5:11" x14ac:dyDescent="0.25">
      <c r="E2761" s="1">
        <v>3</v>
      </c>
      <c r="F2761" s="1">
        <v>2017</v>
      </c>
      <c r="G2761" s="1" t="s">
        <v>47</v>
      </c>
      <c r="H2761" s="1" t="s">
        <v>10</v>
      </c>
      <c r="I2761" s="24">
        <v>91559</v>
      </c>
      <c r="J2761" s="24">
        <v>67279</v>
      </c>
      <c r="K2761" s="24">
        <v>88486</v>
      </c>
    </row>
    <row r="2762" spans="5:11" x14ac:dyDescent="0.25">
      <c r="E2762" s="1">
        <v>4</v>
      </c>
      <c r="F2762" s="1">
        <v>2017</v>
      </c>
      <c r="G2762" s="1" t="s">
        <v>47</v>
      </c>
      <c r="H2762" s="1" t="s">
        <v>10</v>
      </c>
      <c r="I2762" s="24">
        <v>98525</v>
      </c>
      <c r="J2762" s="24">
        <v>91559</v>
      </c>
      <c r="K2762" s="24">
        <v>92416</v>
      </c>
    </row>
    <row r="2763" spans="5:11" x14ac:dyDescent="0.25">
      <c r="E2763" s="1">
        <v>5</v>
      </c>
      <c r="F2763" s="1">
        <v>2017</v>
      </c>
      <c r="G2763" s="1" t="s">
        <v>47</v>
      </c>
      <c r="H2763" s="1" t="s">
        <v>10</v>
      </c>
      <c r="I2763" s="24">
        <v>97383</v>
      </c>
      <c r="J2763" s="24">
        <v>98525</v>
      </c>
      <c r="K2763" s="24">
        <v>80709</v>
      </c>
    </row>
    <row r="2764" spans="5:11" x14ac:dyDescent="0.25">
      <c r="E2764" s="1">
        <v>6</v>
      </c>
      <c r="F2764" s="1">
        <v>2017</v>
      </c>
      <c r="G2764" s="1" t="s">
        <v>47</v>
      </c>
      <c r="H2764" s="1" t="s">
        <v>10</v>
      </c>
      <c r="I2764" s="24">
        <v>106511</v>
      </c>
      <c r="J2764" s="24">
        <v>97383</v>
      </c>
      <c r="K2764" s="24">
        <v>80624</v>
      </c>
    </row>
    <row r="2765" spans="5:11" x14ac:dyDescent="0.25">
      <c r="E2765" s="1">
        <v>7</v>
      </c>
      <c r="F2765" s="1">
        <v>2017</v>
      </c>
      <c r="G2765" s="1" t="s">
        <v>47</v>
      </c>
      <c r="H2765" s="1" t="s">
        <v>10</v>
      </c>
      <c r="I2765" s="24">
        <v>116135</v>
      </c>
      <c r="J2765" s="24">
        <v>106511</v>
      </c>
      <c r="K2765" s="24">
        <v>79370</v>
      </c>
    </row>
    <row r="2766" spans="5:11" x14ac:dyDescent="0.25">
      <c r="E2766" s="1">
        <v>8</v>
      </c>
      <c r="F2766" s="1">
        <v>2017</v>
      </c>
      <c r="G2766" s="1" t="s">
        <v>47</v>
      </c>
      <c r="H2766" s="1" t="s">
        <v>10</v>
      </c>
      <c r="I2766" s="24">
        <v>109449</v>
      </c>
      <c r="J2766" s="24">
        <v>116135</v>
      </c>
      <c r="K2766" s="24">
        <v>89766</v>
      </c>
    </row>
    <row r="2767" spans="5:11" x14ac:dyDescent="0.25">
      <c r="E2767" s="1">
        <v>9</v>
      </c>
      <c r="F2767" s="1">
        <v>2017</v>
      </c>
      <c r="G2767" s="1" t="s">
        <v>47</v>
      </c>
      <c r="H2767" s="1" t="s">
        <v>10</v>
      </c>
      <c r="I2767" s="24">
        <v>88757</v>
      </c>
      <c r="J2767" s="24">
        <v>109449</v>
      </c>
      <c r="K2767" s="24">
        <v>81397</v>
      </c>
    </row>
    <row r="2768" spans="5:11" x14ac:dyDescent="0.25">
      <c r="E2768" s="1">
        <v>10</v>
      </c>
      <c r="F2768" s="1">
        <v>2017</v>
      </c>
      <c r="G2768" s="1" t="s">
        <v>47</v>
      </c>
      <c r="H2768" s="1" t="s">
        <v>10</v>
      </c>
      <c r="I2768" s="24">
        <v>110993</v>
      </c>
      <c r="J2768" s="24">
        <v>88757</v>
      </c>
      <c r="K2768" s="24">
        <v>81901</v>
      </c>
    </row>
    <row r="2769" spans="5:11" x14ac:dyDescent="0.25">
      <c r="E2769" s="1">
        <v>11</v>
      </c>
      <c r="F2769" s="1">
        <v>2017</v>
      </c>
      <c r="G2769" s="1" t="s">
        <v>47</v>
      </c>
      <c r="H2769" s="1" t="s">
        <v>10</v>
      </c>
      <c r="I2769" s="24">
        <v>96191</v>
      </c>
      <c r="J2769" s="24">
        <v>110993</v>
      </c>
      <c r="K2769" s="24">
        <v>87959</v>
      </c>
    </row>
    <row r="2770" spans="5:11" x14ac:dyDescent="0.25">
      <c r="E2770" s="1">
        <v>12</v>
      </c>
      <c r="F2770" s="1">
        <v>2017</v>
      </c>
      <c r="G2770" s="1" t="s">
        <v>47</v>
      </c>
      <c r="H2770" s="1" t="s">
        <v>10</v>
      </c>
      <c r="I2770" s="24">
        <v>88504</v>
      </c>
      <c r="J2770" s="24">
        <v>96191</v>
      </c>
      <c r="K2770" s="24">
        <v>93750</v>
      </c>
    </row>
    <row r="2771" spans="5:11" x14ac:dyDescent="0.25">
      <c r="E2771" s="1">
        <v>1</v>
      </c>
      <c r="F2771" s="1">
        <v>2018</v>
      </c>
      <c r="G2771" s="1" t="s">
        <v>47</v>
      </c>
      <c r="H2771" s="1" t="s">
        <v>10</v>
      </c>
      <c r="I2771" s="24">
        <v>84502</v>
      </c>
      <c r="J2771" s="24">
        <v>88504</v>
      </c>
      <c r="K2771" s="24">
        <v>73588</v>
      </c>
    </row>
    <row r="2772" spans="5:11" x14ac:dyDescent="0.25">
      <c r="E2772" s="1">
        <v>2</v>
      </c>
      <c r="F2772" s="1">
        <v>2018</v>
      </c>
      <c r="G2772" s="1" t="s">
        <v>47</v>
      </c>
      <c r="H2772" s="1" t="s">
        <v>10</v>
      </c>
      <c r="I2772" s="24">
        <v>85889</v>
      </c>
      <c r="J2772" s="24">
        <v>84502</v>
      </c>
      <c r="K2772" s="24">
        <v>67279</v>
      </c>
    </row>
    <row r="2773" spans="5:11" x14ac:dyDescent="0.25">
      <c r="E2773" s="1">
        <v>3</v>
      </c>
      <c r="F2773" s="1">
        <v>2018</v>
      </c>
      <c r="G2773" s="1" t="s">
        <v>47</v>
      </c>
      <c r="H2773" s="1" t="s">
        <v>10</v>
      </c>
      <c r="I2773" s="24">
        <v>101341</v>
      </c>
      <c r="J2773" s="24">
        <v>85889</v>
      </c>
      <c r="K2773" s="24">
        <v>91559</v>
      </c>
    </row>
    <row r="2774" spans="5:11" x14ac:dyDescent="0.25">
      <c r="E2774" s="1">
        <v>4</v>
      </c>
      <c r="F2774" s="1">
        <v>2018</v>
      </c>
      <c r="G2774" s="1" t="s">
        <v>47</v>
      </c>
      <c r="H2774" s="1" t="s">
        <v>10</v>
      </c>
      <c r="I2774" s="24">
        <v>90271</v>
      </c>
      <c r="J2774" s="24">
        <v>101341</v>
      </c>
      <c r="K2774" s="24">
        <v>98525</v>
      </c>
    </row>
    <row r="2775" spans="5:11" x14ac:dyDescent="0.25">
      <c r="E2775" s="1">
        <v>5</v>
      </c>
      <c r="F2775" s="1">
        <v>2018</v>
      </c>
      <c r="G2775" s="1" t="s">
        <v>47</v>
      </c>
      <c r="H2775" s="1" t="s">
        <v>10</v>
      </c>
      <c r="I2775" s="24">
        <v>93753</v>
      </c>
      <c r="J2775" s="24">
        <v>90271</v>
      </c>
      <c r="K2775" s="24">
        <v>97383</v>
      </c>
    </row>
    <row r="2776" spans="5:11" x14ac:dyDescent="0.25">
      <c r="E2776" s="1">
        <v>6</v>
      </c>
      <c r="F2776" s="1">
        <v>2018</v>
      </c>
      <c r="G2776" s="1" t="s">
        <v>47</v>
      </c>
      <c r="H2776" s="1" t="s">
        <v>10</v>
      </c>
      <c r="I2776" s="24">
        <v>75876</v>
      </c>
      <c r="J2776" s="24">
        <v>93753</v>
      </c>
      <c r="K2776" s="24">
        <v>106511</v>
      </c>
    </row>
    <row r="2777" spans="5:11" x14ac:dyDescent="0.25">
      <c r="E2777" s="1">
        <v>7</v>
      </c>
      <c r="F2777" s="1">
        <v>2018</v>
      </c>
      <c r="G2777" s="1" t="s">
        <v>47</v>
      </c>
      <c r="H2777" s="1" t="s">
        <v>10</v>
      </c>
      <c r="I2777" s="24">
        <v>66026</v>
      </c>
      <c r="J2777" s="24">
        <v>75876</v>
      </c>
      <c r="K2777" s="24">
        <v>116135</v>
      </c>
    </row>
    <row r="2778" spans="5:11" x14ac:dyDescent="0.25">
      <c r="E2778" s="1">
        <v>8</v>
      </c>
      <c r="F2778" s="1">
        <v>2018</v>
      </c>
      <c r="G2778" s="1" t="s">
        <v>47</v>
      </c>
      <c r="H2778" s="1" t="s">
        <v>10</v>
      </c>
      <c r="I2778" s="24">
        <v>75233</v>
      </c>
      <c r="J2778" s="24">
        <v>66026</v>
      </c>
      <c r="K2778" s="24">
        <v>109449</v>
      </c>
    </row>
    <row r="2779" spans="5:11" x14ac:dyDescent="0.25">
      <c r="E2779" s="1">
        <v>9</v>
      </c>
      <c r="F2779" s="1">
        <v>2018</v>
      </c>
      <c r="G2779" s="1" t="s">
        <v>47</v>
      </c>
      <c r="H2779" s="1" t="s">
        <v>10</v>
      </c>
      <c r="I2779" s="24">
        <v>82601</v>
      </c>
      <c r="J2779" s="24">
        <v>75233</v>
      </c>
      <c r="K2779" s="24">
        <v>88757</v>
      </c>
    </row>
    <row r="2780" spans="5:11" x14ac:dyDescent="0.25">
      <c r="E2780" s="1">
        <v>10</v>
      </c>
      <c r="F2780" s="1">
        <v>2018</v>
      </c>
      <c r="G2780" s="1" t="s">
        <v>47</v>
      </c>
      <c r="H2780" s="1" t="s">
        <v>10</v>
      </c>
      <c r="I2780" s="24">
        <v>99374</v>
      </c>
      <c r="J2780" s="24">
        <v>82601</v>
      </c>
      <c r="K2780" s="24">
        <v>110993</v>
      </c>
    </row>
    <row r="2781" spans="5:11" x14ac:dyDescent="0.25">
      <c r="E2781" s="1">
        <v>11</v>
      </c>
      <c r="F2781" s="1">
        <v>2018</v>
      </c>
      <c r="G2781" s="1" t="s">
        <v>47</v>
      </c>
      <c r="H2781" s="1" t="s">
        <v>10</v>
      </c>
      <c r="I2781" s="24">
        <v>91846</v>
      </c>
      <c r="J2781" s="24">
        <v>99374</v>
      </c>
      <c r="K2781" s="24">
        <v>96191</v>
      </c>
    </row>
    <row r="2782" spans="5:11" x14ac:dyDescent="0.25">
      <c r="E2782" s="1">
        <v>12</v>
      </c>
      <c r="F2782" s="1">
        <v>2018</v>
      </c>
      <c r="G2782" s="1" t="s">
        <v>47</v>
      </c>
      <c r="H2782" s="1" t="s">
        <v>10</v>
      </c>
      <c r="I2782" s="24">
        <v>99326</v>
      </c>
      <c r="J2782" s="24">
        <v>91846</v>
      </c>
      <c r="K2782" s="24">
        <v>88504</v>
      </c>
    </row>
    <row r="2783" spans="5:11" x14ac:dyDescent="0.25">
      <c r="E2783" s="1">
        <v>1</v>
      </c>
      <c r="F2783" s="1">
        <v>2019</v>
      </c>
      <c r="G2783" s="1" t="s">
        <v>47</v>
      </c>
      <c r="H2783" s="1" t="s">
        <v>10</v>
      </c>
      <c r="I2783" s="24">
        <v>92798</v>
      </c>
      <c r="J2783" s="24">
        <v>99326</v>
      </c>
      <c r="K2783" s="24">
        <v>84502</v>
      </c>
    </row>
    <row r="2784" spans="5:11" x14ac:dyDescent="0.25">
      <c r="E2784" s="1">
        <v>2</v>
      </c>
      <c r="F2784" s="1">
        <v>2019</v>
      </c>
      <c r="G2784" s="1" t="s">
        <v>47</v>
      </c>
      <c r="H2784" s="1" t="s">
        <v>10</v>
      </c>
      <c r="I2784" s="24">
        <v>88608</v>
      </c>
      <c r="J2784" s="24">
        <v>92798</v>
      </c>
      <c r="K2784" s="24">
        <v>85889</v>
      </c>
    </row>
    <row r="2785" spans="5:11" x14ac:dyDescent="0.25">
      <c r="E2785" s="1">
        <v>3</v>
      </c>
      <c r="F2785" s="1">
        <v>2019</v>
      </c>
      <c r="G2785" s="1" t="s">
        <v>47</v>
      </c>
      <c r="H2785" s="1" t="s">
        <v>10</v>
      </c>
      <c r="I2785" s="24">
        <v>98789</v>
      </c>
      <c r="J2785" s="24">
        <v>88608</v>
      </c>
      <c r="K2785" s="24">
        <v>101341</v>
      </c>
    </row>
    <row r="2786" spans="5:11" x14ac:dyDescent="0.25">
      <c r="E2786" s="1">
        <v>4</v>
      </c>
      <c r="F2786" s="1">
        <v>2019</v>
      </c>
      <c r="G2786" s="1" t="s">
        <v>47</v>
      </c>
      <c r="H2786" s="1" t="s">
        <v>10</v>
      </c>
      <c r="I2786" s="24">
        <v>97511</v>
      </c>
      <c r="J2786" s="24">
        <v>98789</v>
      </c>
      <c r="K2786" s="24">
        <v>90271</v>
      </c>
    </row>
    <row r="2787" spans="5:11" x14ac:dyDescent="0.25">
      <c r="E2787" s="1">
        <v>5</v>
      </c>
      <c r="F2787" s="1">
        <v>2019</v>
      </c>
      <c r="G2787" s="1" t="s">
        <v>47</v>
      </c>
      <c r="H2787" s="1" t="s">
        <v>10</v>
      </c>
      <c r="I2787" s="24">
        <v>78693</v>
      </c>
      <c r="J2787" s="24">
        <v>97511</v>
      </c>
      <c r="K2787" s="24">
        <v>93753</v>
      </c>
    </row>
    <row r="2788" spans="5:11" x14ac:dyDescent="0.25">
      <c r="E2788" s="1">
        <v>6</v>
      </c>
      <c r="F2788" s="1">
        <v>2019</v>
      </c>
      <c r="G2788" s="1" t="s">
        <v>47</v>
      </c>
      <c r="H2788" s="1" t="s">
        <v>10</v>
      </c>
      <c r="I2788" s="24">
        <v>81946</v>
      </c>
      <c r="J2788" s="24">
        <v>78693</v>
      </c>
      <c r="K2788" s="24">
        <v>75876</v>
      </c>
    </row>
    <row r="2789" spans="5:11" x14ac:dyDescent="0.25">
      <c r="E2789" s="1">
        <v>7</v>
      </c>
      <c r="F2789" s="1">
        <v>2019</v>
      </c>
      <c r="G2789" s="1" t="s">
        <v>47</v>
      </c>
      <c r="H2789" s="1" t="s">
        <v>10</v>
      </c>
      <c r="I2789" s="24">
        <v>84865</v>
      </c>
      <c r="J2789" s="24">
        <v>81946</v>
      </c>
      <c r="K2789" s="24">
        <v>66026</v>
      </c>
    </row>
    <row r="2790" spans="5:11" x14ac:dyDescent="0.25">
      <c r="E2790" s="1">
        <v>8</v>
      </c>
      <c r="F2790" s="1">
        <v>2019</v>
      </c>
      <c r="G2790" s="1" t="s">
        <v>47</v>
      </c>
      <c r="H2790" s="1" t="s">
        <v>10</v>
      </c>
      <c r="I2790" s="24">
        <v>87919</v>
      </c>
      <c r="J2790" s="24">
        <v>84865</v>
      </c>
      <c r="K2790" s="24">
        <v>75233</v>
      </c>
    </row>
    <row r="2791" spans="5:11" x14ac:dyDescent="0.25">
      <c r="E2791" s="1">
        <v>9</v>
      </c>
      <c r="F2791" s="1">
        <v>2019</v>
      </c>
      <c r="G2791" s="1" t="s">
        <v>47</v>
      </c>
      <c r="H2791" s="1" t="s">
        <v>10</v>
      </c>
      <c r="I2791" s="24">
        <v>50363</v>
      </c>
      <c r="J2791" s="24">
        <v>87919</v>
      </c>
      <c r="K2791" s="24">
        <v>82601</v>
      </c>
    </row>
    <row r="2792" spans="5:11" x14ac:dyDescent="0.25">
      <c r="E2792" s="1">
        <v>10</v>
      </c>
      <c r="F2792" s="1">
        <v>2019</v>
      </c>
      <c r="G2792" s="1" t="s">
        <v>47</v>
      </c>
      <c r="H2792" s="1" t="s">
        <v>10</v>
      </c>
      <c r="I2792" s="25">
        <v>59052</v>
      </c>
      <c r="J2792" s="25">
        <v>50363</v>
      </c>
      <c r="K2792" s="25">
        <v>99374</v>
      </c>
    </row>
    <row r="2793" spans="5:11" x14ac:dyDescent="0.25">
      <c r="E2793" s="1">
        <v>11</v>
      </c>
      <c r="F2793" s="1">
        <v>2019</v>
      </c>
      <c r="G2793" s="1" t="s">
        <v>47</v>
      </c>
      <c r="H2793" s="1" t="s">
        <v>10</v>
      </c>
      <c r="I2793" s="25">
        <v>76737</v>
      </c>
      <c r="J2793" s="25">
        <v>59052</v>
      </c>
      <c r="K2793" s="25">
        <v>91846</v>
      </c>
    </row>
    <row r="2794" spans="5:11" x14ac:dyDescent="0.25">
      <c r="E2794" s="1">
        <v>12</v>
      </c>
      <c r="F2794" s="1">
        <v>2019</v>
      </c>
      <c r="G2794" s="1" t="s">
        <v>47</v>
      </c>
      <c r="H2794" s="1" t="s">
        <v>10</v>
      </c>
      <c r="I2794" s="28">
        <v>78099</v>
      </c>
      <c r="J2794" s="28">
        <v>76737</v>
      </c>
      <c r="K2794" s="28">
        <v>99326</v>
      </c>
    </row>
    <row r="2795" spans="5:11" x14ac:dyDescent="0.25">
      <c r="E2795" s="1">
        <v>1</v>
      </c>
      <c r="F2795" s="1">
        <v>2020</v>
      </c>
      <c r="G2795" s="1" t="s">
        <v>47</v>
      </c>
      <c r="H2795" s="1" t="s">
        <v>10</v>
      </c>
      <c r="I2795" s="28">
        <v>70461</v>
      </c>
      <c r="J2795" s="28">
        <v>78099</v>
      </c>
      <c r="K2795" s="28">
        <v>92798</v>
      </c>
    </row>
    <row r="2796" spans="5:11" x14ac:dyDescent="0.25">
      <c r="E2796" s="1">
        <v>2</v>
      </c>
      <c r="F2796" s="1">
        <v>2020</v>
      </c>
      <c r="G2796" s="1" t="s">
        <v>47</v>
      </c>
      <c r="H2796" s="1" t="s">
        <v>10</v>
      </c>
      <c r="I2796" s="28">
        <v>68711</v>
      </c>
      <c r="J2796" s="28">
        <v>70461</v>
      </c>
      <c r="K2796" s="28">
        <v>88608</v>
      </c>
    </row>
    <row r="2797" spans="5:11" x14ac:dyDescent="0.25">
      <c r="E2797" s="1">
        <v>3</v>
      </c>
      <c r="F2797" s="1">
        <v>2020</v>
      </c>
      <c r="G2797" s="1" t="s">
        <v>47</v>
      </c>
      <c r="H2797" s="1" t="s">
        <v>10</v>
      </c>
      <c r="I2797" s="28">
        <v>39746</v>
      </c>
      <c r="J2797" s="28">
        <v>68711</v>
      </c>
      <c r="K2797" s="28">
        <v>98789</v>
      </c>
    </row>
    <row r="2798" spans="5:11" x14ac:dyDescent="0.25">
      <c r="E2798" s="1">
        <v>4</v>
      </c>
      <c r="F2798" s="1">
        <v>2020</v>
      </c>
      <c r="G2798" s="1" t="s">
        <v>47</v>
      </c>
      <c r="H2798" s="1" t="s">
        <v>10</v>
      </c>
      <c r="I2798" s="28">
        <v>289</v>
      </c>
      <c r="J2798" s="28">
        <v>39746</v>
      </c>
      <c r="K2798" s="28">
        <v>97511</v>
      </c>
    </row>
    <row r="2799" spans="5:11" x14ac:dyDescent="0.25">
      <c r="E2799" s="1">
        <v>5</v>
      </c>
      <c r="F2799" s="1">
        <v>2020</v>
      </c>
      <c r="G2799" s="1" t="s">
        <v>47</v>
      </c>
      <c r="H2799" s="1" t="s">
        <v>10</v>
      </c>
      <c r="I2799" s="28">
        <v>80</v>
      </c>
      <c r="J2799" s="28">
        <v>289</v>
      </c>
      <c r="K2799" s="28">
        <v>78693</v>
      </c>
    </row>
    <row r="2800" spans="5:11" x14ac:dyDescent="0.25">
      <c r="E2800" s="1">
        <v>6</v>
      </c>
      <c r="F2800" s="1">
        <v>2020</v>
      </c>
      <c r="G2800" s="1" t="s">
        <v>47</v>
      </c>
      <c r="H2800" s="1" t="s">
        <v>10</v>
      </c>
      <c r="I2800" s="28">
        <v>1053</v>
      </c>
      <c r="J2800" s="28">
        <v>80</v>
      </c>
      <c r="K2800" s="28">
        <v>81946</v>
      </c>
    </row>
    <row r="2801" spans="5:11" x14ac:dyDescent="0.25">
      <c r="E2801" s="1">
        <v>7</v>
      </c>
      <c r="F2801" s="1">
        <v>2020</v>
      </c>
      <c r="G2801" s="1" t="s">
        <v>47</v>
      </c>
      <c r="H2801" s="1" t="s">
        <v>10</v>
      </c>
      <c r="I2801" s="28">
        <v>2917</v>
      </c>
      <c r="J2801" s="28">
        <v>1053</v>
      </c>
      <c r="K2801" s="28">
        <v>84865</v>
      </c>
    </row>
    <row r="2802" spans="5:11" x14ac:dyDescent="0.25">
      <c r="E2802" s="1">
        <v>8</v>
      </c>
      <c r="F2802" s="1">
        <v>2020</v>
      </c>
      <c r="G2802" s="1" t="s">
        <v>47</v>
      </c>
      <c r="H2802" s="1" t="s">
        <v>10</v>
      </c>
      <c r="I2802" s="28">
        <v>4246</v>
      </c>
      <c r="J2802" s="28">
        <v>2917</v>
      </c>
      <c r="K2802" s="28">
        <v>87919</v>
      </c>
    </row>
    <row r="2803" spans="5:11" x14ac:dyDescent="0.25">
      <c r="E2803" s="1">
        <v>9</v>
      </c>
      <c r="F2803" s="1">
        <v>2020</v>
      </c>
      <c r="G2803" s="1" t="s">
        <v>47</v>
      </c>
      <c r="H2803" s="1" t="s">
        <v>10</v>
      </c>
      <c r="I2803" s="28">
        <v>6858</v>
      </c>
      <c r="J2803" s="28">
        <v>4246</v>
      </c>
      <c r="K2803" s="28">
        <v>50363</v>
      </c>
    </row>
    <row r="2804" spans="5:11" x14ac:dyDescent="0.25">
      <c r="E2804" s="1">
        <v>10</v>
      </c>
      <c r="F2804" s="1">
        <v>2020</v>
      </c>
      <c r="G2804" s="1" t="s">
        <v>47</v>
      </c>
      <c r="H2804" s="1" t="s">
        <v>10</v>
      </c>
      <c r="I2804" s="28">
        <v>10908</v>
      </c>
      <c r="J2804" s="28">
        <v>6858</v>
      </c>
      <c r="K2804" s="28">
        <v>59052</v>
      </c>
    </row>
    <row r="2805" spans="5:11" x14ac:dyDescent="0.25">
      <c r="E2805" s="1">
        <v>11</v>
      </c>
      <c r="F2805" s="1">
        <v>2020</v>
      </c>
      <c r="G2805" s="1" t="s">
        <v>47</v>
      </c>
      <c r="H2805" s="1" t="s">
        <v>10</v>
      </c>
      <c r="I2805" s="28">
        <v>16868</v>
      </c>
      <c r="J2805" s="28">
        <v>10908</v>
      </c>
      <c r="K2805" s="28">
        <v>76737</v>
      </c>
    </row>
    <row r="2806" spans="5:11" x14ac:dyDescent="0.25">
      <c r="E2806" s="1">
        <v>12</v>
      </c>
      <c r="F2806" s="1">
        <v>2020</v>
      </c>
      <c r="G2806" s="1" t="s">
        <v>47</v>
      </c>
      <c r="H2806" s="1" t="s">
        <v>10</v>
      </c>
      <c r="I2806" s="28">
        <v>27773</v>
      </c>
      <c r="J2806" s="28">
        <v>16868</v>
      </c>
      <c r="K2806" s="28">
        <v>78099</v>
      </c>
    </row>
    <row r="2807" spans="5:11" x14ac:dyDescent="0.25">
      <c r="E2807" s="1">
        <v>1</v>
      </c>
      <c r="F2807" s="1">
        <v>2021</v>
      </c>
      <c r="G2807" s="1" t="s">
        <v>47</v>
      </c>
      <c r="H2807" s="1" t="s">
        <v>10</v>
      </c>
      <c r="I2807" s="28">
        <v>29128</v>
      </c>
      <c r="J2807" s="28">
        <v>27773</v>
      </c>
      <c r="K2807" s="28">
        <v>70461</v>
      </c>
    </row>
    <row r="2808" spans="5:11" x14ac:dyDescent="0.25">
      <c r="E2808" s="1">
        <v>1</v>
      </c>
      <c r="F2808" s="1">
        <v>2016</v>
      </c>
      <c r="G2808" s="1" t="s">
        <v>48</v>
      </c>
      <c r="H2808" s="1" t="s">
        <v>10</v>
      </c>
      <c r="I2808" s="28">
        <v>27873</v>
      </c>
      <c r="J2808" s="28"/>
      <c r="K2808" s="28"/>
    </row>
    <row r="2809" spans="5:11" x14ac:dyDescent="0.25">
      <c r="E2809" s="1">
        <v>2</v>
      </c>
      <c r="F2809" s="1">
        <v>2016</v>
      </c>
      <c r="G2809" s="1" t="s">
        <v>48</v>
      </c>
      <c r="H2809" s="1" t="s">
        <v>10</v>
      </c>
      <c r="I2809" s="28">
        <v>26267</v>
      </c>
      <c r="J2809" s="28">
        <v>27873</v>
      </c>
      <c r="K2809" s="28"/>
    </row>
    <row r="2810" spans="5:11" x14ac:dyDescent="0.25">
      <c r="E2810" s="1">
        <v>3</v>
      </c>
      <c r="F2810" s="1">
        <v>2016</v>
      </c>
      <c r="G2810" s="1" t="s">
        <v>48</v>
      </c>
      <c r="H2810" s="1" t="s">
        <v>10</v>
      </c>
      <c r="I2810" s="28">
        <v>33860</v>
      </c>
      <c r="J2810" s="28">
        <v>26267</v>
      </c>
      <c r="K2810" s="28"/>
    </row>
    <row r="2811" spans="5:11" x14ac:dyDescent="0.25">
      <c r="E2811" s="1">
        <v>4</v>
      </c>
      <c r="F2811" s="1">
        <v>2016</v>
      </c>
      <c r="G2811" s="1" t="s">
        <v>48</v>
      </c>
      <c r="H2811" s="1" t="s">
        <v>10</v>
      </c>
      <c r="I2811" s="28">
        <v>32776</v>
      </c>
      <c r="J2811" s="28">
        <v>33860</v>
      </c>
      <c r="K2811" s="28"/>
    </row>
    <row r="2812" spans="5:11" x14ac:dyDescent="0.25">
      <c r="E2812" s="1">
        <v>5</v>
      </c>
      <c r="F2812" s="1">
        <v>2016</v>
      </c>
      <c r="G2812" s="1" t="s">
        <v>48</v>
      </c>
      <c r="H2812" s="1" t="s">
        <v>10</v>
      </c>
      <c r="I2812" s="28">
        <v>37100</v>
      </c>
      <c r="J2812" s="28">
        <v>32776</v>
      </c>
      <c r="K2812" s="28"/>
    </row>
    <row r="2813" spans="5:11" x14ac:dyDescent="0.25">
      <c r="E2813" s="1">
        <v>6</v>
      </c>
      <c r="F2813" s="1">
        <v>2016</v>
      </c>
      <c r="G2813" s="1" t="s">
        <v>48</v>
      </c>
      <c r="H2813" s="1" t="s">
        <v>10</v>
      </c>
      <c r="I2813" s="28">
        <v>40282</v>
      </c>
      <c r="J2813" s="28">
        <v>37100</v>
      </c>
      <c r="K2813" s="28"/>
    </row>
    <row r="2814" spans="5:11" x14ac:dyDescent="0.25">
      <c r="E2814" s="1">
        <v>7</v>
      </c>
      <c r="F2814" s="1">
        <v>2016</v>
      </c>
      <c r="G2814" s="1" t="s">
        <v>48</v>
      </c>
      <c r="H2814" s="1" t="s">
        <v>10</v>
      </c>
      <c r="I2814" s="28">
        <v>48076</v>
      </c>
      <c r="J2814" s="28">
        <v>40282</v>
      </c>
      <c r="K2814" s="28"/>
    </row>
    <row r="2815" spans="5:11" x14ac:dyDescent="0.25">
      <c r="E2815" s="1">
        <v>8</v>
      </c>
      <c r="F2815" s="1">
        <v>2016</v>
      </c>
      <c r="G2815" s="1" t="s">
        <v>48</v>
      </c>
      <c r="H2815" s="1" t="s">
        <v>10</v>
      </c>
      <c r="I2815" s="28">
        <v>52149</v>
      </c>
      <c r="J2815" s="28">
        <v>48076</v>
      </c>
      <c r="K2815" s="28"/>
    </row>
    <row r="2816" spans="5:11" x14ac:dyDescent="0.25">
      <c r="E2816" s="1">
        <v>9</v>
      </c>
      <c r="F2816" s="1">
        <v>2016</v>
      </c>
      <c r="G2816" s="1" t="s">
        <v>48</v>
      </c>
      <c r="H2816" s="1" t="s">
        <v>10</v>
      </c>
      <c r="I2816" s="28">
        <v>49246</v>
      </c>
      <c r="J2816" s="28">
        <v>52149</v>
      </c>
      <c r="K2816" s="28"/>
    </row>
    <row r="2817" spans="5:11" x14ac:dyDescent="0.25">
      <c r="E2817" s="1">
        <v>10</v>
      </c>
      <c r="F2817" s="1">
        <v>2016</v>
      </c>
      <c r="G2817" s="1" t="s">
        <v>48</v>
      </c>
      <c r="H2817" s="1" t="s">
        <v>10</v>
      </c>
      <c r="I2817" s="28">
        <v>46762</v>
      </c>
      <c r="J2817" s="28">
        <v>49246</v>
      </c>
      <c r="K2817" s="28"/>
    </row>
    <row r="2818" spans="5:11" x14ac:dyDescent="0.25">
      <c r="E2818" s="1">
        <v>11</v>
      </c>
      <c r="F2818" s="1">
        <v>2016</v>
      </c>
      <c r="G2818" s="1" t="s">
        <v>48</v>
      </c>
      <c r="H2818" s="1" t="s">
        <v>10</v>
      </c>
      <c r="I2818" s="28">
        <v>36889</v>
      </c>
      <c r="J2818" s="28">
        <v>46762</v>
      </c>
      <c r="K2818" s="28"/>
    </row>
    <row r="2819" spans="5:11" x14ac:dyDescent="0.25">
      <c r="E2819" s="1">
        <v>12</v>
      </c>
      <c r="F2819" s="1">
        <v>2016</v>
      </c>
      <c r="G2819" s="1" t="s">
        <v>48</v>
      </c>
      <c r="H2819" s="1" t="s">
        <v>10</v>
      </c>
      <c r="I2819" s="28">
        <v>38545</v>
      </c>
      <c r="J2819" s="28">
        <v>36889</v>
      </c>
      <c r="K2819" s="28"/>
    </row>
    <row r="2820" spans="5:11" x14ac:dyDescent="0.25">
      <c r="E2820" s="1">
        <v>1</v>
      </c>
      <c r="F2820" s="1">
        <v>2017</v>
      </c>
      <c r="G2820" s="1" t="s">
        <v>48</v>
      </c>
      <c r="H2820" s="1" t="s">
        <v>10</v>
      </c>
      <c r="I2820" s="28">
        <v>28203</v>
      </c>
      <c r="J2820" s="28">
        <v>38545</v>
      </c>
      <c r="K2820" s="28">
        <v>27873</v>
      </c>
    </row>
    <row r="2821" spans="5:11" x14ac:dyDescent="0.25">
      <c r="E2821" s="1">
        <v>2</v>
      </c>
      <c r="F2821" s="1">
        <v>2017</v>
      </c>
      <c r="G2821" s="1" t="s">
        <v>48</v>
      </c>
      <c r="H2821" s="1" t="s">
        <v>10</v>
      </c>
      <c r="I2821" s="28">
        <v>23010</v>
      </c>
      <c r="J2821" s="28">
        <v>28203</v>
      </c>
      <c r="K2821" s="28">
        <v>26267</v>
      </c>
    </row>
    <row r="2822" spans="5:11" x14ac:dyDescent="0.25">
      <c r="E2822" s="1">
        <v>3</v>
      </c>
      <c r="F2822" s="1">
        <v>2017</v>
      </c>
      <c r="G2822" s="1" t="s">
        <v>48</v>
      </c>
      <c r="H2822" s="1" t="s">
        <v>10</v>
      </c>
      <c r="I2822" s="28">
        <v>24336</v>
      </c>
      <c r="J2822" s="28">
        <v>23010</v>
      </c>
      <c r="K2822" s="28">
        <v>33860</v>
      </c>
    </row>
    <row r="2823" spans="5:11" x14ac:dyDescent="0.25">
      <c r="E2823" s="1">
        <v>4</v>
      </c>
      <c r="F2823" s="1">
        <v>2017</v>
      </c>
      <c r="G2823" s="1" t="s">
        <v>48</v>
      </c>
      <c r="H2823" s="1" t="s">
        <v>10</v>
      </c>
      <c r="I2823" s="28">
        <v>24779</v>
      </c>
      <c r="J2823" s="28">
        <v>24336</v>
      </c>
      <c r="K2823" s="28">
        <v>32776</v>
      </c>
    </row>
    <row r="2824" spans="5:11" x14ac:dyDescent="0.25">
      <c r="E2824" s="1">
        <v>5</v>
      </c>
      <c r="F2824" s="1">
        <v>2017</v>
      </c>
      <c r="G2824" s="1" t="s">
        <v>48</v>
      </c>
      <c r="H2824" s="1" t="s">
        <v>10</v>
      </c>
      <c r="I2824" s="28">
        <v>27266</v>
      </c>
      <c r="J2824" s="28">
        <v>24779</v>
      </c>
      <c r="K2824" s="28">
        <v>37100</v>
      </c>
    </row>
    <row r="2825" spans="5:11" x14ac:dyDescent="0.25">
      <c r="E2825" s="1">
        <v>6</v>
      </c>
      <c r="F2825" s="1">
        <v>2017</v>
      </c>
      <c r="G2825" s="1" t="s">
        <v>48</v>
      </c>
      <c r="H2825" s="1" t="s">
        <v>10</v>
      </c>
      <c r="I2825" s="28">
        <v>26941</v>
      </c>
      <c r="J2825" s="28">
        <v>27266</v>
      </c>
      <c r="K2825" s="28">
        <v>40282</v>
      </c>
    </row>
    <row r="2826" spans="5:11" x14ac:dyDescent="0.25">
      <c r="E2826" s="1">
        <v>7</v>
      </c>
      <c r="F2826" s="1">
        <v>2017</v>
      </c>
      <c r="G2826" s="1" t="s">
        <v>48</v>
      </c>
      <c r="H2826" s="1" t="s">
        <v>10</v>
      </c>
      <c r="I2826" s="28">
        <v>27122</v>
      </c>
      <c r="J2826" s="28">
        <v>26941</v>
      </c>
      <c r="K2826" s="28">
        <v>48076</v>
      </c>
    </row>
    <row r="2827" spans="5:11" x14ac:dyDescent="0.25">
      <c r="E2827" s="1">
        <v>8</v>
      </c>
      <c r="F2827" s="1">
        <v>2017</v>
      </c>
      <c r="G2827" s="1" t="s">
        <v>48</v>
      </c>
      <c r="H2827" s="1" t="s">
        <v>10</v>
      </c>
      <c r="I2827" s="28">
        <v>28506</v>
      </c>
      <c r="J2827" s="28">
        <v>27122</v>
      </c>
      <c r="K2827" s="28">
        <v>52149</v>
      </c>
    </row>
    <row r="2828" spans="5:11" x14ac:dyDescent="0.25">
      <c r="E2828" s="1">
        <v>9</v>
      </c>
      <c r="F2828" s="1">
        <v>2017</v>
      </c>
      <c r="G2828" s="1" t="s">
        <v>48</v>
      </c>
      <c r="H2828" s="1" t="s">
        <v>10</v>
      </c>
      <c r="I2828" s="28">
        <v>27318</v>
      </c>
      <c r="J2828" s="28">
        <v>28506</v>
      </c>
      <c r="K2828" s="28">
        <v>49246</v>
      </c>
    </row>
    <row r="2829" spans="5:11" x14ac:dyDescent="0.25">
      <c r="E2829" s="1">
        <v>10</v>
      </c>
      <c r="F2829" s="1">
        <v>2017</v>
      </c>
      <c r="G2829" s="1" t="s">
        <v>48</v>
      </c>
      <c r="H2829" s="1" t="s">
        <v>10</v>
      </c>
      <c r="I2829" s="28">
        <v>26664</v>
      </c>
      <c r="J2829" s="28">
        <v>27318</v>
      </c>
      <c r="K2829" s="28">
        <v>46762</v>
      </c>
    </row>
    <row r="2830" spans="5:11" x14ac:dyDescent="0.25">
      <c r="E2830" s="1">
        <v>11</v>
      </c>
      <c r="F2830" s="1">
        <v>2017</v>
      </c>
      <c r="G2830" s="1" t="s">
        <v>48</v>
      </c>
      <c r="H2830" s="1" t="s">
        <v>10</v>
      </c>
      <c r="I2830" s="28">
        <v>17842</v>
      </c>
      <c r="J2830" s="28">
        <v>26664</v>
      </c>
      <c r="K2830" s="28">
        <v>36889</v>
      </c>
    </row>
    <row r="2831" spans="5:11" x14ac:dyDescent="0.25">
      <c r="E2831" s="1">
        <v>12</v>
      </c>
      <c r="F2831" s="1">
        <v>2017</v>
      </c>
      <c r="G2831" s="1" t="s">
        <v>48</v>
      </c>
      <c r="H2831" s="1" t="s">
        <v>10</v>
      </c>
      <c r="I2831" s="28">
        <v>12897</v>
      </c>
      <c r="J2831" s="28">
        <v>17842</v>
      </c>
      <c r="K2831" s="28">
        <v>38545</v>
      </c>
    </row>
    <row r="2832" spans="5:11" x14ac:dyDescent="0.25">
      <c r="E2832" s="1">
        <v>1</v>
      </c>
      <c r="F2832" s="1">
        <v>2018</v>
      </c>
      <c r="G2832" s="1" t="s">
        <v>48</v>
      </c>
      <c r="H2832" s="1" t="s">
        <v>10</v>
      </c>
      <c r="I2832" s="28">
        <v>1903</v>
      </c>
      <c r="J2832" s="28">
        <v>12897</v>
      </c>
      <c r="K2832" s="28">
        <v>28203</v>
      </c>
    </row>
    <row r="2833" spans="5:11" x14ac:dyDescent="0.25">
      <c r="E2833" s="1">
        <v>10</v>
      </c>
      <c r="F2833" s="1">
        <v>2020</v>
      </c>
      <c r="G2833" s="1" t="s">
        <v>48</v>
      </c>
      <c r="H2833" s="1" t="s">
        <v>10</v>
      </c>
      <c r="I2833" s="29">
        <v>3384</v>
      </c>
      <c r="J2833" s="29">
        <v>1903</v>
      </c>
      <c r="K2833" s="29">
        <v>23010</v>
      </c>
    </row>
    <row r="2834" spans="5:11" x14ac:dyDescent="0.25">
      <c r="E2834" s="1">
        <v>11</v>
      </c>
      <c r="F2834" s="1">
        <v>2020</v>
      </c>
      <c r="G2834" s="1" t="s">
        <v>48</v>
      </c>
      <c r="H2834" s="1" t="s">
        <v>10</v>
      </c>
      <c r="I2834" s="29">
        <v>3896</v>
      </c>
      <c r="J2834" s="29">
        <v>3384</v>
      </c>
      <c r="K2834" s="29">
        <v>24336</v>
      </c>
    </row>
    <row r="2835" spans="5:11" x14ac:dyDescent="0.25">
      <c r="E2835" s="1">
        <v>12</v>
      </c>
      <c r="F2835" s="1">
        <v>2020</v>
      </c>
      <c r="G2835" s="1" t="s">
        <v>48</v>
      </c>
      <c r="H2835" s="1" t="s">
        <v>10</v>
      </c>
      <c r="I2835" s="29">
        <v>4215</v>
      </c>
      <c r="J2835" s="29">
        <v>3896</v>
      </c>
      <c r="K2835" s="29">
        <v>24779</v>
      </c>
    </row>
    <row r="2836" spans="5:11" x14ac:dyDescent="0.25">
      <c r="E2836" s="1">
        <v>1</v>
      </c>
      <c r="F2836" s="1">
        <v>2021</v>
      </c>
      <c r="G2836" s="1" t="s">
        <v>48</v>
      </c>
      <c r="H2836" s="1" t="s">
        <v>10</v>
      </c>
      <c r="I2836" s="12">
        <v>3931</v>
      </c>
      <c r="J2836" s="12">
        <v>4215</v>
      </c>
      <c r="K2836" s="12">
        <v>27266</v>
      </c>
    </row>
  </sheetData>
  <pageMargins left="0.7" right="0.7" top="0.75" bottom="0.75" header="0.3" footer="0.3"/>
  <pageSetup orientation="portrait"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zoomScale="109" zoomScaleNormal="100" workbookViewId="0">
      <selection activeCell="G12" sqref="G12"/>
    </sheetView>
  </sheetViews>
  <sheetFormatPr defaultRowHeight="15" x14ac:dyDescent="0.25"/>
  <cols>
    <col min="1" max="1" width="14.42578125" customWidth="1"/>
    <col min="2" max="5" width="14.85546875" customWidth="1"/>
    <col min="6" max="6" width="13.28515625" customWidth="1"/>
  </cols>
  <sheetData>
    <row r="1" spans="1:7" ht="36" customHeight="1" x14ac:dyDescent="0.25">
      <c r="A1" s="54" t="s">
        <v>118</v>
      </c>
      <c r="B1" s="54"/>
      <c r="C1" s="54"/>
      <c r="D1" s="54"/>
      <c r="E1" s="54"/>
    </row>
    <row r="2" spans="1:7" ht="27" customHeight="1" x14ac:dyDescent="0.25">
      <c r="A2" s="4"/>
      <c r="B2" s="53" t="s">
        <v>6</v>
      </c>
      <c r="C2" s="53"/>
      <c r="D2" s="53"/>
      <c r="E2" s="53"/>
    </row>
    <row r="3" spans="1:7" x14ac:dyDescent="0.25">
      <c r="A3" s="5"/>
      <c r="B3" s="6" t="s">
        <v>99</v>
      </c>
      <c r="C3" s="6" t="s">
        <v>100</v>
      </c>
      <c r="D3" s="6" t="s">
        <v>101</v>
      </c>
      <c r="E3" s="6" t="s">
        <v>102</v>
      </c>
    </row>
    <row r="4" spans="1:7" x14ac:dyDescent="0.25">
      <c r="A4" s="36" t="s">
        <v>74</v>
      </c>
      <c r="B4" s="39">
        <v>3.0108896693293112</v>
      </c>
      <c r="C4" s="39">
        <v>5.1924590009633853</v>
      </c>
      <c r="D4" s="44">
        <v>5.6541023827230488</v>
      </c>
      <c r="E4" s="43" t="s">
        <v>103</v>
      </c>
      <c r="G4" s="38"/>
    </row>
    <row r="5" spans="1:7" x14ac:dyDescent="0.25">
      <c r="A5" s="7" t="s">
        <v>104</v>
      </c>
      <c r="B5" s="40">
        <v>5.8270206506940463</v>
      </c>
      <c r="C5" s="40">
        <v>4.1806939953842939</v>
      </c>
      <c r="D5" s="45">
        <v>6.7292730381053492</v>
      </c>
      <c r="E5" s="15"/>
    </row>
    <row r="6" spans="1:7" x14ac:dyDescent="0.25">
      <c r="A6" s="7" t="s">
        <v>105</v>
      </c>
      <c r="B6" s="40">
        <v>4.5949105947677182</v>
      </c>
      <c r="C6" s="40">
        <v>6.3613887945015755</v>
      </c>
      <c r="D6" s="45">
        <v>-51.262290611675219</v>
      </c>
      <c r="E6" s="15"/>
    </row>
    <row r="7" spans="1:7" x14ac:dyDescent="0.25">
      <c r="A7" s="7" t="s">
        <v>106</v>
      </c>
      <c r="B7" s="40">
        <v>6.0050051408213907</v>
      </c>
      <c r="C7" s="40">
        <v>3.875312197386326</v>
      </c>
      <c r="D7" s="45">
        <v>-96.069873014123104</v>
      </c>
      <c r="E7" s="15"/>
    </row>
    <row r="8" spans="1:7" x14ac:dyDescent="0.25">
      <c r="A8" s="7" t="s">
        <v>107</v>
      </c>
      <c r="B8" s="40">
        <v>6.088361301565917</v>
      </c>
      <c r="C8" s="40">
        <v>5.3158898434350332</v>
      </c>
      <c r="D8" s="45">
        <v>-89.644717134840306</v>
      </c>
      <c r="E8" s="15"/>
    </row>
    <row r="9" spans="1:7" x14ac:dyDescent="0.25">
      <c r="A9" s="7" t="s">
        <v>108</v>
      </c>
      <c r="B9" s="40">
        <v>6.2209027390608718</v>
      </c>
      <c r="C9" s="40">
        <v>3.7124594147394134</v>
      </c>
      <c r="D9" s="45">
        <v>-80.202824381243801</v>
      </c>
      <c r="E9" s="15"/>
    </row>
    <row r="10" spans="1:7" x14ac:dyDescent="0.25">
      <c r="A10" s="7" t="s">
        <v>109</v>
      </c>
      <c r="B10" s="40">
        <v>6.4107258479412801</v>
      </c>
      <c r="C10" s="40">
        <v>3.6519002124200362</v>
      </c>
      <c r="D10" s="45">
        <v>-72.410942359802803</v>
      </c>
      <c r="E10" s="15"/>
    </row>
    <row r="11" spans="1:7" x14ac:dyDescent="0.25">
      <c r="A11" s="7" t="s">
        <v>110</v>
      </c>
      <c r="B11" s="40">
        <v>6.2781946154995358</v>
      </c>
      <c r="C11" s="40">
        <v>3.5103396622364667</v>
      </c>
      <c r="D11" s="45">
        <v>-69.805795000268432</v>
      </c>
      <c r="E11" s="15"/>
    </row>
    <row r="12" spans="1:7" x14ac:dyDescent="0.25">
      <c r="A12" s="7" t="s">
        <v>111</v>
      </c>
      <c r="B12" s="40">
        <v>7.1051907638772285</v>
      </c>
      <c r="C12" s="40">
        <v>5.7237384519829169</v>
      </c>
      <c r="D12" s="45">
        <v>-65.208727907671388</v>
      </c>
      <c r="E12" s="15"/>
    </row>
    <row r="13" spans="1:7" x14ac:dyDescent="0.25">
      <c r="A13" s="14" t="s">
        <v>112</v>
      </c>
      <c r="B13" s="41">
        <v>5.0034636863125623</v>
      </c>
      <c r="C13" s="41">
        <v>4.1774502429789058</v>
      </c>
      <c r="D13" s="46">
        <v>-61.836884764701402</v>
      </c>
      <c r="E13" s="15"/>
    </row>
    <row r="14" spans="1:7" x14ac:dyDescent="0.25">
      <c r="A14" s="7" t="s">
        <v>113</v>
      </c>
      <c r="B14" s="40">
        <v>5.6959682063748795</v>
      </c>
      <c r="C14" s="40">
        <v>0.50447590810785636</v>
      </c>
      <c r="D14" s="45">
        <v>-60.660387890693023</v>
      </c>
      <c r="E14" s="15"/>
    </row>
    <row r="15" spans="1:7" x14ac:dyDescent="0.25">
      <c r="A15" s="14" t="s">
        <v>114</v>
      </c>
      <c r="B15" s="41">
        <v>4.843099119629982</v>
      </c>
      <c r="C15" s="41">
        <v>8.8843093016849881</v>
      </c>
      <c r="D15" s="46">
        <v>-61.526410475798073</v>
      </c>
      <c r="E15" s="15"/>
    </row>
    <row r="16" spans="1:7" x14ac:dyDescent="0.25">
      <c r="A16" s="8" t="s">
        <v>5</v>
      </c>
      <c r="B16" s="42">
        <v>5.6172160682185179</v>
      </c>
      <c r="C16" s="42">
        <v>4.5629940845723462</v>
      </c>
      <c r="D16" s="47">
        <v>-60.116570816260293</v>
      </c>
      <c r="E16" s="10"/>
    </row>
    <row r="17" spans="1:5" ht="30" customHeight="1" x14ac:dyDescent="0.25">
      <c r="A17" s="51" t="s">
        <v>52</v>
      </c>
      <c r="B17" s="51"/>
      <c r="C17" s="51"/>
      <c r="D17" s="51"/>
      <c r="E17" s="51"/>
    </row>
    <row r="18" spans="1:5" x14ac:dyDescent="0.25">
      <c r="A18" s="52" t="s">
        <v>115</v>
      </c>
      <c r="B18" s="52"/>
      <c r="C18" s="52"/>
      <c r="D18" s="52"/>
      <c r="E18" s="52"/>
    </row>
    <row r="19" spans="1:5" ht="15" customHeight="1" x14ac:dyDescent="0.25">
      <c r="A19" s="52"/>
      <c r="B19" s="52"/>
      <c r="C19" s="52"/>
      <c r="D19" s="52"/>
      <c r="E19" s="52"/>
    </row>
    <row r="20" spans="1:5" ht="30" customHeight="1" x14ac:dyDescent="0.25">
      <c r="A20" s="4"/>
      <c r="B20" s="53" t="s">
        <v>69</v>
      </c>
      <c r="C20" s="53"/>
      <c r="D20" s="53"/>
      <c r="E20" s="53"/>
    </row>
    <row r="21" spans="1:5" x14ac:dyDescent="0.25">
      <c r="A21" s="5"/>
      <c r="B21" s="6">
        <v>2018</v>
      </c>
      <c r="C21" s="6">
        <v>2019</v>
      </c>
      <c r="D21" s="6">
        <v>2020</v>
      </c>
      <c r="E21" s="6">
        <v>2021</v>
      </c>
    </row>
    <row r="22" spans="1:5" x14ac:dyDescent="0.25">
      <c r="A22" s="36" t="s">
        <v>74</v>
      </c>
      <c r="B22" s="48">
        <v>63427405</v>
      </c>
      <c r="C22" s="48">
        <v>66720847</v>
      </c>
      <c r="D22" s="48">
        <v>70493312</v>
      </c>
      <c r="E22" s="48">
        <v>25846353</v>
      </c>
    </row>
    <row r="23" spans="1:5" x14ac:dyDescent="0.25">
      <c r="A23" s="7" t="s">
        <v>104</v>
      </c>
      <c r="B23" s="17">
        <v>60753430</v>
      </c>
      <c r="C23" s="17">
        <v>63293345</v>
      </c>
      <c r="D23" s="17">
        <v>67552527</v>
      </c>
      <c r="E23" s="17"/>
    </row>
    <row r="24" spans="1:5" x14ac:dyDescent="0.25">
      <c r="A24" s="7" t="s">
        <v>105</v>
      </c>
      <c r="B24" s="17">
        <v>75080712</v>
      </c>
      <c r="C24" s="17">
        <v>79856888</v>
      </c>
      <c r="D24" s="17">
        <v>38920418</v>
      </c>
      <c r="E24" s="17"/>
    </row>
    <row r="25" spans="1:5" x14ac:dyDescent="0.25">
      <c r="A25" s="7" t="s">
        <v>106</v>
      </c>
      <c r="B25" s="17">
        <v>73229713</v>
      </c>
      <c r="C25" s="17">
        <v>76067593</v>
      </c>
      <c r="D25" s="17">
        <v>2989553</v>
      </c>
      <c r="E25" s="17"/>
    </row>
    <row r="26" spans="1:5" x14ac:dyDescent="0.25">
      <c r="A26" s="7" t="s">
        <v>107</v>
      </c>
      <c r="B26" s="17">
        <v>76868410</v>
      </c>
      <c r="C26" s="17">
        <v>80954650</v>
      </c>
      <c r="D26" s="17">
        <v>8383083</v>
      </c>
      <c r="E26" s="17"/>
    </row>
    <row r="27" spans="1:5" x14ac:dyDescent="0.25">
      <c r="A27" s="7" t="s">
        <v>108</v>
      </c>
      <c r="B27" s="17">
        <v>80448233</v>
      </c>
      <c r="C27" s="17">
        <v>83434841</v>
      </c>
      <c r="D27" s="17">
        <v>16517742</v>
      </c>
      <c r="E27" s="17"/>
    </row>
    <row r="28" spans="1:5" x14ac:dyDescent="0.25">
      <c r="A28" s="7" t="s">
        <v>109</v>
      </c>
      <c r="B28" s="17">
        <v>83472352</v>
      </c>
      <c r="C28" s="17">
        <v>86520679</v>
      </c>
      <c r="D28" s="17">
        <v>23870240</v>
      </c>
      <c r="E28" s="17"/>
    </row>
    <row r="29" spans="1:5" x14ac:dyDescent="0.25">
      <c r="A29" s="7" t="s">
        <v>110</v>
      </c>
      <c r="B29" s="17">
        <v>80528646</v>
      </c>
      <c r="C29" s="17">
        <v>83355475</v>
      </c>
      <c r="D29" s="17">
        <v>25168523</v>
      </c>
      <c r="E29" s="17"/>
    </row>
    <row r="30" spans="1:5" x14ac:dyDescent="0.25">
      <c r="A30" s="7" t="s">
        <v>111</v>
      </c>
      <c r="B30" s="17">
        <v>68351778</v>
      </c>
      <c r="C30" s="17">
        <v>72264055</v>
      </c>
      <c r="D30" s="17">
        <v>25141584</v>
      </c>
      <c r="E30" s="17"/>
    </row>
    <row r="31" spans="1:5" x14ac:dyDescent="0.25">
      <c r="A31" s="14" t="s">
        <v>112</v>
      </c>
      <c r="B31" s="17">
        <v>75156730</v>
      </c>
      <c r="C31" s="17">
        <v>78296365</v>
      </c>
      <c r="D31" s="17">
        <v>29880332</v>
      </c>
      <c r="E31" s="17"/>
    </row>
    <row r="32" spans="1:5" x14ac:dyDescent="0.25">
      <c r="A32" s="7" t="s">
        <v>113</v>
      </c>
      <c r="B32" s="17">
        <v>72430218</v>
      </c>
      <c r="C32" s="17">
        <v>72795611</v>
      </c>
      <c r="D32" s="17">
        <v>28637511</v>
      </c>
      <c r="E32" s="17"/>
    </row>
    <row r="33" spans="1:5" x14ac:dyDescent="0.25">
      <c r="A33" s="14" t="s">
        <v>114</v>
      </c>
      <c r="B33" s="17">
        <v>72570830</v>
      </c>
      <c r="C33" s="17">
        <v>79018247</v>
      </c>
      <c r="D33" s="17">
        <v>30401156</v>
      </c>
      <c r="E33" s="17"/>
    </row>
    <row r="34" spans="1:5" x14ac:dyDescent="0.25">
      <c r="A34" s="8" t="s">
        <v>5</v>
      </c>
      <c r="B34" s="48">
        <v>882318457</v>
      </c>
      <c r="C34" s="48">
        <v>922578596</v>
      </c>
      <c r="D34" s="48">
        <v>367955981</v>
      </c>
      <c r="E34" s="17"/>
    </row>
    <row r="35" spans="1:5" ht="30" customHeight="1" x14ac:dyDescent="0.25">
      <c r="A35" s="51" t="s">
        <v>52</v>
      </c>
      <c r="B35" s="51"/>
      <c r="C35" s="51"/>
      <c r="D35" s="51"/>
      <c r="E35" s="51"/>
    </row>
    <row r="36" spans="1:5" x14ac:dyDescent="0.25">
      <c r="A36" s="52" t="s">
        <v>115</v>
      </c>
      <c r="B36" s="52"/>
      <c r="C36" s="52"/>
      <c r="D36" s="52"/>
      <c r="E36" s="52"/>
    </row>
  </sheetData>
  <mergeCells count="8">
    <mergeCell ref="A35:E35"/>
    <mergeCell ref="A36:E36"/>
    <mergeCell ref="A19:E19"/>
    <mergeCell ref="B2:E2"/>
    <mergeCell ref="A1:E1"/>
    <mergeCell ref="A17:E17"/>
    <mergeCell ref="A18:E18"/>
    <mergeCell ref="B20:E20"/>
  </mergeCells>
  <pageMargins left="0.7" right="0.7" top="0.75" bottom="0.75" header="0.3" footer="0.3"/>
  <pageSetup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election activeCell="R14" sqref="R14"/>
    </sheetView>
  </sheetViews>
  <sheetFormatPr defaultRowHeight="15" x14ac:dyDescent="0.25"/>
  <cols>
    <col min="1" max="1" width="14.42578125" customWidth="1"/>
    <col min="2" max="5" width="14.85546875" customWidth="1"/>
    <col min="6" max="6" width="11.5703125" customWidth="1"/>
  </cols>
  <sheetData>
    <row r="1" spans="1:5" ht="30" customHeight="1" x14ac:dyDescent="0.25">
      <c r="A1" s="54" t="s">
        <v>119</v>
      </c>
      <c r="B1" s="54"/>
      <c r="C1" s="54"/>
      <c r="D1" s="54"/>
      <c r="E1" s="54"/>
    </row>
    <row r="2" spans="1:5" ht="27" customHeight="1" x14ac:dyDescent="0.25">
      <c r="A2" s="4"/>
      <c r="B2" s="53" t="s">
        <v>6</v>
      </c>
      <c r="C2" s="53"/>
      <c r="D2" s="53"/>
      <c r="E2" s="53"/>
    </row>
    <row r="3" spans="1:5" x14ac:dyDescent="0.25">
      <c r="A3" s="5"/>
      <c r="B3" s="6" t="s">
        <v>99</v>
      </c>
      <c r="C3" s="6" t="s">
        <v>100</v>
      </c>
      <c r="D3" s="6" t="s">
        <v>101</v>
      </c>
      <c r="E3" s="6" t="s">
        <v>102</v>
      </c>
    </row>
    <row r="4" spans="1:5" x14ac:dyDescent="0.25">
      <c r="A4" s="36" t="s">
        <v>74</v>
      </c>
      <c r="B4" s="37">
        <v>3.2825825153316881</v>
      </c>
      <c r="C4" s="37">
        <v>5.2573668771071569</v>
      </c>
      <c r="D4" s="37">
        <v>6.2008937289638784</v>
      </c>
      <c r="E4" s="37" t="s">
        <v>116</v>
      </c>
    </row>
    <row r="5" spans="1:5" x14ac:dyDescent="0.25">
      <c r="A5" s="7" t="s">
        <v>104</v>
      </c>
      <c r="B5" s="9">
        <v>5.9680652088862063</v>
      </c>
      <c r="C5" s="9">
        <v>4.2398178546227872</v>
      </c>
      <c r="D5" s="9">
        <v>7.5383974695397455</v>
      </c>
      <c r="E5" s="15"/>
    </row>
    <row r="6" spans="1:5" x14ac:dyDescent="0.25">
      <c r="A6" s="7" t="s">
        <v>105</v>
      </c>
      <c r="B6" s="9">
        <v>4.196912755546613</v>
      </c>
      <c r="C6" s="9">
        <v>6.7383669601215139</v>
      </c>
      <c r="D6" s="9">
        <v>-50.980634510849853</v>
      </c>
      <c r="E6" s="15"/>
    </row>
    <row r="7" spans="1:5" x14ac:dyDescent="0.25">
      <c r="A7" s="7" t="s">
        <v>106</v>
      </c>
      <c r="B7" s="9">
        <v>6.9958280842329685</v>
      </c>
      <c r="C7" s="9">
        <v>3.7551993354837871</v>
      </c>
      <c r="D7" s="9">
        <v>-95.712254371919087</v>
      </c>
      <c r="E7" s="15"/>
    </row>
    <row r="8" spans="1:5" x14ac:dyDescent="0.25">
      <c r="A8" s="14" t="s">
        <v>107</v>
      </c>
      <c r="B8" s="15">
        <v>6.5809575410852421</v>
      </c>
      <c r="C8" s="15">
        <v>5.2562990121362594</v>
      </c>
      <c r="D8" s="15">
        <v>-88.463535774751037</v>
      </c>
      <c r="E8" s="15"/>
    </row>
    <row r="9" spans="1:5" x14ac:dyDescent="0.25">
      <c r="A9" s="14" t="s">
        <v>108</v>
      </c>
      <c r="B9" s="15">
        <v>6.6186496978295759</v>
      </c>
      <c r="C9" s="15">
        <v>3.6289797888909492</v>
      </c>
      <c r="D9" s="15">
        <v>-77.7560937413879</v>
      </c>
      <c r="E9" s="15"/>
    </row>
    <row r="10" spans="1:5" x14ac:dyDescent="0.25">
      <c r="A10" s="14" t="s">
        <v>109</v>
      </c>
      <c r="B10" s="15">
        <v>7.1501944068323402</v>
      </c>
      <c r="C10" s="15">
        <v>3.8670767495228171</v>
      </c>
      <c r="D10" s="15">
        <v>-69.634178878121517</v>
      </c>
      <c r="E10" s="15"/>
    </row>
    <row r="11" spans="1:5" x14ac:dyDescent="0.25">
      <c r="A11" s="14" t="s">
        <v>110</v>
      </c>
      <c r="B11" s="15">
        <v>6.873461435007953</v>
      </c>
      <c r="C11" s="15">
        <v>3.4540320156975919</v>
      </c>
      <c r="D11" s="15">
        <v>-67.119230907060867</v>
      </c>
      <c r="E11" s="15"/>
    </row>
    <row r="12" spans="1:5" x14ac:dyDescent="0.25">
      <c r="A12" s="14" t="s">
        <v>111</v>
      </c>
      <c r="B12" s="15">
        <v>7.2190463997207885</v>
      </c>
      <c r="C12" s="15">
        <v>5.8603249078211146</v>
      </c>
      <c r="D12" s="15">
        <v>-62.721831512464732</v>
      </c>
      <c r="E12" s="15"/>
    </row>
    <row r="13" spans="1:5" x14ac:dyDescent="0.25">
      <c r="A13" s="14" t="s">
        <v>112</v>
      </c>
      <c r="B13" s="15">
        <v>5.0484183279099284</v>
      </c>
      <c r="C13" s="15">
        <v>4.2787744489075186</v>
      </c>
      <c r="D13" s="15">
        <v>-59.915681288095435</v>
      </c>
      <c r="E13" s="15"/>
    </row>
    <row r="14" spans="1:5" x14ac:dyDescent="0.25">
      <c r="A14" s="14" t="s">
        <v>113</v>
      </c>
      <c r="B14" s="15">
        <v>5.7838643854091307</v>
      </c>
      <c r="C14" s="15">
        <v>0.26703042483356554</v>
      </c>
      <c r="D14" s="15">
        <v>-59.438732282732879</v>
      </c>
      <c r="E14" s="15"/>
    </row>
    <row r="15" spans="1:5" x14ac:dyDescent="0.25">
      <c r="A15" s="14" t="s">
        <v>114</v>
      </c>
      <c r="B15" s="15">
        <v>5.0309795682948906</v>
      </c>
      <c r="C15" s="15">
        <v>9.5913617634913617</v>
      </c>
      <c r="D15" s="15">
        <v>-60.915825390573517</v>
      </c>
      <c r="E15" s="15"/>
    </row>
    <row r="16" spans="1:5" x14ac:dyDescent="0.25">
      <c r="A16" s="8" t="s">
        <v>5</v>
      </c>
      <c r="B16" s="10">
        <v>5.9293779461204865</v>
      </c>
      <c r="C16" s="10">
        <v>4.6491111378221257</v>
      </c>
      <c r="D16" s="10">
        <v>-58.661451961976695</v>
      </c>
      <c r="E16" s="10"/>
    </row>
    <row r="17" spans="1:5" x14ac:dyDescent="0.25">
      <c r="A17" s="51" t="s">
        <v>51</v>
      </c>
      <c r="B17" s="51"/>
      <c r="C17" s="51"/>
      <c r="D17" s="51"/>
      <c r="E17" s="51"/>
    </row>
    <row r="18" spans="1:5" x14ac:dyDescent="0.25">
      <c r="A18" s="52" t="s">
        <v>115</v>
      </c>
      <c r="B18" s="52"/>
      <c r="C18" s="52"/>
      <c r="D18" s="52"/>
      <c r="E18" s="52"/>
    </row>
    <row r="19" spans="1:5" x14ac:dyDescent="0.25">
      <c r="A19" s="52"/>
      <c r="B19" s="52"/>
      <c r="C19" s="52"/>
      <c r="D19" s="52"/>
      <c r="E19" s="52"/>
    </row>
    <row r="20" spans="1:5" ht="30" customHeight="1" x14ac:dyDescent="0.25">
      <c r="A20" s="4"/>
      <c r="B20" s="53" t="s">
        <v>70</v>
      </c>
      <c r="C20" s="53"/>
      <c r="D20" s="53"/>
      <c r="E20" s="53"/>
    </row>
    <row r="21" spans="1:5" ht="15" customHeight="1" x14ac:dyDescent="0.25">
      <c r="A21" s="5"/>
      <c r="B21" s="6">
        <v>2018</v>
      </c>
      <c r="C21" s="6">
        <v>2019</v>
      </c>
      <c r="D21" s="6">
        <v>2020</v>
      </c>
      <c r="E21" s="6">
        <v>2021</v>
      </c>
    </row>
    <row r="22" spans="1:5" x14ac:dyDescent="0.25">
      <c r="A22" s="36" t="s">
        <v>74</v>
      </c>
      <c r="B22" s="17">
        <v>54909902</v>
      </c>
      <c r="C22" s="17">
        <v>57796717</v>
      </c>
      <c r="D22" s="17">
        <v>61380630</v>
      </c>
      <c r="E22" s="17">
        <v>22895725</v>
      </c>
    </row>
    <row r="23" spans="1:5" x14ac:dyDescent="0.25">
      <c r="A23" s="7" t="s">
        <v>104</v>
      </c>
      <c r="B23" s="17">
        <v>53201460</v>
      </c>
      <c r="C23" s="17">
        <v>55457105</v>
      </c>
      <c r="D23" s="17">
        <v>59637682</v>
      </c>
      <c r="E23" s="17"/>
    </row>
    <row r="24" spans="1:5" x14ac:dyDescent="0.25">
      <c r="A24" s="7" t="s">
        <v>105</v>
      </c>
      <c r="B24" s="17">
        <v>65542735</v>
      </c>
      <c r="C24" s="17">
        <v>69959245</v>
      </c>
      <c r="D24" s="17">
        <v>34293578</v>
      </c>
      <c r="E24" s="17"/>
    </row>
    <row r="25" spans="1:5" x14ac:dyDescent="0.25">
      <c r="A25" s="7" t="s">
        <v>106</v>
      </c>
      <c r="B25" s="17">
        <v>64241623</v>
      </c>
      <c r="C25" s="17">
        <v>66654024</v>
      </c>
      <c r="D25" s="17">
        <v>2857955</v>
      </c>
      <c r="E25" s="17"/>
    </row>
    <row r="26" spans="1:5" x14ac:dyDescent="0.25">
      <c r="A26" s="14" t="s">
        <v>107</v>
      </c>
      <c r="B26" s="17">
        <v>67497568</v>
      </c>
      <c r="C26" s="17">
        <v>71045442</v>
      </c>
      <c r="D26" s="17">
        <v>8196132</v>
      </c>
      <c r="E26" s="17"/>
    </row>
    <row r="27" spans="1:5" x14ac:dyDescent="0.25">
      <c r="A27" s="14" t="s">
        <v>108</v>
      </c>
      <c r="B27" s="17">
        <v>69925851</v>
      </c>
      <c r="C27" s="17">
        <v>72463446</v>
      </c>
      <c r="D27" s="17">
        <v>16118701</v>
      </c>
      <c r="E27" s="17"/>
    </row>
    <row r="28" spans="1:5" x14ac:dyDescent="0.25">
      <c r="A28" s="14" t="s">
        <v>109</v>
      </c>
      <c r="B28" s="17">
        <v>72135341</v>
      </c>
      <c r="C28" s="17">
        <v>74924870</v>
      </c>
      <c r="D28" s="17">
        <v>22751552</v>
      </c>
      <c r="E28" s="17"/>
    </row>
    <row r="29" spans="1:5" x14ac:dyDescent="0.25">
      <c r="A29" s="14" t="s">
        <v>110</v>
      </c>
      <c r="B29" s="17">
        <v>69941940</v>
      </c>
      <c r="C29" s="17">
        <v>72357757</v>
      </c>
      <c r="D29" s="17">
        <v>23791787</v>
      </c>
      <c r="E29" s="17"/>
    </row>
    <row r="30" spans="1:5" x14ac:dyDescent="0.25">
      <c r="A30" s="14" t="s">
        <v>111</v>
      </c>
      <c r="B30" s="17">
        <v>60162910</v>
      </c>
      <c r="C30" s="17">
        <v>63688652</v>
      </c>
      <c r="D30" s="17">
        <v>23741963</v>
      </c>
      <c r="E30" s="17"/>
    </row>
    <row r="31" spans="1:5" x14ac:dyDescent="0.25">
      <c r="A31" s="14" t="s">
        <v>112</v>
      </c>
      <c r="B31" s="17">
        <v>66780080</v>
      </c>
      <c r="C31" s="17">
        <v>69637449</v>
      </c>
      <c r="D31" s="17">
        <v>27913697</v>
      </c>
      <c r="E31" s="17"/>
    </row>
    <row r="32" spans="1:5" x14ac:dyDescent="0.25">
      <c r="A32" s="14" t="s">
        <v>113</v>
      </c>
      <c r="B32" s="17">
        <v>64406893</v>
      </c>
      <c r="C32" s="17">
        <v>64578879</v>
      </c>
      <c r="D32" s="17">
        <v>26194012</v>
      </c>
      <c r="E32" s="17"/>
    </row>
    <row r="33" spans="1:5" x14ac:dyDescent="0.25">
      <c r="A33" s="14" t="s">
        <v>114</v>
      </c>
      <c r="B33" s="17">
        <v>63394606</v>
      </c>
      <c r="C33" s="17">
        <v>69475012</v>
      </c>
      <c r="D33" s="17">
        <v>27153735</v>
      </c>
      <c r="E33" s="17"/>
    </row>
    <row r="34" spans="1:5" x14ac:dyDescent="0.25">
      <c r="A34" s="8" t="s">
        <v>5</v>
      </c>
      <c r="B34" s="50">
        <v>772140909</v>
      </c>
      <c r="C34" s="50">
        <v>808038598</v>
      </c>
      <c r="D34" s="50">
        <v>334031424</v>
      </c>
      <c r="E34" s="49"/>
    </row>
    <row r="35" spans="1:5" ht="30" customHeight="1" x14ac:dyDescent="0.25">
      <c r="A35" s="51" t="s">
        <v>51</v>
      </c>
      <c r="B35" s="51"/>
      <c r="C35" s="51"/>
      <c r="D35" s="51"/>
      <c r="E35" s="51"/>
    </row>
    <row r="36" spans="1:5" x14ac:dyDescent="0.25">
      <c r="A36" s="52" t="s">
        <v>115</v>
      </c>
      <c r="B36" s="52"/>
      <c r="C36" s="52"/>
      <c r="D36" s="52"/>
      <c r="E36" s="52"/>
    </row>
  </sheetData>
  <mergeCells count="8">
    <mergeCell ref="A35:E35"/>
    <mergeCell ref="A36:E36"/>
    <mergeCell ref="A1:E1"/>
    <mergeCell ref="B2:E2"/>
    <mergeCell ref="A17:E17"/>
    <mergeCell ref="A18:E18"/>
    <mergeCell ref="B20:E20"/>
    <mergeCell ref="A19:E19"/>
  </mergeCells>
  <pageMargins left="0.7" right="0.7" top="0.75" bottom="0.75" header="0.3" footer="0.3"/>
  <pageSetup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election activeCell="T20" sqref="T20"/>
    </sheetView>
  </sheetViews>
  <sheetFormatPr defaultRowHeight="15" x14ac:dyDescent="0.25"/>
  <cols>
    <col min="1" max="1" width="14.42578125" customWidth="1"/>
    <col min="2" max="5" width="14.85546875" customWidth="1"/>
    <col min="6" max="6" width="11.7109375" customWidth="1"/>
  </cols>
  <sheetData>
    <row r="1" spans="1:5" ht="30" customHeight="1" x14ac:dyDescent="0.25">
      <c r="A1" s="54" t="s">
        <v>120</v>
      </c>
      <c r="B1" s="54"/>
      <c r="C1" s="54"/>
      <c r="D1" s="54"/>
      <c r="E1" s="54"/>
    </row>
    <row r="2" spans="1:5" ht="27" customHeight="1" x14ac:dyDescent="0.25">
      <c r="A2" s="4"/>
      <c r="B2" s="53" t="s">
        <v>6</v>
      </c>
      <c r="C2" s="53"/>
      <c r="D2" s="53"/>
      <c r="E2" s="53"/>
    </row>
    <row r="3" spans="1:5" x14ac:dyDescent="0.25">
      <c r="A3" s="5"/>
      <c r="B3" s="6" t="s">
        <v>99</v>
      </c>
      <c r="C3" s="6" t="s">
        <v>100</v>
      </c>
      <c r="D3" s="6" t="s">
        <v>101</v>
      </c>
      <c r="E3" s="6" t="s">
        <v>102</v>
      </c>
    </row>
    <row r="4" spans="1:5" x14ac:dyDescent="0.25">
      <c r="A4" s="36" t="s">
        <v>74</v>
      </c>
      <c r="B4" s="37">
        <v>1.293102474333639</v>
      </c>
      <c r="C4" s="37">
        <v>4.7740165163428765</v>
      </c>
      <c r="D4" s="37">
        <v>2.1128334078504012</v>
      </c>
      <c r="E4" s="37" t="s">
        <v>117</v>
      </c>
    </row>
    <row r="5" spans="1:5" x14ac:dyDescent="0.25">
      <c r="A5" s="7" t="s">
        <v>104</v>
      </c>
      <c r="B5" s="9">
        <v>4.8439426699049211</v>
      </c>
      <c r="C5" s="9">
        <v>3.7641833852623887</v>
      </c>
      <c r="D5" s="9">
        <v>1.0030958725102856</v>
      </c>
      <c r="E5" s="9"/>
    </row>
    <row r="6" spans="1:5" x14ac:dyDescent="0.25">
      <c r="A6" s="7" t="s">
        <v>105</v>
      </c>
      <c r="B6" s="9">
        <v>7.4143079401528107</v>
      </c>
      <c r="C6" s="9">
        <v>3.770883490283107</v>
      </c>
      <c r="D6" s="9">
        <v>-53.253112887583441</v>
      </c>
      <c r="E6" s="9"/>
    </row>
    <row r="7" spans="1:5" x14ac:dyDescent="0.25">
      <c r="A7" s="7" t="s">
        <v>106</v>
      </c>
      <c r="B7" s="9">
        <v>-0.57567743479851841</v>
      </c>
      <c r="C7" s="9">
        <v>4.7338088514912506</v>
      </c>
      <c r="D7" s="9">
        <v>-98.602039247813451</v>
      </c>
      <c r="E7" s="9"/>
    </row>
    <row r="8" spans="1:5" x14ac:dyDescent="0.25">
      <c r="A8" s="7" t="s">
        <v>107</v>
      </c>
      <c r="B8" s="9">
        <v>2.670406879022289</v>
      </c>
      <c r="C8" s="9">
        <v>5.745118741730999</v>
      </c>
      <c r="D8" s="9">
        <v>-98.113360825607856</v>
      </c>
      <c r="E8" s="9"/>
    </row>
    <row r="9" spans="1:5" x14ac:dyDescent="0.25">
      <c r="A9" s="7" t="s">
        <v>108</v>
      </c>
      <c r="B9" s="9">
        <v>3.6512644758777726</v>
      </c>
      <c r="C9" s="9">
        <v>4.2672182021143117</v>
      </c>
      <c r="D9" s="9">
        <v>-96.362896422925246</v>
      </c>
      <c r="E9" s="9"/>
    </row>
    <row r="10" spans="1:5" x14ac:dyDescent="0.25">
      <c r="A10" s="7" t="s">
        <v>109</v>
      </c>
      <c r="B10" s="9">
        <v>1.9346433859927712</v>
      </c>
      <c r="C10" s="9">
        <v>2.2827710055145927</v>
      </c>
      <c r="D10" s="9">
        <v>-90.352652410883977</v>
      </c>
      <c r="E10" s="9"/>
    </row>
    <row r="11" spans="1:5" x14ac:dyDescent="0.25">
      <c r="A11" s="7" t="s">
        <v>110</v>
      </c>
      <c r="B11" s="9">
        <v>2.5062193384171194</v>
      </c>
      <c r="C11" s="9">
        <v>3.8823407394141292</v>
      </c>
      <c r="D11" s="9">
        <v>-87.481621187231752</v>
      </c>
      <c r="E11" s="9"/>
    </row>
    <row r="12" spans="1:5" x14ac:dyDescent="0.25">
      <c r="A12" s="7" t="s">
        <v>111</v>
      </c>
      <c r="B12" s="9">
        <v>6.2760600523277548</v>
      </c>
      <c r="C12" s="9">
        <v>4.720249489917288</v>
      </c>
      <c r="D12" s="9">
        <v>-83.67865626839928</v>
      </c>
      <c r="E12" s="9"/>
    </row>
    <row r="13" spans="1:5" x14ac:dyDescent="0.25">
      <c r="A13" s="14" t="s">
        <v>112</v>
      </c>
      <c r="B13" s="15">
        <v>4.6464489991211426</v>
      </c>
      <c r="C13" s="15">
        <v>3.3696764219586588</v>
      </c>
      <c r="D13" s="15">
        <v>-77.287745948800051</v>
      </c>
      <c r="E13" s="9"/>
    </row>
    <row r="14" spans="1:5" x14ac:dyDescent="0.25">
      <c r="A14" s="7" t="s">
        <v>113</v>
      </c>
      <c r="B14" s="9">
        <v>4.9956429162088094</v>
      </c>
      <c r="C14" s="9">
        <v>2.4105592132937401</v>
      </c>
      <c r="D14" s="9">
        <v>-70.26191191339818</v>
      </c>
      <c r="E14" s="9"/>
    </row>
    <row r="15" spans="1:5" x14ac:dyDescent="0.25">
      <c r="A15" s="7" t="s">
        <v>114</v>
      </c>
      <c r="B15" s="9">
        <v>3.5632518338125765</v>
      </c>
      <c r="C15" s="9">
        <v>3.9995863222170689</v>
      </c>
      <c r="D15" s="9">
        <v>-65.971486608052714</v>
      </c>
      <c r="E15" s="9"/>
    </row>
    <row r="16" spans="1:5" x14ac:dyDescent="0.25">
      <c r="A16" s="8" t="s">
        <v>5</v>
      </c>
      <c r="B16" s="10">
        <v>3.4801210573424211</v>
      </c>
      <c r="C16" s="10">
        <v>3.9594727593683605</v>
      </c>
      <c r="D16" s="10">
        <v>-70.381912351700933</v>
      </c>
      <c r="E16" s="10"/>
    </row>
    <row r="17" spans="1:5" x14ac:dyDescent="0.25">
      <c r="A17" s="51" t="s">
        <v>15</v>
      </c>
      <c r="B17" s="51"/>
      <c r="C17" s="51"/>
      <c r="D17" s="51"/>
      <c r="E17" s="51"/>
    </row>
    <row r="18" spans="1:5" x14ac:dyDescent="0.25">
      <c r="A18" s="52" t="s">
        <v>115</v>
      </c>
      <c r="B18" s="52"/>
      <c r="C18" s="52"/>
      <c r="D18" s="52"/>
      <c r="E18" s="52"/>
    </row>
    <row r="19" spans="1:5" x14ac:dyDescent="0.25">
      <c r="A19" s="52"/>
      <c r="B19" s="52"/>
      <c r="C19" s="52"/>
      <c r="D19" s="52"/>
      <c r="E19" s="52"/>
    </row>
    <row r="20" spans="1:5" ht="24" customHeight="1" x14ac:dyDescent="0.25">
      <c r="A20" s="4"/>
      <c r="B20" s="53" t="s">
        <v>71</v>
      </c>
      <c r="C20" s="53"/>
      <c r="D20" s="53"/>
      <c r="E20" s="53"/>
    </row>
    <row r="21" spans="1:5" x14ac:dyDescent="0.25">
      <c r="A21" s="5"/>
      <c r="B21" s="6">
        <v>2018</v>
      </c>
      <c r="C21" s="6">
        <v>2019</v>
      </c>
      <c r="D21" s="6">
        <v>2020</v>
      </c>
      <c r="E21" s="6">
        <v>2021</v>
      </c>
    </row>
    <row r="22" spans="1:5" x14ac:dyDescent="0.25">
      <c r="A22" s="36" t="s">
        <v>74</v>
      </c>
      <c r="B22" s="17">
        <v>8517503</v>
      </c>
      <c r="C22" s="17">
        <v>8924130</v>
      </c>
      <c r="D22" s="17">
        <v>9112682</v>
      </c>
      <c r="E22" s="17">
        <v>2950628</v>
      </c>
    </row>
    <row r="23" spans="1:5" x14ac:dyDescent="0.25">
      <c r="A23" s="7" t="s">
        <v>104</v>
      </c>
      <c r="B23" s="17">
        <v>7551970</v>
      </c>
      <c r="C23" s="17">
        <v>7836240</v>
      </c>
      <c r="D23" s="17">
        <v>7914845</v>
      </c>
      <c r="E23" s="17"/>
    </row>
    <row r="24" spans="1:5" x14ac:dyDescent="0.25">
      <c r="A24" s="7" t="s">
        <v>105</v>
      </c>
      <c r="B24" s="17">
        <v>9537977</v>
      </c>
      <c r="C24" s="17">
        <v>9897643</v>
      </c>
      <c r="D24" s="17">
        <v>4626840</v>
      </c>
      <c r="E24" s="17"/>
    </row>
    <row r="25" spans="1:5" x14ac:dyDescent="0.25">
      <c r="A25" s="7" t="s">
        <v>106</v>
      </c>
      <c r="B25" s="17">
        <v>8988090</v>
      </c>
      <c r="C25" s="17">
        <v>9413569</v>
      </c>
      <c r="D25" s="17">
        <v>131598</v>
      </c>
      <c r="E25" s="17"/>
    </row>
    <row r="26" spans="1:5" x14ac:dyDescent="0.25">
      <c r="A26" s="7" t="s">
        <v>107</v>
      </c>
      <c r="B26" s="17">
        <v>9370842</v>
      </c>
      <c r="C26" s="17">
        <v>9909208</v>
      </c>
      <c r="D26" s="17">
        <v>186951</v>
      </c>
      <c r="E26" s="17"/>
    </row>
    <row r="27" spans="1:5" x14ac:dyDescent="0.25">
      <c r="A27" s="7" t="s">
        <v>108</v>
      </c>
      <c r="B27" s="17">
        <v>10522382</v>
      </c>
      <c r="C27" s="17">
        <v>10971395</v>
      </c>
      <c r="D27" s="17">
        <v>399041</v>
      </c>
      <c r="E27" s="17"/>
    </row>
    <row r="28" spans="1:5" x14ac:dyDescent="0.25">
      <c r="A28" s="7" t="s">
        <v>109</v>
      </c>
      <c r="B28" s="17">
        <v>11337011</v>
      </c>
      <c r="C28" s="17">
        <v>11595809</v>
      </c>
      <c r="D28" s="17">
        <v>1118688</v>
      </c>
      <c r="E28" s="17"/>
    </row>
    <row r="29" spans="1:5" x14ac:dyDescent="0.25">
      <c r="A29" s="7" t="s">
        <v>110</v>
      </c>
      <c r="B29" s="17">
        <v>10586706</v>
      </c>
      <c r="C29" s="17">
        <v>10997718</v>
      </c>
      <c r="D29" s="17">
        <v>1376736</v>
      </c>
      <c r="E29" s="17"/>
    </row>
    <row r="30" spans="1:5" x14ac:dyDescent="0.25">
      <c r="A30" s="7" t="s">
        <v>111</v>
      </c>
      <c r="B30" s="17">
        <v>8188868</v>
      </c>
      <c r="C30" s="17">
        <v>8575403</v>
      </c>
      <c r="D30" s="17">
        <v>1399621</v>
      </c>
      <c r="E30" s="17"/>
    </row>
    <row r="31" spans="1:5" x14ac:dyDescent="0.25">
      <c r="A31" s="14" t="s">
        <v>112</v>
      </c>
      <c r="B31" s="17">
        <v>8376650</v>
      </c>
      <c r="C31" s="17">
        <v>8658916</v>
      </c>
      <c r="D31" s="17">
        <v>1966635</v>
      </c>
      <c r="E31" s="17"/>
    </row>
    <row r="32" spans="1:5" x14ac:dyDescent="0.25">
      <c r="A32" s="7" t="s">
        <v>113</v>
      </c>
      <c r="B32" s="17">
        <v>8023325</v>
      </c>
      <c r="C32" s="17">
        <v>8216732</v>
      </c>
      <c r="D32" s="17">
        <v>2443499</v>
      </c>
      <c r="E32" s="17"/>
    </row>
    <row r="33" spans="1:5" x14ac:dyDescent="0.25">
      <c r="A33" s="7" t="s">
        <v>114</v>
      </c>
      <c r="B33" s="17">
        <v>9176224</v>
      </c>
      <c r="C33" s="17">
        <v>9543235</v>
      </c>
      <c r="D33" s="17">
        <v>3247421</v>
      </c>
      <c r="E33" s="17"/>
    </row>
    <row r="34" spans="1:5" x14ac:dyDescent="0.25">
      <c r="A34" s="8" t="s">
        <v>5</v>
      </c>
      <c r="B34" s="17">
        <v>110177548</v>
      </c>
      <c r="C34" s="17">
        <v>114539998</v>
      </c>
      <c r="D34" s="17">
        <v>33924557</v>
      </c>
      <c r="E34" s="17">
        <v>2950628</v>
      </c>
    </row>
    <row r="35" spans="1:5" ht="30" customHeight="1" x14ac:dyDescent="0.25">
      <c r="A35" s="51" t="s">
        <v>15</v>
      </c>
      <c r="B35" s="51"/>
      <c r="C35" s="51"/>
      <c r="D35" s="51"/>
      <c r="E35" s="51"/>
    </row>
    <row r="36" spans="1:5" x14ac:dyDescent="0.25">
      <c r="A36" s="52" t="s">
        <v>115</v>
      </c>
      <c r="B36" s="52"/>
      <c r="C36" s="52"/>
      <c r="D36" s="52"/>
      <c r="E36" s="52"/>
    </row>
  </sheetData>
  <mergeCells count="8">
    <mergeCell ref="B20:E20"/>
    <mergeCell ref="A35:E35"/>
    <mergeCell ref="A36:E36"/>
    <mergeCell ref="A18:E18"/>
    <mergeCell ref="A1:E1"/>
    <mergeCell ref="B2:E2"/>
    <mergeCell ref="A17:E17"/>
    <mergeCell ref="A19:E1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EE875BC-9D7E-427C-820E-88AE12F0D5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Copy</vt:lpstr>
      <vt:lpstr>Query</vt:lpstr>
      <vt:lpstr>PressRelease Text</vt:lpstr>
      <vt:lpstr>Data</vt:lpstr>
      <vt:lpstr>System</vt:lpstr>
      <vt:lpstr>Domestic</vt:lpstr>
      <vt:lpstr>International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Crutcher, Bernetta (OST)</dc:creator>
  <cp:lastModifiedBy>Smallen, David (RITA)</cp:lastModifiedBy>
  <dcterms:created xsi:type="dcterms:W3CDTF">2020-12-08T17:07:16Z</dcterms:created>
  <dcterms:modified xsi:type="dcterms:W3CDTF">2021-03-11T19:33:00Z</dcterms:modified>
</cp:coreProperties>
</file>