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43022 April\toWeb\"/>
    </mc:Choice>
  </mc:AlternateContent>
  <xr:revisionPtr revIDLastSave="0" documentId="8_{C0C47BF2-2B8A-4D41-89E5-9D7194ECF9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-29" sheetId="10" r:id="rId1"/>
    <sheet name="2013" sheetId="8" state="hidden" r:id="rId2"/>
    <sheet name="2012" sheetId="7" state="hidden" r:id="rId3"/>
    <sheet name="2011" sheetId="6" state="hidden" r:id="rId4"/>
    <sheet name="2010" sheetId="5" state="hidden" r:id="rId5"/>
  </sheets>
  <definedNames>
    <definedName name="HTML_CodePage" hidden="1">1252</definedName>
    <definedName name="HTML_Control" hidden="1">{"'2-28'!$A$1:$M$32"}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tasks\nts2000\nts2000\HTML\Ch2_web\2-28.htm"</definedName>
    <definedName name="HTML_Title" hidden="1">"Table 2-28"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8" l="1"/>
  <c r="D4" i="8"/>
  <c r="D10" i="8"/>
  <c r="D19" i="8"/>
  <c r="D20" i="6"/>
  <c r="D19" i="5"/>
  <c r="D21" i="5"/>
  <c r="D12" i="8"/>
  <c r="D21" i="8"/>
  <c r="D15" i="5"/>
  <c r="D16" i="5"/>
  <c r="D14" i="8"/>
  <c r="D15" i="8"/>
  <c r="D16" i="8"/>
  <c r="D17" i="8"/>
  <c r="E15" i="8" s="1"/>
  <c r="D18" i="8"/>
  <c r="D3" i="7"/>
  <c r="D9" i="7"/>
  <c r="E3" i="7" s="1"/>
  <c r="D11" i="7"/>
  <c r="D13" i="7"/>
  <c r="D14" i="7"/>
  <c r="D15" i="7"/>
  <c r="E14" i="7" s="1"/>
  <c r="D16" i="7"/>
  <c r="D17" i="7"/>
  <c r="D18" i="7"/>
  <c r="D20" i="7"/>
  <c r="C23" i="7"/>
  <c r="D3" i="6"/>
  <c r="E3" i="6" s="1"/>
  <c r="D9" i="6"/>
  <c r="D11" i="6"/>
  <c r="D13" i="6"/>
  <c r="D14" i="6"/>
  <c r="D15" i="6"/>
  <c r="D16" i="6"/>
  <c r="D17" i="6"/>
  <c r="D18" i="6"/>
  <c r="C23" i="6"/>
  <c r="C29" i="5"/>
  <c r="D4" i="5"/>
  <c r="E4" i="5" s="1"/>
  <c r="D10" i="5"/>
  <c r="D12" i="5"/>
  <c r="D14" i="5"/>
  <c r="D17" i="5"/>
  <c r="D18" i="5"/>
  <c r="E15" i="5" s="1"/>
  <c r="D26" i="5"/>
  <c r="E4" i="8"/>
  <c r="E14" i="6"/>
</calcChain>
</file>

<file path=xl/sharedStrings.xml><?xml version="1.0" encoding="utf-8"?>
<sst xmlns="http://schemas.openxmlformats.org/spreadsheetml/2006/main" count="120" uniqueCount="53">
  <si>
    <t>55 mph</t>
  </si>
  <si>
    <t>60 mph</t>
  </si>
  <si>
    <t>65 mph</t>
  </si>
  <si>
    <t>70 mph</t>
  </si>
  <si>
    <t>Over 70 mph</t>
  </si>
  <si>
    <t>30, 35 mph</t>
  </si>
  <si>
    <t>40, 45 mph</t>
  </si>
  <si>
    <t>50 mph</t>
  </si>
  <si>
    <t>Under 55 mph, total</t>
  </si>
  <si>
    <t>55 mph and above, total</t>
  </si>
  <si>
    <r>
      <t>5,10,15, 20, 25 mph</t>
    </r>
    <r>
      <rPr>
        <vertAlign val="superscript"/>
        <sz val="11"/>
        <rFont val="Arial Narrow"/>
        <family val="2"/>
      </rPr>
      <t>a</t>
    </r>
  </si>
  <si>
    <r>
      <t>Unknown</t>
    </r>
    <r>
      <rPr>
        <b/>
        <vertAlign val="superscript"/>
        <sz val="11"/>
        <rFont val="Arial Narrow"/>
        <family val="2"/>
      </rPr>
      <t>b</t>
    </r>
  </si>
  <si>
    <t>Unknown</t>
  </si>
  <si>
    <t>Not Reported</t>
  </si>
  <si>
    <t>97 MPH</t>
  </si>
  <si>
    <t>96 MPH</t>
  </si>
  <si>
    <t>95 MPH</t>
  </si>
  <si>
    <t>90 MPH</t>
  </si>
  <si>
    <t>85 MPH</t>
  </si>
  <si>
    <t>80 MPH</t>
  </si>
  <si>
    <t>75 MPH</t>
  </si>
  <si>
    <t>70 MPH</t>
  </si>
  <si>
    <t>65 MPH</t>
  </si>
  <si>
    <t>60 MPH</t>
  </si>
  <si>
    <t>55 MPH</t>
  </si>
  <si>
    <t>50 MPH</t>
  </si>
  <si>
    <t>45 MPH</t>
  </si>
  <si>
    <t>40 MPH</t>
  </si>
  <si>
    <t>35 MPH</t>
  </si>
  <si>
    <t>30 MPH</t>
  </si>
  <si>
    <t>25 MPH</t>
  </si>
  <si>
    <t>20 MPH</t>
  </si>
  <si>
    <t>15 MPH</t>
  </si>
  <si>
    <t>10 MPH</t>
  </si>
  <si>
    <t>5 MPH</t>
  </si>
  <si>
    <t>No Statutory Limit/Non-Trafficway Area</t>
  </si>
  <si>
    <t>Blank</t>
  </si>
  <si>
    <t>.</t>
  </si>
  <si>
    <t>Total</t>
  </si>
  <si>
    <t>Speed Limit</t>
  </si>
  <si>
    <t>id</t>
  </si>
  <si>
    <t>No Statutory Limit/Non-Trafficway or Driveway Access</t>
  </si>
  <si>
    <r>
      <t>KEY:</t>
    </r>
    <r>
      <rPr>
        <sz val="9"/>
        <rFont val="Arial"/>
        <family val="2"/>
      </rPr>
      <t xml:space="preserve"> mph = miles per hour.</t>
    </r>
  </si>
  <si>
    <r>
      <t>b</t>
    </r>
    <r>
      <rPr>
        <sz val="9"/>
        <rFont val="Arial"/>
        <family val="2"/>
      </rPr>
      <t xml:space="preserve"> The "Not Reported" designation is included in this category.</t>
    </r>
  </si>
  <si>
    <t>SOURCE</t>
  </si>
  <si>
    <t>TOTAL Occupants killed</t>
  </si>
  <si>
    <t>Occupants involved</t>
  </si>
  <si>
    <t>Vehicles involved</t>
  </si>
  <si>
    <t>NOTE</t>
  </si>
  <si>
    <t>This table is not comparable to editions prior to 2020.</t>
  </si>
  <si>
    <t>Table 2-29: Motor Vehicles and Occupants Involved in Fatal Crashes by Posted Speed Limit</t>
  </si>
  <si>
    <r>
      <t xml:space="preserve">a </t>
    </r>
    <r>
      <rPr>
        <sz val="9"/>
        <rFont val="Arial"/>
        <family val="2"/>
      </rPr>
      <t>The "No Statutory Limit/Non-Trafficway or Driveway Access" designation is included in this category.</t>
    </r>
  </si>
  <si>
    <t>U.S. Department of Transportation, National Highway Traffic Safety Administration, National Center for Statistics and Analysis, Fatality Analysis Reporting System (FARS), Fatality and Injury Reporting System Tool (FIRST), available at cdan.dot.gov/query as of Apr. 4,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</si>
</sst>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\(\R\)\ General"/>
    <numFmt numFmtId="166" formatCode="\(\R\)\ #,##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7" fillId="0" borderId="0">
      <alignment horizontal="left"/>
    </xf>
    <xf numFmtId="0" fontId="9" fillId="0" borderId="0">
      <alignment horizontal="left"/>
    </xf>
    <xf numFmtId="0" fontId="4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  <xf numFmtId="0" fontId="12" fillId="0" borderId="0"/>
    <xf numFmtId="0" fontId="1" fillId="0" borderId="0"/>
  </cellStyleXfs>
  <cellXfs count="28">
    <xf numFmtId="0" fontId="0" fillId="0" borderId="0" xfId="0"/>
    <xf numFmtId="0" fontId="1" fillId="0" borderId="0" xfId="27"/>
    <xf numFmtId="3" fontId="1" fillId="0" borderId="0" xfId="27" applyNumberFormat="1"/>
    <xf numFmtId="3" fontId="14" fillId="0" borderId="0" xfId="0" applyNumberFormat="1" applyFont="1" applyFill="1"/>
    <xf numFmtId="0" fontId="13" fillId="0" borderId="4" xfId="11" applyFont="1" applyFill="1" applyBorder="1" applyAlignment="1">
      <alignment horizontal="center"/>
    </xf>
    <xf numFmtId="0" fontId="11" fillId="0" borderId="5" xfId="18" applyFont="1" applyFill="1" applyBorder="1">
      <alignment horizontal="left"/>
    </xf>
    <xf numFmtId="0" fontId="10" fillId="0" borderId="0" xfId="0" applyFont="1" applyFill="1"/>
    <xf numFmtId="165" fontId="13" fillId="0" borderId="4" xfId="1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11" applyFont="1" applyFill="1" applyAlignment="1"/>
    <xf numFmtId="3" fontId="13" fillId="0" borderId="0" xfId="0" applyNumberFormat="1" applyFont="1" applyFill="1"/>
    <xf numFmtId="0" fontId="13" fillId="0" borderId="0" xfId="0" applyFont="1" applyFill="1"/>
    <xf numFmtId="0" fontId="13" fillId="0" borderId="0" xfId="11" applyFont="1" applyFill="1" applyAlignment="1">
      <alignment horizontal="left" wrapText="1" indent="1"/>
    </xf>
    <xf numFmtId="166" fontId="13" fillId="0" borderId="0" xfId="0" applyNumberFormat="1" applyFont="1" applyFill="1"/>
    <xf numFmtId="0" fontId="14" fillId="0" borderId="0" xfId="11" applyFont="1" applyFill="1" applyAlignment="1">
      <alignment horizontal="left" vertical="top" indent="2"/>
    </xf>
    <xf numFmtId="0" fontId="14" fillId="0" borderId="0" xfId="0" applyFont="1" applyFill="1"/>
    <xf numFmtId="166" fontId="14" fillId="0" borderId="0" xfId="0" applyNumberFormat="1" applyFont="1" applyFill="1"/>
    <xf numFmtId="0" fontId="13" fillId="0" borderId="0" xfId="11" applyFont="1" applyFill="1" applyAlignment="1">
      <alignment horizontal="left" indent="1"/>
    </xf>
    <xf numFmtId="0" fontId="13" fillId="0" borderId="5" xfId="11" applyFont="1" applyFill="1" applyBorder="1" applyAlignment="1">
      <alignment horizontal="left" indent="1"/>
    </xf>
    <xf numFmtId="3" fontId="13" fillId="0" borderId="5" xfId="0" applyNumberFormat="1" applyFont="1" applyFill="1" applyBorder="1"/>
    <xf numFmtId="0" fontId="16" fillId="0" borderId="6" xfId="11" applyFont="1" applyFill="1" applyBorder="1" applyAlignment="1">
      <alignment wrapText="1"/>
    </xf>
    <xf numFmtId="0" fontId="16" fillId="0" borderId="0" xfId="0" applyFont="1" applyFill="1"/>
    <xf numFmtId="0" fontId="16" fillId="0" borderId="0" xfId="11" applyFont="1" applyFill="1" applyAlignment="1">
      <alignment horizontal="left" wrapText="1"/>
    </xf>
    <xf numFmtId="0" fontId="18" fillId="0" borderId="0" xfId="11" applyFont="1" applyFill="1" applyAlignment="1">
      <alignment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0" fontId="12" fillId="0" borderId="0" xfId="0" applyFont="1" applyFill="1"/>
  </cellXfs>
  <cellStyles count="28">
    <cellStyle name="Data" xfId="1" xr:uid="{00000000-0005-0000-0000-000000000000}"/>
    <cellStyle name="Data Superscript" xfId="2" xr:uid="{00000000-0005-0000-0000-000001000000}"/>
    <cellStyle name="Data_1-1A-Regular" xfId="3" xr:uid="{00000000-0005-0000-0000-000002000000}"/>
    <cellStyle name="Hed Side" xfId="4" xr:uid="{00000000-0005-0000-0000-000003000000}"/>
    <cellStyle name="Hed Side bold" xfId="5" xr:uid="{00000000-0005-0000-0000-000004000000}"/>
    <cellStyle name="Hed Side Regular" xfId="6" xr:uid="{00000000-0005-0000-0000-000005000000}"/>
    <cellStyle name="Hed Side_1-1A-Regular" xfId="7" xr:uid="{00000000-0005-0000-0000-000006000000}"/>
    <cellStyle name="Hed Top" xfId="8" xr:uid="{00000000-0005-0000-0000-000007000000}"/>
    <cellStyle name="Normal" xfId="0" builtinId="0"/>
    <cellStyle name="Normal 2" xfId="26" xr:uid="{00000000-0005-0000-0000-000009000000}"/>
    <cellStyle name="Normal 3" xfId="27" xr:uid="{00000000-0005-0000-0000-00000A000000}"/>
    <cellStyle name="Source Hed" xfId="9" xr:uid="{00000000-0005-0000-0000-00000B000000}"/>
    <cellStyle name="Source Superscript" xfId="10" xr:uid="{00000000-0005-0000-0000-00000C000000}"/>
    <cellStyle name="Source Text" xfId="11" xr:uid="{00000000-0005-0000-0000-00000D000000}"/>
    <cellStyle name="Superscript" xfId="12" xr:uid="{00000000-0005-0000-0000-00000E000000}"/>
    <cellStyle name="Table Data" xfId="13" xr:uid="{00000000-0005-0000-0000-00000F000000}"/>
    <cellStyle name="Table Head Top" xfId="14" xr:uid="{00000000-0005-0000-0000-000010000000}"/>
    <cellStyle name="Table Hed Side" xfId="15" xr:uid="{00000000-0005-0000-0000-000011000000}"/>
    <cellStyle name="Table Title" xfId="16" xr:uid="{00000000-0005-0000-0000-000012000000}"/>
    <cellStyle name="Title Text" xfId="17" xr:uid="{00000000-0005-0000-0000-000013000000}"/>
    <cellStyle name="Title Text 1" xfId="18" xr:uid="{00000000-0005-0000-0000-000014000000}"/>
    <cellStyle name="Title Text 2" xfId="19" xr:uid="{00000000-0005-0000-0000-000015000000}"/>
    <cellStyle name="Title-1" xfId="20" xr:uid="{00000000-0005-0000-0000-000016000000}"/>
    <cellStyle name="Title-2" xfId="21" xr:uid="{00000000-0005-0000-0000-000017000000}"/>
    <cellStyle name="Title-3" xfId="22" xr:uid="{00000000-0005-0000-0000-000018000000}"/>
    <cellStyle name="Wrap" xfId="23" xr:uid="{00000000-0005-0000-0000-000019000000}"/>
    <cellStyle name="Wrap Bold" xfId="24" xr:uid="{00000000-0005-0000-0000-00001A000000}"/>
    <cellStyle name="Wrap Title" xfId="25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140625" style="27" customWidth="1"/>
    <col min="2" max="9" width="8.7109375" style="27" customWidth="1"/>
    <col min="10" max="10" width="9.28515625" style="27" bestFit="1" customWidth="1"/>
    <col min="11" max="12" width="8.7109375" style="27" customWidth="1"/>
    <col min="13" max="16384" width="9.140625" style="27"/>
  </cols>
  <sheetData>
    <row r="1" spans="1:12" s="6" customFormat="1" ht="16.5" customHeight="1" thickBot="1" x14ac:dyDescent="0.3">
      <c r="A1" s="5" t="s">
        <v>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8" customFormat="1" ht="16.5" customHeight="1" x14ac:dyDescent="0.3">
      <c r="A2" s="4"/>
      <c r="B2" s="4">
        <v>2010</v>
      </c>
      <c r="C2" s="4">
        <v>2011</v>
      </c>
      <c r="D2" s="4">
        <v>2012</v>
      </c>
      <c r="E2" s="4">
        <v>2013</v>
      </c>
      <c r="F2" s="4">
        <v>2014</v>
      </c>
      <c r="G2" s="4">
        <v>2015</v>
      </c>
      <c r="H2" s="4">
        <v>2016</v>
      </c>
      <c r="I2" s="4">
        <v>2017</v>
      </c>
      <c r="J2" s="4">
        <v>2018</v>
      </c>
      <c r="K2" s="7">
        <v>2019</v>
      </c>
      <c r="L2" s="4">
        <v>2020</v>
      </c>
    </row>
    <row r="3" spans="1:12" s="8" customFormat="1" ht="16.5" customHeight="1" x14ac:dyDescent="0.3">
      <c r="A3" s="9" t="s">
        <v>47</v>
      </c>
      <c r="B3" s="10">
        <v>44862</v>
      </c>
      <c r="C3" s="10">
        <v>44119</v>
      </c>
      <c r="D3" s="10">
        <v>45960</v>
      </c>
      <c r="E3" s="10">
        <v>45101</v>
      </c>
      <c r="F3" s="10">
        <v>44950</v>
      </c>
      <c r="G3" s="10">
        <v>49478</v>
      </c>
      <c r="H3" s="10">
        <v>52714</v>
      </c>
      <c r="I3" s="10">
        <v>53128</v>
      </c>
      <c r="J3" s="10">
        <v>52286</v>
      </c>
      <c r="K3" s="10">
        <v>51623</v>
      </c>
      <c r="L3" s="10">
        <v>54272</v>
      </c>
    </row>
    <row r="4" spans="1:12" s="8" customFormat="1" ht="16.5" customHeight="1" x14ac:dyDescent="0.3">
      <c r="A4" s="9" t="s">
        <v>46</v>
      </c>
      <c r="B4" s="10">
        <v>69184</v>
      </c>
      <c r="C4" s="10">
        <v>67394</v>
      </c>
      <c r="D4" s="10">
        <v>69982</v>
      </c>
      <c r="E4" s="10">
        <v>67903</v>
      </c>
      <c r="F4" s="10">
        <v>67102</v>
      </c>
      <c r="G4" s="10">
        <v>74270</v>
      </c>
      <c r="H4" s="10">
        <v>78454</v>
      </c>
      <c r="I4" s="10">
        <v>77874</v>
      </c>
      <c r="J4" s="10">
        <v>76036</v>
      </c>
      <c r="K4" s="10">
        <v>74648</v>
      </c>
      <c r="L4" s="10">
        <v>77347</v>
      </c>
    </row>
    <row r="5" spans="1:12" s="11" customFormat="1" ht="16.5" customHeight="1" x14ac:dyDescent="0.3">
      <c r="A5" s="9" t="s">
        <v>45</v>
      </c>
      <c r="B5" s="10">
        <v>27889</v>
      </c>
      <c r="C5" s="10">
        <v>27140</v>
      </c>
      <c r="D5" s="10">
        <v>28003</v>
      </c>
      <c r="E5" s="10">
        <v>27175</v>
      </c>
      <c r="F5" s="10">
        <v>26901</v>
      </c>
      <c r="G5" s="10">
        <v>28928</v>
      </c>
      <c r="H5" s="10">
        <v>30613</v>
      </c>
      <c r="I5" s="10">
        <v>30356</v>
      </c>
      <c r="J5" s="10">
        <v>29370</v>
      </c>
      <c r="K5" s="10">
        <v>28935</v>
      </c>
      <c r="L5" s="10">
        <v>31115</v>
      </c>
    </row>
    <row r="6" spans="1:12" s="11" customFormat="1" ht="16.5" customHeight="1" x14ac:dyDescent="0.3">
      <c r="A6" s="12" t="s">
        <v>8</v>
      </c>
      <c r="B6" s="10">
        <v>12040</v>
      </c>
      <c r="C6" s="10">
        <v>11859</v>
      </c>
      <c r="D6" s="10">
        <v>12419</v>
      </c>
      <c r="E6" s="10">
        <v>12077</v>
      </c>
      <c r="F6" s="10">
        <v>11742</v>
      </c>
      <c r="G6" s="10">
        <v>12571</v>
      </c>
      <c r="H6" s="10">
        <v>13417</v>
      </c>
      <c r="I6" s="10">
        <v>13673</v>
      </c>
      <c r="J6" s="13">
        <v>12977</v>
      </c>
      <c r="K6" s="10">
        <v>12893</v>
      </c>
      <c r="L6" s="10">
        <v>14260</v>
      </c>
    </row>
    <row r="7" spans="1:12" s="15" customFormat="1" ht="16.5" customHeight="1" x14ac:dyDescent="0.3">
      <c r="A7" s="14" t="s">
        <v>10</v>
      </c>
      <c r="B7" s="3">
        <v>1360</v>
      </c>
      <c r="C7" s="3">
        <v>1358</v>
      </c>
      <c r="D7" s="3">
        <v>1404</v>
      </c>
      <c r="E7" s="3">
        <v>1352</v>
      </c>
      <c r="F7" s="3">
        <v>1405</v>
      </c>
      <c r="G7" s="3">
        <v>1426</v>
      </c>
      <c r="H7" s="3">
        <v>1535</v>
      </c>
      <c r="I7" s="3">
        <v>1610</v>
      </c>
      <c r="J7" s="3">
        <v>1540</v>
      </c>
      <c r="K7" s="3">
        <v>1608</v>
      </c>
      <c r="L7" s="3">
        <v>1788</v>
      </c>
    </row>
    <row r="8" spans="1:12" s="15" customFormat="1" ht="16.5" customHeight="1" x14ac:dyDescent="0.3">
      <c r="A8" s="14" t="s">
        <v>5</v>
      </c>
      <c r="B8" s="3">
        <v>4006</v>
      </c>
      <c r="C8" s="3">
        <v>3950</v>
      </c>
      <c r="D8" s="3">
        <v>4035</v>
      </c>
      <c r="E8" s="3">
        <v>3926</v>
      </c>
      <c r="F8" s="3">
        <v>3792</v>
      </c>
      <c r="G8" s="3">
        <v>3931</v>
      </c>
      <c r="H8" s="3">
        <v>4224</v>
      </c>
      <c r="I8" s="3">
        <v>4220</v>
      </c>
      <c r="J8" s="3">
        <v>4082</v>
      </c>
      <c r="K8" s="3">
        <v>3949</v>
      </c>
      <c r="L8" s="3">
        <v>4567</v>
      </c>
    </row>
    <row r="9" spans="1:12" s="15" customFormat="1" ht="16.5" customHeight="1" x14ac:dyDescent="0.3">
      <c r="A9" s="14" t="s">
        <v>6</v>
      </c>
      <c r="B9" s="3">
        <v>5429</v>
      </c>
      <c r="C9" s="3">
        <v>5280</v>
      </c>
      <c r="D9" s="3">
        <v>5678</v>
      </c>
      <c r="E9" s="3">
        <v>5516</v>
      </c>
      <c r="F9" s="3">
        <v>5396</v>
      </c>
      <c r="G9" s="3">
        <v>5885</v>
      </c>
      <c r="H9" s="3">
        <v>6275</v>
      </c>
      <c r="I9" s="3">
        <v>6437</v>
      </c>
      <c r="J9" s="16">
        <v>6076</v>
      </c>
      <c r="K9" s="3">
        <v>6010</v>
      </c>
      <c r="L9" s="3">
        <v>6538</v>
      </c>
    </row>
    <row r="10" spans="1:12" s="15" customFormat="1" ht="16.5" customHeight="1" x14ac:dyDescent="0.3">
      <c r="A10" s="14" t="s">
        <v>7</v>
      </c>
      <c r="B10" s="3">
        <v>1245</v>
      </c>
      <c r="C10" s="3">
        <v>1271</v>
      </c>
      <c r="D10" s="3">
        <v>1302</v>
      </c>
      <c r="E10" s="3">
        <v>1283</v>
      </c>
      <c r="F10" s="3">
        <v>1149</v>
      </c>
      <c r="G10" s="3">
        <v>1329</v>
      </c>
      <c r="H10" s="3">
        <v>1383</v>
      </c>
      <c r="I10" s="3">
        <v>1406</v>
      </c>
      <c r="J10" s="3">
        <v>1279</v>
      </c>
      <c r="K10" s="3">
        <v>1326</v>
      </c>
      <c r="L10" s="3">
        <v>1367</v>
      </c>
    </row>
    <row r="11" spans="1:12" s="11" customFormat="1" ht="16.5" customHeight="1" x14ac:dyDescent="0.3">
      <c r="A11" s="17" t="s">
        <v>9</v>
      </c>
      <c r="B11" s="10">
        <v>14945</v>
      </c>
      <c r="C11" s="10">
        <v>14347</v>
      </c>
      <c r="D11" s="10">
        <v>14632</v>
      </c>
      <c r="E11" s="10">
        <v>14085</v>
      </c>
      <c r="F11" s="10">
        <v>14157</v>
      </c>
      <c r="G11" s="10">
        <v>15264</v>
      </c>
      <c r="H11" s="10">
        <v>16218</v>
      </c>
      <c r="I11" s="10">
        <v>15753</v>
      </c>
      <c r="J11" s="13">
        <v>15464</v>
      </c>
      <c r="K11" s="10">
        <v>15050</v>
      </c>
      <c r="L11" s="10">
        <v>15432</v>
      </c>
    </row>
    <row r="12" spans="1:12" s="15" customFormat="1" ht="16.5" customHeight="1" x14ac:dyDescent="0.3">
      <c r="A12" s="14" t="s">
        <v>0</v>
      </c>
      <c r="B12" s="3">
        <v>8703</v>
      </c>
      <c r="C12" s="3">
        <v>8334</v>
      </c>
      <c r="D12" s="3">
        <v>8587</v>
      </c>
      <c r="E12" s="3">
        <v>8063</v>
      </c>
      <c r="F12" s="3">
        <v>7909</v>
      </c>
      <c r="G12" s="3">
        <v>8491</v>
      </c>
      <c r="H12" s="3">
        <v>8946</v>
      </c>
      <c r="I12" s="3">
        <v>8691</v>
      </c>
      <c r="J12" s="3">
        <v>8359</v>
      </c>
      <c r="K12" s="3">
        <v>8179</v>
      </c>
      <c r="L12" s="3">
        <v>8562</v>
      </c>
    </row>
    <row r="13" spans="1:12" s="15" customFormat="1" ht="16.5" customHeight="1" x14ac:dyDescent="0.3">
      <c r="A13" s="14" t="s">
        <v>1</v>
      </c>
      <c r="B13" s="3">
        <v>988</v>
      </c>
      <c r="C13" s="3">
        <v>967</v>
      </c>
      <c r="D13" s="3">
        <v>948</v>
      </c>
      <c r="E13" s="3">
        <v>970</v>
      </c>
      <c r="F13" s="3">
        <v>1052</v>
      </c>
      <c r="G13" s="3">
        <v>1135</v>
      </c>
      <c r="H13" s="3">
        <v>1177</v>
      </c>
      <c r="I13" s="3">
        <v>1138</v>
      </c>
      <c r="J13" s="3">
        <v>1125</v>
      </c>
      <c r="K13" s="3">
        <v>1073</v>
      </c>
      <c r="L13" s="3">
        <v>1088</v>
      </c>
    </row>
    <row r="14" spans="1:12" s="15" customFormat="1" ht="16.5" customHeight="1" x14ac:dyDescent="0.3">
      <c r="A14" s="14" t="s">
        <v>2</v>
      </c>
      <c r="B14" s="3">
        <v>3003</v>
      </c>
      <c r="C14" s="3">
        <v>2790</v>
      </c>
      <c r="D14" s="3">
        <v>2558</v>
      </c>
      <c r="E14" s="3">
        <v>2586</v>
      </c>
      <c r="F14" s="3">
        <v>2530</v>
      </c>
      <c r="G14" s="3">
        <v>2688</v>
      </c>
      <c r="H14" s="3">
        <v>2935</v>
      </c>
      <c r="I14" s="3">
        <v>2888</v>
      </c>
      <c r="J14" s="16">
        <v>2839</v>
      </c>
      <c r="K14" s="3">
        <v>2732</v>
      </c>
      <c r="L14" s="3">
        <v>2860</v>
      </c>
    </row>
    <row r="15" spans="1:12" s="15" customFormat="1" ht="16.5" customHeight="1" x14ac:dyDescent="0.3">
      <c r="A15" s="14" t="s">
        <v>3</v>
      </c>
      <c r="B15" s="3">
        <v>1831</v>
      </c>
      <c r="C15" s="3">
        <v>1811</v>
      </c>
      <c r="D15" s="3">
        <v>1904</v>
      </c>
      <c r="E15" s="3">
        <v>1629</v>
      </c>
      <c r="F15" s="3">
        <v>1690</v>
      </c>
      <c r="G15" s="3">
        <v>1930</v>
      </c>
      <c r="H15" s="3">
        <v>2209</v>
      </c>
      <c r="I15" s="3">
        <v>2153</v>
      </c>
      <c r="J15" s="3">
        <v>2178</v>
      </c>
      <c r="K15" s="3">
        <v>2164</v>
      </c>
      <c r="L15" s="3">
        <v>2094</v>
      </c>
    </row>
    <row r="16" spans="1:12" s="15" customFormat="1" ht="16.5" customHeight="1" x14ac:dyDescent="0.3">
      <c r="A16" s="14" t="s">
        <v>4</v>
      </c>
      <c r="B16" s="3">
        <v>420</v>
      </c>
      <c r="C16" s="3">
        <v>445</v>
      </c>
      <c r="D16" s="3">
        <v>635</v>
      </c>
      <c r="E16" s="3">
        <v>837</v>
      </c>
      <c r="F16" s="3">
        <v>976</v>
      </c>
      <c r="G16" s="3">
        <v>1020</v>
      </c>
      <c r="H16" s="3">
        <v>951</v>
      </c>
      <c r="I16" s="3">
        <v>883</v>
      </c>
      <c r="J16" s="3">
        <v>963</v>
      </c>
      <c r="K16" s="3">
        <v>902</v>
      </c>
      <c r="L16" s="3">
        <v>828</v>
      </c>
    </row>
    <row r="17" spans="1:12" s="11" customFormat="1" ht="16.5" customHeight="1" thickBot="1" x14ac:dyDescent="0.35">
      <c r="A17" s="18" t="s">
        <v>11</v>
      </c>
      <c r="B17" s="19">
        <v>904</v>
      </c>
      <c r="C17" s="19">
        <v>934</v>
      </c>
      <c r="D17" s="19">
        <v>952</v>
      </c>
      <c r="E17" s="19">
        <v>1013</v>
      </c>
      <c r="F17" s="19">
        <v>1002</v>
      </c>
      <c r="G17" s="19">
        <v>1093</v>
      </c>
      <c r="H17" s="19">
        <v>978</v>
      </c>
      <c r="I17" s="19">
        <v>930</v>
      </c>
      <c r="J17" s="19">
        <v>929</v>
      </c>
      <c r="K17" s="19">
        <v>992</v>
      </c>
      <c r="L17" s="19">
        <v>1423</v>
      </c>
    </row>
    <row r="18" spans="1:12" s="21" customFormat="1" ht="12.75" customHeight="1" x14ac:dyDescent="0.2">
      <c r="A18" s="20" t="s">
        <v>42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2" s="21" customFormat="1" ht="12.7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2" s="21" customFormat="1" ht="12.75" customHeight="1" x14ac:dyDescent="0.2">
      <c r="A20" s="23" t="s">
        <v>51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2" s="21" customFormat="1" ht="12.75" customHeight="1" x14ac:dyDescent="0.2">
      <c r="A21" s="23" t="s">
        <v>43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2" s="21" customFormat="1" ht="12.7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2" s="21" customFormat="1" ht="12.75" customHeight="1" x14ac:dyDescent="0.2">
      <c r="A23" s="24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2" s="21" customFormat="1" ht="12.75" customHeight="1" x14ac:dyDescent="0.2">
      <c r="A24" s="25" t="s">
        <v>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2" s="21" customFormat="1" ht="12.75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2" s="26" customFormat="1" ht="12.75" customHeight="1" x14ac:dyDescent="0.2">
      <c r="A26" s="24" t="s">
        <v>44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2" s="26" customFormat="1" ht="25.5" customHeight="1" x14ac:dyDescent="0.2">
      <c r="A27" s="25" t="s">
        <v>52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</sheetData>
  <mergeCells count="11">
    <mergeCell ref="A27:K27"/>
    <mergeCell ref="A1:L1"/>
    <mergeCell ref="A22:K22"/>
    <mergeCell ref="A23:K23"/>
    <mergeCell ref="A24:K24"/>
    <mergeCell ref="A25:K25"/>
    <mergeCell ref="A26:K26"/>
    <mergeCell ref="A18:K18"/>
    <mergeCell ref="A19:K19"/>
    <mergeCell ref="A20:K20"/>
    <mergeCell ref="A21:K2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workbookViewId="0">
      <selection activeCell="C25" sqref="C25"/>
    </sheetView>
  </sheetViews>
  <sheetFormatPr defaultColWidth="9.140625" defaultRowHeight="15" x14ac:dyDescent="0.25"/>
  <cols>
    <col min="1" max="1" width="9.140625" style="1"/>
    <col min="2" max="2" width="50" style="1" bestFit="1" customWidth="1"/>
    <col min="3" max="16384" width="9.140625" style="1"/>
  </cols>
  <sheetData>
    <row r="1" spans="1:11" x14ac:dyDescent="0.25">
      <c r="A1" s="1" t="s">
        <v>40</v>
      </c>
      <c r="B1" s="1" t="s">
        <v>39</v>
      </c>
      <c r="C1" s="1" t="s">
        <v>38</v>
      </c>
    </row>
    <row r="3" spans="1:11" x14ac:dyDescent="0.25">
      <c r="A3" s="1" t="s">
        <v>37</v>
      </c>
      <c r="B3" s="1" t="s">
        <v>36</v>
      </c>
      <c r="C3" s="1">
        <v>10</v>
      </c>
      <c r="I3"/>
      <c r="J3"/>
      <c r="K3"/>
    </row>
    <row r="4" spans="1:11" x14ac:dyDescent="0.25">
      <c r="A4" s="1">
        <v>0</v>
      </c>
      <c r="B4" s="1" t="s">
        <v>41</v>
      </c>
      <c r="C4" s="1">
        <v>333</v>
      </c>
      <c r="D4" s="1">
        <f>SUM(C4:C9)</f>
        <v>2072</v>
      </c>
      <c r="E4" s="1">
        <f>D4+D10+D12+D14</f>
        <v>16062</v>
      </c>
      <c r="I4"/>
      <c r="J4"/>
      <c r="K4"/>
    </row>
    <row r="5" spans="1:11" x14ac:dyDescent="0.25">
      <c r="A5" s="1">
        <v>5</v>
      </c>
      <c r="B5" s="1" t="s">
        <v>34</v>
      </c>
      <c r="C5" s="1">
        <v>11</v>
      </c>
      <c r="I5"/>
      <c r="J5"/>
      <c r="K5"/>
    </row>
    <row r="6" spans="1:11" x14ac:dyDescent="0.25">
      <c r="A6" s="1">
        <v>10</v>
      </c>
      <c r="B6" s="1" t="s">
        <v>33</v>
      </c>
      <c r="C6" s="1">
        <v>19</v>
      </c>
      <c r="I6"/>
      <c r="J6"/>
      <c r="K6"/>
    </row>
    <row r="7" spans="1:11" x14ac:dyDescent="0.25">
      <c r="A7" s="1">
        <v>15</v>
      </c>
      <c r="B7" s="1" t="s">
        <v>32</v>
      </c>
      <c r="C7" s="1">
        <v>65</v>
      </c>
      <c r="I7"/>
      <c r="J7"/>
      <c r="K7"/>
    </row>
    <row r="8" spans="1:11" x14ac:dyDescent="0.25">
      <c r="A8" s="1">
        <v>20</v>
      </c>
      <c r="B8" s="1" t="s">
        <v>31</v>
      </c>
      <c r="C8" s="1">
        <v>121</v>
      </c>
      <c r="I8"/>
      <c r="J8"/>
      <c r="K8"/>
    </row>
    <row r="9" spans="1:11" x14ac:dyDescent="0.25">
      <c r="A9" s="1">
        <v>25</v>
      </c>
      <c r="B9" s="1" t="s">
        <v>30</v>
      </c>
      <c r="C9" s="1">
        <v>1523</v>
      </c>
      <c r="I9"/>
      <c r="J9"/>
      <c r="K9"/>
    </row>
    <row r="10" spans="1:11" x14ac:dyDescent="0.25">
      <c r="A10" s="1">
        <v>30</v>
      </c>
      <c r="B10" s="1" t="s">
        <v>29</v>
      </c>
      <c r="C10" s="1">
        <v>1880</v>
      </c>
      <c r="D10" s="1">
        <f>C10+C11</f>
        <v>5407</v>
      </c>
      <c r="I10"/>
      <c r="J10"/>
      <c r="K10"/>
    </row>
    <row r="11" spans="1:11" x14ac:dyDescent="0.25">
      <c r="A11" s="1">
        <v>35</v>
      </c>
      <c r="B11" s="1" t="s">
        <v>28</v>
      </c>
      <c r="C11" s="1">
        <v>3527</v>
      </c>
      <c r="I11"/>
      <c r="J11"/>
      <c r="K11"/>
    </row>
    <row r="12" spans="1:11" x14ac:dyDescent="0.25">
      <c r="A12" s="1">
        <v>40</v>
      </c>
      <c r="B12" s="1" t="s">
        <v>27</v>
      </c>
      <c r="C12" s="1">
        <v>2379</v>
      </c>
      <c r="D12" s="1">
        <f>C12+C13</f>
        <v>7053</v>
      </c>
      <c r="I12"/>
      <c r="J12"/>
      <c r="K12"/>
    </row>
    <row r="13" spans="1:11" x14ac:dyDescent="0.25">
      <c r="A13" s="1">
        <v>45</v>
      </c>
      <c r="B13" s="1" t="s">
        <v>26</v>
      </c>
      <c r="C13" s="1">
        <v>4674</v>
      </c>
      <c r="I13"/>
      <c r="J13"/>
      <c r="K13"/>
    </row>
    <row r="14" spans="1:11" x14ac:dyDescent="0.25">
      <c r="A14" s="1">
        <v>50</v>
      </c>
      <c r="B14" s="1" t="s">
        <v>25</v>
      </c>
      <c r="C14" s="1">
        <v>1530</v>
      </c>
      <c r="D14" s="1">
        <f>C14</f>
        <v>1530</v>
      </c>
      <c r="I14"/>
      <c r="J14"/>
      <c r="K14"/>
    </row>
    <row r="15" spans="1:11" x14ac:dyDescent="0.25">
      <c r="A15" s="1">
        <v>55</v>
      </c>
      <c r="B15" s="1" t="s">
        <v>24</v>
      </c>
      <c r="C15" s="1">
        <v>8320</v>
      </c>
      <c r="D15" s="1">
        <f>C15</f>
        <v>8320</v>
      </c>
      <c r="E15" s="1">
        <f>SUM(D15:D19)</f>
        <v>14401</v>
      </c>
      <c r="I15"/>
      <c r="J15"/>
      <c r="K15"/>
    </row>
    <row r="16" spans="1:11" x14ac:dyDescent="0.25">
      <c r="A16" s="1">
        <v>60</v>
      </c>
      <c r="B16" s="1" t="s">
        <v>23</v>
      </c>
      <c r="C16" s="1">
        <v>1057</v>
      </c>
      <c r="D16" s="1">
        <f>C16</f>
        <v>1057</v>
      </c>
      <c r="I16"/>
      <c r="J16"/>
      <c r="K16"/>
    </row>
    <row r="17" spans="1:11" x14ac:dyDescent="0.25">
      <c r="A17" s="1">
        <v>65</v>
      </c>
      <c r="B17" s="1" t="s">
        <v>22</v>
      </c>
      <c r="C17" s="1">
        <v>2666</v>
      </c>
      <c r="D17" s="1">
        <f>C17</f>
        <v>2666</v>
      </c>
      <c r="I17"/>
      <c r="J17"/>
      <c r="K17"/>
    </row>
    <row r="18" spans="1:11" x14ac:dyDescent="0.25">
      <c r="A18" s="1">
        <v>70</v>
      </c>
      <c r="B18" s="1" t="s">
        <v>21</v>
      </c>
      <c r="C18" s="1">
        <v>1575</v>
      </c>
      <c r="D18" s="1">
        <f>C18</f>
        <v>1575</v>
      </c>
      <c r="I18"/>
      <c r="J18"/>
      <c r="K18"/>
    </row>
    <row r="19" spans="1:11" x14ac:dyDescent="0.25">
      <c r="A19" s="1">
        <v>75</v>
      </c>
      <c r="B19" s="1" t="s">
        <v>20</v>
      </c>
      <c r="C19" s="1">
        <v>743</v>
      </c>
      <c r="D19" s="1">
        <f>C19+C20</f>
        <v>783</v>
      </c>
      <c r="I19"/>
      <c r="J19"/>
      <c r="K19"/>
    </row>
    <row r="20" spans="1:11" x14ac:dyDescent="0.25">
      <c r="A20" s="1">
        <v>80</v>
      </c>
      <c r="B20" s="1" t="s">
        <v>19</v>
      </c>
      <c r="C20" s="1">
        <v>40</v>
      </c>
      <c r="I20"/>
      <c r="J20"/>
      <c r="K20"/>
    </row>
    <row r="21" spans="1:11" x14ac:dyDescent="0.25">
      <c r="A21" s="1">
        <v>98</v>
      </c>
      <c r="B21" s="1" t="s">
        <v>13</v>
      </c>
      <c r="C21" s="1">
        <v>991</v>
      </c>
      <c r="D21" s="1">
        <f>C21+C22+C3</f>
        <v>1455</v>
      </c>
      <c r="I21"/>
      <c r="J21"/>
      <c r="K21"/>
    </row>
    <row r="22" spans="1:11" x14ac:dyDescent="0.25">
      <c r="A22" s="1">
        <v>99</v>
      </c>
      <c r="B22" s="1" t="s">
        <v>12</v>
      </c>
      <c r="C22" s="1">
        <v>454</v>
      </c>
      <c r="I22"/>
      <c r="J22"/>
      <c r="K22"/>
    </row>
    <row r="23" spans="1:11" x14ac:dyDescent="0.25">
      <c r="I23"/>
      <c r="J23"/>
      <c r="K23"/>
    </row>
    <row r="24" spans="1:11" x14ac:dyDescent="0.25">
      <c r="C24" s="1">
        <f>SUM(C3:C22)</f>
        <v>31918</v>
      </c>
      <c r="I24"/>
      <c r="J24"/>
      <c r="K24"/>
    </row>
    <row r="25" spans="1:11" x14ac:dyDescent="0.25">
      <c r="I25"/>
      <c r="J25"/>
      <c r="K25"/>
    </row>
    <row r="26" spans="1:11" x14ac:dyDescent="0.25">
      <c r="I26"/>
      <c r="J26"/>
      <c r="K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4"/>
  <sheetViews>
    <sheetView workbookViewId="0">
      <selection activeCell="B1" sqref="B1:C1048576"/>
    </sheetView>
  </sheetViews>
  <sheetFormatPr defaultColWidth="9.140625" defaultRowHeight="15" x14ac:dyDescent="0.25"/>
  <cols>
    <col min="1" max="16384" width="9.140625" style="1"/>
  </cols>
  <sheetData>
    <row r="1" spans="1:5" x14ac:dyDescent="0.25">
      <c r="A1" s="1" t="s">
        <v>40</v>
      </c>
      <c r="B1" s="1" t="s">
        <v>39</v>
      </c>
      <c r="C1" s="1" t="s">
        <v>38</v>
      </c>
    </row>
    <row r="3" spans="1:5" x14ac:dyDescent="0.25">
      <c r="A3" s="1">
        <v>0</v>
      </c>
      <c r="B3" s="1" t="s">
        <v>35</v>
      </c>
      <c r="C3" s="1">
        <v>281</v>
      </c>
      <c r="D3" s="1">
        <f>SUM(C3:C8)</f>
        <v>2101</v>
      </c>
      <c r="E3" s="1">
        <f>D3+D9+D11+D13</f>
        <v>16383</v>
      </c>
    </row>
    <row r="4" spans="1:5" x14ac:dyDescent="0.25">
      <c r="A4" s="1">
        <v>5</v>
      </c>
      <c r="B4" s="1" t="s">
        <v>34</v>
      </c>
      <c r="C4" s="1">
        <v>5</v>
      </c>
    </row>
    <row r="5" spans="1:5" x14ac:dyDescent="0.25">
      <c r="A5" s="1">
        <v>10</v>
      </c>
      <c r="B5" s="1" t="s">
        <v>33</v>
      </c>
      <c r="C5" s="1">
        <v>22</v>
      </c>
    </row>
    <row r="6" spans="1:5" x14ac:dyDescent="0.25">
      <c r="A6" s="1">
        <v>15</v>
      </c>
      <c r="B6" s="1" t="s">
        <v>32</v>
      </c>
      <c r="C6" s="1">
        <v>73</v>
      </c>
    </row>
    <row r="7" spans="1:5" x14ac:dyDescent="0.25">
      <c r="A7" s="1">
        <v>20</v>
      </c>
      <c r="B7" s="1" t="s">
        <v>31</v>
      </c>
      <c r="C7" s="1">
        <v>103</v>
      </c>
    </row>
    <row r="8" spans="1:5" x14ac:dyDescent="0.25">
      <c r="A8" s="1">
        <v>25</v>
      </c>
      <c r="B8" s="1" t="s">
        <v>30</v>
      </c>
      <c r="C8" s="1">
        <v>1617</v>
      </c>
    </row>
    <row r="9" spans="1:5" x14ac:dyDescent="0.25">
      <c r="A9" s="1">
        <v>30</v>
      </c>
      <c r="B9" s="1" t="s">
        <v>29</v>
      </c>
      <c r="C9" s="1">
        <v>1893</v>
      </c>
      <c r="D9" s="1">
        <f>C9+C10</f>
        <v>5552</v>
      </c>
    </row>
    <row r="10" spans="1:5" x14ac:dyDescent="0.25">
      <c r="A10" s="1">
        <v>35</v>
      </c>
      <c r="B10" s="1" t="s">
        <v>28</v>
      </c>
      <c r="C10" s="1">
        <v>3659</v>
      </c>
    </row>
    <row r="11" spans="1:5" x14ac:dyDescent="0.25">
      <c r="A11" s="1">
        <v>40</v>
      </c>
      <c r="B11" s="1" t="s">
        <v>27</v>
      </c>
      <c r="C11" s="1">
        <v>2293</v>
      </c>
      <c r="D11" s="1">
        <f>C11+C12</f>
        <v>7206</v>
      </c>
    </row>
    <row r="12" spans="1:5" x14ac:dyDescent="0.25">
      <c r="A12" s="1">
        <v>45</v>
      </c>
      <c r="B12" s="1" t="s">
        <v>26</v>
      </c>
      <c r="C12" s="1">
        <v>4913</v>
      </c>
    </row>
    <row r="13" spans="1:5" x14ac:dyDescent="0.25">
      <c r="A13" s="1">
        <v>50</v>
      </c>
      <c r="B13" s="1" t="s">
        <v>25</v>
      </c>
      <c r="C13" s="1">
        <v>1524</v>
      </c>
      <c r="D13" s="1">
        <f>C13</f>
        <v>1524</v>
      </c>
    </row>
    <row r="14" spans="1:5" x14ac:dyDescent="0.25">
      <c r="A14" s="1">
        <v>55</v>
      </c>
      <c r="B14" s="1" t="s">
        <v>24</v>
      </c>
      <c r="C14" s="1">
        <v>8803</v>
      </c>
      <c r="D14" s="1">
        <f>C14</f>
        <v>8803</v>
      </c>
      <c r="E14" s="1">
        <f>SUM(D14:D18)</f>
        <v>14883</v>
      </c>
    </row>
    <row r="15" spans="1:5" x14ac:dyDescent="0.25">
      <c r="A15" s="1">
        <v>60</v>
      </c>
      <c r="B15" s="1" t="s">
        <v>23</v>
      </c>
      <c r="C15" s="1">
        <v>1062</v>
      </c>
      <c r="D15" s="1">
        <f>C15</f>
        <v>1062</v>
      </c>
    </row>
    <row r="16" spans="1:5" x14ac:dyDescent="0.25">
      <c r="A16" s="1">
        <v>65</v>
      </c>
      <c r="B16" s="1" t="s">
        <v>22</v>
      </c>
      <c r="C16" s="1">
        <v>2641</v>
      </c>
      <c r="D16" s="1">
        <f>C16</f>
        <v>2641</v>
      </c>
    </row>
    <row r="17" spans="1:12" x14ac:dyDescent="0.25">
      <c r="A17" s="1">
        <v>70</v>
      </c>
      <c r="B17" s="1" t="s">
        <v>21</v>
      </c>
      <c r="C17" s="1">
        <v>1820</v>
      </c>
      <c r="D17" s="1">
        <f>C17</f>
        <v>1820</v>
      </c>
    </row>
    <row r="18" spans="1:12" x14ac:dyDescent="0.25">
      <c r="A18" s="1">
        <v>75</v>
      </c>
      <c r="B18" s="1" t="s">
        <v>20</v>
      </c>
      <c r="C18" s="1">
        <v>528</v>
      </c>
      <c r="D18" s="1">
        <f>C18+C19</f>
        <v>557</v>
      </c>
    </row>
    <row r="19" spans="1:12" x14ac:dyDescent="0.25">
      <c r="A19" s="1">
        <v>80</v>
      </c>
      <c r="B19" s="1" t="s">
        <v>19</v>
      </c>
      <c r="C19" s="1">
        <v>29</v>
      </c>
    </row>
    <row r="20" spans="1:12" x14ac:dyDescent="0.25">
      <c r="A20" s="1">
        <v>98</v>
      </c>
      <c r="B20" s="1" t="s">
        <v>13</v>
      </c>
      <c r="C20" s="1">
        <v>720</v>
      </c>
      <c r="D20" s="1">
        <f>C20+C21</f>
        <v>1332</v>
      </c>
    </row>
    <row r="21" spans="1:12" x14ac:dyDescent="0.25">
      <c r="A21" s="1">
        <v>99</v>
      </c>
      <c r="B21" s="1" t="s">
        <v>12</v>
      </c>
      <c r="C21" s="1">
        <v>612</v>
      </c>
    </row>
    <row r="23" spans="1:12" x14ac:dyDescent="0.25">
      <c r="C23" s="1">
        <f>SUM(C3:C21)</f>
        <v>32598</v>
      </c>
    </row>
    <row r="24" spans="1:12" x14ac:dyDescent="0.25">
      <c r="L2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3"/>
  <sheetViews>
    <sheetView workbookViewId="0">
      <selection activeCell="B1" sqref="B1:C1048576"/>
    </sheetView>
  </sheetViews>
  <sheetFormatPr defaultColWidth="9.140625" defaultRowHeight="15" x14ac:dyDescent="0.25"/>
  <cols>
    <col min="1" max="16384" width="9.140625" style="1"/>
  </cols>
  <sheetData>
    <row r="1" spans="1:5" x14ac:dyDescent="0.25">
      <c r="A1" s="1" t="s">
        <v>40</v>
      </c>
      <c r="B1" s="1" t="s">
        <v>39</v>
      </c>
      <c r="C1" s="1" t="s">
        <v>38</v>
      </c>
    </row>
    <row r="3" spans="1:5" x14ac:dyDescent="0.25">
      <c r="A3" s="1">
        <v>0</v>
      </c>
      <c r="B3" s="1" t="s">
        <v>35</v>
      </c>
      <c r="C3" s="1">
        <v>204</v>
      </c>
      <c r="D3" s="1">
        <f>SUM(C3:C8)</f>
        <v>1955</v>
      </c>
      <c r="E3" s="1">
        <f>D3+D9+D11+D13</f>
        <v>15476</v>
      </c>
    </row>
    <row r="4" spans="1:5" x14ac:dyDescent="0.25">
      <c r="A4" s="1">
        <v>5</v>
      </c>
      <c r="B4" s="1" t="s">
        <v>34</v>
      </c>
      <c r="C4" s="1">
        <v>12</v>
      </c>
    </row>
    <row r="5" spans="1:5" x14ac:dyDescent="0.25">
      <c r="A5" s="1">
        <v>10</v>
      </c>
      <c r="B5" s="1" t="s">
        <v>33</v>
      </c>
      <c r="C5" s="1">
        <v>22</v>
      </c>
    </row>
    <row r="6" spans="1:5" x14ac:dyDescent="0.25">
      <c r="A6" s="1">
        <v>15</v>
      </c>
      <c r="B6" s="1" t="s">
        <v>32</v>
      </c>
      <c r="C6" s="1">
        <v>74</v>
      </c>
    </row>
    <row r="7" spans="1:5" x14ac:dyDescent="0.25">
      <c r="A7" s="1">
        <v>20</v>
      </c>
      <c r="B7" s="1" t="s">
        <v>31</v>
      </c>
      <c r="C7" s="1">
        <v>98</v>
      </c>
    </row>
    <row r="8" spans="1:5" x14ac:dyDescent="0.25">
      <c r="A8" s="1">
        <v>25</v>
      </c>
      <c r="B8" s="1" t="s">
        <v>30</v>
      </c>
      <c r="C8" s="1">
        <v>1545</v>
      </c>
    </row>
    <row r="9" spans="1:5" x14ac:dyDescent="0.25">
      <c r="A9" s="1">
        <v>30</v>
      </c>
      <c r="B9" s="1" t="s">
        <v>29</v>
      </c>
      <c r="C9" s="1">
        <v>1761</v>
      </c>
      <c r="D9" s="1">
        <f>C9+C10</f>
        <v>5297</v>
      </c>
    </row>
    <row r="10" spans="1:5" x14ac:dyDescent="0.25">
      <c r="A10" s="1">
        <v>35</v>
      </c>
      <c r="B10" s="1" t="s">
        <v>28</v>
      </c>
      <c r="C10" s="1">
        <v>3536</v>
      </c>
    </row>
    <row r="11" spans="1:5" x14ac:dyDescent="0.25">
      <c r="A11" s="1">
        <v>40</v>
      </c>
      <c r="B11" s="1" t="s">
        <v>27</v>
      </c>
      <c r="C11" s="1">
        <v>2247</v>
      </c>
      <c r="D11" s="1">
        <f>C11+C12</f>
        <v>6780</v>
      </c>
    </row>
    <row r="12" spans="1:5" x14ac:dyDescent="0.25">
      <c r="A12" s="1">
        <v>45</v>
      </c>
      <c r="B12" s="1" t="s">
        <v>26</v>
      </c>
      <c r="C12" s="1">
        <v>4533</v>
      </c>
    </row>
    <row r="13" spans="1:5" x14ac:dyDescent="0.25">
      <c r="A13" s="1">
        <v>50</v>
      </c>
      <c r="B13" s="1" t="s">
        <v>25</v>
      </c>
      <c r="C13" s="1">
        <v>1444</v>
      </c>
      <c r="D13" s="1">
        <f>C13</f>
        <v>1444</v>
      </c>
    </row>
    <row r="14" spans="1:5" x14ac:dyDescent="0.25">
      <c r="A14" s="1">
        <v>55</v>
      </c>
      <c r="B14" s="1" t="s">
        <v>24</v>
      </c>
      <c r="C14" s="1">
        <v>8574</v>
      </c>
      <c r="D14" s="1">
        <f>C14</f>
        <v>8574</v>
      </c>
      <c r="E14" s="1">
        <f>SUM(D14:D18)</f>
        <v>14642</v>
      </c>
    </row>
    <row r="15" spans="1:5" x14ac:dyDescent="0.25">
      <c r="A15" s="1">
        <v>60</v>
      </c>
      <c r="B15" s="1" t="s">
        <v>23</v>
      </c>
      <c r="C15" s="1">
        <v>1059</v>
      </c>
      <c r="D15" s="1">
        <f>C15</f>
        <v>1059</v>
      </c>
    </row>
    <row r="16" spans="1:5" x14ac:dyDescent="0.25">
      <c r="A16" s="1">
        <v>65</v>
      </c>
      <c r="B16" s="1" t="s">
        <v>22</v>
      </c>
      <c r="C16" s="1">
        <v>2898</v>
      </c>
      <c r="D16" s="1">
        <f>C16</f>
        <v>2898</v>
      </c>
    </row>
    <row r="17" spans="1:4" x14ac:dyDescent="0.25">
      <c r="A17" s="1">
        <v>70</v>
      </c>
      <c r="B17" s="1" t="s">
        <v>21</v>
      </c>
      <c r="C17" s="1">
        <v>1711</v>
      </c>
      <c r="D17" s="1">
        <f>C17</f>
        <v>1711</v>
      </c>
    </row>
    <row r="18" spans="1:4" x14ac:dyDescent="0.25">
      <c r="A18" s="1">
        <v>75</v>
      </c>
      <c r="B18" s="1" t="s">
        <v>20</v>
      </c>
      <c r="C18" s="1">
        <v>380</v>
      </c>
      <c r="D18" s="1">
        <f>C18+C19</f>
        <v>400</v>
      </c>
    </row>
    <row r="19" spans="1:4" x14ac:dyDescent="0.25">
      <c r="A19" s="1">
        <v>80</v>
      </c>
      <c r="B19" s="1" t="s">
        <v>19</v>
      </c>
      <c r="C19" s="1">
        <v>20</v>
      </c>
    </row>
    <row r="20" spans="1:4" x14ac:dyDescent="0.25">
      <c r="A20" s="1">
        <v>98</v>
      </c>
      <c r="B20" s="1" t="s">
        <v>13</v>
      </c>
      <c r="C20" s="1">
        <v>553</v>
      </c>
      <c r="D20" s="1">
        <f>C20+C21</f>
        <v>1352</v>
      </c>
    </row>
    <row r="21" spans="1:4" x14ac:dyDescent="0.25">
      <c r="A21" s="1">
        <v>99</v>
      </c>
      <c r="B21" s="1" t="s">
        <v>12</v>
      </c>
      <c r="C21" s="1">
        <v>799</v>
      </c>
    </row>
    <row r="23" spans="1:4" x14ac:dyDescent="0.25">
      <c r="C23" s="1">
        <f>SUM(C3:C21)</f>
        <v>31470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"/>
  <sheetViews>
    <sheetView workbookViewId="0">
      <selection activeCell="A4" sqref="A4"/>
    </sheetView>
  </sheetViews>
  <sheetFormatPr defaultColWidth="9.140625" defaultRowHeight="15" x14ac:dyDescent="0.25"/>
  <cols>
    <col min="1" max="16384" width="9.140625" style="1"/>
  </cols>
  <sheetData>
    <row r="1" spans="1:5" x14ac:dyDescent="0.25">
      <c r="A1" s="1" t="s">
        <v>40</v>
      </c>
      <c r="B1" s="1" t="s">
        <v>39</v>
      </c>
      <c r="C1" s="1" t="s">
        <v>38</v>
      </c>
    </row>
    <row r="3" spans="1:5" x14ac:dyDescent="0.25">
      <c r="A3" s="1" t="s">
        <v>37</v>
      </c>
      <c r="B3" s="1" t="s">
        <v>36</v>
      </c>
      <c r="C3" s="1">
        <v>0</v>
      </c>
    </row>
    <row r="4" spans="1:5" x14ac:dyDescent="0.25">
      <c r="A4" s="1">
        <v>0</v>
      </c>
      <c r="B4" s="1" t="s">
        <v>35</v>
      </c>
      <c r="C4" s="1">
        <v>172</v>
      </c>
      <c r="D4" s="1">
        <f>SUM(C4:C9)</f>
        <v>1930</v>
      </c>
      <c r="E4" s="1">
        <f>D4+D10+D12+D14</f>
        <v>15541</v>
      </c>
    </row>
    <row r="5" spans="1:5" x14ac:dyDescent="0.25">
      <c r="A5" s="1">
        <v>5</v>
      </c>
      <c r="B5" s="1" t="s">
        <v>34</v>
      </c>
      <c r="C5" s="1">
        <v>8</v>
      </c>
    </row>
    <row r="6" spans="1:5" x14ac:dyDescent="0.25">
      <c r="A6" s="1">
        <v>10</v>
      </c>
      <c r="B6" s="1" t="s">
        <v>33</v>
      </c>
      <c r="C6" s="1">
        <v>18</v>
      </c>
    </row>
    <row r="7" spans="1:5" x14ac:dyDescent="0.25">
      <c r="A7" s="1">
        <v>15</v>
      </c>
      <c r="B7" s="1" t="s">
        <v>32</v>
      </c>
      <c r="C7" s="1">
        <v>63</v>
      </c>
    </row>
    <row r="8" spans="1:5" x14ac:dyDescent="0.25">
      <c r="A8" s="1">
        <v>20</v>
      </c>
      <c r="B8" s="1" t="s">
        <v>31</v>
      </c>
      <c r="C8" s="1">
        <v>85</v>
      </c>
    </row>
    <row r="9" spans="1:5" x14ac:dyDescent="0.25">
      <c r="A9" s="1">
        <v>25</v>
      </c>
      <c r="B9" s="1" t="s">
        <v>30</v>
      </c>
      <c r="C9" s="1">
        <v>1584</v>
      </c>
    </row>
    <row r="10" spans="1:5" x14ac:dyDescent="0.25">
      <c r="A10" s="1">
        <v>30</v>
      </c>
      <c r="B10" s="1" t="s">
        <v>29</v>
      </c>
      <c r="C10" s="1">
        <v>1887</v>
      </c>
      <c r="D10" s="1">
        <f>C10+C11</f>
        <v>5310</v>
      </c>
    </row>
    <row r="11" spans="1:5" x14ac:dyDescent="0.25">
      <c r="A11" s="1">
        <v>35</v>
      </c>
      <c r="B11" s="1" t="s">
        <v>28</v>
      </c>
      <c r="C11" s="1">
        <v>3423</v>
      </c>
    </row>
    <row r="12" spans="1:5" x14ac:dyDescent="0.25">
      <c r="A12" s="1">
        <v>40</v>
      </c>
      <c r="B12" s="1" t="s">
        <v>27</v>
      </c>
      <c r="C12" s="1">
        <v>2200</v>
      </c>
      <c r="D12" s="1">
        <f>C12+C13</f>
        <v>6833</v>
      </c>
    </row>
    <row r="13" spans="1:5" x14ac:dyDescent="0.25">
      <c r="A13" s="1">
        <v>45</v>
      </c>
      <c r="B13" s="1" t="s">
        <v>26</v>
      </c>
      <c r="C13" s="1">
        <v>4633</v>
      </c>
    </row>
    <row r="14" spans="1:5" x14ac:dyDescent="0.25">
      <c r="A14" s="1">
        <v>50</v>
      </c>
      <c r="B14" s="1" t="s">
        <v>25</v>
      </c>
      <c r="C14" s="1">
        <v>1468</v>
      </c>
      <c r="D14" s="1">
        <f>C14</f>
        <v>1468</v>
      </c>
    </row>
    <row r="15" spans="1:5" x14ac:dyDescent="0.25">
      <c r="A15" s="1">
        <v>55</v>
      </c>
      <c r="B15" s="1" t="s">
        <v>24</v>
      </c>
      <c r="C15" s="1">
        <v>8875</v>
      </c>
      <c r="D15" s="1">
        <f>C15</f>
        <v>8875</v>
      </c>
      <c r="E15" s="1">
        <f>SUM(D15:D19)</f>
        <v>15082</v>
      </c>
    </row>
    <row r="16" spans="1:5" x14ac:dyDescent="0.25">
      <c r="A16" s="1">
        <v>60</v>
      </c>
      <c r="B16" s="1" t="s">
        <v>23</v>
      </c>
      <c r="C16" s="1">
        <v>1065</v>
      </c>
      <c r="D16" s="1">
        <f>C16</f>
        <v>1065</v>
      </c>
    </row>
    <row r="17" spans="1:4" x14ac:dyDescent="0.25">
      <c r="A17" s="1">
        <v>65</v>
      </c>
      <c r="B17" s="1" t="s">
        <v>22</v>
      </c>
      <c r="C17" s="1">
        <v>3063</v>
      </c>
      <c r="D17" s="1">
        <f>C17</f>
        <v>3063</v>
      </c>
    </row>
    <row r="18" spans="1:4" x14ac:dyDescent="0.25">
      <c r="A18" s="1">
        <v>70</v>
      </c>
      <c r="B18" s="1" t="s">
        <v>21</v>
      </c>
      <c r="C18" s="1">
        <v>1709</v>
      </c>
      <c r="D18" s="1">
        <f>C18</f>
        <v>1709</v>
      </c>
    </row>
    <row r="19" spans="1:4" x14ac:dyDescent="0.25">
      <c r="A19" s="1">
        <v>75</v>
      </c>
      <c r="B19" s="1" t="s">
        <v>20</v>
      </c>
      <c r="C19" s="1">
        <v>362</v>
      </c>
      <c r="D19" s="1">
        <f>C19+C20</f>
        <v>370</v>
      </c>
    </row>
    <row r="20" spans="1:4" x14ac:dyDescent="0.25">
      <c r="A20" s="1">
        <v>80</v>
      </c>
      <c r="B20" s="1" t="s">
        <v>19</v>
      </c>
      <c r="C20" s="1">
        <v>8</v>
      </c>
    </row>
    <row r="21" spans="1:4" x14ac:dyDescent="0.25">
      <c r="A21" s="1">
        <v>85</v>
      </c>
      <c r="B21" s="1" t="s">
        <v>18</v>
      </c>
      <c r="C21" s="1">
        <v>0</v>
      </c>
      <c r="D21" s="1">
        <f>C21+C22</f>
        <v>0</v>
      </c>
    </row>
    <row r="22" spans="1:4" x14ac:dyDescent="0.25">
      <c r="A22" s="1">
        <v>90</v>
      </c>
      <c r="B22" s="1" t="s">
        <v>17</v>
      </c>
      <c r="C22" s="1">
        <v>0</v>
      </c>
    </row>
    <row r="23" spans="1:4" x14ac:dyDescent="0.25">
      <c r="A23" s="1">
        <v>95</v>
      </c>
      <c r="B23" s="1" t="s">
        <v>16</v>
      </c>
      <c r="C23" s="1">
        <v>0</v>
      </c>
    </row>
    <row r="24" spans="1:4" x14ac:dyDescent="0.25">
      <c r="A24" s="1">
        <v>96</v>
      </c>
      <c r="B24" s="1" t="s">
        <v>15</v>
      </c>
      <c r="C24" s="1">
        <v>0</v>
      </c>
    </row>
    <row r="25" spans="1:4" x14ac:dyDescent="0.25">
      <c r="A25" s="1">
        <v>97</v>
      </c>
      <c r="B25" s="1" t="s">
        <v>14</v>
      </c>
      <c r="C25" s="1">
        <v>0</v>
      </c>
    </row>
    <row r="26" spans="1:4" x14ac:dyDescent="0.25">
      <c r="A26" s="1">
        <v>98</v>
      </c>
      <c r="B26" s="1" t="s">
        <v>13</v>
      </c>
      <c r="C26" s="1">
        <v>373</v>
      </c>
      <c r="D26" s="1">
        <f>C26+C27</f>
        <v>1302</v>
      </c>
    </row>
    <row r="27" spans="1:4" x14ac:dyDescent="0.25">
      <c r="A27" s="1">
        <v>99</v>
      </c>
      <c r="B27" s="1" t="s">
        <v>12</v>
      </c>
      <c r="C27" s="1">
        <v>929</v>
      </c>
    </row>
    <row r="29" spans="1:4" x14ac:dyDescent="0.25">
      <c r="C29" s="1">
        <f>SUM(C4:C27)</f>
        <v>31925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2-29</vt:lpstr>
      <vt:lpstr>2013</vt:lpstr>
      <vt:lpstr>2012</vt:lpstr>
      <vt:lpstr>2011</vt:lpstr>
      <vt:lpstr>2010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2008-12-29T15:23:49Z</cp:lastPrinted>
  <dcterms:created xsi:type="dcterms:W3CDTF">1999-03-29T20:38:03Z</dcterms:created>
  <dcterms:modified xsi:type="dcterms:W3CDTF">2022-04-22T20:19:33Z</dcterms:modified>
</cp:coreProperties>
</file>