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8_{A91967AE-0081-4227-AE79-823CD893A51F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4" i="2" l="1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D104" i="1"/>
  <c r="E104" i="1"/>
  <c r="F104" i="1"/>
  <c r="G104" i="1"/>
  <c r="H104" i="1"/>
  <c r="I104" i="1"/>
  <c r="J104" i="1"/>
  <c r="K104" i="1"/>
  <c r="L104" i="1"/>
  <c r="M104" i="1"/>
  <c r="C104" i="1"/>
  <c r="D103" i="1"/>
  <c r="E103" i="1"/>
  <c r="F103" i="1"/>
  <c r="G103" i="1"/>
  <c r="H103" i="1"/>
  <c r="I103" i="1"/>
  <c r="J103" i="1"/>
  <c r="K103" i="1"/>
  <c r="L103" i="1"/>
  <c r="M103" i="1"/>
  <c r="C103" i="1"/>
  <c r="D63" i="3"/>
  <c r="E63" i="3"/>
  <c r="F63" i="3"/>
  <c r="G63" i="3"/>
  <c r="H63" i="3"/>
  <c r="I63" i="3"/>
  <c r="J63" i="3"/>
  <c r="K63" i="3"/>
  <c r="L63" i="3"/>
  <c r="M63" i="3"/>
  <c r="C63" i="3"/>
  <c r="D62" i="3"/>
  <c r="E62" i="3"/>
  <c r="F62" i="3"/>
  <c r="G62" i="3"/>
  <c r="H62" i="3"/>
  <c r="I62" i="3"/>
  <c r="J62" i="3"/>
  <c r="K62" i="3"/>
  <c r="L62" i="3"/>
  <c r="M62" i="3"/>
  <c r="C62" i="3"/>
  <c r="D61" i="3"/>
  <c r="E61" i="3"/>
  <c r="F61" i="3"/>
  <c r="G61" i="3"/>
  <c r="H61" i="3"/>
  <c r="I61" i="3"/>
  <c r="J61" i="3"/>
  <c r="K61" i="3"/>
  <c r="L61" i="3"/>
  <c r="M61" i="3"/>
  <c r="C61" i="3"/>
  <c r="D60" i="3"/>
  <c r="E60" i="3"/>
  <c r="F60" i="3"/>
  <c r="G60" i="3"/>
  <c r="H60" i="3"/>
  <c r="I60" i="3"/>
  <c r="J60" i="3"/>
  <c r="K60" i="3"/>
  <c r="L60" i="3"/>
  <c r="M60" i="3"/>
  <c r="C60" i="3"/>
  <c r="D59" i="3"/>
  <c r="E59" i="3"/>
  <c r="F59" i="3"/>
  <c r="G59" i="3"/>
  <c r="H59" i="3"/>
  <c r="I59" i="3"/>
  <c r="J59" i="3"/>
  <c r="K59" i="3"/>
  <c r="L59" i="3"/>
  <c r="M59" i="3"/>
  <c r="C59" i="3"/>
  <c r="D101" i="2"/>
  <c r="E101" i="2"/>
  <c r="F101" i="2"/>
  <c r="G101" i="2"/>
  <c r="H101" i="2"/>
  <c r="I101" i="2"/>
  <c r="J101" i="2"/>
  <c r="K101" i="2"/>
  <c r="L101" i="2"/>
  <c r="M101" i="2"/>
  <c r="C101" i="2"/>
  <c r="D100" i="2"/>
  <c r="E100" i="2"/>
  <c r="F100" i="2"/>
  <c r="G100" i="2"/>
  <c r="H100" i="2"/>
  <c r="I100" i="2"/>
  <c r="J100" i="2"/>
  <c r="K100" i="2"/>
  <c r="L100" i="2"/>
  <c r="M100" i="2"/>
  <c r="C100" i="2"/>
  <c r="D101" i="1"/>
  <c r="E101" i="1"/>
  <c r="F101" i="1"/>
  <c r="G101" i="1"/>
  <c r="H101" i="1"/>
  <c r="I101" i="1"/>
  <c r="J101" i="1"/>
  <c r="K101" i="1"/>
  <c r="L101" i="1"/>
  <c r="M101" i="1"/>
  <c r="C101" i="1"/>
  <c r="D100" i="1"/>
  <c r="E100" i="1"/>
  <c r="F100" i="1"/>
  <c r="G100" i="1"/>
  <c r="H100" i="1"/>
  <c r="I100" i="1"/>
  <c r="J100" i="1"/>
  <c r="K100" i="1"/>
  <c r="L100" i="1"/>
  <c r="M100" i="1"/>
  <c r="C100" i="1"/>
  <c r="D98" i="2"/>
  <c r="E98" i="2"/>
  <c r="F98" i="2"/>
  <c r="G98" i="2"/>
  <c r="H98" i="2"/>
  <c r="I98" i="2"/>
  <c r="J98" i="2"/>
  <c r="K98" i="2"/>
  <c r="L98" i="2"/>
  <c r="M98" i="2"/>
  <c r="C98" i="2"/>
  <c r="D97" i="2"/>
  <c r="E97" i="2"/>
  <c r="F97" i="2"/>
  <c r="G97" i="2"/>
  <c r="H97" i="2"/>
  <c r="I97" i="2"/>
  <c r="J97" i="2"/>
  <c r="K97" i="2"/>
  <c r="L97" i="2"/>
  <c r="M97" i="2"/>
  <c r="C97" i="2"/>
  <c r="D98" i="1"/>
  <c r="E98" i="1"/>
  <c r="F98" i="1"/>
  <c r="G98" i="1"/>
  <c r="H98" i="1"/>
  <c r="I98" i="1"/>
  <c r="J98" i="1"/>
  <c r="K98" i="1"/>
  <c r="L98" i="1"/>
  <c r="M98" i="1"/>
  <c r="C98" i="1"/>
  <c r="D97" i="1"/>
  <c r="E97" i="1"/>
  <c r="F97" i="1"/>
  <c r="G97" i="1"/>
  <c r="H97" i="1"/>
  <c r="I97" i="1"/>
  <c r="J97" i="1"/>
  <c r="K97" i="1"/>
  <c r="L97" i="1"/>
  <c r="M97" i="1"/>
  <c r="C97" i="1"/>
  <c r="D58" i="2"/>
  <c r="E58" i="2"/>
  <c r="F58" i="2"/>
  <c r="G58" i="2"/>
  <c r="H58" i="2"/>
  <c r="I58" i="2"/>
  <c r="J58" i="2"/>
  <c r="K58" i="2"/>
  <c r="L58" i="2"/>
  <c r="M58" i="2"/>
  <c r="D59" i="2"/>
  <c r="E59" i="2"/>
  <c r="F59" i="2"/>
  <c r="G59" i="2"/>
  <c r="H59" i="2"/>
  <c r="I59" i="2"/>
  <c r="J59" i="2"/>
  <c r="K59" i="2"/>
  <c r="L59" i="2"/>
  <c r="M59" i="2"/>
  <c r="D61" i="2"/>
  <c r="E61" i="2"/>
  <c r="F61" i="2"/>
  <c r="G61" i="2"/>
  <c r="H61" i="2"/>
  <c r="I61" i="2"/>
  <c r="J61" i="2"/>
  <c r="K61" i="2"/>
  <c r="L61" i="2"/>
  <c r="M61" i="2"/>
  <c r="D62" i="2"/>
  <c r="E62" i="2"/>
  <c r="F62" i="2"/>
  <c r="G62" i="2"/>
  <c r="H62" i="2"/>
  <c r="I62" i="2"/>
  <c r="J62" i="2"/>
  <c r="K62" i="2"/>
  <c r="L62" i="2"/>
  <c r="M62" i="2"/>
  <c r="C64" i="2"/>
  <c r="D64" i="2"/>
  <c r="E64" i="2"/>
  <c r="F64" i="2"/>
  <c r="G64" i="2"/>
  <c r="H64" i="2"/>
  <c r="I64" i="2"/>
  <c r="J64" i="2"/>
  <c r="K64" i="2"/>
  <c r="L64" i="2"/>
  <c r="M64" i="2"/>
  <c r="C65" i="2"/>
  <c r="D65" i="2"/>
  <c r="E65" i="2"/>
  <c r="F65" i="2"/>
  <c r="G65" i="2"/>
  <c r="H65" i="2"/>
  <c r="I65" i="2"/>
  <c r="J65" i="2"/>
  <c r="K65" i="2"/>
  <c r="L65" i="2"/>
  <c r="M65" i="2"/>
  <c r="C67" i="2"/>
  <c r="D67" i="2"/>
  <c r="E67" i="2"/>
  <c r="F67" i="2"/>
  <c r="G67" i="2"/>
  <c r="H67" i="2"/>
  <c r="I67" i="2"/>
  <c r="J67" i="2"/>
  <c r="K67" i="2"/>
  <c r="L67" i="2"/>
  <c r="M67" i="2"/>
  <c r="C68" i="2"/>
  <c r="D68" i="2"/>
  <c r="E68" i="2"/>
  <c r="F68" i="2"/>
  <c r="G68" i="2"/>
  <c r="H68" i="2"/>
  <c r="I68" i="2"/>
  <c r="J68" i="2"/>
  <c r="K68" i="2"/>
  <c r="L68" i="2"/>
  <c r="M68" i="2"/>
  <c r="C70" i="2"/>
  <c r="D70" i="2"/>
  <c r="E70" i="2"/>
  <c r="F70" i="2"/>
  <c r="G70" i="2"/>
  <c r="H70" i="2"/>
  <c r="I70" i="2"/>
  <c r="J70" i="2"/>
  <c r="K70" i="2"/>
  <c r="L70" i="2"/>
  <c r="M70" i="2"/>
  <c r="C71" i="2"/>
  <c r="D71" i="2"/>
  <c r="E71" i="2"/>
  <c r="F71" i="2"/>
  <c r="G71" i="2"/>
  <c r="H71" i="2"/>
  <c r="I71" i="2"/>
  <c r="J71" i="2"/>
  <c r="K71" i="2"/>
  <c r="L71" i="2"/>
  <c r="M71" i="2"/>
  <c r="C73" i="2"/>
  <c r="D73" i="2"/>
  <c r="E73" i="2"/>
  <c r="F73" i="2"/>
  <c r="G73" i="2"/>
  <c r="H73" i="2"/>
  <c r="I73" i="2"/>
  <c r="J73" i="2"/>
  <c r="K73" i="2"/>
  <c r="L73" i="2"/>
  <c r="M73" i="2"/>
  <c r="C74" i="2"/>
  <c r="D74" i="2"/>
  <c r="E74" i="2"/>
  <c r="F74" i="2"/>
  <c r="G74" i="2"/>
  <c r="H74" i="2"/>
  <c r="I74" i="2"/>
  <c r="J74" i="2"/>
  <c r="K74" i="2"/>
  <c r="L74" i="2"/>
  <c r="M74" i="2"/>
  <c r="C76" i="2"/>
  <c r="D76" i="2"/>
  <c r="E76" i="2"/>
  <c r="F76" i="2"/>
  <c r="G76" i="2"/>
  <c r="H76" i="2"/>
  <c r="I76" i="2"/>
  <c r="J76" i="2"/>
  <c r="K76" i="2"/>
  <c r="L76" i="2"/>
  <c r="M76" i="2"/>
  <c r="C77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D95" i="2"/>
  <c r="E95" i="2"/>
  <c r="F95" i="2"/>
  <c r="G95" i="2"/>
  <c r="H95" i="2"/>
  <c r="I95" i="2"/>
  <c r="J95" i="2"/>
  <c r="K95" i="2"/>
  <c r="L95" i="2"/>
  <c r="M95" i="2"/>
  <c r="C95" i="2"/>
  <c r="D94" i="2"/>
  <c r="E94" i="2"/>
  <c r="F94" i="2"/>
  <c r="G94" i="2"/>
  <c r="H94" i="2"/>
  <c r="I94" i="2"/>
  <c r="J94" i="2"/>
  <c r="K94" i="2"/>
  <c r="L94" i="2"/>
  <c r="M94" i="2"/>
  <c r="C94" i="2"/>
  <c r="D95" i="1"/>
  <c r="E95" i="1"/>
  <c r="F95" i="1"/>
  <c r="G95" i="1"/>
  <c r="H95" i="1"/>
  <c r="I95" i="1"/>
  <c r="J95" i="1"/>
  <c r="K95" i="1"/>
  <c r="L95" i="1"/>
  <c r="M95" i="1"/>
  <c r="D94" i="1"/>
  <c r="E94" i="1"/>
  <c r="F94" i="1"/>
  <c r="G94" i="1"/>
  <c r="H94" i="1"/>
  <c r="I94" i="1"/>
  <c r="J94" i="1"/>
  <c r="K94" i="1"/>
  <c r="L94" i="1"/>
  <c r="M94" i="1"/>
  <c r="C95" i="1"/>
  <c r="C94" i="1"/>
  <c r="D92" i="2"/>
  <c r="E92" i="2"/>
  <c r="F92" i="2"/>
  <c r="G92" i="2"/>
  <c r="H92" i="2"/>
  <c r="I92" i="2"/>
  <c r="J92" i="2"/>
  <c r="K92" i="2"/>
  <c r="L92" i="2"/>
  <c r="M92" i="2"/>
  <c r="C92" i="2"/>
  <c r="D91" i="2"/>
  <c r="E91" i="2"/>
  <c r="F91" i="2"/>
  <c r="G91" i="2"/>
  <c r="H91" i="2"/>
  <c r="I91" i="2"/>
  <c r="J91" i="2"/>
  <c r="K91" i="2"/>
  <c r="L91" i="2"/>
  <c r="M91" i="2"/>
  <c r="C91" i="2"/>
  <c r="D92" i="1"/>
  <c r="E92" i="1"/>
  <c r="F92" i="1"/>
  <c r="G92" i="1"/>
  <c r="H92" i="1"/>
  <c r="I92" i="1"/>
  <c r="J92" i="1"/>
  <c r="K92" i="1"/>
  <c r="L92" i="1"/>
  <c r="M92" i="1"/>
  <c r="C92" i="1"/>
  <c r="D91" i="1"/>
  <c r="E91" i="1"/>
  <c r="F91" i="1"/>
  <c r="G91" i="1"/>
  <c r="H91" i="1"/>
  <c r="I91" i="1"/>
  <c r="J91" i="1"/>
  <c r="K91" i="1"/>
  <c r="L91" i="1"/>
  <c r="M91" i="1"/>
  <c r="C91" i="1"/>
  <c r="D89" i="2"/>
  <c r="E89" i="2"/>
  <c r="F89" i="2"/>
  <c r="G89" i="2"/>
  <c r="H89" i="2"/>
  <c r="I89" i="2"/>
  <c r="J89" i="2"/>
  <c r="K89" i="2"/>
  <c r="L89" i="2"/>
  <c r="M89" i="2"/>
  <c r="C89" i="2"/>
  <c r="D88" i="2"/>
  <c r="E88" i="2"/>
  <c r="F88" i="2"/>
  <c r="G88" i="2"/>
  <c r="H88" i="2"/>
  <c r="I88" i="2"/>
  <c r="J88" i="2"/>
  <c r="K88" i="2"/>
  <c r="L88" i="2"/>
  <c r="M88" i="2"/>
  <c r="C88" i="2"/>
  <c r="C76" i="1"/>
  <c r="D76" i="1"/>
  <c r="E76" i="1"/>
  <c r="F76" i="1"/>
  <c r="G76" i="1"/>
  <c r="H76" i="1"/>
  <c r="I76" i="1"/>
  <c r="J76" i="1"/>
  <c r="K76" i="1"/>
  <c r="L76" i="1"/>
  <c r="M76" i="1"/>
  <c r="C77" i="1"/>
  <c r="D77" i="1"/>
  <c r="E77" i="1"/>
  <c r="F77" i="1"/>
  <c r="G77" i="1"/>
  <c r="H77" i="1"/>
  <c r="I77" i="1"/>
  <c r="J77" i="1"/>
  <c r="K77" i="1"/>
  <c r="L77" i="1"/>
  <c r="M77" i="1"/>
  <c r="C79" i="1"/>
  <c r="D79" i="1"/>
  <c r="E79" i="1"/>
  <c r="F79" i="1"/>
  <c r="G79" i="1"/>
  <c r="H79" i="1"/>
  <c r="I79" i="1"/>
  <c r="J79" i="1"/>
  <c r="K79" i="1"/>
  <c r="L79" i="1"/>
  <c r="M79" i="1"/>
  <c r="C80" i="1"/>
  <c r="D80" i="1"/>
  <c r="E80" i="1"/>
  <c r="F80" i="1"/>
  <c r="G80" i="1"/>
  <c r="H80" i="1"/>
  <c r="I80" i="1"/>
  <c r="J80" i="1"/>
  <c r="K80" i="1"/>
  <c r="L80" i="1"/>
  <c r="M80" i="1"/>
  <c r="C82" i="1"/>
  <c r="D82" i="1"/>
  <c r="E82" i="1"/>
  <c r="F82" i="1"/>
  <c r="G82" i="1"/>
  <c r="H82" i="1"/>
  <c r="I82" i="1"/>
  <c r="J82" i="1"/>
  <c r="K82" i="1"/>
  <c r="L82" i="1"/>
  <c r="M82" i="1"/>
  <c r="C83" i="1"/>
  <c r="D83" i="1"/>
  <c r="E83" i="1"/>
  <c r="F83" i="1"/>
  <c r="G83" i="1"/>
  <c r="H83" i="1"/>
  <c r="I83" i="1"/>
  <c r="J83" i="1"/>
  <c r="K83" i="1"/>
  <c r="L83" i="1"/>
  <c r="M83" i="1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F74" i="1"/>
  <c r="G74" i="1"/>
  <c r="H74" i="1"/>
  <c r="I74" i="1"/>
  <c r="J74" i="1"/>
  <c r="K74" i="1"/>
  <c r="L74" i="1"/>
  <c r="M74" i="1"/>
  <c r="F73" i="1"/>
  <c r="G73" i="1"/>
  <c r="H73" i="1"/>
  <c r="I73" i="1"/>
  <c r="J73" i="1"/>
  <c r="K73" i="1"/>
  <c r="L73" i="1"/>
  <c r="M73" i="1"/>
  <c r="E74" i="1"/>
  <c r="E73" i="1"/>
  <c r="D74" i="1"/>
  <c r="D73" i="1"/>
  <c r="C74" i="1"/>
  <c r="C73" i="1"/>
  <c r="D71" i="1"/>
  <c r="E71" i="1"/>
  <c r="F71" i="1"/>
  <c r="G71" i="1"/>
  <c r="H71" i="1"/>
  <c r="I71" i="1"/>
  <c r="J71" i="1"/>
  <c r="K71" i="1"/>
  <c r="L71" i="1"/>
  <c r="M71" i="1"/>
  <c r="D70" i="1"/>
  <c r="E70" i="1"/>
  <c r="F70" i="1"/>
  <c r="G70" i="1"/>
  <c r="H70" i="1"/>
  <c r="I70" i="1"/>
  <c r="J70" i="1"/>
  <c r="K70" i="1"/>
  <c r="L70" i="1"/>
  <c r="M70" i="1"/>
  <c r="C71" i="1"/>
  <c r="C70" i="1"/>
  <c r="D68" i="1" l="1"/>
  <c r="E68" i="1"/>
  <c r="F68" i="1"/>
  <c r="G68" i="1"/>
  <c r="H68" i="1"/>
  <c r="I68" i="1"/>
  <c r="J68" i="1"/>
  <c r="K68" i="1"/>
  <c r="L68" i="1"/>
  <c r="M68" i="1"/>
  <c r="C68" i="1"/>
  <c r="D67" i="1"/>
  <c r="E67" i="1"/>
  <c r="F67" i="1"/>
  <c r="G67" i="1"/>
  <c r="H67" i="1"/>
  <c r="I67" i="1"/>
  <c r="J67" i="1"/>
  <c r="K67" i="1"/>
  <c r="L67" i="1"/>
  <c r="M67" i="1"/>
  <c r="C67" i="1"/>
  <c r="M65" i="1"/>
  <c r="L65" i="1"/>
  <c r="K65" i="1"/>
  <c r="J65" i="1"/>
  <c r="I65" i="1"/>
  <c r="H65" i="1"/>
  <c r="G65" i="1"/>
  <c r="F65" i="1"/>
  <c r="E65" i="1"/>
  <c r="D65" i="1"/>
  <c r="M64" i="1"/>
  <c r="L64" i="1"/>
  <c r="K64" i="1"/>
  <c r="J64" i="1"/>
  <c r="I64" i="1"/>
  <c r="H64" i="1"/>
  <c r="G64" i="1"/>
  <c r="F64" i="1"/>
  <c r="E64" i="1"/>
  <c r="D64" i="1"/>
  <c r="M59" i="1"/>
  <c r="L59" i="1"/>
  <c r="K59" i="1"/>
  <c r="J59" i="1"/>
  <c r="I59" i="1"/>
  <c r="I58" i="1"/>
  <c r="H59" i="1"/>
  <c r="G59" i="1"/>
  <c r="F59" i="1"/>
  <c r="E59" i="1"/>
  <c r="D59" i="1"/>
  <c r="C41" i="1"/>
  <c r="C58" i="1" s="1"/>
  <c r="M58" i="1"/>
  <c r="L58" i="1"/>
  <c r="K58" i="1"/>
  <c r="J58" i="1"/>
  <c r="H58" i="1"/>
  <c r="G58" i="1"/>
  <c r="F58" i="1"/>
  <c r="E58" i="1"/>
  <c r="D58" i="1"/>
  <c r="C43" i="1"/>
  <c r="C64" i="1" s="1"/>
  <c r="M60" i="1"/>
  <c r="M62" i="1" s="1"/>
  <c r="L60" i="1"/>
  <c r="L62" i="1" s="1"/>
  <c r="K60" i="1"/>
  <c r="K62" i="1" s="1"/>
  <c r="J60" i="1"/>
  <c r="J62" i="1" s="1"/>
  <c r="I60" i="1"/>
  <c r="I62" i="1" s="1"/>
  <c r="H60" i="1"/>
  <c r="H61" i="1" s="1"/>
  <c r="G60" i="1"/>
  <c r="G61" i="1" s="1"/>
  <c r="F60" i="1"/>
  <c r="F62" i="1" s="1"/>
  <c r="E60" i="1"/>
  <c r="E62" i="1" s="1"/>
  <c r="D60" i="1"/>
  <c r="D62" i="1" s="1"/>
  <c r="M43" i="3"/>
  <c r="L43" i="3"/>
  <c r="K43" i="3"/>
  <c r="J43" i="3"/>
  <c r="I43" i="3"/>
  <c r="H43" i="3"/>
  <c r="G43" i="3"/>
  <c r="F43" i="3"/>
  <c r="E43" i="3"/>
  <c r="D43" i="3"/>
  <c r="C42" i="1"/>
  <c r="C42" i="2"/>
  <c r="C60" i="1" l="1"/>
  <c r="C62" i="1" s="1"/>
  <c r="C61" i="2"/>
  <c r="C62" i="2"/>
  <c r="C65" i="1"/>
  <c r="C43" i="3"/>
  <c r="I61" i="1"/>
  <c r="J61" i="1"/>
  <c r="C59" i="1"/>
  <c r="G62" i="1"/>
  <c r="H62" i="1"/>
  <c r="K61" i="1"/>
  <c r="D61" i="1"/>
  <c r="L61" i="1"/>
  <c r="E61" i="1"/>
  <c r="M61" i="1"/>
  <c r="F61" i="1"/>
  <c r="M42" i="3"/>
  <c r="L42" i="3"/>
  <c r="K42" i="3"/>
  <c r="J42" i="3"/>
  <c r="I42" i="3"/>
  <c r="H42" i="3"/>
  <c r="G42" i="3"/>
  <c r="F42" i="3"/>
  <c r="E42" i="3"/>
  <c r="D42" i="3"/>
  <c r="C41" i="2"/>
  <c r="C61" i="1" l="1"/>
  <c r="C59" i="2"/>
  <c r="C58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<sst xmlns="http://schemas.openxmlformats.org/spreadsheetml/2006/main" count="337" uniqueCount="66">
  <si>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</si>
  <si>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</si>
  <si>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</si>
  <si>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</si>
  <si>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</si>
  <si>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</si>
  <si>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</si>
  <si>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</si>
  <si>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</si>
  <si>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</si>
  <si>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</si>
  <si>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</si>
  <si>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</si>
  <si>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</si>
  <si>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</si>
  <si>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</si>
  <si>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</si>
  <si>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</si>
  <si>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</si>
  <si>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</si>
  <si>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</si>
  <si>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</si>
  <si>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</si>
  <si>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</si>
  <si>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</si>
  <si>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</si>
  <si>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</si>
  <si>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</si>
  <si>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</si>
  <si>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</si>
  <si>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</si>
  <si>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</si>
  <si>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</si>
  <si>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</si>
  <si>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</si>
  <si>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</si>
  <si>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</si>
  <si>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</si>
  <si>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</si>
  <si>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</si>
  <si>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</si>
  <si>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</si>
  <si>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</si>
  <si>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</si>
  <si>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</si>
  <si>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</si>
  <si>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</si>
  <si>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</si>
  <si>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</si>
  <si>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</si>
  <si>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</si>
  <si>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</si>
  <si>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</si>
  <si>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</si>
  <si>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</si>
  <si>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</si>
  <si>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</si>
  <si>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</si>
  <si>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</si>
  <si>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</si>
  <si>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</si>
  <si>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Percent operated compared to April 2019 (same month, pre-pandemic)</t>
  </si>
  <si>
    <t>Percent Chg from April 2020</t>
  </si>
  <si>
    <t>Operated Marketing Network Domestic Flights January 2019 thru April 2023</t>
  </si>
  <si>
    <t>Scheduled Marketing Network Domestic Flights January 2019 thru April 2023</t>
  </si>
  <si>
    <t>Canceled Marketing Network Domestic Flights January 2019 thru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</si>
</sst>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0" fillId="0" borderId="0" xfId="0"/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opLeftCell="D55" workbookViewId="0">
      <selection activeCell="H21" sqref="H21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x14ac:dyDescent="0.35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x14ac:dyDescent="0.35">
      <c r="A3" s="118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x14ac:dyDescent="0.35">
      <c r="A4" s="118" t="s">
        <v>39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3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3"/>
      <c r="Q18" s="53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3"/>
      <c r="Q19" s="53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3"/>
      <c r="Q20" s="53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3"/>
      <c r="Q21" s="53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3"/>
      <c r="Q22" s="53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3"/>
      <c r="Q23" s="53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5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6"/>
      <c r="Q29" s="13"/>
    </row>
    <row r="30" spans="1:17" s="28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6"/>
      <c r="Q30" s="13"/>
    </row>
    <row r="31" spans="1:17" s="30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6"/>
      <c r="Q31" s="13"/>
    </row>
    <row r="32" spans="1:17" s="31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6"/>
      <c r="Q32" s="13"/>
    </row>
    <row r="33" spans="1:17" s="34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6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38"/>
      <c r="Q34" s="39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38"/>
      <c r="Q35" s="39"/>
    </row>
    <row r="36" spans="1:17" s="40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6"/>
      <c r="Q36" s="13"/>
    </row>
    <row r="37" spans="1:17" s="41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6"/>
      <c r="Q37" s="13"/>
    </row>
    <row r="38" spans="1:17" s="43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6"/>
      <c r="Q38" s="13"/>
    </row>
    <row r="39" spans="1:17" s="48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6"/>
      <c r="Q39" s="13"/>
    </row>
    <row r="40" spans="1:17" s="49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1"/>
      <c r="O40" s="1"/>
      <c r="P40" s="26"/>
      <c r="Q40" s="13"/>
    </row>
    <row r="41" spans="1:17" s="53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1"/>
      <c r="O41" s="62"/>
      <c r="P41" s="26"/>
      <c r="Q41" s="13"/>
    </row>
    <row r="42" spans="1:17" s="57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1"/>
      <c r="O42" s="62"/>
      <c r="P42" s="26"/>
      <c r="Q42" s="13"/>
    </row>
    <row r="43" spans="1:17" s="63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1"/>
      <c r="O43" s="62"/>
      <c r="P43" s="26"/>
      <c r="Q43" s="13"/>
    </row>
    <row r="44" spans="1:17" s="65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1"/>
      <c r="O44" s="62"/>
      <c r="P44" s="26"/>
      <c r="Q44" s="13"/>
    </row>
    <row r="45" spans="1:17" s="66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1"/>
      <c r="O45" s="62"/>
      <c r="P45" s="26"/>
      <c r="Q45" s="13"/>
    </row>
    <row r="46" spans="1:17" s="73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1"/>
      <c r="O46" s="62"/>
      <c r="P46" s="26"/>
      <c r="Q46" s="13"/>
    </row>
    <row r="47" spans="1:17" s="76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1"/>
      <c r="O47" s="62"/>
      <c r="P47" s="26"/>
      <c r="Q47" s="13"/>
    </row>
    <row r="48" spans="1:17" s="80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1"/>
      <c r="O48" s="62"/>
      <c r="P48" s="26"/>
      <c r="Q48" s="13"/>
    </row>
    <row r="49" spans="1:17" s="81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1"/>
      <c r="O49" s="62"/>
      <c r="P49" s="26"/>
      <c r="Q49" s="13"/>
    </row>
    <row r="50" spans="1:17" s="84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1"/>
      <c r="O50" s="62"/>
      <c r="P50" s="26"/>
      <c r="Q50" s="13"/>
    </row>
    <row r="51" spans="1:17" s="98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1"/>
      <c r="O51" s="62"/>
      <c r="P51" s="26"/>
      <c r="Q51" s="13"/>
    </row>
    <row r="52" spans="1:17" s="99" customFormat="1" x14ac:dyDescent="0.35">
      <c r="A52" s="11"/>
      <c r="B52" s="17" t="s">
        <v>35</v>
      </c>
      <c r="C52" s="8">
        <v>561067</v>
      </c>
      <c r="D52" s="8">
        <v>29076</v>
      </c>
      <c r="E52" s="8">
        <v>7999</v>
      </c>
      <c r="F52" s="8">
        <v>134701</v>
      </c>
      <c r="G52" s="8">
        <v>116375</v>
      </c>
      <c r="H52" s="8">
        <v>13308</v>
      </c>
      <c r="I52" s="8">
        <v>6128</v>
      </c>
      <c r="J52" s="8">
        <v>23017</v>
      </c>
      <c r="K52" s="8">
        <v>110194</v>
      </c>
      <c r="L52" s="8">
        <v>20532</v>
      </c>
      <c r="M52" s="8">
        <v>99737</v>
      </c>
      <c r="N52" s="61"/>
      <c r="O52" s="62"/>
      <c r="P52" s="26"/>
      <c r="Q52" s="13"/>
    </row>
    <row r="53" spans="1:17" s="101" customFormat="1" x14ac:dyDescent="0.35">
      <c r="A53" s="11"/>
      <c r="B53" s="17" t="s">
        <v>36</v>
      </c>
      <c r="C53" s="8">
        <v>547134</v>
      </c>
      <c r="D53" s="8">
        <v>28080</v>
      </c>
      <c r="E53" s="8">
        <v>9871</v>
      </c>
      <c r="F53" s="8">
        <v>135864</v>
      </c>
      <c r="G53" s="8">
        <v>111532</v>
      </c>
      <c r="H53" s="8">
        <v>13230</v>
      </c>
      <c r="I53" s="8">
        <v>6411</v>
      </c>
      <c r="J53" s="8">
        <v>23416</v>
      </c>
      <c r="K53" s="8">
        <v>99229</v>
      </c>
      <c r="L53" s="8">
        <v>20242</v>
      </c>
      <c r="M53" s="8">
        <v>99259</v>
      </c>
      <c r="N53" s="61"/>
      <c r="O53" s="62"/>
      <c r="P53" s="26"/>
      <c r="Q53" s="13"/>
    </row>
    <row r="54" spans="1:17" s="107" customFormat="1" x14ac:dyDescent="0.35">
      <c r="A54" s="11">
        <v>2023</v>
      </c>
      <c r="B54" s="17" t="s">
        <v>0</v>
      </c>
      <c r="C54" s="8">
        <v>562845</v>
      </c>
      <c r="D54" s="8">
        <v>29888</v>
      </c>
      <c r="E54" s="8">
        <v>8500</v>
      </c>
      <c r="F54" s="8">
        <v>136129</v>
      </c>
      <c r="G54" s="8">
        <v>114945</v>
      </c>
      <c r="H54" s="8">
        <v>12847</v>
      </c>
      <c r="I54" s="8">
        <v>6625</v>
      </c>
      <c r="J54" s="8">
        <v>23055</v>
      </c>
      <c r="K54" s="8">
        <v>109196</v>
      </c>
      <c r="L54" s="8">
        <v>21369</v>
      </c>
      <c r="M54" s="8">
        <v>100291</v>
      </c>
      <c r="N54" s="61"/>
      <c r="O54" s="62"/>
      <c r="P54" s="26"/>
      <c r="Q54" s="13"/>
    </row>
    <row r="55" spans="1:17" s="111" customFormat="1" x14ac:dyDescent="0.35">
      <c r="A55" s="11"/>
      <c r="B55" s="17" t="s">
        <v>37</v>
      </c>
      <c r="C55" s="8">
        <v>526543</v>
      </c>
      <c r="D55" s="8">
        <v>27290</v>
      </c>
      <c r="E55" s="8">
        <v>8450</v>
      </c>
      <c r="F55" s="8">
        <v>129858</v>
      </c>
      <c r="G55" s="8">
        <v>105767</v>
      </c>
      <c r="H55" s="8">
        <v>12339</v>
      </c>
      <c r="I55" s="8">
        <v>5951</v>
      </c>
      <c r="J55" s="8">
        <v>21814</v>
      </c>
      <c r="K55" s="8">
        <v>99312</v>
      </c>
      <c r="L55" s="8">
        <v>19920</v>
      </c>
      <c r="M55" s="8">
        <v>95842</v>
      </c>
      <c r="N55" s="61"/>
      <c r="O55" s="62"/>
      <c r="P55" s="26"/>
      <c r="Q55" s="13"/>
    </row>
    <row r="56" spans="1:17" s="112" customFormat="1" x14ac:dyDescent="0.35">
      <c r="A56" s="11"/>
      <c r="B56" s="17" t="s">
        <v>2</v>
      </c>
      <c r="C56" s="8">
        <v>608387</v>
      </c>
      <c r="D56" s="8">
        <v>30852</v>
      </c>
      <c r="E56" s="8">
        <v>10976</v>
      </c>
      <c r="F56" s="8">
        <v>145828</v>
      </c>
      <c r="G56" s="8">
        <v>124989</v>
      </c>
      <c r="H56" s="8">
        <v>14250</v>
      </c>
      <c r="I56" s="8">
        <v>6769</v>
      </c>
      <c r="J56" s="8">
        <v>25390</v>
      </c>
      <c r="K56" s="8">
        <v>116881</v>
      </c>
      <c r="L56" s="8">
        <v>22232</v>
      </c>
      <c r="M56" s="8">
        <v>110220</v>
      </c>
      <c r="N56" s="61"/>
      <c r="O56" s="62"/>
      <c r="P56" s="26"/>
      <c r="Q56" s="13"/>
    </row>
    <row r="57" spans="1:17" s="114" customFormat="1" x14ac:dyDescent="0.35">
      <c r="A57" s="11"/>
      <c r="B57" s="17" t="s">
        <v>17</v>
      </c>
      <c r="C57" s="8">
        <v>586353</v>
      </c>
      <c r="D57" s="8">
        <v>30737</v>
      </c>
      <c r="E57" s="8">
        <v>10353</v>
      </c>
      <c r="F57" s="8">
        <v>140863</v>
      </c>
      <c r="G57" s="8">
        <v>120055</v>
      </c>
      <c r="H57" s="8">
        <v>13558</v>
      </c>
      <c r="I57" s="8">
        <v>6557</v>
      </c>
      <c r="J57" s="8">
        <v>23580</v>
      </c>
      <c r="K57" s="8">
        <v>114697</v>
      </c>
      <c r="L57" s="8">
        <v>21936</v>
      </c>
      <c r="M57" s="8">
        <v>104017</v>
      </c>
      <c r="N57" s="61"/>
      <c r="O57" s="62"/>
      <c r="P57" s="26"/>
      <c r="Q57" s="13"/>
    </row>
    <row r="58" spans="1:17" x14ac:dyDescent="0.35">
      <c r="A58" s="115" t="s">
        <v>60</v>
      </c>
      <c r="B58" s="89" t="s">
        <v>26</v>
      </c>
      <c r="C58" s="90">
        <v>596676</v>
      </c>
      <c r="D58" s="90">
        <v>31019</v>
      </c>
      <c r="E58" s="90">
        <v>10492</v>
      </c>
      <c r="F58" s="90">
        <v>143141</v>
      </c>
      <c r="G58" s="90">
        <v>122188</v>
      </c>
      <c r="H58" s="90">
        <v>13772</v>
      </c>
      <c r="I58" s="90">
        <v>6668</v>
      </c>
      <c r="J58" s="90">
        <v>24285</v>
      </c>
      <c r="K58" s="90">
        <v>115946</v>
      </c>
      <c r="L58" s="90">
        <v>22751</v>
      </c>
      <c r="M58" s="90">
        <v>106414</v>
      </c>
      <c r="N58" s="11"/>
      <c r="P58" s="47"/>
    </row>
    <row r="59" spans="1:17" x14ac:dyDescent="0.35">
      <c r="A59" s="116"/>
      <c r="B59" s="89" t="s">
        <v>23</v>
      </c>
      <c r="C59" s="91">
        <f>(C58-C57)/C58</f>
        <v>1.730084669066629E-2</v>
      </c>
      <c r="D59" s="91">
        <f t="shared" ref="D59:M59" si="0">(D58-D57)/D58</f>
        <v>9.0912021664141338E-3</v>
      </c>
      <c r="E59" s="91">
        <f t="shared" si="0"/>
        <v>1.3248189096454442E-2</v>
      </c>
      <c r="F59" s="91">
        <f t="shared" si="0"/>
        <v>1.591437813065439E-2</v>
      </c>
      <c r="G59" s="91">
        <f t="shared" si="0"/>
        <v>1.7456706059514847E-2</v>
      </c>
      <c r="H59" s="91">
        <f t="shared" si="0"/>
        <v>1.5538774324716816E-2</v>
      </c>
      <c r="I59" s="91">
        <f t="shared" si="0"/>
        <v>1.6646670665866826E-2</v>
      </c>
      <c r="J59" s="91">
        <f t="shared" si="0"/>
        <v>2.9030265596046944E-2</v>
      </c>
      <c r="K59" s="91">
        <f t="shared" si="0"/>
        <v>1.0772256050230279E-2</v>
      </c>
      <c r="L59" s="91">
        <f t="shared" si="0"/>
        <v>3.5822601204342663E-2</v>
      </c>
      <c r="M59" s="91">
        <f t="shared" si="0"/>
        <v>2.2525231642453059E-2</v>
      </c>
      <c r="P59" s="47"/>
    </row>
    <row r="60" spans="1:17" s="9" customFormat="1" ht="29" x14ac:dyDescent="0.35">
      <c r="A60" s="116"/>
      <c r="B60" s="92" t="s">
        <v>40</v>
      </c>
      <c r="C60" s="93">
        <f>(C57-C45)/C45</f>
        <v>3.4327465676944328E-2</v>
      </c>
      <c r="D60" s="93">
        <f t="shared" ref="D60:M60" si="1">(D57-D45)/D45</f>
        <v>-1.7013655697336021E-2</v>
      </c>
      <c r="E60" s="93">
        <f t="shared" si="1"/>
        <v>1.1825645035183737E-2</v>
      </c>
      <c r="F60" s="93">
        <f t="shared" si="1"/>
        <v>-2.5304456130639356E-2</v>
      </c>
      <c r="G60" s="93">
        <f t="shared" si="1"/>
        <v>-1.7212419550647752E-3</v>
      </c>
      <c r="H60" s="93">
        <f t="shared" si="1"/>
        <v>0.15240118997025073</v>
      </c>
      <c r="I60" s="93">
        <f t="shared" si="1"/>
        <v>0.10442984672393464</v>
      </c>
      <c r="J60" s="93">
        <f t="shared" si="1"/>
        <v>7.2891072891072897E-2</v>
      </c>
      <c r="K60" s="93">
        <f t="shared" si="1"/>
        <v>0.13572630953559758</v>
      </c>
      <c r="L60" s="93">
        <f t="shared" si="1"/>
        <v>0.31094244905276996</v>
      </c>
      <c r="M60" s="93">
        <f t="shared" si="1"/>
        <v>7.8483048630422353E-3</v>
      </c>
      <c r="P60" s="47"/>
    </row>
    <row r="61" spans="1:17" s="32" customFormat="1" ht="29" x14ac:dyDescent="0.35">
      <c r="A61" s="116"/>
      <c r="B61" s="92" t="s">
        <v>41</v>
      </c>
      <c r="C61" s="93">
        <f>(C57-C56)/C56</f>
        <v>-3.6217078931666848E-2</v>
      </c>
      <c r="D61" s="93">
        <f t="shared" ref="D61:M61" si="2">(D57-D56)/D56</f>
        <v>-3.72747309736808E-3</v>
      </c>
      <c r="E61" s="93">
        <f t="shared" si="2"/>
        <v>-5.6760204081632654E-2</v>
      </c>
      <c r="F61" s="93">
        <f t="shared" si="2"/>
        <v>-3.4046959431659217E-2</v>
      </c>
      <c r="G61" s="93">
        <f t="shared" si="2"/>
        <v>-3.9475473841698069E-2</v>
      </c>
      <c r="H61" s="93">
        <f t="shared" si="2"/>
        <v>-4.856140350877193E-2</v>
      </c>
      <c r="I61" s="93">
        <f t="shared" si="2"/>
        <v>-3.1319249519869995E-2</v>
      </c>
      <c r="J61" s="93">
        <f t="shared" si="2"/>
        <v>-7.1287908625443083E-2</v>
      </c>
      <c r="K61" s="93">
        <f t="shared" si="2"/>
        <v>-1.8685671751610611E-2</v>
      </c>
      <c r="L61" s="93">
        <f t="shared" si="2"/>
        <v>-1.3314141777617848E-2</v>
      </c>
      <c r="M61" s="93">
        <f t="shared" si="2"/>
        <v>-5.6278352386136821E-2</v>
      </c>
    </row>
    <row r="62" spans="1:17" ht="61.9" customHeight="1" x14ac:dyDescent="0.35">
      <c r="A62" s="116"/>
      <c r="B62" s="92" t="s">
        <v>61</v>
      </c>
      <c r="C62" s="93">
        <f>C57/C9</f>
        <v>0.8985798419390284</v>
      </c>
      <c r="D62" s="93">
        <f t="shared" ref="D62:M62" si="3">D57/D9</f>
        <v>0.87147717607031472</v>
      </c>
      <c r="E62" s="93">
        <f t="shared" si="3"/>
        <v>1.1230068337129842</v>
      </c>
      <c r="F62" s="93">
        <f t="shared" si="3"/>
        <v>0.84948830365273398</v>
      </c>
      <c r="G62" s="93">
        <f t="shared" si="3"/>
        <v>0.8211359314939195</v>
      </c>
      <c r="H62" s="93">
        <f t="shared" si="3"/>
        <v>1.4068693576839266</v>
      </c>
      <c r="I62" s="93">
        <f t="shared" si="3"/>
        <v>0.86151622651425563</v>
      </c>
      <c r="J62" s="93">
        <f t="shared" si="3"/>
        <v>0.94448449891852915</v>
      </c>
      <c r="K62" s="93">
        <f t="shared" si="3"/>
        <v>1.0356201242415486</v>
      </c>
      <c r="L62" s="93">
        <f t="shared" si="3"/>
        <v>1.3444471684236332</v>
      </c>
      <c r="M62" s="93">
        <f t="shared" si="3"/>
        <v>0.82074407227679802</v>
      </c>
    </row>
    <row r="63" spans="1:17" s="41" customFormat="1" ht="29" x14ac:dyDescent="0.35">
      <c r="A63" s="88"/>
      <c r="B63" s="92" t="s">
        <v>62</v>
      </c>
      <c r="C63" s="93">
        <f>(C57-C33)/C21</f>
        <v>0.59148104326354234</v>
      </c>
      <c r="D63" s="93">
        <f t="shared" ref="D63:M63" si="4">(D57-D33)/D21</f>
        <v>0.13179074446680081</v>
      </c>
      <c r="E63" s="93">
        <f t="shared" si="4"/>
        <v>1.068893528183716</v>
      </c>
      <c r="F63" s="93">
        <f t="shared" si="4"/>
        <v>0.26058653781625396</v>
      </c>
      <c r="G63" s="93">
        <f t="shared" si="4"/>
        <v>0.39205272761935889</v>
      </c>
      <c r="H63" s="93">
        <f t="shared" si="4"/>
        <v>1.9141061452513966</v>
      </c>
      <c r="I63" s="93">
        <f t="shared" si="4"/>
        <v>1.8622974963181149</v>
      </c>
      <c r="J63" s="93">
        <f t="shared" si="4"/>
        <v>1.9124830393487109</v>
      </c>
      <c r="K63" s="93">
        <f t="shared" si="4"/>
        <v>0.76519548789836822</v>
      </c>
      <c r="L63" s="93">
        <f t="shared" si="4"/>
        <v>1.7283978397839783</v>
      </c>
      <c r="M63" s="93">
        <f t="shared" si="4"/>
        <v>0.88325519089082383</v>
      </c>
    </row>
    <row r="64" spans="1:17" ht="14.5" customHeight="1" x14ac:dyDescent="0.35">
      <c r="A64" s="45" t="s">
        <v>24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3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</sheetData>
  <mergeCells count="5">
    <mergeCell ref="A58:A62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6"/>
  <sheetViews>
    <sheetView topLeftCell="E94" workbookViewId="0">
      <selection activeCell="K107" sqref="K107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4" x14ac:dyDescent="0.35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4" x14ac:dyDescent="0.35">
      <c r="A3" s="118" t="s">
        <v>39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7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7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7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7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7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7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7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7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7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7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4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37"/>
    </row>
    <row r="21" spans="1:14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37"/>
    </row>
    <row r="22" spans="1:14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N22" s="37"/>
    </row>
    <row r="23" spans="1:14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N23" s="37"/>
    </row>
    <row r="24" spans="1:14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N24" s="37"/>
    </row>
    <row r="25" spans="1:14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N25" s="37"/>
    </row>
    <row r="26" spans="1:14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N26" s="37"/>
    </row>
    <row r="27" spans="1:14" s="25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N27" s="37"/>
    </row>
    <row r="28" spans="1:14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37"/>
    </row>
    <row r="29" spans="1:14" s="28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37"/>
    </row>
    <row r="30" spans="1:14" s="30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37"/>
    </row>
    <row r="31" spans="1:14" s="31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37"/>
    </row>
    <row r="32" spans="1:14" s="34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37"/>
    </row>
    <row r="33" spans="1:14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7"/>
    </row>
    <row r="34" spans="1:14" s="27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37"/>
    </row>
    <row r="35" spans="1:14" s="40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37"/>
    </row>
    <row r="36" spans="1:14" s="41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37"/>
    </row>
    <row r="37" spans="1:14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7"/>
    </row>
    <row r="38" spans="1:14" s="52" customFormat="1" x14ac:dyDescent="0.35">
      <c r="B38" s="50" t="s">
        <v>9</v>
      </c>
      <c r="C38" s="19">
        <f t="shared" si="0"/>
        <v>595373</v>
      </c>
      <c r="D38" s="19">
        <v>30792</v>
      </c>
      <c r="E38" s="19">
        <v>9313</v>
      </c>
      <c r="F38" s="51">
        <v>159334</v>
      </c>
      <c r="G38" s="51">
        <v>123084</v>
      </c>
      <c r="H38" s="51">
        <v>12987</v>
      </c>
      <c r="I38" s="51">
        <v>5856</v>
      </c>
      <c r="J38" s="51">
        <v>19083</v>
      </c>
      <c r="K38" s="51">
        <v>103300</v>
      </c>
      <c r="L38" s="51">
        <v>16858</v>
      </c>
      <c r="M38" s="51">
        <v>114766</v>
      </c>
      <c r="N38" s="44"/>
    </row>
    <row r="39" spans="1:14" s="52" customFormat="1" x14ac:dyDescent="0.35">
      <c r="B39" s="50" t="s">
        <v>35</v>
      </c>
      <c r="C39" s="19">
        <f t="shared" si="0"/>
        <v>576693</v>
      </c>
      <c r="D39" s="19">
        <v>29399</v>
      </c>
      <c r="E39" s="19">
        <v>8999</v>
      </c>
      <c r="F39" s="51">
        <v>155826</v>
      </c>
      <c r="G39" s="51">
        <v>119239</v>
      </c>
      <c r="H39" s="51">
        <v>12803</v>
      </c>
      <c r="I39" s="51">
        <v>5749</v>
      </c>
      <c r="J39" s="51">
        <v>19625</v>
      </c>
      <c r="K39" s="51">
        <v>97398</v>
      </c>
      <c r="L39" s="51">
        <v>17441</v>
      </c>
      <c r="M39" s="51">
        <v>110214</v>
      </c>
    </row>
    <row r="40" spans="1:14" s="52" customFormat="1" x14ac:dyDescent="0.35">
      <c r="B40" s="50" t="s">
        <v>36</v>
      </c>
      <c r="C40" s="19">
        <f t="shared" si="0"/>
        <v>580238</v>
      </c>
      <c r="D40" s="19">
        <v>29044</v>
      </c>
      <c r="E40" s="19">
        <v>10339</v>
      </c>
      <c r="F40" s="51">
        <v>155624</v>
      </c>
      <c r="G40" s="51">
        <v>118199</v>
      </c>
      <c r="H40" s="51">
        <v>13160</v>
      </c>
      <c r="I40" s="51">
        <v>6206</v>
      </c>
      <c r="J40" s="51">
        <v>21181</v>
      </c>
      <c r="K40" s="51">
        <v>97339</v>
      </c>
      <c r="L40" s="51">
        <v>17985</v>
      </c>
      <c r="M40" s="51">
        <v>111161</v>
      </c>
    </row>
    <row r="41" spans="1:14" s="57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26"/>
    </row>
    <row r="42" spans="1:14" s="63" customFormat="1" x14ac:dyDescent="0.35">
      <c r="A42" s="11"/>
      <c r="B42" s="50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26"/>
    </row>
    <row r="43" spans="1:14" s="64" customFormat="1" x14ac:dyDescent="0.35">
      <c r="A43" s="11"/>
      <c r="B43" s="50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26"/>
    </row>
    <row r="44" spans="1:14" s="66" customFormat="1" x14ac:dyDescent="0.35">
      <c r="A44" s="11"/>
      <c r="B44" s="50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26"/>
    </row>
    <row r="45" spans="1:14" s="73" customFormat="1" x14ac:dyDescent="0.35">
      <c r="A45" s="11"/>
      <c r="B45" s="50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26"/>
    </row>
    <row r="46" spans="1:14" s="79" customFormat="1" x14ac:dyDescent="0.35">
      <c r="A46" s="11"/>
      <c r="B46" s="50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26"/>
    </row>
    <row r="47" spans="1:14" s="80" customFormat="1" x14ac:dyDescent="0.35">
      <c r="A47" s="11"/>
      <c r="B47" s="50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26"/>
    </row>
    <row r="48" spans="1:14" s="81" customFormat="1" x14ac:dyDescent="0.35">
      <c r="A48" s="11"/>
      <c r="B48" s="50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26"/>
    </row>
    <row r="49" spans="1:14" s="84" customFormat="1" x14ac:dyDescent="0.35">
      <c r="A49" s="11"/>
      <c r="B49" s="50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26"/>
    </row>
    <row r="50" spans="1:14" s="98" customFormat="1" x14ac:dyDescent="0.35">
      <c r="A50" s="11"/>
      <c r="B50" s="50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26"/>
    </row>
    <row r="51" spans="1:14" s="99" customFormat="1" x14ac:dyDescent="0.35">
      <c r="A51" s="11"/>
      <c r="B51" s="50" t="s">
        <v>35</v>
      </c>
      <c r="C51" s="8">
        <v>567507</v>
      </c>
      <c r="D51" s="8">
        <v>29479</v>
      </c>
      <c r="E51" s="8">
        <v>8122</v>
      </c>
      <c r="F51" s="8">
        <v>136301</v>
      </c>
      <c r="G51" s="8">
        <v>117430</v>
      </c>
      <c r="H51" s="8">
        <v>13659</v>
      </c>
      <c r="I51" s="8">
        <v>6177</v>
      </c>
      <c r="J51" s="8">
        <v>23462</v>
      </c>
      <c r="K51" s="8">
        <v>111176</v>
      </c>
      <c r="L51" s="8">
        <v>20935</v>
      </c>
      <c r="M51" s="8">
        <v>100766</v>
      </c>
      <c r="N51" s="26"/>
    </row>
    <row r="52" spans="1:14" s="101" customFormat="1" x14ac:dyDescent="0.35">
      <c r="A52" s="11"/>
      <c r="B52" s="50" t="s">
        <v>36</v>
      </c>
      <c r="C52" s="8">
        <v>578321</v>
      </c>
      <c r="D52" s="8">
        <v>30401</v>
      </c>
      <c r="E52" s="8">
        <v>10421</v>
      </c>
      <c r="F52" s="8">
        <v>138398</v>
      </c>
      <c r="G52" s="8">
        <v>114831</v>
      </c>
      <c r="H52" s="8">
        <v>13895</v>
      </c>
      <c r="I52" s="8">
        <v>6642</v>
      </c>
      <c r="J52" s="8">
        <v>23881</v>
      </c>
      <c r="K52" s="8">
        <v>116229</v>
      </c>
      <c r="L52" s="8">
        <v>21236</v>
      </c>
      <c r="M52" s="8">
        <v>102387</v>
      </c>
      <c r="N52" s="26"/>
    </row>
    <row r="53" spans="1:14" s="107" customFormat="1" x14ac:dyDescent="0.35">
      <c r="A53" s="11">
        <v>2023</v>
      </c>
      <c r="B53" s="50" t="s">
        <v>0</v>
      </c>
      <c r="C53" s="8">
        <v>573877</v>
      </c>
      <c r="D53" s="8">
        <v>30304</v>
      </c>
      <c r="E53" s="8">
        <v>8615</v>
      </c>
      <c r="F53" s="8">
        <v>138943</v>
      </c>
      <c r="G53" s="8">
        <v>116273</v>
      </c>
      <c r="H53" s="8">
        <v>13285</v>
      </c>
      <c r="I53" s="8">
        <v>6697</v>
      </c>
      <c r="J53" s="8">
        <v>23249</v>
      </c>
      <c r="K53" s="8">
        <v>112430</v>
      </c>
      <c r="L53" s="8">
        <v>21876</v>
      </c>
      <c r="M53" s="8">
        <v>102205</v>
      </c>
      <c r="N53" s="26"/>
    </row>
    <row r="54" spans="1:14" s="111" customFormat="1" x14ac:dyDescent="0.35">
      <c r="A54" s="11"/>
      <c r="B54" s="50" t="s">
        <v>37</v>
      </c>
      <c r="C54" s="8">
        <v>536229</v>
      </c>
      <c r="D54" s="8">
        <v>28047</v>
      </c>
      <c r="E54" s="8">
        <v>8508</v>
      </c>
      <c r="F54" s="8">
        <v>132358</v>
      </c>
      <c r="G54" s="8">
        <v>107674</v>
      </c>
      <c r="H54" s="8">
        <v>12524</v>
      </c>
      <c r="I54" s="8">
        <v>5997</v>
      </c>
      <c r="J54" s="8">
        <v>22186</v>
      </c>
      <c r="K54" s="8">
        <v>101455</v>
      </c>
      <c r="L54" s="8">
        <v>20192</v>
      </c>
      <c r="M54" s="8">
        <v>97288</v>
      </c>
      <c r="N54" s="26"/>
    </row>
    <row r="55" spans="1:14" s="112" customFormat="1" x14ac:dyDescent="0.35">
      <c r="A55" s="11"/>
      <c r="B55" s="50" t="s">
        <v>2</v>
      </c>
      <c r="C55" s="8">
        <v>616234</v>
      </c>
      <c r="D55" s="8">
        <v>31157</v>
      </c>
      <c r="E55" s="8">
        <v>11070</v>
      </c>
      <c r="F55" s="8">
        <v>147624</v>
      </c>
      <c r="G55" s="8">
        <v>127186</v>
      </c>
      <c r="H55" s="8">
        <v>14461</v>
      </c>
      <c r="I55" s="8">
        <v>6814</v>
      </c>
      <c r="J55" s="8">
        <v>25793</v>
      </c>
      <c r="K55" s="8">
        <v>117997</v>
      </c>
      <c r="L55" s="8">
        <v>22613</v>
      </c>
      <c r="M55" s="8">
        <v>111519</v>
      </c>
      <c r="N55" s="26"/>
    </row>
    <row r="56" spans="1:14" s="114" customFormat="1" x14ac:dyDescent="0.35">
      <c r="A56" s="11"/>
      <c r="B56" s="50" t="s">
        <v>17</v>
      </c>
      <c r="C56" s="8">
        <v>596676</v>
      </c>
      <c r="D56" s="8">
        <v>31019</v>
      </c>
      <c r="E56" s="8">
        <v>10492</v>
      </c>
      <c r="F56" s="8">
        <v>143141</v>
      </c>
      <c r="G56" s="8">
        <v>122188</v>
      </c>
      <c r="H56" s="8">
        <v>13772</v>
      </c>
      <c r="I56" s="8">
        <v>6668</v>
      </c>
      <c r="J56" s="8">
        <v>24285</v>
      </c>
      <c r="K56" s="8">
        <v>115946</v>
      </c>
      <c r="L56" s="8">
        <v>22751</v>
      </c>
      <c r="M56" s="8">
        <v>106414</v>
      </c>
      <c r="N56" s="26"/>
    </row>
    <row r="57" spans="1:14" ht="14.5" customHeight="1" x14ac:dyDescent="0.35">
      <c r="A57" s="121" t="s">
        <v>42</v>
      </c>
      <c r="B57" s="56" t="s">
        <v>43</v>
      </c>
      <c r="C57" s="55">
        <v>35667</v>
      </c>
      <c r="D57" s="55">
        <v>1866</v>
      </c>
      <c r="E57" s="55">
        <v>724</v>
      </c>
      <c r="F57" s="55">
        <v>8609</v>
      </c>
      <c r="G57" s="55">
        <v>5521</v>
      </c>
      <c r="H57" s="55">
        <v>536</v>
      </c>
      <c r="I57" s="55">
        <v>205</v>
      </c>
      <c r="J57" s="55">
        <v>2088</v>
      </c>
      <c r="K57" s="55">
        <v>6448</v>
      </c>
      <c r="L57" s="55">
        <v>601</v>
      </c>
      <c r="M57" s="55">
        <v>8149</v>
      </c>
      <c r="N57" s="11"/>
    </row>
    <row r="58" spans="1:14" x14ac:dyDescent="0.35">
      <c r="A58" s="122"/>
      <c r="B58" s="7" t="s">
        <v>23</v>
      </c>
      <c r="C58" s="33">
        <f t="shared" ref="C58:M58" si="1">C57/C41</f>
        <v>6.3268864736570424E-2</v>
      </c>
      <c r="D58" s="33">
        <f t="shared" si="1"/>
        <v>6.2889690269960566E-2</v>
      </c>
      <c r="E58" s="33">
        <f t="shared" si="1"/>
        <v>8.3084691301354138E-2</v>
      </c>
      <c r="F58" s="33">
        <f t="shared" si="1"/>
        <v>5.7603393709059036E-2</v>
      </c>
      <c r="G58" s="33">
        <f t="shared" si="1"/>
        <v>4.6890659237994937E-2</v>
      </c>
      <c r="H58" s="33">
        <f t="shared" si="1"/>
        <v>4.4521970263310909E-2</v>
      </c>
      <c r="I58" s="33">
        <f t="shared" si="1"/>
        <v>3.4935241990456715E-2</v>
      </c>
      <c r="J58" s="33">
        <f t="shared" si="1"/>
        <v>9.7881117569848117E-2</v>
      </c>
      <c r="K58" s="33">
        <f t="shared" si="1"/>
        <v>6.6176772445502685E-2</v>
      </c>
      <c r="L58" s="33">
        <f t="shared" si="1"/>
        <v>3.4237210892104367E-2</v>
      </c>
      <c r="M58" s="33">
        <f t="shared" si="1"/>
        <v>7.8410053113694089E-2</v>
      </c>
      <c r="N58" s="11"/>
    </row>
    <row r="59" spans="1:14" s="4" customFormat="1" x14ac:dyDescent="0.35">
      <c r="A59" s="123"/>
      <c r="B59" s="6" t="s">
        <v>25</v>
      </c>
      <c r="C59" s="35">
        <f t="shared" ref="C59:M59" si="2">C41-C57</f>
        <v>528070</v>
      </c>
      <c r="D59" s="35">
        <f t="shared" si="2"/>
        <v>27805</v>
      </c>
      <c r="E59" s="35">
        <f t="shared" si="2"/>
        <v>7990</v>
      </c>
      <c r="F59" s="35">
        <f t="shared" si="2"/>
        <v>140844</v>
      </c>
      <c r="G59" s="35">
        <f t="shared" si="2"/>
        <v>112221</v>
      </c>
      <c r="H59" s="35">
        <f t="shared" si="2"/>
        <v>11503</v>
      </c>
      <c r="I59" s="35">
        <f t="shared" si="2"/>
        <v>5663</v>
      </c>
      <c r="J59" s="35">
        <f t="shared" si="2"/>
        <v>19244</v>
      </c>
      <c r="K59" s="35">
        <f t="shared" si="2"/>
        <v>90988</v>
      </c>
      <c r="L59" s="35">
        <f t="shared" si="2"/>
        <v>16953</v>
      </c>
      <c r="M59" s="35">
        <f t="shared" si="2"/>
        <v>95779</v>
      </c>
      <c r="N59" s="11"/>
    </row>
    <row r="60" spans="1:14" s="64" customFormat="1" ht="14.5" customHeight="1" x14ac:dyDescent="0.35">
      <c r="A60" s="121" t="s">
        <v>45</v>
      </c>
      <c r="B60" s="56" t="s">
        <v>43</v>
      </c>
      <c r="C60" s="55">
        <f>'Canceled Domestic Flights'!C42</f>
        <v>23421</v>
      </c>
      <c r="D60" s="55">
        <f>'Canceled Domestic Flights'!D42</f>
        <v>393</v>
      </c>
      <c r="E60" s="55">
        <f>'Canceled Domestic Flights'!E42</f>
        <v>493</v>
      </c>
      <c r="F60" s="55">
        <f>'Canceled Domestic Flights'!F42</f>
        <v>9933</v>
      </c>
      <c r="G60" s="55">
        <f>'Canceled Domestic Flights'!G42</f>
        <v>2498</v>
      </c>
      <c r="H60" s="55">
        <f>'Canceled Domestic Flights'!H42</f>
        <v>482</v>
      </c>
      <c r="I60" s="55">
        <f>'Canceled Domestic Flights'!I42</f>
        <v>11</v>
      </c>
      <c r="J60" s="55">
        <f>'Canceled Domestic Flights'!J42</f>
        <v>1048</v>
      </c>
      <c r="K60" s="55">
        <f>'Canceled Domestic Flights'!K42</f>
        <v>3779</v>
      </c>
      <c r="L60" s="55">
        <f>'Canceled Domestic Flights'!L42</f>
        <v>559</v>
      </c>
      <c r="M60" s="55">
        <f>'Canceled Domestic Flights'!M42</f>
        <v>4225</v>
      </c>
      <c r="N60" s="11"/>
    </row>
    <row r="61" spans="1:14" s="64" customFormat="1" x14ac:dyDescent="0.35">
      <c r="A61" s="122"/>
      <c r="B61" s="7" t="s">
        <v>23</v>
      </c>
      <c r="C61" s="33">
        <f t="shared" ref="C61:M61" si="3">C60/C42</f>
        <v>4.5044542573160602E-2</v>
      </c>
      <c r="D61" s="33">
        <f t="shared" si="3"/>
        <v>1.4508804961789789E-2</v>
      </c>
      <c r="E61" s="33">
        <f t="shared" si="3"/>
        <v>5.6849630996309963E-2</v>
      </c>
      <c r="F61" s="33">
        <f t="shared" si="3"/>
        <v>7.2178058102864456E-2</v>
      </c>
      <c r="G61" s="33">
        <f t="shared" si="3"/>
        <v>2.3596758043490582E-2</v>
      </c>
      <c r="H61" s="33">
        <f t="shared" si="3"/>
        <v>4.3302488545503545E-2</v>
      </c>
      <c r="I61" s="33">
        <f t="shared" si="3"/>
        <v>2.2070626003210273E-3</v>
      </c>
      <c r="J61" s="33">
        <f t="shared" si="3"/>
        <v>5.0925700957286553E-2</v>
      </c>
      <c r="K61" s="33">
        <f t="shared" si="3"/>
        <v>4.1543450777771669E-2</v>
      </c>
      <c r="L61" s="33">
        <f t="shared" si="3"/>
        <v>3.3415027796042801E-2</v>
      </c>
      <c r="M61" s="33">
        <f t="shared" si="3"/>
        <v>4.3861925772125616E-2</v>
      </c>
      <c r="N61" s="11"/>
    </row>
    <row r="62" spans="1:14" s="64" customFormat="1" x14ac:dyDescent="0.35">
      <c r="A62" s="123"/>
      <c r="B62" s="6" t="s">
        <v>25</v>
      </c>
      <c r="C62" s="35">
        <f t="shared" ref="C62:M62" si="4">C42-C60</f>
        <v>496531</v>
      </c>
      <c r="D62" s="35">
        <f t="shared" si="4"/>
        <v>26694</v>
      </c>
      <c r="E62" s="35">
        <f t="shared" si="4"/>
        <v>8179</v>
      </c>
      <c r="F62" s="35">
        <f t="shared" si="4"/>
        <v>127685</v>
      </c>
      <c r="G62" s="35">
        <f t="shared" si="4"/>
        <v>103364</v>
      </c>
      <c r="H62" s="35">
        <f t="shared" si="4"/>
        <v>10649</v>
      </c>
      <c r="I62" s="35">
        <f t="shared" si="4"/>
        <v>4973</v>
      </c>
      <c r="J62" s="35">
        <f t="shared" si="4"/>
        <v>19531</v>
      </c>
      <c r="K62" s="35">
        <f t="shared" si="4"/>
        <v>87186</v>
      </c>
      <c r="L62" s="35">
        <f t="shared" si="4"/>
        <v>16170</v>
      </c>
      <c r="M62" s="35">
        <f t="shared" si="4"/>
        <v>92100</v>
      </c>
      <c r="N62" s="11"/>
    </row>
    <row r="63" spans="1:14" ht="14.5" customHeight="1" x14ac:dyDescent="0.35">
      <c r="A63" s="121" t="s">
        <v>46</v>
      </c>
      <c r="B63" s="56" t="s">
        <v>43</v>
      </c>
      <c r="C63" s="55">
        <v>9108</v>
      </c>
      <c r="D63" s="55">
        <v>402</v>
      </c>
      <c r="E63" s="55">
        <v>633</v>
      </c>
      <c r="F63" s="55">
        <v>2211</v>
      </c>
      <c r="G63" s="55">
        <v>1111</v>
      </c>
      <c r="H63" s="55">
        <v>585</v>
      </c>
      <c r="I63" s="55">
        <v>24</v>
      </c>
      <c r="J63" s="55">
        <v>635</v>
      </c>
      <c r="K63" s="55">
        <v>2048</v>
      </c>
      <c r="L63" s="55">
        <v>410</v>
      </c>
      <c r="M63" s="55">
        <v>1049</v>
      </c>
      <c r="N63" s="11"/>
    </row>
    <row r="64" spans="1:14" x14ac:dyDescent="0.35">
      <c r="A64" s="122"/>
      <c r="B64" s="7" t="s">
        <v>23</v>
      </c>
      <c r="C64" s="33">
        <f t="shared" ref="C64:M64" si="5">C63/C43</f>
        <v>1.5423119778102149E-2</v>
      </c>
      <c r="D64" s="33">
        <f t="shared" si="5"/>
        <v>1.2807442334650185E-2</v>
      </c>
      <c r="E64" s="33">
        <f t="shared" si="5"/>
        <v>5.3799082100968891E-2</v>
      </c>
      <c r="F64" s="33">
        <f t="shared" si="5"/>
        <v>1.4623015873015873E-2</v>
      </c>
      <c r="G64" s="33">
        <f t="shared" si="5"/>
        <v>8.9626408731919432E-3</v>
      </c>
      <c r="H64" s="33">
        <f t="shared" si="5"/>
        <v>4.5345322068056741E-2</v>
      </c>
      <c r="I64" s="33">
        <f t="shared" si="5"/>
        <v>3.99400898652022E-3</v>
      </c>
      <c r="J64" s="33">
        <f t="shared" si="5"/>
        <v>2.7670050982613621E-2</v>
      </c>
      <c r="K64" s="33">
        <f t="shared" si="5"/>
        <v>1.9745468569224836E-2</v>
      </c>
      <c r="L64" s="33">
        <f t="shared" si="5"/>
        <v>2.1314202536909962E-2</v>
      </c>
      <c r="M64" s="33">
        <f t="shared" si="5"/>
        <v>9.765952296721097E-3</v>
      </c>
      <c r="N64" s="11"/>
    </row>
    <row r="65" spans="1:14" x14ac:dyDescent="0.35">
      <c r="A65" s="123"/>
      <c r="B65" s="56" t="s">
        <v>25</v>
      </c>
      <c r="C65" s="67">
        <f t="shared" ref="C65:M65" si="6">C43-C63</f>
        <v>581434</v>
      </c>
      <c r="D65" s="67">
        <f t="shared" si="6"/>
        <v>30986</v>
      </c>
      <c r="E65" s="67">
        <f t="shared" si="6"/>
        <v>11133</v>
      </c>
      <c r="F65" s="67">
        <f t="shared" si="6"/>
        <v>148989</v>
      </c>
      <c r="G65" s="67">
        <f t="shared" si="6"/>
        <v>122848</v>
      </c>
      <c r="H65" s="67">
        <f t="shared" si="6"/>
        <v>12316</v>
      </c>
      <c r="I65" s="67">
        <f t="shared" si="6"/>
        <v>5985</v>
      </c>
      <c r="J65" s="67">
        <f t="shared" si="6"/>
        <v>22314</v>
      </c>
      <c r="K65" s="67">
        <f t="shared" si="6"/>
        <v>101672</v>
      </c>
      <c r="L65" s="67">
        <f t="shared" si="6"/>
        <v>18826</v>
      </c>
      <c r="M65" s="67">
        <f t="shared" si="6"/>
        <v>106365</v>
      </c>
      <c r="N65" s="11"/>
    </row>
    <row r="66" spans="1:14" s="66" customFormat="1" x14ac:dyDescent="0.35">
      <c r="A66" s="121" t="s">
        <v>47</v>
      </c>
      <c r="B66" s="56" t="s">
        <v>43</v>
      </c>
      <c r="C66" s="69">
        <v>13397</v>
      </c>
      <c r="D66" s="69">
        <v>1227</v>
      </c>
      <c r="E66" s="69">
        <v>310</v>
      </c>
      <c r="F66" s="69">
        <v>2313</v>
      </c>
      <c r="G66" s="69">
        <v>1341</v>
      </c>
      <c r="H66" s="69">
        <v>438</v>
      </c>
      <c r="I66" s="69">
        <v>82</v>
      </c>
      <c r="J66" s="69">
        <v>2163</v>
      </c>
      <c r="K66" s="69">
        <v>1941</v>
      </c>
      <c r="L66" s="69">
        <v>1920</v>
      </c>
      <c r="M66" s="69">
        <v>1662</v>
      </c>
      <c r="N66" s="11"/>
    </row>
    <row r="67" spans="1:14" s="66" customFormat="1" x14ac:dyDescent="0.35">
      <c r="A67" s="122"/>
      <c r="B67" s="56" t="s">
        <v>23</v>
      </c>
      <c r="C67" s="70">
        <f t="shared" ref="C67:M67" si="7">C66/C44</f>
        <v>2.3086732495821057E-2</v>
      </c>
      <c r="D67" s="70">
        <f t="shared" si="7"/>
        <v>3.7758493353028062E-2</v>
      </c>
      <c r="E67" s="70">
        <f t="shared" si="7"/>
        <v>2.9406184784670841E-2</v>
      </c>
      <c r="F67" s="70">
        <f t="shared" si="7"/>
        <v>1.5752589676707552E-2</v>
      </c>
      <c r="G67" s="70">
        <f t="shared" si="7"/>
        <v>1.1027688461633349E-2</v>
      </c>
      <c r="H67" s="70">
        <f t="shared" si="7"/>
        <v>3.5892813242645254E-2</v>
      </c>
      <c r="I67" s="70">
        <f t="shared" si="7"/>
        <v>1.3623525502575179E-2</v>
      </c>
      <c r="J67" s="70">
        <f t="shared" si="7"/>
        <v>8.9598608176960359E-2</v>
      </c>
      <c r="K67" s="70">
        <f t="shared" si="7"/>
        <v>1.8857292749511808E-2</v>
      </c>
      <c r="L67" s="70">
        <f t="shared" si="7"/>
        <v>0.10293250415482764</v>
      </c>
      <c r="M67" s="70">
        <f t="shared" si="7"/>
        <v>1.5848344124574469E-2</v>
      </c>
      <c r="N67" s="11"/>
    </row>
    <row r="68" spans="1:14" s="66" customFormat="1" x14ac:dyDescent="0.35">
      <c r="A68" s="123"/>
      <c r="B68" s="7" t="s">
        <v>25</v>
      </c>
      <c r="C68" s="68">
        <f t="shared" ref="C68:M68" si="8">C44-C66</f>
        <v>566893</v>
      </c>
      <c r="D68" s="68">
        <f t="shared" si="8"/>
        <v>31269</v>
      </c>
      <c r="E68" s="68">
        <f t="shared" si="8"/>
        <v>10232</v>
      </c>
      <c r="F68" s="68">
        <f t="shared" si="8"/>
        <v>144520</v>
      </c>
      <c r="G68" s="68">
        <f t="shared" si="8"/>
        <v>120262</v>
      </c>
      <c r="H68" s="68">
        <f t="shared" si="8"/>
        <v>11765</v>
      </c>
      <c r="I68" s="68">
        <f t="shared" si="8"/>
        <v>5937</v>
      </c>
      <c r="J68" s="68">
        <f t="shared" si="8"/>
        <v>21978</v>
      </c>
      <c r="K68" s="68">
        <f t="shared" si="8"/>
        <v>100990</v>
      </c>
      <c r="L68" s="68">
        <f t="shared" si="8"/>
        <v>16733</v>
      </c>
      <c r="M68" s="68">
        <f t="shared" si="8"/>
        <v>103207</v>
      </c>
      <c r="N68" s="11"/>
    </row>
    <row r="69" spans="1:14" x14ac:dyDescent="0.35">
      <c r="B69" s="56" t="s">
        <v>43</v>
      </c>
      <c r="C69" s="35">
        <v>11993</v>
      </c>
      <c r="D69" s="35">
        <v>746</v>
      </c>
      <c r="E69" s="35">
        <v>179</v>
      </c>
      <c r="F69" s="35">
        <v>3052</v>
      </c>
      <c r="G69" s="35">
        <v>3398</v>
      </c>
      <c r="H69" s="35">
        <v>179</v>
      </c>
      <c r="I69" s="35">
        <v>4</v>
      </c>
      <c r="J69" s="35">
        <v>539</v>
      </c>
      <c r="K69" s="35">
        <v>809</v>
      </c>
      <c r="L69" s="35">
        <v>413</v>
      </c>
      <c r="M69" s="35">
        <v>2674</v>
      </c>
      <c r="N69" s="60"/>
    </row>
    <row r="70" spans="1:14" x14ac:dyDescent="0.35">
      <c r="A70" s="74" t="s">
        <v>48</v>
      </c>
      <c r="B70" s="56" t="s">
        <v>23</v>
      </c>
      <c r="C70" s="75">
        <f t="shared" ref="C70:M70" si="9">C69/C45</f>
        <v>1.9890538187246041E-2</v>
      </c>
      <c r="D70" s="75">
        <f t="shared" si="9"/>
        <v>2.2136498516320473E-2</v>
      </c>
      <c r="E70" s="75">
        <f t="shared" si="9"/>
        <v>1.8141279010844228E-2</v>
      </c>
      <c r="F70" s="75">
        <f t="shared" si="9"/>
        <v>2.0111231186905297E-2</v>
      </c>
      <c r="G70" s="75">
        <f t="shared" si="9"/>
        <v>2.6816083336621551E-2</v>
      </c>
      <c r="H70" s="75">
        <f t="shared" si="9"/>
        <v>1.4118946206026188E-2</v>
      </c>
      <c r="I70" s="75">
        <f t="shared" si="9"/>
        <v>6.3572790845518119E-4</v>
      </c>
      <c r="J70" s="75">
        <f t="shared" si="9"/>
        <v>2.283704770782137E-2</v>
      </c>
      <c r="K70" s="75">
        <f t="shared" si="9"/>
        <v>7.4888685236098379E-3</v>
      </c>
      <c r="L70" s="75">
        <f t="shared" si="9"/>
        <v>2.1635496883021636E-2</v>
      </c>
      <c r="M70" s="75">
        <f t="shared" si="9"/>
        <v>2.4041573761058765E-2</v>
      </c>
      <c r="N70" s="60"/>
    </row>
    <row r="71" spans="1:14" x14ac:dyDescent="0.35">
      <c r="A71" s="2"/>
      <c r="B71" s="7" t="s">
        <v>25</v>
      </c>
      <c r="C71" s="68">
        <f t="shared" ref="C71:M71" si="10">C45-C69</f>
        <v>590957</v>
      </c>
      <c r="D71" s="68">
        <f t="shared" si="10"/>
        <v>32954</v>
      </c>
      <c r="E71" s="68">
        <f t="shared" si="10"/>
        <v>9688</v>
      </c>
      <c r="F71" s="68">
        <f t="shared" si="10"/>
        <v>148704</v>
      </c>
      <c r="G71" s="68">
        <f t="shared" si="10"/>
        <v>123317</v>
      </c>
      <c r="H71" s="68">
        <f t="shared" si="10"/>
        <v>12499</v>
      </c>
      <c r="I71" s="68">
        <f t="shared" si="10"/>
        <v>6288</v>
      </c>
      <c r="J71" s="68">
        <f t="shared" si="10"/>
        <v>23063</v>
      </c>
      <c r="K71" s="68">
        <f t="shared" si="10"/>
        <v>107218</v>
      </c>
      <c r="L71" s="68">
        <f t="shared" si="10"/>
        <v>18676</v>
      </c>
      <c r="M71" s="68">
        <f t="shared" si="10"/>
        <v>108550</v>
      </c>
      <c r="N71" s="60"/>
    </row>
    <row r="72" spans="1:14" s="79" customFormat="1" x14ac:dyDescent="0.35">
      <c r="B72" s="56" t="s">
        <v>43</v>
      </c>
      <c r="C72" s="35">
        <v>18473</v>
      </c>
      <c r="D72" s="35">
        <v>228</v>
      </c>
      <c r="E72" s="35">
        <v>368</v>
      </c>
      <c r="F72" s="35">
        <v>6754</v>
      </c>
      <c r="G72" s="35">
        <v>4847</v>
      </c>
      <c r="H72" s="35">
        <v>136</v>
      </c>
      <c r="I72" s="35">
        <v>7</v>
      </c>
      <c r="J72" s="35">
        <v>743</v>
      </c>
      <c r="K72" s="35">
        <v>1296</v>
      </c>
      <c r="L72" s="35">
        <v>227</v>
      </c>
      <c r="M72" s="35">
        <v>3857</v>
      </c>
      <c r="N72" s="60"/>
    </row>
    <row r="73" spans="1:14" s="79" customFormat="1" x14ac:dyDescent="0.35">
      <c r="A73" s="74" t="s">
        <v>49</v>
      </c>
      <c r="B73" s="56" t="s">
        <v>23</v>
      </c>
      <c r="C73" s="75">
        <f t="shared" ref="C73:M73" si="11">C72/C46</f>
        <v>3.0683141297252584E-2</v>
      </c>
      <c r="D73" s="75">
        <f t="shared" si="11"/>
        <v>6.7613653213131281E-3</v>
      </c>
      <c r="E73" s="75">
        <f t="shared" si="11"/>
        <v>3.1972198088618592E-2</v>
      </c>
      <c r="F73" s="75">
        <f t="shared" si="11"/>
        <v>4.4263852934429991E-2</v>
      </c>
      <c r="G73" s="75">
        <f t="shared" si="11"/>
        <v>3.8572338055069232E-2</v>
      </c>
      <c r="H73" s="75">
        <f t="shared" si="11"/>
        <v>1.0941271118262269E-2</v>
      </c>
      <c r="I73" s="75">
        <f t="shared" si="11"/>
        <v>1.1135857461024498E-3</v>
      </c>
      <c r="J73" s="75">
        <f t="shared" si="11"/>
        <v>3.4845003048351544E-2</v>
      </c>
      <c r="K73" s="75">
        <f t="shared" si="11"/>
        <v>1.1675465306931407E-2</v>
      </c>
      <c r="L73" s="75">
        <f t="shared" si="11"/>
        <v>1.2233899218539478E-2</v>
      </c>
      <c r="M73" s="75">
        <f t="shared" si="11"/>
        <v>3.5390191310730831E-2</v>
      </c>
      <c r="N73" s="60"/>
    </row>
    <row r="74" spans="1:14" s="79" customFormat="1" x14ac:dyDescent="0.35">
      <c r="A74" s="2"/>
      <c r="B74" s="7" t="s">
        <v>25</v>
      </c>
      <c r="C74" s="68">
        <f t="shared" ref="C74:M74" si="12">C46-C72</f>
        <v>583584</v>
      </c>
      <c r="D74" s="68">
        <f t="shared" si="12"/>
        <v>33493</v>
      </c>
      <c r="E74" s="68">
        <f t="shared" si="12"/>
        <v>11142</v>
      </c>
      <c r="F74" s="68">
        <f t="shared" si="12"/>
        <v>145831</v>
      </c>
      <c r="G74" s="68">
        <f t="shared" si="12"/>
        <v>120813</v>
      </c>
      <c r="H74" s="68">
        <f t="shared" si="12"/>
        <v>12294</v>
      </c>
      <c r="I74" s="68">
        <f t="shared" si="12"/>
        <v>6279</v>
      </c>
      <c r="J74" s="68">
        <f t="shared" si="12"/>
        <v>20580</v>
      </c>
      <c r="K74" s="68">
        <f t="shared" si="12"/>
        <v>109706</v>
      </c>
      <c r="L74" s="68">
        <f t="shared" si="12"/>
        <v>18328</v>
      </c>
      <c r="M74" s="68">
        <f t="shared" si="12"/>
        <v>105128</v>
      </c>
      <c r="N74" s="60"/>
    </row>
    <row r="75" spans="1:14" x14ac:dyDescent="0.35">
      <c r="A75" s="80"/>
      <c r="B75" s="56" t="s">
        <v>43</v>
      </c>
      <c r="C75" s="35">
        <v>11133</v>
      </c>
      <c r="D75" s="35">
        <v>154</v>
      </c>
      <c r="E75" s="35">
        <v>184</v>
      </c>
      <c r="F75" s="35">
        <v>3871</v>
      </c>
      <c r="G75" s="35">
        <v>2243</v>
      </c>
      <c r="H75" s="35">
        <v>145</v>
      </c>
      <c r="I75" s="35">
        <v>6</v>
      </c>
      <c r="J75" s="35">
        <v>415</v>
      </c>
      <c r="K75" s="35">
        <v>1843</v>
      </c>
      <c r="L75" s="35">
        <v>68</v>
      </c>
      <c r="M75" s="35">
        <v>2204</v>
      </c>
    </row>
    <row r="76" spans="1:14" x14ac:dyDescent="0.35">
      <c r="A76" s="74" t="s">
        <v>50</v>
      </c>
      <c r="B76" s="56" t="s">
        <v>23</v>
      </c>
      <c r="C76" s="75">
        <f t="shared" ref="C76:M76" si="13">C75/C47</f>
        <v>1.7991564181709465E-2</v>
      </c>
      <c r="D76" s="75">
        <f t="shared" si="13"/>
        <v>4.3720190779014305E-3</v>
      </c>
      <c r="E76" s="75">
        <f t="shared" si="13"/>
        <v>1.4799324378669669E-2</v>
      </c>
      <c r="F76" s="75">
        <f t="shared" si="13"/>
        <v>2.5122497322906188E-2</v>
      </c>
      <c r="G76" s="75">
        <f t="shared" si="13"/>
        <v>1.7576028272095409E-2</v>
      </c>
      <c r="H76" s="75">
        <f t="shared" si="13"/>
        <v>1.1005692599620493E-2</v>
      </c>
      <c r="I76" s="75">
        <f t="shared" si="13"/>
        <v>8.8836245188036718E-4</v>
      </c>
      <c r="J76" s="75">
        <f t="shared" si="13"/>
        <v>1.8148423492368917E-2</v>
      </c>
      <c r="K76" s="75">
        <f t="shared" si="13"/>
        <v>1.5639319778690472E-2</v>
      </c>
      <c r="L76" s="75">
        <f t="shared" si="13"/>
        <v>3.5066006600660065E-3</v>
      </c>
      <c r="M76" s="75">
        <f t="shared" si="13"/>
        <v>2.0146436439089938E-2</v>
      </c>
    </row>
    <row r="77" spans="1:14" x14ac:dyDescent="0.35">
      <c r="A77" s="2"/>
      <c r="B77" s="7" t="s">
        <v>25</v>
      </c>
      <c r="C77" s="68">
        <f t="shared" ref="C77:M77" si="14">C47-C75</f>
        <v>607657</v>
      </c>
      <c r="D77" s="68">
        <f t="shared" si="14"/>
        <v>35070</v>
      </c>
      <c r="E77" s="68">
        <f t="shared" si="14"/>
        <v>12249</v>
      </c>
      <c r="F77" s="68">
        <f t="shared" si="14"/>
        <v>150214</v>
      </c>
      <c r="G77" s="68">
        <f t="shared" si="14"/>
        <v>125374</v>
      </c>
      <c r="H77" s="68">
        <f t="shared" si="14"/>
        <v>13030</v>
      </c>
      <c r="I77" s="68">
        <f t="shared" si="14"/>
        <v>6748</v>
      </c>
      <c r="J77" s="68">
        <f t="shared" si="14"/>
        <v>22452</v>
      </c>
      <c r="K77" s="68">
        <f t="shared" si="14"/>
        <v>116001</v>
      </c>
      <c r="L77" s="68">
        <f t="shared" si="14"/>
        <v>19324</v>
      </c>
      <c r="M77" s="68">
        <f t="shared" si="14"/>
        <v>107195</v>
      </c>
    </row>
    <row r="78" spans="1:14" s="81" customFormat="1" x14ac:dyDescent="0.35">
      <c r="A78" s="86"/>
      <c r="B78" s="56" t="s">
        <v>43</v>
      </c>
      <c r="C78" s="35">
        <v>15483</v>
      </c>
      <c r="D78" s="35">
        <v>186</v>
      </c>
      <c r="E78" s="35">
        <v>103</v>
      </c>
      <c r="F78" s="35">
        <v>5372</v>
      </c>
      <c r="G78" s="35">
        <v>1929</v>
      </c>
      <c r="H78" s="35">
        <v>126</v>
      </c>
      <c r="I78" s="35">
        <v>9</v>
      </c>
      <c r="J78" s="35">
        <v>551</v>
      </c>
      <c r="K78" s="35">
        <v>3157</v>
      </c>
      <c r="L78" s="35">
        <v>176</v>
      </c>
      <c r="M78" s="35">
        <v>3874</v>
      </c>
    </row>
    <row r="79" spans="1:14" s="81" customFormat="1" x14ac:dyDescent="0.35">
      <c r="A79" s="87" t="s">
        <v>51</v>
      </c>
      <c r="B79" s="56" t="s">
        <v>23</v>
      </c>
      <c r="C79" s="75">
        <f t="shared" ref="C79:M79" si="15">C78/C48</f>
        <v>2.5231035983110866E-2</v>
      </c>
      <c r="D79" s="75">
        <f t="shared" si="15"/>
        <v>5.3229545259422485E-3</v>
      </c>
      <c r="E79" s="75">
        <f t="shared" si="15"/>
        <v>1.1096746390864038E-2</v>
      </c>
      <c r="F79" s="75">
        <f t="shared" si="15"/>
        <v>3.5170187831848269E-2</v>
      </c>
      <c r="G79" s="75">
        <f t="shared" si="15"/>
        <v>1.5191129451418312E-2</v>
      </c>
      <c r="H79" s="75">
        <f t="shared" si="15"/>
        <v>9.4474019644597736E-3</v>
      </c>
      <c r="I79" s="75">
        <f t="shared" si="15"/>
        <v>1.3816395455941051E-3</v>
      </c>
      <c r="J79" s="75">
        <f t="shared" si="15"/>
        <v>2.3852813852813851E-2</v>
      </c>
      <c r="K79" s="75">
        <f t="shared" si="15"/>
        <v>2.6554180790485243E-2</v>
      </c>
      <c r="L79" s="75">
        <f t="shared" si="15"/>
        <v>8.9883049895306683E-3</v>
      </c>
      <c r="M79" s="75">
        <f t="shared" si="15"/>
        <v>3.5778274441714844E-2</v>
      </c>
    </row>
    <row r="80" spans="1:14" s="81" customFormat="1" x14ac:dyDescent="0.35">
      <c r="A80" s="77"/>
      <c r="B80" s="7" t="s">
        <v>25</v>
      </c>
      <c r="C80" s="68">
        <f t="shared" ref="C80:M80" si="16">C48-C78</f>
        <v>598166</v>
      </c>
      <c r="D80" s="68">
        <f t="shared" si="16"/>
        <v>34757</v>
      </c>
      <c r="E80" s="68">
        <f t="shared" si="16"/>
        <v>9179</v>
      </c>
      <c r="F80" s="68">
        <f t="shared" si="16"/>
        <v>147371</v>
      </c>
      <c r="G80" s="68">
        <f t="shared" si="16"/>
        <v>125053</v>
      </c>
      <c r="H80" s="68">
        <f t="shared" si="16"/>
        <v>13211</v>
      </c>
      <c r="I80" s="68">
        <f t="shared" si="16"/>
        <v>6505</v>
      </c>
      <c r="J80" s="68">
        <f t="shared" si="16"/>
        <v>22549</v>
      </c>
      <c r="K80" s="68">
        <f t="shared" si="16"/>
        <v>115732</v>
      </c>
      <c r="L80" s="68">
        <f t="shared" si="16"/>
        <v>19405</v>
      </c>
      <c r="M80" s="68">
        <f t="shared" si="16"/>
        <v>104404</v>
      </c>
    </row>
    <row r="81" spans="1:13" x14ac:dyDescent="0.35">
      <c r="B81" s="56" t="s">
        <v>43</v>
      </c>
      <c r="C81" s="35">
        <v>8858</v>
      </c>
      <c r="D81" s="35">
        <v>220</v>
      </c>
      <c r="E81" s="35">
        <v>323</v>
      </c>
      <c r="F81" s="35">
        <v>2215</v>
      </c>
      <c r="G81" s="35">
        <v>1058</v>
      </c>
      <c r="H81" s="35">
        <v>564</v>
      </c>
      <c r="I81" s="35">
        <v>10</v>
      </c>
      <c r="J81" s="35">
        <v>793</v>
      </c>
      <c r="K81" s="35">
        <v>1983</v>
      </c>
      <c r="L81" s="35">
        <v>714</v>
      </c>
      <c r="M81" s="35">
        <v>978</v>
      </c>
    </row>
    <row r="82" spans="1:13" x14ac:dyDescent="0.35">
      <c r="A82" s="85" t="s">
        <v>52</v>
      </c>
      <c r="B82" s="56" t="s">
        <v>23</v>
      </c>
      <c r="C82" s="75">
        <f t="shared" ref="C82:M82" si="17">C81/C49</f>
        <v>1.5262125015722159E-2</v>
      </c>
      <c r="D82" s="75">
        <f t="shared" si="17"/>
        <v>6.542361792607131E-3</v>
      </c>
      <c r="E82" s="75">
        <f t="shared" si="17"/>
        <v>4.6031067407724099E-2</v>
      </c>
      <c r="F82" s="75">
        <f t="shared" si="17"/>
        <v>1.5597932481726124E-2</v>
      </c>
      <c r="G82" s="75">
        <f t="shared" si="17"/>
        <v>8.8035347273650137E-3</v>
      </c>
      <c r="H82" s="75">
        <f t="shared" si="17"/>
        <v>4.1740674955595025E-2</v>
      </c>
      <c r="I82" s="75">
        <f t="shared" si="17"/>
        <v>1.649620587264929E-3</v>
      </c>
      <c r="J82" s="75">
        <f t="shared" si="17"/>
        <v>3.5293070452623615E-2</v>
      </c>
      <c r="K82" s="75">
        <f t="shared" si="17"/>
        <v>1.7640779290098746E-2</v>
      </c>
      <c r="L82" s="75">
        <f t="shared" si="17"/>
        <v>3.548178700988918E-2</v>
      </c>
      <c r="M82" s="75">
        <f t="shared" si="17"/>
        <v>9.4964364088322688E-3</v>
      </c>
    </row>
    <row r="83" spans="1:13" x14ac:dyDescent="0.35">
      <c r="B83" s="6" t="s">
        <v>25</v>
      </c>
      <c r="C83" s="35">
        <f t="shared" ref="C83:M83" si="18">C49-C81</f>
        <v>571533</v>
      </c>
      <c r="D83" s="35">
        <f t="shared" si="18"/>
        <v>33407</v>
      </c>
      <c r="E83" s="35">
        <f t="shared" si="18"/>
        <v>6694</v>
      </c>
      <c r="F83" s="35">
        <f t="shared" si="18"/>
        <v>139791</v>
      </c>
      <c r="G83" s="35">
        <f t="shared" si="18"/>
        <v>119121</v>
      </c>
      <c r="H83" s="35">
        <f t="shared" si="18"/>
        <v>12948</v>
      </c>
      <c r="I83" s="35">
        <f t="shared" si="18"/>
        <v>6052</v>
      </c>
      <c r="J83" s="35">
        <f t="shared" si="18"/>
        <v>21676</v>
      </c>
      <c r="K83" s="35">
        <f t="shared" si="18"/>
        <v>110427</v>
      </c>
      <c r="L83" s="35">
        <f t="shared" si="18"/>
        <v>19409</v>
      </c>
      <c r="M83" s="35">
        <f t="shared" si="18"/>
        <v>102008</v>
      </c>
    </row>
    <row r="84" spans="1:13" s="98" customFormat="1" x14ac:dyDescent="0.35">
      <c r="A84" s="82"/>
      <c r="B84" s="56" t="s">
        <v>43</v>
      </c>
      <c r="C84" s="69">
        <v>4878</v>
      </c>
      <c r="D84" s="69">
        <v>128</v>
      </c>
      <c r="E84" s="69">
        <v>120</v>
      </c>
      <c r="F84" s="69">
        <v>929</v>
      </c>
      <c r="G84" s="69">
        <v>725</v>
      </c>
      <c r="H84" s="69">
        <v>248</v>
      </c>
      <c r="I84" s="69">
        <v>30</v>
      </c>
      <c r="J84" s="69">
        <v>334</v>
      </c>
      <c r="K84" s="69">
        <v>1369</v>
      </c>
      <c r="L84" s="69">
        <v>488</v>
      </c>
      <c r="M84" s="69">
        <v>507</v>
      </c>
    </row>
    <row r="85" spans="1:13" s="98" customFormat="1" x14ac:dyDescent="0.35">
      <c r="A85" s="85" t="s">
        <v>53</v>
      </c>
      <c r="B85" s="56" t="s">
        <v>23</v>
      </c>
      <c r="C85" s="75">
        <f t="shared" ref="C85:M85" si="19">C84/C50</f>
        <v>8.1938849899718131E-3</v>
      </c>
      <c r="D85" s="75">
        <f t="shared" si="19"/>
        <v>4.1548998604213332E-3</v>
      </c>
      <c r="E85" s="75">
        <f t="shared" si="19"/>
        <v>1.4066346266557261E-2</v>
      </c>
      <c r="F85" s="75">
        <f t="shared" si="19"/>
        <v>6.3508774328509222E-3</v>
      </c>
      <c r="G85" s="75">
        <f t="shared" si="19"/>
        <v>6.0245969752368289E-3</v>
      </c>
      <c r="H85" s="75">
        <f t="shared" si="19"/>
        <v>1.707753752926594E-2</v>
      </c>
      <c r="I85" s="75">
        <f t="shared" si="19"/>
        <v>4.7938638542665392E-3</v>
      </c>
      <c r="J85" s="75">
        <f t="shared" si="19"/>
        <v>1.4302230976748169E-2</v>
      </c>
      <c r="K85" s="75">
        <f t="shared" si="19"/>
        <v>1.1749055956059046E-2</v>
      </c>
      <c r="L85" s="75">
        <f t="shared" si="19"/>
        <v>2.2892527091054087E-2</v>
      </c>
      <c r="M85" s="75">
        <f t="shared" si="19"/>
        <v>4.7208901717957072E-3</v>
      </c>
    </row>
    <row r="86" spans="1:13" s="98" customFormat="1" x14ac:dyDescent="0.35">
      <c r="B86" s="7" t="s">
        <v>25</v>
      </c>
      <c r="C86" s="35">
        <f t="shared" ref="C86:M86" si="20">C50-C84</f>
        <v>590444</v>
      </c>
      <c r="D86" s="35">
        <f t="shared" si="20"/>
        <v>30679</v>
      </c>
      <c r="E86" s="35">
        <f t="shared" si="20"/>
        <v>8411</v>
      </c>
      <c r="F86" s="35">
        <f t="shared" si="20"/>
        <v>145350</v>
      </c>
      <c r="G86" s="35">
        <f t="shared" si="20"/>
        <v>119615</v>
      </c>
      <c r="H86" s="35">
        <f t="shared" si="20"/>
        <v>14274</v>
      </c>
      <c r="I86" s="35">
        <f t="shared" si="20"/>
        <v>6228</v>
      </c>
      <c r="J86" s="35">
        <f t="shared" si="20"/>
        <v>23019</v>
      </c>
      <c r="K86" s="35">
        <f t="shared" si="20"/>
        <v>115151</v>
      </c>
      <c r="L86" s="35">
        <f t="shared" si="20"/>
        <v>20829</v>
      </c>
      <c r="M86" s="35">
        <f t="shared" si="20"/>
        <v>106888</v>
      </c>
    </row>
    <row r="87" spans="1:13" s="99" customFormat="1" x14ac:dyDescent="0.35">
      <c r="A87" s="82"/>
      <c r="B87" s="56" t="s">
        <v>43</v>
      </c>
      <c r="C87" s="69">
        <v>6440</v>
      </c>
      <c r="D87" s="69">
        <v>403</v>
      </c>
      <c r="E87" s="69">
        <v>123</v>
      </c>
      <c r="F87" s="69">
        <v>1600</v>
      </c>
      <c r="G87" s="69">
        <v>1055</v>
      </c>
      <c r="H87" s="69">
        <v>351</v>
      </c>
      <c r="I87" s="69">
        <v>49</v>
      </c>
      <c r="J87" s="69">
        <v>445</v>
      </c>
      <c r="K87" s="69">
        <v>982</v>
      </c>
      <c r="L87" s="69">
        <v>403</v>
      </c>
      <c r="M87" s="69">
        <v>1029</v>
      </c>
    </row>
    <row r="88" spans="1:13" s="99" customFormat="1" x14ac:dyDescent="0.35">
      <c r="A88" s="85" t="s">
        <v>55</v>
      </c>
      <c r="B88" s="56" t="s">
        <v>23</v>
      </c>
      <c r="C88" s="75">
        <f t="shared" ref="C88:M88" si="21">C87/C51</f>
        <v>1.1347877647324174E-2</v>
      </c>
      <c r="D88" s="75">
        <f t="shared" si="21"/>
        <v>1.367074866854371E-2</v>
      </c>
      <c r="E88" s="75">
        <f t="shared" si="21"/>
        <v>1.5144053188869737E-2</v>
      </c>
      <c r="F88" s="75">
        <f t="shared" si="21"/>
        <v>1.1738725321164187E-2</v>
      </c>
      <c r="G88" s="75">
        <f t="shared" si="21"/>
        <v>8.9840756195180109E-3</v>
      </c>
      <c r="H88" s="75">
        <f t="shared" si="21"/>
        <v>2.5697342411596748E-2</v>
      </c>
      <c r="I88" s="75">
        <f t="shared" si="21"/>
        <v>7.9326533916140515E-3</v>
      </c>
      <c r="J88" s="75">
        <f t="shared" si="21"/>
        <v>1.896683999659023E-2</v>
      </c>
      <c r="K88" s="75">
        <f t="shared" si="21"/>
        <v>8.8328416204936314E-3</v>
      </c>
      <c r="L88" s="75">
        <f t="shared" si="21"/>
        <v>1.9250059708621925E-2</v>
      </c>
      <c r="M88" s="75">
        <f t="shared" si="21"/>
        <v>1.0211777782188437E-2</v>
      </c>
    </row>
    <row r="89" spans="1:13" s="99" customFormat="1" x14ac:dyDescent="0.35">
      <c r="A89" s="2"/>
      <c r="B89" s="7" t="s">
        <v>25</v>
      </c>
      <c r="C89" s="68">
        <f t="shared" ref="C89:M89" si="22">C51-C87</f>
        <v>561067</v>
      </c>
      <c r="D89" s="68">
        <f t="shared" si="22"/>
        <v>29076</v>
      </c>
      <c r="E89" s="68">
        <f t="shared" si="22"/>
        <v>7999</v>
      </c>
      <c r="F89" s="68">
        <f t="shared" si="22"/>
        <v>134701</v>
      </c>
      <c r="G89" s="68">
        <f t="shared" si="22"/>
        <v>116375</v>
      </c>
      <c r="H89" s="68">
        <f t="shared" si="22"/>
        <v>13308</v>
      </c>
      <c r="I89" s="68">
        <f t="shared" si="22"/>
        <v>6128</v>
      </c>
      <c r="J89" s="68">
        <f t="shared" si="22"/>
        <v>23017</v>
      </c>
      <c r="K89" s="68">
        <f t="shared" si="22"/>
        <v>110194</v>
      </c>
      <c r="L89" s="68">
        <f t="shared" si="22"/>
        <v>20532</v>
      </c>
      <c r="M89" s="68">
        <f t="shared" si="22"/>
        <v>99737</v>
      </c>
    </row>
    <row r="90" spans="1:13" s="101" customFormat="1" x14ac:dyDescent="0.35">
      <c r="A90" s="82"/>
      <c r="B90" s="56" t="s">
        <v>43</v>
      </c>
      <c r="C90" s="35">
        <v>31187</v>
      </c>
      <c r="D90" s="35">
        <v>2321</v>
      </c>
      <c r="E90" s="35">
        <v>550</v>
      </c>
      <c r="F90" s="35">
        <v>2534</v>
      </c>
      <c r="G90" s="35">
        <v>3299</v>
      </c>
      <c r="H90" s="35">
        <v>665</v>
      </c>
      <c r="I90" s="35">
        <v>231</v>
      </c>
      <c r="J90" s="35">
        <v>465</v>
      </c>
      <c r="K90" s="35">
        <v>17000</v>
      </c>
      <c r="L90" s="35">
        <v>994</v>
      </c>
      <c r="M90" s="35">
        <v>3128</v>
      </c>
    </row>
    <row r="91" spans="1:13" s="101" customFormat="1" x14ac:dyDescent="0.35">
      <c r="A91" s="85" t="s">
        <v>56</v>
      </c>
      <c r="B91" s="56" t="s">
        <v>23</v>
      </c>
      <c r="C91" s="75">
        <f t="shared" ref="C91:M91" si="23">C90/C52</f>
        <v>5.3926798438929245E-2</v>
      </c>
      <c r="D91" s="75">
        <f t="shared" si="23"/>
        <v>7.6346172823262393E-2</v>
      </c>
      <c r="E91" s="75">
        <f t="shared" si="23"/>
        <v>5.2778044333557241E-2</v>
      </c>
      <c r="F91" s="75">
        <f t="shared" si="23"/>
        <v>1.8309513143253516E-2</v>
      </c>
      <c r="G91" s="75">
        <f t="shared" si="23"/>
        <v>2.8729175919394587E-2</v>
      </c>
      <c r="H91" s="75">
        <f t="shared" si="23"/>
        <v>4.7858942065491183E-2</v>
      </c>
      <c r="I91" s="75">
        <f t="shared" si="23"/>
        <v>3.4778681120144532E-2</v>
      </c>
      <c r="J91" s="75">
        <f t="shared" si="23"/>
        <v>1.9471546417654202E-2</v>
      </c>
      <c r="K91" s="75">
        <f t="shared" si="23"/>
        <v>0.1462629808395495</v>
      </c>
      <c r="L91" s="75">
        <f t="shared" si="23"/>
        <v>4.6807308344320966E-2</v>
      </c>
      <c r="M91" s="75">
        <f t="shared" si="23"/>
        <v>3.055075351362966E-2</v>
      </c>
    </row>
    <row r="92" spans="1:13" s="101" customFormat="1" x14ac:dyDescent="0.35">
      <c r="A92" s="2"/>
      <c r="B92" s="7" t="s">
        <v>25</v>
      </c>
      <c r="C92" s="68">
        <f t="shared" ref="C92:M92" si="24">C52-C90</f>
        <v>547134</v>
      </c>
      <c r="D92" s="68">
        <f t="shared" si="24"/>
        <v>28080</v>
      </c>
      <c r="E92" s="68">
        <f t="shared" si="24"/>
        <v>9871</v>
      </c>
      <c r="F92" s="68">
        <f t="shared" si="24"/>
        <v>135864</v>
      </c>
      <c r="G92" s="68">
        <f t="shared" si="24"/>
        <v>111532</v>
      </c>
      <c r="H92" s="68">
        <f t="shared" si="24"/>
        <v>13230</v>
      </c>
      <c r="I92" s="68">
        <f t="shared" si="24"/>
        <v>6411</v>
      </c>
      <c r="J92" s="68">
        <f t="shared" si="24"/>
        <v>23416</v>
      </c>
      <c r="K92" s="68">
        <f t="shared" si="24"/>
        <v>99229</v>
      </c>
      <c r="L92" s="68">
        <f t="shared" si="24"/>
        <v>20242</v>
      </c>
      <c r="M92" s="68">
        <f t="shared" si="24"/>
        <v>99259</v>
      </c>
    </row>
    <row r="93" spans="1:13" s="107" customFormat="1" x14ac:dyDescent="0.35">
      <c r="A93" s="11"/>
      <c r="B93" s="56" t="s">
        <v>43</v>
      </c>
      <c r="C93" s="35">
        <v>11032</v>
      </c>
      <c r="D93" s="35">
        <v>416</v>
      </c>
      <c r="E93" s="35">
        <v>115</v>
      </c>
      <c r="F93" s="35">
        <v>2814</v>
      </c>
      <c r="G93" s="35">
        <v>1328</v>
      </c>
      <c r="H93" s="35">
        <v>438</v>
      </c>
      <c r="I93" s="35">
        <v>72</v>
      </c>
      <c r="J93" s="35">
        <v>194</v>
      </c>
      <c r="K93" s="35">
        <v>3234</v>
      </c>
      <c r="L93" s="35">
        <v>507</v>
      </c>
      <c r="M93" s="35">
        <v>1914</v>
      </c>
    </row>
    <row r="94" spans="1:13" s="107" customFormat="1" x14ac:dyDescent="0.35">
      <c r="A94" s="87" t="s">
        <v>57</v>
      </c>
      <c r="B94" s="56" t="s">
        <v>23</v>
      </c>
      <c r="C94" s="75">
        <f t="shared" ref="C94:M94" si="25">C93/C53</f>
        <v>1.9223631544738679E-2</v>
      </c>
      <c r="D94" s="75">
        <f t="shared" si="25"/>
        <v>1.3727560718057022E-2</v>
      </c>
      <c r="E94" s="75">
        <f t="shared" si="25"/>
        <v>1.3348810214741729E-2</v>
      </c>
      <c r="F94" s="75">
        <f t="shared" si="25"/>
        <v>2.0252909466471864E-2</v>
      </c>
      <c r="G94" s="75">
        <f t="shared" si="25"/>
        <v>1.1421396196881477E-2</v>
      </c>
      <c r="H94" s="75">
        <f t="shared" si="25"/>
        <v>3.2969514490026344E-2</v>
      </c>
      <c r="I94" s="75">
        <f t="shared" si="25"/>
        <v>1.0751082574286995E-2</v>
      </c>
      <c r="J94" s="75">
        <f t="shared" si="25"/>
        <v>8.344444922362252E-3</v>
      </c>
      <c r="K94" s="75">
        <f t="shared" si="25"/>
        <v>2.8764564617984524E-2</v>
      </c>
      <c r="L94" s="75">
        <f t="shared" si="25"/>
        <v>2.3176083379045528E-2</v>
      </c>
      <c r="M94" s="75">
        <f t="shared" si="25"/>
        <v>1.8727068147350912E-2</v>
      </c>
    </row>
    <row r="95" spans="1:13" s="107" customFormat="1" x14ac:dyDescent="0.35">
      <c r="A95" s="2"/>
      <c r="B95" s="7" t="s">
        <v>25</v>
      </c>
      <c r="C95" s="68">
        <f t="shared" ref="C95:M95" si="26">C53-C93</f>
        <v>562845</v>
      </c>
      <c r="D95" s="68">
        <f t="shared" si="26"/>
        <v>29888</v>
      </c>
      <c r="E95" s="68">
        <f t="shared" si="26"/>
        <v>8500</v>
      </c>
      <c r="F95" s="68">
        <f t="shared" si="26"/>
        <v>136129</v>
      </c>
      <c r="G95" s="68">
        <f t="shared" si="26"/>
        <v>114945</v>
      </c>
      <c r="H95" s="68">
        <f t="shared" si="26"/>
        <v>12847</v>
      </c>
      <c r="I95" s="68">
        <f t="shared" si="26"/>
        <v>6625</v>
      </c>
      <c r="J95" s="68">
        <f t="shared" si="26"/>
        <v>23055</v>
      </c>
      <c r="K95" s="68">
        <f t="shared" si="26"/>
        <v>109196</v>
      </c>
      <c r="L95" s="68">
        <f t="shared" si="26"/>
        <v>21369</v>
      </c>
      <c r="M95" s="68">
        <f t="shared" si="26"/>
        <v>100291</v>
      </c>
    </row>
    <row r="96" spans="1:13" s="111" customFormat="1" x14ac:dyDescent="0.35">
      <c r="A96" s="11"/>
      <c r="B96" s="56" t="s">
        <v>43</v>
      </c>
      <c r="C96" s="35">
        <v>9686</v>
      </c>
      <c r="D96" s="35">
        <v>757</v>
      </c>
      <c r="E96" s="35">
        <v>58</v>
      </c>
      <c r="F96" s="35">
        <v>2500</v>
      </c>
      <c r="G96" s="35">
        <v>1907</v>
      </c>
      <c r="H96" s="35">
        <v>185</v>
      </c>
      <c r="I96" s="35">
        <v>46</v>
      </c>
      <c r="J96" s="35">
        <v>372</v>
      </c>
      <c r="K96" s="35">
        <v>2143</v>
      </c>
      <c r="L96" s="35">
        <v>272</v>
      </c>
      <c r="M96" s="35">
        <v>1446</v>
      </c>
    </row>
    <row r="97" spans="1:13" s="111" customFormat="1" x14ac:dyDescent="0.35">
      <c r="A97" s="87" t="s">
        <v>58</v>
      </c>
      <c r="B97" s="56" t="s">
        <v>23</v>
      </c>
      <c r="C97" s="75">
        <f>C96/C54</f>
        <v>1.8063178231688327E-2</v>
      </c>
      <c r="D97" s="75">
        <f t="shared" ref="D97:M97" si="27">D96/D54</f>
        <v>2.6990408956394624E-2</v>
      </c>
      <c r="E97" s="75">
        <f t="shared" si="27"/>
        <v>6.8171133051245884E-3</v>
      </c>
      <c r="F97" s="75">
        <f t="shared" si="27"/>
        <v>1.8888166941174692E-2</v>
      </c>
      <c r="G97" s="75">
        <f t="shared" si="27"/>
        <v>1.7710867990415515E-2</v>
      </c>
      <c r="H97" s="75">
        <f t="shared" si="27"/>
        <v>1.4771638454167997E-2</v>
      </c>
      <c r="I97" s="75">
        <f t="shared" si="27"/>
        <v>7.6705019176254797E-3</v>
      </c>
      <c r="J97" s="75">
        <f t="shared" si="27"/>
        <v>1.6767330749121068E-2</v>
      </c>
      <c r="K97" s="75">
        <f t="shared" si="27"/>
        <v>2.1122665221033957E-2</v>
      </c>
      <c r="L97" s="75">
        <f t="shared" si="27"/>
        <v>1.347068145800317E-2</v>
      </c>
      <c r="M97" s="75">
        <f t="shared" si="27"/>
        <v>1.4863086917194309E-2</v>
      </c>
    </row>
    <row r="98" spans="1:13" s="111" customFormat="1" x14ac:dyDescent="0.35">
      <c r="A98" s="2"/>
      <c r="B98" s="7" t="s">
        <v>25</v>
      </c>
      <c r="C98" s="68">
        <f>C54-C96</f>
        <v>526543</v>
      </c>
      <c r="D98" s="68">
        <f t="shared" ref="D98:M98" si="28">D54-D96</f>
        <v>27290</v>
      </c>
      <c r="E98" s="68">
        <f t="shared" si="28"/>
        <v>8450</v>
      </c>
      <c r="F98" s="68">
        <f t="shared" si="28"/>
        <v>129858</v>
      </c>
      <c r="G98" s="68">
        <f t="shared" si="28"/>
        <v>105767</v>
      </c>
      <c r="H98" s="68">
        <f t="shared" si="28"/>
        <v>12339</v>
      </c>
      <c r="I98" s="68">
        <f t="shared" si="28"/>
        <v>5951</v>
      </c>
      <c r="J98" s="68">
        <f t="shared" si="28"/>
        <v>21814</v>
      </c>
      <c r="K98" s="68">
        <f t="shared" si="28"/>
        <v>99312</v>
      </c>
      <c r="L98" s="68">
        <f t="shared" si="28"/>
        <v>19920</v>
      </c>
      <c r="M98" s="68">
        <f t="shared" si="28"/>
        <v>95842</v>
      </c>
    </row>
    <row r="99" spans="1:13" s="112" customFormat="1" x14ac:dyDescent="0.35">
      <c r="A99" s="11"/>
      <c r="B99" s="56" t="s">
        <v>43</v>
      </c>
      <c r="C99" s="35">
        <v>7847</v>
      </c>
      <c r="D99" s="35">
        <v>305</v>
      </c>
      <c r="E99" s="35">
        <v>94</v>
      </c>
      <c r="F99" s="35">
        <v>1796</v>
      </c>
      <c r="G99" s="35">
        <v>2197</v>
      </c>
      <c r="H99" s="35">
        <v>211</v>
      </c>
      <c r="I99" s="35">
        <v>45</v>
      </c>
      <c r="J99" s="35">
        <v>403</v>
      </c>
      <c r="K99" s="35">
        <v>1116</v>
      </c>
      <c r="L99" s="35">
        <v>381</v>
      </c>
      <c r="M99" s="35">
        <v>1299</v>
      </c>
    </row>
    <row r="100" spans="1:13" s="112" customFormat="1" x14ac:dyDescent="0.35">
      <c r="A100" s="87" t="s">
        <v>59</v>
      </c>
      <c r="B100" s="56" t="s">
        <v>23</v>
      </c>
      <c r="C100" s="75">
        <f>C99/C55</f>
        <v>1.2733799173690514E-2</v>
      </c>
      <c r="D100" s="75">
        <f t="shared" ref="D100:M100" si="29">D99/D55</f>
        <v>9.7891324581955898E-3</v>
      </c>
      <c r="E100" s="75">
        <f t="shared" si="29"/>
        <v>8.4914182475158088E-3</v>
      </c>
      <c r="F100" s="75">
        <f t="shared" si="29"/>
        <v>1.2166043461767735E-2</v>
      </c>
      <c r="G100" s="75">
        <f t="shared" si="29"/>
        <v>1.7273913795543536E-2</v>
      </c>
      <c r="H100" s="75">
        <f t="shared" si="29"/>
        <v>1.4590968812668557E-2</v>
      </c>
      <c r="I100" s="75">
        <f t="shared" si="29"/>
        <v>6.6040504842970358E-3</v>
      </c>
      <c r="J100" s="75">
        <f t="shared" si="29"/>
        <v>1.5624394215484821E-2</v>
      </c>
      <c r="K100" s="75">
        <f t="shared" si="29"/>
        <v>9.4578675729043958E-3</v>
      </c>
      <c r="L100" s="75">
        <f t="shared" si="29"/>
        <v>1.6848715340733206E-2</v>
      </c>
      <c r="M100" s="75">
        <f t="shared" si="29"/>
        <v>1.1648239313480213E-2</v>
      </c>
    </row>
    <row r="101" spans="1:13" s="112" customFormat="1" x14ac:dyDescent="0.35">
      <c r="A101" s="2"/>
      <c r="B101" s="7" t="s">
        <v>25</v>
      </c>
      <c r="C101" s="68">
        <f>C55-C99</f>
        <v>608387</v>
      </c>
      <c r="D101" s="68">
        <f t="shared" ref="D101:M101" si="30">D55-D99</f>
        <v>30852</v>
      </c>
      <c r="E101" s="68">
        <f t="shared" si="30"/>
        <v>10976</v>
      </c>
      <c r="F101" s="68">
        <f t="shared" si="30"/>
        <v>145828</v>
      </c>
      <c r="G101" s="68">
        <f t="shared" si="30"/>
        <v>124989</v>
      </c>
      <c r="H101" s="68">
        <f t="shared" si="30"/>
        <v>14250</v>
      </c>
      <c r="I101" s="68">
        <f t="shared" si="30"/>
        <v>6769</v>
      </c>
      <c r="J101" s="68">
        <f t="shared" si="30"/>
        <v>25390</v>
      </c>
      <c r="K101" s="68">
        <f t="shared" si="30"/>
        <v>116881</v>
      </c>
      <c r="L101" s="68">
        <f t="shared" si="30"/>
        <v>22232</v>
      </c>
      <c r="M101" s="68">
        <f t="shared" si="30"/>
        <v>110220</v>
      </c>
    </row>
    <row r="102" spans="1:13" s="114" customFormat="1" x14ac:dyDescent="0.35">
      <c r="A102" s="11"/>
      <c r="B102" s="56" t="s">
        <v>43</v>
      </c>
      <c r="C102" s="35">
        <v>10323</v>
      </c>
      <c r="D102" s="35">
        <v>282</v>
      </c>
      <c r="E102" s="35">
        <v>139</v>
      </c>
      <c r="F102" s="35">
        <v>2278</v>
      </c>
      <c r="G102" s="35">
        <v>2133</v>
      </c>
      <c r="H102" s="35">
        <v>214</v>
      </c>
      <c r="I102" s="35">
        <v>111</v>
      </c>
      <c r="J102" s="35">
        <v>705</v>
      </c>
      <c r="K102" s="35">
        <v>1249</v>
      </c>
      <c r="L102" s="35">
        <v>815</v>
      </c>
      <c r="M102" s="35">
        <v>2397</v>
      </c>
    </row>
    <row r="103" spans="1:13" s="114" customFormat="1" x14ac:dyDescent="0.35">
      <c r="A103" s="87" t="s">
        <v>60</v>
      </c>
      <c r="B103" s="56" t="s">
        <v>23</v>
      </c>
      <c r="C103" s="75">
        <f>C102/C56</f>
        <v>1.730084669066629E-2</v>
      </c>
      <c r="D103" s="75">
        <f t="shared" ref="D103:M103" si="31">D102/D56</f>
        <v>9.0912021664141338E-3</v>
      </c>
      <c r="E103" s="75">
        <f t="shared" si="31"/>
        <v>1.3248189096454442E-2</v>
      </c>
      <c r="F103" s="75">
        <f t="shared" si="31"/>
        <v>1.591437813065439E-2</v>
      </c>
      <c r="G103" s="75">
        <f t="shared" si="31"/>
        <v>1.7456706059514847E-2</v>
      </c>
      <c r="H103" s="75">
        <f t="shared" si="31"/>
        <v>1.5538774324716816E-2</v>
      </c>
      <c r="I103" s="75">
        <f t="shared" si="31"/>
        <v>1.6646670665866826E-2</v>
      </c>
      <c r="J103" s="75">
        <f t="shared" si="31"/>
        <v>2.9030265596046944E-2</v>
      </c>
      <c r="K103" s="75">
        <f t="shared" si="31"/>
        <v>1.0772256050230279E-2</v>
      </c>
      <c r="L103" s="75">
        <f t="shared" si="31"/>
        <v>3.5822601204342663E-2</v>
      </c>
      <c r="M103" s="75">
        <f t="shared" si="31"/>
        <v>2.2525231642453059E-2</v>
      </c>
    </row>
    <row r="104" spans="1:13" s="114" customFormat="1" x14ac:dyDescent="0.35">
      <c r="A104" s="11"/>
      <c r="B104" s="7" t="s">
        <v>25</v>
      </c>
      <c r="C104" s="35">
        <f>C56-C102</f>
        <v>586353</v>
      </c>
      <c r="D104" s="35">
        <f t="shared" ref="D104:M104" si="32">D56-D102</f>
        <v>30737</v>
      </c>
      <c r="E104" s="35">
        <f t="shared" si="32"/>
        <v>10353</v>
      </c>
      <c r="F104" s="35">
        <f t="shared" si="32"/>
        <v>140863</v>
      </c>
      <c r="G104" s="35">
        <f t="shared" si="32"/>
        <v>120055</v>
      </c>
      <c r="H104" s="35">
        <f t="shared" si="32"/>
        <v>13558</v>
      </c>
      <c r="I104" s="35">
        <f t="shared" si="32"/>
        <v>6557</v>
      </c>
      <c r="J104" s="35">
        <f t="shared" si="32"/>
        <v>23580</v>
      </c>
      <c r="K104" s="35">
        <f t="shared" si="32"/>
        <v>114697</v>
      </c>
      <c r="L104" s="35">
        <f t="shared" si="32"/>
        <v>21936</v>
      </c>
      <c r="M104" s="35">
        <f t="shared" si="32"/>
        <v>104017</v>
      </c>
    </row>
    <row r="105" spans="1:13" x14ac:dyDescent="0.35">
      <c r="A105" s="119" t="s">
        <v>24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20"/>
    </row>
    <row r="106" spans="1:13" x14ac:dyDescent="0.35">
      <c r="A106" s="64"/>
      <c r="B106" s="6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5">
      <c r="C107" s="100"/>
    </row>
    <row r="108" spans="1:13" x14ac:dyDescent="0.35">
      <c r="C108" s="100"/>
    </row>
    <row r="109" spans="1:13" x14ac:dyDescent="0.35">
      <c r="C109" s="100"/>
    </row>
    <row r="110" spans="1:13" x14ac:dyDescent="0.35">
      <c r="C110" s="100"/>
    </row>
    <row r="111" spans="1:13" x14ac:dyDescent="0.35">
      <c r="C111" s="100"/>
    </row>
    <row r="112" spans="1:13" x14ac:dyDescent="0.35">
      <c r="C112" s="100"/>
    </row>
    <row r="113" spans="3:3" x14ac:dyDescent="0.35">
      <c r="C113" s="100"/>
    </row>
    <row r="114" spans="3:3" x14ac:dyDescent="0.35">
      <c r="C114" s="100"/>
    </row>
    <row r="115" spans="3:3" x14ac:dyDescent="0.35">
      <c r="C115" s="100"/>
    </row>
    <row r="116" spans="3:3" x14ac:dyDescent="0.35">
      <c r="C116" s="100"/>
    </row>
  </sheetData>
  <sortState xmlns:xlrd2="http://schemas.microsoft.com/office/spreadsheetml/2017/richdata2" ref="N39:N71">
    <sortCondition ref="N39:N71"/>
  </sortState>
  <mergeCells count="8">
    <mergeCell ref="A105:M105"/>
    <mergeCell ref="A1:M1"/>
    <mergeCell ref="A2:M2"/>
    <mergeCell ref="A3:M3"/>
    <mergeCell ref="A60:A62"/>
    <mergeCell ref="A63:A65"/>
    <mergeCell ref="A57:A59"/>
    <mergeCell ref="A66:A68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1"/>
  <sheetViews>
    <sheetView tabSelected="1" workbookViewId="0">
      <selection activeCell="L108" sqref="L108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4" x14ac:dyDescent="0.35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4" x14ac:dyDescent="0.35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4" x14ac:dyDescent="0.35">
      <c r="A3" s="118" t="s">
        <v>39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2"/>
    </row>
    <row r="6" spans="1:14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2"/>
    </row>
    <row r="7" spans="1:14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2"/>
    </row>
    <row r="8" spans="1:14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2"/>
    </row>
    <row r="9" spans="1:14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2"/>
    </row>
    <row r="10" spans="1:14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2"/>
    </row>
    <row r="11" spans="1:14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2"/>
    </row>
    <row r="12" spans="1:14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2"/>
    </row>
    <row r="13" spans="1:14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2"/>
    </row>
    <row r="14" spans="1:14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2"/>
    </row>
    <row r="15" spans="1:14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2"/>
    </row>
    <row r="16" spans="1:14" x14ac:dyDescent="0.35">
      <c r="A16" s="2"/>
      <c r="B16" s="2" t="s">
        <v>11</v>
      </c>
      <c r="C16" s="29">
        <v>7176</v>
      </c>
      <c r="D16" s="29">
        <v>701</v>
      </c>
      <c r="E16" s="29">
        <v>70</v>
      </c>
      <c r="F16" s="29">
        <v>1760</v>
      </c>
      <c r="G16" s="29">
        <v>888</v>
      </c>
      <c r="H16" s="29">
        <v>139</v>
      </c>
      <c r="I16" s="29">
        <v>73</v>
      </c>
      <c r="J16" s="29">
        <v>183</v>
      </c>
      <c r="K16" s="29">
        <v>1194</v>
      </c>
      <c r="L16" s="29">
        <v>98</v>
      </c>
      <c r="M16" s="29">
        <v>2070</v>
      </c>
      <c r="N16" s="62"/>
    </row>
    <row r="17" spans="1:14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2"/>
    </row>
    <row r="18" spans="1:14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2"/>
    </row>
    <row r="19" spans="1:14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2"/>
    </row>
    <row r="20" spans="1:14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2"/>
    </row>
    <row r="21" spans="1:14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2"/>
    </row>
    <row r="22" spans="1:14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2"/>
    </row>
    <row r="23" spans="1:14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2"/>
    </row>
    <row r="24" spans="1:14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2"/>
    </row>
    <row r="25" spans="1:14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2"/>
    </row>
    <row r="26" spans="1:14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2"/>
    </row>
    <row r="27" spans="1:14" s="25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2"/>
    </row>
    <row r="28" spans="1:14" s="23" customFormat="1" x14ac:dyDescent="0.35">
      <c r="A28" s="2"/>
      <c r="B28" s="2" t="s">
        <v>36</v>
      </c>
      <c r="C28" s="29">
        <f t="shared" si="0"/>
        <v>4253</v>
      </c>
      <c r="D28" s="103">
        <v>377</v>
      </c>
      <c r="E28" s="103">
        <v>152</v>
      </c>
      <c r="F28" s="103">
        <v>694</v>
      </c>
      <c r="G28" s="103">
        <v>991</v>
      </c>
      <c r="H28" s="103">
        <v>36</v>
      </c>
      <c r="I28" s="103">
        <v>56</v>
      </c>
      <c r="J28" s="103">
        <v>129</v>
      </c>
      <c r="K28" s="103">
        <v>635</v>
      </c>
      <c r="L28" s="103">
        <v>136</v>
      </c>
      <c r="M28" s="104">
        <v>1047</v>
      </c>
      <c r="N28" s="62"/>
    </row>
    <row r="29" spans="1:14" s="28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2"/>
    </row>
    <row r="30" spans="1:14" s="30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2"/>
    </row>
    <row r="31" spans="1:14" s="31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2"/>
    </row>
    <row r="32" spans="1:14" s="34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2"/>
    </row>
    <row r="33" spans="1:14" s="36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2"/>
    </row>
    <row r="34" spans="1:14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2"/>
    </row>
    <row r="35" spans="1:14" s="40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2"/>
    </row>
    <row r="36" spans="1:14" s="41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2"/>
    </row>
    <row r="37" spans="1:14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2"/>
    </row>
    <row r="38" spans="1:14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2"/>
    </row>
    <row r="39" spans="1:14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2"/>
    </row>
    <row r="40" spans="1:14" s="11" customFormat="1" x14ac:dyDescent="0.35">
      <c r="A40" s="2"/>
      <c r="B40" s="105" t="s">
        <v>36</v>
      </c>
      <c r="C40" s="106">
        <f t="shared" si="0"/>
        <v>13773</v>
      </c>
      <c r="D40" s="29">
        <v>1583</v>
      </c>
      <c r="E40" s="104">
        <v>649</v>
      </c>
      <c r="F40" s="104">
        <v>1763</v>
      </c>
      <c r="G40" s="104">
        <v>2988</v>
      </c>
      <c r="H40" s="104">
        <v>212</v>
      </c>
      <c r="I40" s="104">
        <v>123</v>
      </c>
      <c r="J40" s="104">
        <v>918</v>
      </c>
      <c r="K40" s="104">
        <v>1100</v>
      </c>
      <c r="L40" s="104">
        <v>871</v>
      </c>
      <c r="M40" s="104">
        <v>3566</v>
      </c>
      <c r="N40" s="62"/>
    </row>
    <row r="41" spans="1:14" s="11" customFormat="1" x14ac:dyDescent="0.35">
      <c r="A41" s="11">
        <v>2022</v>
      </c>
      <c r="B41" s="17" t="s">
        <v>0</v>
      </c>
      <c r="C41" s="58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2"/>
    </row>
    <row r="42" spans="1:14" s="11" customFormat="1" x14ac:dyDescent="0.35">
      <c r="B42" s="17" t="s">
        <v>37</v>
      </c>
      <c r="C42" s="58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2"/>
    </row>
    <row r="43" spans="1:14" s="11" customFormat="1" x14ac:dyDescent="0.35">
      <c r="B43" s="17" t="s">
        <v>2</v>
      </c>
      <c r="C43" s="58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2"/>
    </row>
    <row r="44" spans="1:14" s="11" customFormat="1" x14ac:dyDescent="0.35">
      <c r="B44" s="17" t="s">
        <v>17</v>
      </c>
      <c r="C44" s="58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2"/>
    </row>
    <row r="45" spans="1:14" s="11" customFormat="1" x14ac:dyDescent="0.35">
      <c r="B45" s="17" t="s">
        <v>4</v>
      </c>
      <c r="C45" s="58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2"/>
    </row>
    <row r="46" spans="1:14" s="11" customFormat="1" x14ac:dyDescent="0.35">
      <c r="B46" s="17" t="s">
        <v>5</v>
      </c>
      <c r="C46" s="58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2"/>
    </row>
    <row r="47" spans="1:14" s="11" customFormat="1" x14ac:dyDescent="0.35">
      <c r="B47" s="17" t="s">
        <v>32</v>
      </c>
      <c r="C47" s="58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2"/>
    </row>
    <row r="48" spans="1:14" s="11" customFormat="1" x14ac:dyDescent="0.35">
      <c r="B48" s="17" t="s">
        <v>7</v>
      </c>
      <c r="C48" s="58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2"/>
    </row>
    <row r="49" spans="1:14" s="11" customFormat="1" x14ac:dyDescent="0.35">
      <c r="B49" s="17" t="s">
        <v>33</v>
      </c>
      <c r="C49" s="58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2"/>
    </row>
    <row r="50" spans="1:14" s="11" customFormat="1" x14ac:dyDescent="0.35">
      <c r="B50" s="17" t="s">
        <v>9</v>
      </c>
      <c r="C50" s="58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2"/>
    </row>
    <row r="51" spans="1:14" s="11" customFormat="1" x14ac:dyDescent="0.35">
      <c r="B51" s="17" t="s">
        <v>35</v>
      </c>
      <c r="C51" s="58">
        <v>6440</v>
      </c>
      <c r="D51" s="8">
        <v>403</v>
      </c>
      <c r="E51" s="19">
        <v>123</v>
      </c>
      <c r="F51" s="19">
        <v>1600</v>
      </c>
      <c r="G51" s="19">
        <v>1055</v>
      </c>
      <c r="H51" s="19">
        <v>351</v>
      </c>
      <c r="I51" s="19">
        <v>49</v>
      </c>
      <c r="J51" s="19">
        <v>445</v>
      </c>
      <c r="K51" s="19">
        <v>982</v>
      </c>
      <c r="L51" s="19">
        <v>403</v>
      </c>
      <c r="M51" s="19">
        <v>1029</v>
      </c>
      <c r="N51" s="62"/>
    </row>
    <row r="52" spans="1:14" s="11" customFormat="1" x14ac:dyDescent="0.35">
      <c r="A52" s="2"/>
      <c r="B52" s="105" t="s">
        <v>36</v>
      </c>
      <c r="C52" s="106">
        <v>31187</v>
      </c>
      <c r="D52" s="29">
        <v>2321</v>
      </c>
      <c r="E52" s="104">
        <v>550</v>
      </c>
      <c r="F52" s="104">
        <v>2534</v>
      </c>
      <c r="G52" s="104">
        <v>3299</v>
      </c>
      <c r="H52" s="104">
        <v>665</v>
      </c>
      <c r="I52" s="104">
        <v>231</v>
      </c>
      <c r="J52" s="104">
        <v>465</v>
      </c>
      <c r="K52" s="104">
        <v>17000</v>
      </c>
      <c r="L52" s="104">
        <v>994</v>
      </c>
      <c r="M52" s="104">
        <v>3128</v>
      </c>
      <c r="N52" s="62"/>
    </row>
    <row r="53" spans="1:14" s="11" customFormat="1" x14ac:dyDescent="0.35">
      <c r="A53" s="11">
        <v>2023</v>
      </c>
      <c r="B53" s="17" t="s">
        <v>0</v>
      </c>
      <c r="C53" s="58">
        <v>11032</v>
      </c>
      <c r="D53" s="8">
        <v>416</v>
      </c>
      <c r="E53" s="19">
        <v>115</v>
      </c>
      <c r="F53" s="19">
        <v>2814</v>
      </c>
      <c r="G53" s="19">
        <v>1328</v>
      </c>
      <c r="H53" s="19">
        <v>438</v>
      </c>
      <c r="I53" s="19">
        <v>72</v>
      </c>
      <c r="J53" s="19">
        <v>194</v>
      </c>
      <c r="K53" s="19">
        <v>3234</v>
      </c>
      <c r="L53" s="19">
        <v>507</v>
      </c>
      <c r="M53" s="19">
        <v>1914</v>
      </c>
      <c r="N53" s="62"/>
    </row>
    <row r="54" spans="1:14" s="11" customFormat="1" x14ac:dyDescent="0.35">
      <c r="B54" s="17" t="s">
        <v>37</v>
      </c>
      <c r="C54" s="58">
        <v>9686</v>
      </c>
      <c r="D54" s="8">
        <v>757</v>
      </c>
      <c r="E54" s="19">
        <v>58</v>
      </c>
      <c r="F54" s="19">
        <v>2500</v>
      </c>
      <c r="G54" s="19">
        <v>1907</v>
      </c>
      <c r="H54" s="19">
        <v>185</v>
      </c>
      <c r="I54" s="19">
        <v>46</v>
      </c>
      <c r="J54" s="19">
        <v>372</v>
      </c>
      <c r="K54" s="19">
        <v>2143</v>
      </c>
      <c r="L54" s="19">
        <v>272</v>
      </c>
      <c r="M54" s="19">
        <v>1446</v>
      </c>
      <c r="N54" s="62"/>
    </row>
    <row r="55" spans="1:14" x14ac:dyDescent="0.35">
      <c r="B55" s="17" t="s">
        <v>2</v>
      </c>
      <c r="C55" s="58">
        <v>7847</v>
      </c>
      <c r="D55" s="58">
        <v>305</v>
      </c>
      <c r="E55" s="113">
        <v>94</v>
      </c>
      <c r="F55" s="113">
        <v>1796</v>
      </c>
      <c r="G55" s="113">
        <v>2197</v>
      </c>
      <c r="H55" s="113">
        <v>211</v>
      </c>
      <c r="I55" s="113">
        <v>45</v>
      </c>
      <c r="J55" s="113">
        <v>403</v>
      </c>
      <c r="K55" s="113">
        <v>1116</v>
      </c>
      <c r="L55" s="113">
        <v>381</v>
      </c>
      <c r="M55" s="113">
        <v>1299</v>
      </c>
    </row>
    <row r="56" spans="1:14" s="114" customFormat="1" x14ac:dyDescent="0.35">
      <c r="B56" s="17" t="s">
        <v>17</v>
      </c>
      <c r="C56" s="58">
        <v>10323</v>
      </c>
      <c r="D56" s="58">
        <v>282</v>
      </c>
      <c r="E56" s="113">
        <v>139</v>
      </c>
      <c r="F56" s="113">
        <v>2278</v>
      </c>
      <c r="G56" s="113">
        <v>2133</v>
      </c>
      <c r="H56" s="113">
        <v>214</v>
      </c>
      <c r="I56" s="113">
        <v>111</v>
      </c>
      <c r="J56" s="113">
        <v>705</v>
      </c>
      <c r="K56" s="113">
        <v>1249</v>
      </c>
      <c r="L56" s="113">
        <v>815</v>
      </c>
      <c r="M56" s="113">
        <v>2397</v>
      </c>
    </row>
    <row r="57" spans="1:14" ht="15" customHeight="1" x14ac:dyDescent="0.35">
      <c r="A57" s="121" t="s">
        <v>42</v>
      </c>
      <c r="B57" s="54" t="s">
        <v>44</v>
      </c>
      <c r="C57" s="55">
        <v>563737</v>
      </c>
      <c r="D57" s="55">
        <v>29671</v>
      </c>
      <c r="E57" s="55">
        <v>8714</v>
      </c>
      <c r="F57" s="55">
        <v>149453</v>
      </c>
      <c r="G57" s="55">
        <v>117742</v>
      </c>
      <c r="H57" s="55">
        <v>12039</v>
      </c>
      <c r="I57" s="55">
        <v>5856</v>
      </c>
      <c r="J57" s="55">
        <v>21332</v>
      </c>
      <c r="K57" s="55">
        <v>97436</v>
      </c>
      <c r="L57" s="55">
        <v>17554</v>
      </c>
      <c r="M57" s="55">
        <v>103043</v>
      </c>
    </row>
    <row r="58" spans="1:14" ht="15" customHeight="1" x14ac:dyDescent="0.35">
      <c r="A58" s="122"/>
      <c r="B58" s="7" t="s">
        <v>23</v>
      </c>
      <c r="C58" s="33">
        <f>C41/C57</f>
        <v>6.3268864736570424E-2</v>
      </c>
      <c r="D58" s="33">
        <f>D41/D57</f>
        <v>6.2889690269960566E-2</v>
      </c>
      <c r="E58" s="33">
        <f>E41/E57</f>
        <v>8.3084691301354138E-2</v>
      </c>
      <c r="F58" s="33">
        <f>F41/F57</f>
        <v>5.7757288244464813E-2</v>
      </c>
      <c r="G58" s="33">
        <f>G41/G57</f>
        <v>4.6890659237994937E-2</v>
      </c>
      <c r="H58" s="33">
        <f>H41/H57</f>
        <v>4.4521970263310909E-2</v>
      </c>
      <c r="I58" s="33">
        <f>I41/I57</f>
        <v>3.7056010928961748E-2</v>
      </c>
      <c r="J58" s="33">
        <f>J41/J57</f>
        <v>9.7881117569848117E-2</v>
      </c>
      <c r="K58" s="33">
        <f>K41/K57</f>
        <v>6.6176772445502685E-2</v>
      </c>
      <c r="L58" s="33">
        <f>L41/L57</f>
        <v>3.4237210892104367E-2</v>
      </c>
      <c r="M58" s="33">
        <f>M41/M57</f>
        <v>8.7672136874896889E-2</v>
      </c>
    </row>
    <row r="59" spans="1:14" x14ac:dyDescent="0.35">
      <c r="A59" s="123"/>
      <c r="B59" s="6" t="s">
        <v>25</v>
      </c>
      <c r="C59" s="35">
        <f>C57-C41</f>
        <v>528070</v>
      </c>
      <c r="D59" s="35">
        <f>D57-D41</f>
        <v>27805</v>
      </c>
      <c r="E59" s="35">
        <f>E57-E41</f>
        <v>7990</v>
      </c>
      <c r="F59" s="35">
        <f>F57-F41</f>
        <v>140821</v>
      </c>
      <c r="G59" s="35">
        <f>G57-G41</f>
        <v>112221</v>
      </c>
      <c r="H59" s="35">
        <f>H57-H41</f>
        <v>11503</v>
      </c>
      <c r="I59" s="35">
        <f>I57-I41</f>
        <v>5639</v>
      </c>
      <c r="J59" s="35">
        <f>J57-J41</f>
        <v>19244</v>
      </c>
      <c r="K59" s="35">
        <f>K57-K41</f>
        <v>90988</v>
      </c>
      <c r="L59" s="35">
        <f>L57-L41</f>
        <v>16953</v>
      </c>
      <c r="M59" s="35">
        <f>M57-M41</f>
        <v>94009</v>
      </c>
    </row>
    <row r="60" spans="1:14" ht="14" customHeight="1" x14ac:dyDescent="0.35">
      <c r="A60" s="121" t="s">
        <v>45</v>
      </c>
      <c r="B60" s="54" t="s">
        <v>44</v>
      </c>
      <c r="C60" s="55">
        <v>519952</v>
      </c>
      <c r="D60" s="55">
        <v>27087</v>
      </c>
      <c r="E60" s="55">
        <v>8672</v>
      </c>
      <c r="F60" s="55">
        <v>137618</v>
      </c>
      <c r="G60" s="55">
        <v>105862</v>
      </c>
      <c r="H60" s="55">
        <v>11131</v>
      </c>
      <c r="I60" s="55">
        <v>4984</v>
      </c>
      <c r="J60" s="55">
        <v>20579</v>
      </c>
      <c r="K60" s="55">
        <v>90965</v>
      </c>
      <c r="L60" s="55">
        <v>16729</v>
      </c>
      <c r="M60" s="55">
        <v>96325</v>
      </c>
    </row>
    <row r="61" spans="1:14" ht="14.5" customHeight="1" x14ac:dyDescent="0.35">
      <c r="A61" s="122"/>
      <c r="B61" s="7" t="s">
        <v>23</v>
      </c>
      <c r="C61" s="33">
        <f>C42/C60</f>
        <v>4.5044542573160602E-2</v>
      </c>
      <c r="D61" s="33">
        <f>D42/D60</f>
        <v>1.4508804961789789E-2</v>
      </c>
      <c r="E61" s="33">
        <f>E42/E60</f>
        <v>5.6849630996309963E-2</v>
      </c>
      <c r="F61" s="33">
        <f>F42/F60</f>
        <v>7.2178058102864456E-2</v>
      </c>
      <c r="G61" s="33">
        <f>G42/G60</f>
        <v>2.3596758043490582E-2</v>
      </c>
      <c r="H61" s="33">
        <f>H42/H60</f>
        <v>4.3302488545503545E-2</v>
      </c>
      <c r="I61" s="33">
        <f>I42/I60</f>
        <v>2.2070626003210273E-3</v>
      </c>
      <c r="J61" s="33">
        <f>J42/J60</f>
        <v>5.0925700957286553E-2</v>
      </c>
      <c r="K61" s="33">
        <f>K42/K60</f>
        <v>4.1543450777771669E-2</v>
      </c>
      <c r="L61" s="33">
        <f>L42/L60</f>
        <v>3.3415027796042801E-2</v>
      </c>
      <c r="M61" s="33">
        <f>M42/M60</f>
        <v>4.3861925772125616E-2</v>
      </c>
    </row>
    <row r="62" spans="1:14" x14ac:dyDescent="0.35">
      <c r="A62" s="123"/>
      <c r="B62" s="56" t="s">
        <v>25</v>
      </c>
      <c r="C62" s="67">
        <f>C60-C42</f>
        <v>496531</v>
      </c>
      <c r="D62" s="67">
        <f>D60-D42</f>
        <v>26694</v>
      </c>
      <c r="E62" s="67">
        <f>E60-E42</f>
        <v>8179</v>
      </c>
      <c r="F62" s="67">
        <f>F60-F42</f>
        <v>127685</v>
      </c>
      <c r="G62" s="67">
        <f>G60-G42</f>
        <v>103364</v>
      </c>
      <c r="H62" s="67">
        <f>H60-H42</f>
        <v>10649</v>
      </c>
      <c r="I62" s="67">
        <f>I60-I42</f>
        <v>4973</v>
      </c>
      <c r="J62" s="67">
        <f>J60-J42</f>
        <v>19531</v>
      </c>
      <c r="K62" s="67">
        <f>K60-K42</f>
        <v>87186</v>
      </c>
      <c r="L62" s="67">
        <f>L60-L42</f>
        <v>16170</v>
      </c>
      <c r="M62" s="67">
        <f>M60-M42</f>
        <v>92100</v>
      </c>
    </row>
    <row r="63" spans="1:14" x14ac:dyDescent="0.35">
      <c r="A63" s="121" t="s">
        <v>46</v>
      </c>
      <c r="B63" s="54" t="s">
        <v>44</v>
      </c>
      <c r="C63" s="55">
        <v>590542</v>
      </c>
      <c r="D63" s="55">
        <v>31388</v>
      </c>
      <c r="E63" s="55">
        <v>11766</v>
      </c>
      <c r="F63" s="55">
        <v>151200</v>
      </c>
      <c r="G63" s="55">
        <v>123959</v>
      </c>
      <c r="H63" s="55">
        <v>12901</v>
      </c>
      <c r="I63" s="55">
        <v>6009</v>
      </c>
      <c r="J63" s="55">
        <v>22949</v>
      </c>
      <c r="K63" s="55">
        <v>103720</v>
      </c>
      <c r="L63" s="55">
        <v>19236</v>
      </c>
      <c r="M63" s="55">
        <v>107414</v>
      </c>
    </row>
    <row r="64" spans="1:14" x14ac:dyDescent="0.35">
      <c r="A64" s="122"/>
      <c r="B64" s="7" t="s">
        <v>23</v>
      </c>
      <c r="C64" s="33">
        <f>C43/C63</f>
        <v>1.5423119778102149E-2</v>
      </c>
      <c r="D64" s="33">
        <f>D43/D63</f>
        <v>1.2807442334650185E-2</v>
      </c>
      <c r="E64" s="33">
        <f>E43/E63</f>
        <v>5.3799082100968891E-2</v>
      </c>
      <c r="F64" s="33">
        <f>F43/F63</f>
        <v>1.4623015873015873E-2</v>
      </c>
      <c r="G64" s="33">
        <f>G43/G63</f>
        <v>8.9626408731919432E-3</v>
      </c>
      <c r="H64" s="33">
        <f>H43/H63</f>
        <v>4.5345322068056741E-2</v>
      </c>
      <c r="I64" s="33">
        <f>I43/I63</f>
        <v>3.99400898652022E-3</v>
      </c>
      <c r="J64" s="33">
        <f>J43/J63</f>
        <v>2.7670050982613621E-2</v>
      </c>
      <c r="K64" s="33">
        <f>K43/K63</f>
        <v>1.9745468569224836E-2</v>
      </c>
      <c r="L64" s="33">
        <f>L43/L63</f>
        <v>2.1314202536909962E-2</v>
      </c>
      <c r="M64" s="33">
        <f>M43/M63</f>
        <v>9.765952296721097E-3</v>
      </c>
    </row>
    <row r="65" spans="1:13" x14ac:dyDescent="0.35">
      <c r="A65" s="123"/>
      <c r="B65" s="56" t="s">
        <v>25</v>
      </c>
      <c r="C65" s="67">
        <f>C63-C43</f>
        <v>581434</v>
      </c>
      <c r="D65" s="67">
        <f>D63-D43</f>
        <v>30986</v>
      </c>
      <c r="E65" s="67">
        <f>E63-E43</f>
        <v>11133</v>
      </c>
      <c r="F65" s="67">
        <f>F63-F43</f>
        <v>148989</v>
      </c>
      <c r="G65" s="67">
        <f>G63-G43</f>
        <v>122848</v>
      </c>
      <c r="H65" s="67">
        <f>H63-H43</f>
        <v>12316</v>
      </c>
      <c r="I65" s="67">
        <f>I63-I43</f>
        <v>5985</v>
      </c>
      <c r="J65" s="67">
        <f>J63-J43</f>
        <v>22314</v>
      </c>
      <c r="K65" s="67">
        <f>K63-K43</f>
        <v>101672</v>
      </c>
      <c r="L65" s="67">
        <f>L63-L43</f>
        <v>18826</v>
      </c>
      <c r="M65" s="67">
        <f>M63-M43</f>
        <v>106365</v>
      </c>
    </row>
    <row r="66" spans="1:13" s="66" customFormat="1" x14ac:dyDescent="0.35">
      <c r="A66" s="108"/>
      <c r="B66" s="71" t="s">
        <v>44</v>
      </c>
      <c r="C66" s="69">
        <v>580290</v>
      </c>
      <c r="D66" s="69">
        <v>32496</v>
      </c>
      <c r="E66" s="69">
        <v>10542</v>
      </c>
      <c r="F66" s="69">
        <v>146833</v>
      </c>
      <c r="G66" s="69">
        <v>121603</v>
      </c>
      <c r="H66" s="69">
        <v>12203</v>
      </c>
      <c r="I66" s="69">
        <v>6019</v>
      </c>
      <c r="J66" s="69">
        <v>24141</v>
      </c>
      <c r="K66" s="69">
        <v>102931</v>
      </c>
      <c r="L66" s="69">
        <v>18653</v>
      </c>
      <c r="M66" s="69">
        <v>104869</v>
      </c>
    </row>
    <row r="67" spans="1:13" s="66" customFormat="1" x14ac:dyDescent="0.35">
      <c r="A67" s="109" t="s">
        <v>47</v>
      </c>
      <c r="B67" s="71" t="s">
        <v>23</v>
      </c>
      <c r="C67" s="72">
        <f>C44/C66</f>
        <v>2.3086732495821057E-2</v>
      </c>
      <c r="D67" s="72">
        <f>D44/D66</f>
        <v>3.7758493353028062E-2</v>
      </c>
      <c r="E67" s="72">
        <f>E44/E66</f>
        <v>2.9406184784670841E-2</v>
      </c>
      <c r="F67" s="72">
        <f>F44/F66</f>
        <v>1.5752589676707552E-2</v>
      </c>
      <c r="G67" s="72">
        <f>G44/G66</f>
        <v>1.1027688461633349E-2</v>
      </c>
      <c r="H67" s="72">
        <f>H44/H66</f>
        <v>3.5892813242645254E-2</v>
      </c>
      <c r="I67" s="72">
        <f>I44/I66</f>
        <v>1.3623525502575179E-2</v>
      </c>
      <c r="J67" s="72">
        <f>J44/J66</f>
        <v>8.9598608176960359E-2</v>
      </c>
      <c r="K67" s="72">
        <f>K44/K66</f>
        <v>1.8857292749511808E-2</v>
      </c>
      <c r="L67" s="72">
        <f>L44/L66</f>
        <v>0.10293250415482764</v>
      </c>
      <c r="M67" s="72">
        <f>M44/M66</f>
        <v>1.5848344124574469E-2</v>
      </c>
    </row>
    <row r="68" spans="1:13" s="66" customFormat="1" x14ac:dyDescent="0.35">
      <c r="A68" s="110"/>
      <c r="B68" s="71" t="s">
        <v>25</v>
      </c>
      <c r="C68" s="67">
        <f>C66-C44</f>
        <v>566893</v>
      </c>
      <c r="D68" s="67">
        <f>D66-D44</f>
        <v>31269</v>
      </c>
      <c r="E68" s="67">
        <f>E66-E44</f>
        <v>10232</v>
      </c>
      <c r="F68" s="67">
        <f>F66-F44</f>
        <v>144520</v>
      </c>
      <c r="G68" s="67">
        <f>G66-G44</f>
        <v>120262</v>
      </c>
      <c r="H68" s="67">
        <f>H66-H44</f>
        <v>11765</v>
      </c>
      <c r="I68" s="67">
        <f>I66-I44</f>
        <v>5937</v>
      </c>
      <c r="J68" s="67">
        <f>J66-J44</f>
        <v>21978</v>
      </c>
      <c r="K68" s="67">
        <f>K66-K44</f>
        <v>100990</v>
      </c>
      <c r="L68" s="67">
        <f>L66-L44</f>
        <v>16733</v>
      </c>
      <c r="M68" s="67">
        <f>M66-M44</f>
        <v>103207</v>
      </c>
    </row>
    <row r="69" spans="1:13" x14ac:dyDescent="0.35">
      <c r="A69" s="82"/>
      <c r="B69" s="71" t="s">
        <v>44</v>
      </c>
      <c r="C69" s="77">
        <v>602950</v>
      </c>
      <c r="D69" s="68">
        <v>33700</v>
      </c>
      <c r="E69" s="68">
        <v>9867</v>
      </c>
      <c r="F69" s="68">
        <v>151756</v>
      </c>
      <c r="G69" s="68">
        <v>126715</v>
      </c>
      <c r="H69" s="68">
        <v>12678</v>
      </c>
      <c r="I69" s="68">
        <v>6292</v>
      </c>
      <c r="J69" s="68">
        <v>23602</v>
      </c>
      <c r="K69" s="68">
        <v>108027</v>
      </c>
      <c r="L69" s="68">
        <v>19089</v>
      </c>
      <c r="M69" s="68">
        <v>111224</v>
      </c>
    </row>
    <row r="70" spans="1:13" x14ac:dyDescent="0.35">
      <c r="A70" s="83" t="s">
        <v>48</v>
      </c>
      <c r="B70" s="71" t="s">
        <v>23</v>
      </c>
      <c r="C70" s="78">
        <f>C45/C69</f>
        <v>1.9890538187246041E-2</v>
      </c>
      <c r="D70" s="78">
        <f>D45/D69</f>
        <v>2.2136498516320473E-2</v>
      </c>
      <c r="E70" s="78">
        <f>E45/E69</f>
        <v>1.8141279010844228E-2</v>
      </c>
      <c r="F70" s="78">
        <f>F45/F69</f>
        <v>2.0111231186905297E-2</v>
      </c>
      <c r="G70" s="78">
        <f>G45/G69</f>
        <v>2.6816083336621551E-2</v>
      </c>
      <c r="H70" s="78">
        <f>H45/H69</f>
        <v>1.4118946206026188E-2</v>
      </c>
      <c r="I70" s="78">
        <f>I45/I69</f>
        <v>6.3572790845518119E-4</v>
      </c>
      <c r="J70" s="78">
        <f>J45/J69</f>
        <v>2.283704770782137E-2</v>
      </c>
      <c r="K70" s="78">
        <f>K45/K69</f>
        <v>7.4888685236098379E-3</v>
      </c>
      <c r="L70" s="78">
        <f>L45/L69</f>
        <v>2.1635496883021636E-2</v>
      </c>
      <c r="M70" s="78">
        <f>M45/M69</f>
        <v>2.4041573761058765E-2</v>
      </c>
    </row>
    <row r="71" spans="1:13" x14ac:dyDescent="0.35">
      <c r="A71" s="2"/>
      <c r="B71" s="71" t="s">
        <v>25</v>
      </c>
      <c r="C71" s="68">
        <f>C69-C45</f>
        <v>590957</v>
      </c>
      <c r="D71" s="68">
        <f>D69-D45</f>
        <v>32954</v>
      </c>
      <c r="E71" s="68">
        <f>E69-E45</f>
        <v>9688</v>
      </c>
      <c r="F71" s="68">
        <f>F69-F45</f>
        <v>148704</v>
      </c>
      <c r="G71" s="68">
        <f>G69-G45</f>
        <v>123317</v>
      </c>
      <c r="H71" s="68">
        <f>H69-H45</f>
        <v>12499</v>
      </c>
      <c r="I71" s="68">
        <f>I69-I45</f>
        <v>6288</v>
      </c>
      <c r="J71" s="68">
        <f>J69-J45</f>
        <v>23063</v>
      </c>
      <c r="K71" s="68">
        <f>K69-K45</f>
        <v>107218</v>
      </c>
      <c r="L71" s="68">
        <f>L69-L45</f>
        <v>18676</v>
      </c>
      <c r="M71" s="68">
        <f>M69-M45</f>
        <v>108550</v>
      </c>
    </row>
    <row r="72" spans="1:13" ht="14.5" customHeight="1" x14ac:dyDescent="0.35">
      <c r="A72" s="82"/>
      <c r="B72" s="71" t="s">
        <v>44</v>
      </c>
      <c r="C72" s="68">
        <v>602057</v>
      </c>
      <c r="D72" s="68">
        <v>33721</v>
      </c>
      <c r="E72" s="68">
        <v>11510</v>
      </c>
      <c r="F72" s="68">
        <v>152585</v>
      </c>
      <c r="G72" s="68">
        <v>125660</v>
      </c>
      <c r="H72" s="68">
        <v>12430</v>
      </c>
      <c r="I72" s="68">
        <v>6286</v>
      </c>
      <c r="J72" s="68">
        <v>21323</v>
      </c>
      <c r="K72" s="68">
        <v>111002</v>
      </c>
      <c r="L72" s="68">
        <v>18555</v>
      </c>
      <c r="M72" s="68">
        <v>108985</v>
      </c>
    </row>
    <row r="73" spans="1:13" x14ac:dyDescent="0.35">
      <c r="A73" s="83" t="s">
        <v>49</v>
      </c>
      <c r="B73" s="71" t="s">
        <v>23</v>
      </c>
      <c r="C73" s="78">
        <f>C46/C72</f>
        <v>3.0683141297252584E-2</v>
      </c>
      <c r="D73" s="78">
        <f>D46/D72</f>
        <v>6.7613653213131281E-3</v>
      </c>
      <c r="E73" s="78">
        <f>E46/E72</f>
        <v>3.1972198088618592E-2</v>
      </c>
      <c r="F73" s="78">
        <f>F46/F72</f>
        <v>4.4263852934429991E-2</v>
      </c>
      <c r="G73" s="78">
        <f>G46/G72</f>
        <v>3.8651917873627248E-2</v>
      </c>
      <c r="H73" s="78">
        <f>H46/H72</f>
        <v>1.0941271118262269E-2</v>
      </c>
      <c r="I73" s="78">
        <f>I46/I72</f>
        <v>1.1135857461024498E-3</v>
      </c>
      <c r="J73" s="78">
        <f>J46/J72</f>
        <v>3.4845003048351544E-2</v>
      </c>
      <c r="K73" s="78">
        <f>K46/K72</f>
        <v>1.1675465306931407E-2</v>
      </c>
      <c r="L73" s="78">
        <f>L46/L72</f>
        <v>1.2233899218539478E-2</v>
      </c>
      <c r="M73" s="78">
        <f>M46/M72</f>
        <v>3.5390191310730831E-2</v>
      </c>
    </row>
    <row r="74" spans="1:13" x14ac:dyDescent="0.35">
      <c r="A74" s="2"/>
      <c r="B74" s="71" t="s">
        <v>25</v>
      </c>
      <c r="C74" s="68">
        <f>C72-C46</f>
        <v>583584</v>
      </c>
      <c r="D74" s="68">
        <f>D72-D46</f>
        <v>33493</v>
      </c>
      <c r="E74" s="68">
        <f>E72-E46</f>
        <v>11142</v>
      </c>
      <c r="F74" s="68">
        <f>F72-F46</f>
        <v>145831</v>
      </c>
      <c r="G74" s="68">
        <f>G72-G46</f>
        <v>120803</v>
      </c>
      <c r="H74" s="68">
        <f>H72-H46</f>
        <v>12294</v>
      </c>
      <c r="I74" s="68">
        <f>I72-I46</f>
        <v>6279</v>
      </c>
      <c r="J74" s="68">
        <f>J72-J46</f>
        <v>20580</v>
      </c>
      <c r="K74" s="68">
        <f>K72-K46</f>
        <v>109706</v>
      </c>
      <c r="L74" s="68">
        <f>L72-L46</f>
        <v>18328</v>
      </c>
      <c r="M74" s="68">
        <f>M72-M46</f>
        <v>105128</v>
      </c>
    </row>
    <row r="75" spans="1:13" x14ac:dyDescent="0.35">
      <c r="A75" s="107"/>
      <c r="B75" s="71" t="s">
        <v>44</v>
      </c>
      <c r="C75" s="68">
        <v>618790</v>
      </c>
      <c r="D75" s="68">
        <v>35224</v>
      </c>
      <c r="E75" s="68">
        <v>12433</v>
      </c>
      <c r="F75" s="68">
        <v>154085</v>
      </c>
      <c r="G75" s="68">
        <v>127617</v>
      </c>
      <c r="H75" s="68">
        <v>13175</v>
      </c>
      <c r="I75" s="68">
        <v>6754</v>
      </c>
      <c r="J75" s="68">
        <v>22867</v>
      </c>
      <c r="K75" s="68">
        <v>117844</v>
      </c>
      <c r="L75" s="68">
        <v>19392</v>
      </c>
      <c r="M75" s="68">
        <v>109399</v>
      </c>
    </row>
    <row r="76" spans="1:13" x14ac:dyDescent="0.35">
      <c r="A76" s="74" t="s">
        <v>50</v>
      </c>
      <c r="B76" s="71" t="s">
        <v>23</v>
      </c>
      <c r="C76" s="78">
        <f>C47/C75</f>
        <v>1.7991564181709465E-2</v>
      </c>
      <c r="D76" s="78">
        <f>D47/D75</f>
        <v>4.3720190779014305E-3</v>
      </c>
      <c r="E76" s="78">
        <f>E47/E75</f>
        <v>1.4799324378669669E-2</v>
      </c>
      <c r="F76" s="78">
        <f>F47/F75</f>
        <v>2.5122497322906188E-2</v>
      </c>
      <c r="G76" s="78">
        <f>G47/G75</f>
        <v>1.7576028272095409E-2</v>
      </c>
      <c r="H76" s="78">
        <f>H47/H75</f>
        <v>1.1005692599620493E-2</v>
      </c>
      <c r="I76" s="78">
        <f>I47/I75</f>
        <v>8.8836245188036718E-4</v>
      </c>
      <c r="J76" s="78">
        <f>J47/J75</f>
        <v>1.8148423492368917E-2</v>
      </c>
      <c r="K76" s="78">
        <f>K47/K75</f>
        <v>1.5639319778690472E-2</v>
      </c>
      <c r="L76" s="78">
        <f>L47/L75</f>
        <v>3.5066006600660065E-3</v>
      </c>
      <c r="M76" s="78">
        <f>M47/M75</f>
        <v>2.0146436439089938E-2</v>
      </c>
    </row>
    <row r="77" spans="1:13" x14ac:dyDescent="0.35">
      <c r="A77" s="2"/>
      <c r="B77" s="71" t="s">
        <v>25</v>
      </c>
      <c r="C77" s="68">
        <f>C75-C47</f>
        <v>607657</v>
      </c>
      <c r="D77" s="68">
        <f>D75-D47</f>
        <v>35070</v>
      </c>
      <c r="E77" s="68">
        <f>E75-E47</f>
        <v>12249</v>
      </c>
      <c r="F77" s="68">
        <f>F75-F47</f>
        <v>150214</v>
      </c>
      <c r="G77" s="68">
        <f>G75-G47</f>
        <v>125374</v>
      </c>
      <c r="H77" s="68">
        <f>H75-H47</f>
        <v>13030</v>
      </c>
      <c r="I77" s="68">
        <f>I75-I47</f>
        <v>6748</v>
      </c>
      <c r="J77" s="68">
        <f>J75-J47</f>
        <v>22452</v>
      </c>
      <c r="K77" s="68">
        <f>K75-K47</f>
        <v>116001</v>
      </c>
      <c r="L77" s="68">
        <f>L75-L47</f>
        <v>19324</v>
      </c>
      <c r="M77" s="68">
        <f>M75-M47</f>
        <v>107195</v>
      </c>
    </row>
    <row r="78" spans="1:13" x14ac:dyDescent="0.35">
      <c r="A78" s="107"/>
      <c r="B78" s="71" t="s">
        <v>44</v>
      </c>
      <c r="C78" s="68">
        <v>613649</v>
      </c>
      <c r="D78" s="68">
        <v>34943</v>
      </c>
      <c r="E78" s="68">
        <v>9282</v>
      </c>
      <c r="F78" s="68">
        <v>152743</v>
      </c>
      <c r="G78" s="68">
        <v>126982</v>
      </c>
      <c r="H78" s="68">
        <v>13337</v>
      </c>
      <c r="I78" s="68">
        <v>6514</v>
      </c>
      <c r="J78" s="68">
        <v>23100</v>
      </c>
      <c r="K78" s="68">
        <v>118889</v>
      </c>
      <c r="L78" s="68">
        <v>19581</v>
      </c>
      <c r="M78" s="68">
        <v>108278</v>
      </c>
    </row>
    <row r="79" spans="1:13" x14ac:dyDescent="0.35">
      <c r="A79" s="85" t="s">
        <v>51</v>
      </c>
      <c r="B79" s="71" t="s">
        <v>23</v>
      </c>
      <c r="C79" s="78">
        <f>C48/C78</f>
        <v>2.5231035983110866E-2</v>
      </c>
      <c r="D79" s="78">
        <f>D48/D78</f>
        <v>5.3229545259422485E-3</v>
      </c>
      <c r="E79" s="78">
        <f>E48/E78</f>
        <v>1.1096746390864038E-2</v>
      </c>
      <c r="F79" s="78">
        <f>F48/F78</f>
        <v>3.5170187831848269E-2</v>
      </c>
      <c r="G79" s="78">
        <f>G48/G78</f>
        <v>1.5191129451418312E-2</v>
      </c>
      <c r="H79" s="78">
        <f>H48/H78</f>
        <v>9.4474019644597736E-3</v>
      </c>
      <c r="I79" s="78">
        <f>I48/I78</f>
        <v>1.3816395455941051E-3</v>
      </c>
      <c r="J79" s="78">
        <f>J48/J78</f>
        <v>2.3852813852813851E-2</v>
      </c>
      <c r="K79" s="78">
        <f>K48/K78</f>
        <v>2.6554180790485243E-2</v>
      </c>
      <c r="L79" s="78">
        <f>L48/L78</f>
        <v>8.9883049895306683E-3</v>
      </c>
      <c r="M79" s="78">
        <f>M48/M78</f>
        <v>3.5778274441714844E-2</v>
      </c>
    </row>
    <row r="80" spans="1:13" x14ac:dyDescent="0.35">
      <c r="A80" s="2"/>
      <c r="B80" s="71" t="s">
        <v>25</v>
      </c>
      <c r="C80" s="68">
        <f>C78-C48</f>
        <v>598166</v>
      </c>
      <c r="D80" s="68">
        <f>D78-D48</f>
        <v>34757</v>
      </c>
      <c r="E80" s="68">
        <f>E78-E48</f>
        <v>9179</v>
      </c>
      <c r="F80" s="68">
        <f>F78-F48</f>
        <v>147371</v>
      </c>
      <c r="G80" s="68">
        <f>G78-G48</f>
        <v>125053</v>
      </c>
      <c r="H80" s="68">
        <f>H78-H48</f>
        <v>13211</v>
      </c>
      <c r="I80" s="68">
        <f>I78-I48</f>
        <v>6505</v>
      </c>
      <c r="J80" s="68">
        <f>J78-J48</f>
        <v>22549</v>
      </c>
      <c r="K80" s="68">
        <f>K78-K48</f>
        <v>115732</v>
      </c>
      <c r="L80" s="68">
        <f>L78-L48</f>
        <v>19405</v>
      </c>
      <c r="M80" s="68">
        <f>M78-M48</f>
        <v>104404</v>
      </c>
    </row>
    <row r="81" spans="1:13" x14ac:dyDescent="0.35">
      <c r="A81" s="107"/>
      <c r="B81" s="56" t="s">
        <v>44</v>
      </c>
      <c r="C81" s="96">
        <v>580391</v>
      </c>
      <c r="D81" s="94">
        <v>33627</v>
      </c>
      <c r="E81" s="94">
        <v>7017</v>
      </c>
      <c r="F81" s="94">
        <v>142006</v>
      </c>
      <c r="G81" s="94">
        <v>120179</v>
      </c>
      <c r="H81" s="94">
        <v>13512</v>
      </c>
      <c r="I81" s="94">
        <v>6062</v>
      </c>
      <c r="J81" s="94">
        <v>22469</v>
      </c>
      <c r="K81" s="94">
        <v>112410</v>
      </c>
      <c r="L81" s="94">
        <v>20123</v>
      </c>
      <c r="M81" s="94">
        <v>102986</v>
      </c>
    </row>
    <row r="82" spans="1:13" x14ac:dyDescent="0.35">
      <c r="A82" s="85" t="s">
        <v>52</v>
      </c>
      <c r="B82" s="56" t="s">
        <v>23</v>
      </c>
      <c r="C82" s="97">
        <f>C49/C81</f>
        <v>1.5262125015722159E-2</v>
      </c>
      <c r="D82" s="95">
        <f>D49/D81</f>
        <v>6.542361792607131E-3</v>
      </c>
      <c r="E82" s="95">
        <f>E49/E81</f>
        <v>4.6031067407724099E-2</v>
      </c>
      <c r="F82" s="95">
        <f>F49/F81</f>
        <v>1.5597932481726124E-2</v>
      </c>
      <c r="G82" s="95">
        <f>G49/G81</f>
        <v>8.8035347273650137E-3</v>
      </c>
      <c r="H82" s="95">
        <f>H49/H81</f>
        <v>4.1740674955595025E-2</v>
      </c>
      <c r="I82" s="95">
        <f>I49/I81</f>
        <v>1.649620587264929E-3</v>
      </c>
      <c r="J82" s="95">
        <f>J49/J81</f>
        <v>3.5293070452623615E-2</v>
      </c>
      <c r="K82" s="95">
        <f>K49/K81</f>
        <v>1.7640779290098746E-2</v>
      </c>
      <c r="L82" s="95">
        <f>L49/L81</f>
        <v>3.548178700988918E-2</v>
      </c>
      <c r="M82" s="95">
        <f>M49/M81</f>
        <v>9.4964364088322688E-3</v>
      </c>
    </row>
    <row r="83" spans="1:13" x14ac:dyDescent="0.35">
      <c r="A83" s="2"/>
      <c r="B83" s="7" t="s">
        <v>25</v>
      </c>
      <c r="C83" s="96">
        <f>C81-C49</f>
        <v>571533</v>
      </c>
      <c r="D83" s="94">
        <f>D81-D49</f>
        <v>33407</v>
      </c>
      <c r="E83" s="94">
        <f>E81-E49</f>
        <v>6694</v>
      </c>
      <c r="F83" s="94">
        <f>F81-F49</f>
        <v>139791</v>
      </c>
      <c r="G83" s="94">
        <f>G81-G49</f>
        <v>119121</v>
      </c>
      <c r="H83" s="94">
        <f>H81-H49</f>
        <v>12948</v>
      </c>
      <c r="I83" s="94">
        <f>I81-I49</f>
        <v>6052</v>
      </c>
      <c r="J83" s="94">
        <f>J81-J49</f>
        <v>21676</v>
      </c>
      <c r="K83" s="94">
        <f>K81-K49</f>
        <v>110427</v>
      </c>
      <c r="L83" s="94">
        <f>L81-L49</f>
        <v>19409</v>
      </c>
      <c r="M83" s="94">
        <f>M81-M49</f>
        <v>102008</v>
      </c>
    </row>
    <row r="84" spans="1:13" x14ac:dyDescent="0.35">
      <c r="A84" s="107"/>
      <c r="B84" s="56" t="s">
        <v>44</v>
      </c>
      <c r="C84" s="69">
        <v>595322</v>
      </c>
      <c r="D84" s="69">
        <v>30807</v>
      </c>
      <c r="E84" s="69">
        <v>8531</v>
      </c>
      <c r="F84" s="69">
        <v>146279</v>
      </c>
      <c r="G84" s="69">
        <v>120340</v>
      </c>
      <c r="H84" s="69">
        <v>14522</v>
      </c>
      <c r="I84" s="69">
        <v>6258</v>
      </c>
      <c r="J84" s="69">
        <v>23353</v>
      </c>
      <c r="K84" s="69">
        <v>116520</v>
      </c>
      <c r="L84" s="69">
        <v>21317</v>
      </c>
      <c r="M84" s="69">
        <v>107395</v>
      </c>
    </row>
    <row r="85" spans="1:13" x14ac:dyDescent="0.35">
      <c r="A85" s="85" t="s">
        <v>53</v>
      </c>
      <c r="B85" s="56" t="s">
        <v>23</v>
      </c>
      <c r="C85" s="72">
        <f>C50/C84</f>
        <v>8.1938849899718131E-3</v>
      </c>
      <c r="D85" s="72">
        <f>D50/D84</f>
        <v>4.1548998604213332E-3</v>
      </c>
      <c r="E85" s="72">
        <f>E50/E84</f>
        <v>1.4066346266557261E-2</v>
      </c>
      <c r="F85" s="72">
        <f>F50/F84</f>
        <v>6.3508774328509222E-3</v>
      </c>
      <c r="G85" s="72">
        <f>G50/G84</f>
        <v>6.0245969752368289E-3</v>
      </c>
      <c r="H85" s="72">
        <f>H50/H84</f>
        <v>1.707753752926594E-2</v>
      </c>
      <c r="I85" s="72">
        <f>I50/I84</f>
        <v>4.7938638542665392E-3</v>
      </c>
      <c r="J85" s="72">
        <f>J50/J84</f>
        <v>1.4302230976748169E-2</v>
      </c>
      <c r="K85" s="72">
        <f>K50/K84</f>
        <v>1.1749055956059046E-2</v>
      </c>
      <c r="L85" s="72">
        <f>L50/L84</f>
        <v>2.2892527091054087E-2</v>
      </c>
      <c r="M85" s="72">
        <f>M50/M84</f>
        <v>4.7208901717957072E-3</v>
      </c>
    </row>
    <row r="86" spans="1:13" x14ac:dyDescent="0.35">
      <c r="A86" s="2"/>
      <c r="B86" s="7" t="s">
        <v>25</v>
      </c>
      <c r="C86" s="69">
        <f>C84-C50</f>
        <v>590444</v>
      </c>
      <c r="D86" s="69">
        <f>D84-D50</f>
        <v>30679</v>
      </c>
      <c r="E86" s="69">
        <f>E84-E50</f>
        <v>8411</v>
      </c>
      <c r="F86" s="69">
        <f>F84-F50</f>
        <v>145350</v>
      </c>
      <c r="G86" s="69">
        <f>G84-G50</f>
        <v>119615</v>
      </c>
      <c r="H86" s="69">
        <f>H84-H50</f>
        <v>14274</v>
      </c>
      <c r="I86" s="69">
        <f>I84-I50</f>
        <v>6228</v>
      </c>
      <c r="J86" s="69">
        <f>J84-J50</f>
        <v>23019</v>
      </c>
      <c r="K86" s="69">
        <f>K84-K50</f>
        <v>115151</v>
      </c>
      <c r="L86" s="69">
        <f>L84-L50</f>
        <v>20829</v>
      </c>
      <c r="M86" s="69">
        <f>M84-M50</f>
        <v>106888</v>
      </c>
    </row>
    <row r="87" spans="1:13" s="99" customFormat="1" x14ac:dyDescent="0.35">
      <c r="A87" s="107"/>
      <c r="B87" s="56" t="s">
        <v>44</v>
      </c>
      <c r="C87" s="69">
        <v>567507</v>
      </c>
      <c r="D87" s="69">
        <v>29479</v>
      </c>
      <c r="E87" s="69">
        <v>8122</v>
      </c>
      <c r="F87" s="69">
        <v>136301</v>
      </c>
      <c r="G87" s="69">
        <v>117430</v>
      </c>
      <c r="H87" s="69">
        <v>13659</v>
      </c>
      <c r="I87" s="69">
        <v>6177</v>
      </c>
      <c r="J87" s="69">
        <v>23462</v>
      </c>
      <c r="K87" s="69">
        <v>111176</v>
      </c>
      <c r="L87" s="69">
        <v>20935</v>
      </c>
      <c r="M87" s="69">
        <v>100766</v>
      </c>
    </row>
    <row r="88" spans="1:13" s="99" customFormat="1" x14ac:dyDescent="0.35">
      <c r="A88" s="85" t="s">
        <v>55</v>
      </c>
      <c r="B88" s="56" t="s">
        <v>23</v>
      </c>
      <c r="C88" s="72">
        <f>C51/C87</f>
        <v>1.1347877647324174E-2</v>
      </c>
      <c r="D88" s="72">
        <f>D51/D87</f>
        <v>1.367074866854371E-2</v>
      </c>
      <c r="E88" s="72">
        <f>E51/E87</f>
        <v>1.5144053188869737E-2</v>
      </c>
      <c r="F88" s="72">
        <f>F51/F87</f>
        <v>1.1738725321164187E-2</v>
      </c>
      <c r="G88" s="72">
        <f>G51/G87</f>
        <v>8.9840756195180109E-3</v>
      </c>
      <c r="H88" s="72">
        <f>H51/H87</f>
        <v>2.5697342411596748E-2</v>
      </c>
      <c r="I88" s="72">
        <f>I51/I87</f>
        <v>7.9326533916140515E-3</v>
      </c>
      <c r="J88" s="72">
        <f>J51/J87</f>
        <v>1.896683999659023E-2</v>
      </c>
      <c r="K88" s="72">
        <f>K51/K87</f>
        <v>8.8328416204936314E-3</v>
      </c>
      <c r="L88" s="72">
        <f>L51/L87</f>
        <v>1.9250059708621925E-2</v>
      </c>
      <c r="M88" s="72">
        <f>M51/M87</f>
        <v>1.0211777782188437E-2</v>
      </c>
    </row>
    <row r="89" spans="1:13" s="99" customFormat="1" x14ac:dyDescent="0.35">
      <c r="A89" s="2"/>
      <c r="B89" s="7" t="s">
        <v>25</v>
      </c>
      <c r="C89" s="69">
        <f>C87-C51</f>
        <v>561067</v>
      </c>
      <c r="D89" s="69">
        <f>D87-D51</f>
        <v>29076</v>
      </c>
      <c r="E89" s="69">
        <f>E87-E51</f>
        <v>7999</v>
      </c>
      <c r="F89" s="69">
        <f>F87-F51</f>
        <v>134701</v>
      </c>
      <c r="G89" s="69">
        <f>G87-G51</f>
        <v>116375</v>
      </c>
      <c r="H89" s="69">
        <f>H87-H51</f>
        <v>13308</v>
      </c>
      <c r="I89" s="69">
        <f>I87-I51</f>
        <v>6128</v>
      </c>
      <c r="J89" s="69">
        <f>J87-J51</f>
        <v>23017</v>
      </c>
      <c r="K89" s="69">
        <f>K87-K51</f>
        <v>110194</v>
      </c>
      <c r="L89" s="69">
        <f>L87-L51</f>
        <v>20532</v>
      </c>
      <c r="M89" s="69">
        <f>M87-M51</f>
        <v>99737</v>
      </c>
    </row>
    <row r="90" spans="1:13" s="101" customFormat="1" x14ac:dyDescent="0.35">
      <c r="B90" s="56" t="s">
        <v>44</v>
      </c>
      <c r="C90" s="69">
        <v>578321</v>
      </c>
      <c r="D90" s="69">
        <v>30401</v>
      </c>
      <c r="E90" s="69">
        <v>10421</v>
      </c>
      <c r="F90" s="69">
        <v>138398</v>
      </c>
      <c r="G90" s="69">
        <v>114831</v>
      </c>
      <c r="H90" s="69">
        <v>13895</v>
      </c>
      <c r="I90" s="69">
        <v>6642</v>
      </c>
      <c r="J90" s="69">
        <v>23881</v>
      </c>
      <c r="K90" s="69">
        <v>116229</v>
      </c>
      <c r="L90" s="69">
        <v>21236</v>
      </c>
      <c r="M90" s="69">
        <v>102387</v>
      </c>
    </row>
    <row r="91" spans="1:13" s="101" customFormat="1" x14ac:dyDescent="0.35">
      <c r="A91" s="85" t="s">
        <v>56</v>
      </c>
      <c r="B91" s="56" t="s">
        <v>23</v>
      </c>
      <c r="C91" s="72">
        <f>C52/C90</f>
        <v>5.3926798438929245E-2</v>
      </c>
      <c r="D91" s="72">
        <f>D52/D90</f>
        <v>7.6346172823262393E-2</v>
      </c>
      <c r="E91" s="72">
        <f>E52/E90</f>
        <v>5.2778044333557241E-2</v>
      </c>
      <c r="F91" s="72">
        <f>F52/F90</f>
        <v>1.8309513143253516E-2</v>
      </c>
      <c r="G91" s="72">
        <f>G52/G90</f>
        <v>2.8729175919394587E-2</v>
      </c>
      <c r="H91" s="72">
        <f>H52/H90</f>
        <v>4.7858942065491183E-2</v>
      </c>
      <c r="I91" s="72">
        <f>I52/I90</f>
        <v>3.4778681120144532E-2</v>
      </c>
      <c r="J91" s="72">
        <f>J52/J90</f>
        <v>1.9471546417654202E-2</v>
      </c>
      <c r="K91" s="72">
        <f>K52/K90</f>
        <v>0.1462629808395495</v>
      </c>
      <c r="L91" s="72">
        <f>L52/L90</f>
        <v>4.6807308344320966E-2</v>
      </c>
      <c r="M91" s="72">
        <f>M52/M90</f>
        <v>3.055075351362966E-2</v>
      </c>
    </row>
    <row r="92" spans="1:13" s="101" customFormat="1" x14ac:dyDescent="0.35">
      <c r="A92" s="2"/>
      <c r="B92" s="7" t="s">
        <v>25</v>
      </c>
      <c r="C92" s="69">
        <f>C90-C52</f>
        <v>547134</v>
      </c>
      <c r="D92" s="69">
        <f>D90-D52</f>
        <v>28080</v>
      </c>
      <c r="E92" s="69">
        <f>E90-E52</f>
        <v>9871</v>
      </c>
      <c r="F92" s="69">
        <f>F90-F52</f>
        <v>135864</v>
      </c>
      <c r="G92" s="69">
        <f>G90-G52</f>
        <v>111532</v>
      </c>
      <c r="H92" s="69">
        <f>H90-H52</f>
        <v>13230</v>
      </c>
      <c r="I92" s="69">
        <f>I90-I52</f>
        <v>6411</v>
      </c>
      <c r="J92" s="69">
        <f>J90-J52</f>
        <v>23416</v>
      </c>
      <c r="K92" s="69">
        <f>K90-K52</f>
        <v>99229</v>
      </c>
      <c r="L92" s="69">
        <f>L90-L52</f>
        <v>20242</v>
      </c>
      <c r="M92" s="69">
        <f>M90-M52</f>
        <v>99259</v>
      </c>
    </row>
    <row r="93" spans="1:13" s="107" customFormat="1" x14ac:dyDescent="0.35">
      <c r="A93" s="11"/>
      <c r="B93" s="56" t="s">
        <v>44</v>
      </c>
      <c r="C93" s="69">
        <v>573877</v>
      </c>
      <c r="D93" s="69">
        <v>30304</v>
      </c>
      <c r="E93" s="69">
        <v>8615</v>
      </c>
      <c r="F93" s="69">
        <v>138943</v>
      </c>
      <c r="G93" s="69">
        <v>116273</v>
      </c>
      <c r="H93" s="69">
        <v>13285</v>
      </c>
      <c r="I93" s="69">
        <v>6697</v>
      </c>
      <c r="J93" s="69">
        <v>23249</v>
      </c>
      <c r="K93" s="69">
        <v>112430</v>
      </c>
      <c r="L93" s="69">
        <v>21876</v>
      </c>
      <c r="M93" s="69">
        <v>102205</v>
      </c>
    </row>
    <row r="94" spans="1:13" s="107" customFormat="1" x14ac:dyDescent="0.35">
      <c r="A94" s="87" t="s">
        <v>57</v>
      </c>
      <c r="B94" s="56" t="s">
        <v>23</v>
      </c>
      <c r="C94" s="72">
        <f>C53/C93</f>
        <v>1.9223631544738679E-2</v>
      </c>
      <c r="D94" s="72">
        <f>D53/D93</f>
        <v>1.3727560718057022E-2</v>
      </c>
      <c r="E94" s="72">
        <f>E53/E93</f>
        <v>1.3348810214741729E-2</v>
      </c>
      <c r="F94" s="72">
        <f>F53/F93</f>
        <v>2.0252909466471864E-2</v>
      </c>
      <c r="G94" s="72">
        <f>G53/G93</f>
        <v>1.1421396196881477E-2</v>
      </c>
      <c r="H94" s="72">
        <f>H53/H93</f>
        <v>3.2969514490026344E-2</v>
      </c>
      <c r="I94" s="72">
        <f>I53/I93</f>
        <v>1.0751082574286995E-2</v>
      </c>
      <c r="J94" s="72">
        <f>J53/J93</f>
        <v>8.344444922362252E-3</v>
      </c>
      <c r="K94" s="72">
        <f>K53/K93</f>
        <v>2.8764564617984524E-2</v>
      </c>
      <c r="L94" s="72">
        <f>L53/L93</f>
        <v>2.3176083379045528E-2</v>
      </c>
      <c r="M94" s="72">
        <f>M53/M93</f>
        <v>1.8727068147350912E-2</v>
      </c>
    </row>
    <row r="95" spans="1:13" s="107" customFormat="1" x14ac:dyDescent="0.35">
      <c r="A95" s="11"/>
      <c r="B95" s="7" t="s">
        <v>25</v>
      </c>
      <c r="C95" s="69">
        <f>C93-C53</f>
        <v>562845</v>
      </c>
      <c r="D95" s="69">
        <f>D93-D53</f>
        <v>29888</v>
      </c>
      <c r="E95" s="69">
        <f>E93-E53</f>
        <v>8500</v>
      </c>
      <c r="F95" s="69">
        <f>F93-F53</f>
        <v>136129</v>
      </c>
      <c r="G95" s="69">
        <f>G93-G53</f>
        <v>114945</v>
      </c>
      <c r="H95" s="69">
        <f>H93-H53</f>
        <v>12847</v>
      </c>
      <c r="I95" s="69">
        <f>I93-I53</f>
        <v>6625</v>
      </c>
      <c r="J95" s="69">
        <f>J93-J53</f>
        <v>23055</v>
      </c>
      <c r="K95" s="69">
        <f>K93-K53</f>
        <v>109196</v>
      </c>
      <c r="L95" s="69">
        <f>L93-L53</f>
        <v>21369</v>
      </c>
      <c r="M95" s="69">
        <f>M93-M53</f>
        <v>100291</v>
      </c>
    </row>
    <row r="96" spans="1:13" s="111" customFormat="1" x14ac:dyDescent="0.35">
      <c r="A96" s="11"/>
      <c r="B96" s="56" t="s">
        <v>44</v>
      </c>
      <c r="C96" s="69">
        <v>536229</v>
      </c>
      <c r="D96" s="69">
        <v>28047</v>
      </c>
      <c r="E96" s="69">
        <v>8508</v>
      </c>
      <c r="F96" s="69">
        <v>132358</v>
      </c>
      <c r="G96" s="69">
        <v>107674</v>
      </c>
      <c r="H96" s="69">
        <v>12524</v>
      </c>
      <c r="I96" s="69">
        <v>5997</v>
      </c>
      <c r="J96" s="69">
        <v>22186</v>
      </c>
      <c r="K96" s="69">
        <v>101455</v>
      </c>
      <c r="L96" s="69">
        <v>20192</v>
      </c>
      <c r="M96" s="69">
        <v>97288</v>
      </c>
    </row>
    <row r="97" spans="1:17" s="111" customFormat="1" x14ac:dyDescent="0.35">
      <c r="A97" s="87" t="s">
        <v>58</v>
      </c>
      <c r="B97" s="56" t="s">
        <v>23</v>
      </c>
      <c r="C97" s="72">
        <f>C54/C96</f>
        <v>1.8063178231688327E-2</v>
      </c>
      <c r="D97" s="72">
        <f>D54/D96</f>
        <v>2.6990408956394624E-2</v>
      </c>
      <c r="E97" s="72">
        <f>E54/E96</f>
        <v>6.8171133051245884E-3</v>
      </c>
      <c r="F97" s="72">
        <f>F54/F96</f>
        <v>1.8888166941174692E-2</v>
      </c>
      <c r="G97" s="72">
        <f>G54/G96</f>
        <v>1.7710867990415515E-2</v>
      </c>
      <c r="H97" s="72">
        <f>H54/H96</f>
        <v>1.4771638454167997E-2</v>
      </c>
      <c r="I97" s="72">
        <f>I54/I96</f>
        <v>7.6705019176254797E-3</v>
      </c>
      <c r="J97" s="72">
        <f>J54/J96</f>
        <v>1.6767330749121068E-2</v>
      </c>
      <c r="K97" s="72">
        <f>K54/K96</f>
        <v>2.1122665221033957E-2</v>
      </c>
      <c r="L97" s="72">
        <f>L54/L96</f>
        <v>1.347068145800317E-2</v>
      </c>
      <c r="M97" s="72">
        <f>M54/M96</f>
        <v>1.4863086917194309E-2</v>
      </c>
    </row>
    <row r="98" spans="1:17" s="111" customFormat="1" x14ac:dyDescent="0.35">
      <c r="A98" s="11"/>
      <c r="B98" s="7" t="s">
        <v>25</v>
      </c>
      <c r="C98" s="69">
        <f>C96-C54</f>
        <v>526543</v>
      </c>
      <c r="D98" s="69">
        <f>D96-D54</f>
        <v>27290</v>
      </c>
      <c r="E98" s="69">
        <f>E96-E54</f>
        <v>8450</v>
      </c>
      <c r="F98" s="69">
        <f>F96-F54</f>
        <v>129858</v>
      </c>
      <c r="G98" s="69">
        <f>G96-G54</f>
        <v>105767</v>
      </c>
      <c r="H98" s="69">
        <f>H96-H54</f>
        <v>12339</v>
      </c>
      <c r="I98" s="69">
        <f>I96-I54</f>
        <v>5951</v>
      </c>
      <c r="J98" s="69">
        <f>J96-J54</f>
        <v>21814</v>
      </c>
      <c r="K98" s="69">
        <f>K96-K54</f>
        <v>99312</v>
      </c>
      <c r="L98" s="69">
        <f>L96-L54</f>
        <v>19920</v>
      </c>
      <c r="M98" s="69">
        <f>M96-M54</f>
        <v>95842</v>
      </c>
    </row>
    <row r="99" spans="1:17" x14ac:dyDescent="0.35">
      <c r="A99" s="11"/>
      <c r="B99" s="56" t="s">
        <v>44</v>
      </c>
      <c r="C99" s="69">
        <v>616234</v>
      </c>
      <c r="D99" s="69">
        <v>31157</v>
      </c>
      <c r="E99" s="69">
        <v>11070</v>
      </c>
      <c r="F99" s="69">
        <v>147624</v>
      </c>
      <c r="G99" s="69">
        <v>127186</v>
      </c>
      <c r="H99" s="69">
        <v>14461</v>
      </c>
      <c r="I99" s="69">
        <v>6814</v>
      </c>
      <c r="J99" s="69">
        <v>25793</v>
      </c>
      <c r="K99" s="69">
        <v>117997</v>
      </c>
      <c r="L99" s="69">
        <v>22613</v>
      </c>
      <c r="M99" s="69">
        <v>111519</v>
      </c>
    </row>
    <row r="100" spans="1:17" x14ac:dyDescent="0.35">
      <c r="A100" s="87" t="s">
        <v>59</v>
      </c>
      <c r="B100" s="56" t="s">
        <v>23</v>
      </c>
      <c r="C100" s="72">
        <f>C55/C99</f>
        <v>1.2733799173690514E-2</v>
      </c>
      <c r="D100" s="72">
        <f>D55/D99</f>
        <v>9.7891324581955898E-3</v>
      </c>
      <c r="E100" s="72">
        <f>E55/E99</f>
        <v>8.4914182475158088E-3</v>
      </c>
      <c r="F100" s="72">
        <f>F55/F99</f>
        <v>1.2166043461767735E-2</v>
      </c>
      <c r="G100" s="72">
        <f>G55/G99</f>
        <v>1.7273913795543536E-2</v>
      </c>
      <c r="H100" s="72">
        <f>H55/H99</f>
        <v>1.4590968812668557E-2</v>
      </c>
      <c r="I100" s="72">
        <f>I55/I99</f>
        <v>6.6040504842970358E-3</v>
      </c>
      <c r="J100" s="72">
        <f>J55/J99</f>
        <v>1.5624394215484821E-2</v>
      </c>
      <c r="K100" s="72">
        <f>K55/K99</f>
        <v>9.4578675729043958E-3</v>
      </c>
      <c r="L100" s="72">
        <f>L55/L99</f>
        <v>1.6848715340733206E-2</v>
      </c>
      <c r="M100" s="72">
        <f>M55/M99</f>
        <v>1.1648239313480213E-2</v>
      </c>
    </row>
    <row r="101" spans="1:17" x14ac:dyDescent="0.35">
      <c r="A101" s="11"/>
      <c r="B101" s="7" t="s">
        <v>25</v>
      </c>
      <c r="C101" s="69">
        <f>C99-C55</f>
        <v>608387</v>
      </c>
      <c r="D101" s="69">
        <f>D99-D55</f>
        <v>30852</v>
      </c>
      <c r="E101" s="69">
        <f>E99-E55</f>
        <v>10976</v>
      </c>
      <c r="F101" s="69">
        <f>F99-F55</f>
        <v>145828</v>
      </c>
      <c r="G101" s="69">
        <f>G99-G55</f>
        <v>124989</v>
      </c>
      <c r="H101" s="69">
        <f>H99-H55</f>
        <v>14250</v>
      </c>
      <c r="I101" s="69">
        <f>I99-I55</f>
        <v>6769</v>
      </c>
      <c r="J101" s="69">
        <f>J99-J55</f>
        <v>25390</v>
      </c>
      <c r="K101" s="69">
        <f>K99-K55</f>
        <v>116881</v>
      </c>
      <c r="L101" s="69">
        <f>L99-L55</f>
        <v>22232</v>
      </c>
      <c r="M101" s="69">
        <f>M99-M55</f>
        <v>110220</v>
      </c>
    </row>
    <row r="102" spans="1:17" x14ac:dyDescent="0.35">
      <c r="A102" s="11"/>
      <c r="B102" s="56" t="s">
        <v>44</v>
      </c>
      <c r="C102" s="69">
        <v>596676</v>
      </c>
      <c r="D102" s="69">
        <v>31019</v>
      </c>
      <c r="E102" s="69">
        <v>10492</v>
      </c>
      <c r="F102" s="69">
        <v>143141</v>
      </c>
      <c r="G102" s="69">
        <v>122188</v>
      </c>
      <c r="H102" s="69">
        <v>13772</v>
      </c>
      <c r="I102" s="69">
        <v>6668</v>
      </c>
      <c r="J102" s="69">
        <v>24285</v>
      </c>
      <c r="K102" s="69">
        <v>115946</v>
      </c>
      <c r="L102" s="69">
        <v>22751</v>
      </c>
      <c r="M102" s="69">
        <v>106414</v>
      </c>
    </row>
    <row r="103" spans="1:17" s="102" customFormat="1" x14ac:dyDescent="0.35">
      <c r="A103" s="87" t="s">
        <v>60</v>
      </c>
      <c r="B103" s="56" t="s">
        <v>23</v>
      </c>
      <c r="C103" s="72">
        <f>C56/C102</f>
        <v>1.730084669066629E-2</v>
      </c>
      <c r="D103" s="72">
        <f t="shared" ref="D103:M103" si="1">D56/D102</f>
        <v>9.0912021664141338E-3</v>
      </c>
      <c r="E103" s="72">
        <f t="shared" si="1"/>
        <v>1.3248189096454442E-2</v>
      </c>
      <c r="F103" s="72">
        <f t="shared" si="1"/>
        <v>1.591437813065439E-2</v>
      </c>
      <c r="G103" s="72">
        <f t="shared" si="1"/>
        <v>1.7456706059514847E-2</v>
      </c>
      <c r="H103" s="72">
        <f t="shared" si="1"/>
        <v>1.5538774324716816E-2</v>
      </c>
      <c r="I103" s="72">
        <f t="shared" si="1"/>
        <v>1.6646670665866826E-2</v>
      </c>
      <c r="J103" s="72">
        <f t="shared" si="1"/>
        <v>2.9030265596046944E-2</v>
      </c>
      <c r="K103" s="72">
        <f t="shared" si="1"/>
        <v>1.0772256050230279E-2</v>
      </c>
      <c r="L103" s="72">
        <f t="shared" si="1"/>
        <v>3.5822601204342663E-2</v>
      </c>
      <c r="M103" s="72">
        <f t="shared" si="1"/>
        <v>2.2525231642453059E-2</v>
      </c>
      <c r="N103" s="61"/>
      <c r="O103" s="62"/>
      <c r="P103" s="26"/>
      <c r="Q103" s="13"/>
    </row>
    <row r="104" spans="1:17" s="102" customFormat="1" x14ac:dyDescent="0.35">
      <c r="A104" s="11"/>
      <c r="B104" s="7" t="s">
        <v>25</v>
      </c>
      <c r="C104" s="69">
        <f>C102-C56</f>
        <v>586353</v>
      </c>
      <c r="D104" s="69">
        <f t="shared" ref="D104:M104" si="2">D102-D56</f>
        <v>30737</v>
      </c>
      <c r="E104" s="69">
        <f t="shared" si="2"/>
        <v>10353</v>
      </c>
      <c r="F104" s="69">
        <f t="shared" si="2"/>
        <v>140863</v>
      </c>
      <c r="G104" s="69">
        <f t="shared" si="2"/>
        <v>120055</v>
      </c>
      <c r="H104" s="69">
        <f t="shared" si="2"/>
        <v>13558</v>
      </c>
      <c r="I104" s="69">
        <f t="shared" si="2"/>
        <v>6557</v>
      </c>
      <c r="J104" s="69">
        <f t="shared" si="2"/>
        <v>23580</v>
      </c>
      <c r="K104" s="69">
        <f t="shared" si="2"/>
        <v>114697</v>
      </c>
      <c r="L104" s="69">
        <f t="shared" si="2"/>
        <v>21936</v>
      </c>
      <c r="M104" s="69">
        <f t="shared" si="2"/>
        <v>104017</v>
      </c>
      <c r="N104" s="11"/>
      <c r="P104" s="47"/>
    </row>
    <row r="105" spans="1:17" s="102" customFormat="1" x14ac:dyDescent="0.35">
      <c r="A105" s="119" t="s">
        <v>24</v>
      </c>
      <c r="B105" s="124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P105" s="47"/>
    </row>
    <row r="107" spans="1:17" x14ac:dyDescent="0.35">
      <c r="B107" s="59"/>
      <c r="C107" s="37"/>
    </row>
    <row r="108" spans="1:17" x14ac:dyDescent="0.35">
      <c r="B108" s="59"/>
      <c r="C108" s="37"/>
    </row>
    <row r="109" spans="1:17" x14ac:dyDescent="0.35">
      <c r="A109" s="1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</row>
    <row r="110" spans="1:17" x14ac:dyDescent="0.35"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</row>
    <row r="111" spans="1:17" x14ac:dyDescent="0.35"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</row>
  </sheetData>
  <mergeCells count="7">
    <mergeCell ref="A105:M105"/>
    <mergeCell ref="A63:A65"/>
    <mergeCell ref="A1:M1"/>
    <mergeCell ref="A2:M2"/>
    <mergeCell ref="A3:M3"/>
    <mergeCell ref="A57:A59"/>
    <mergeCell ref="A60:A62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2023-06-08T12:56:41Z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