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M:\External Affairs\Press\Scheduled releases\Air Fare\2023\1Q 2023\Excel Tables for 1Q2023 Press Release\"/>
    </mc:Choice>
  </mc:AlternateContent>
  <xr:revisionPtr revIDLastSave="0" documentId="8_{34820FDA-21ED-438C-B98A-AF83383F2110}" xr6:coauthVersionLast="47" xr6:coauthVersionMax="47" xr10:uidLastSave="{00000000-0000-0000-0000-000000000000}"/>
  <bookViews>
    <workbookView xWindow="-110" yWindow="-110" windowWidth="19420" windowHeight="10420" xr2:uid="{00000000-000D-0000-FFFF-FFFF00000000}"/>
  </bookViews>
  <sheets>
    <sheet name="Table 1" sheetId="7" r:id="rId1"/>
    <sheet name="Table 2" sheetId="3" r:id="rId2"/>
    <sheet name="Table 3" sheetId="2" r:id="rId3"/>
    <sheet name="Table 4" sheetId="5" r:id="rId4"/>
    <sheet name="Table 5" sheetId="6" r:id="rId5"/>
    <sheet name="Table 6 Airports Grouped" sheetId="4"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7" l="1"/>
  <c r="C5" i="7"/>
  <c r="D5" i="7"/>
  <c r="E5" i="7"/>
  <c r="C6" i="7"/>
  <c r="D6" i="7"/>
  <c r="E6" i="7"/>
  <c r="C7" i="7"/>
  <c r="D7" i="7"/>
  <c r="E7" i="7"/>
  <c r="C8" i="7"/>
  <c r="D8" i="7"/>
  <c r="E8" i="7"/>
  <c r="C9" i="7"/>
  <c r="D9" i="7"/>
  <c r="E9" i="7"/>
  <c r="C10" i="7"/>
  <c r="D10" i="7"/>
  <c r="E10" i="7"/>
  <c r="C11" i="7"/>
  <c r="D11" i="7"/>
  <c r="E11" i="7"/>
  <c r="C12" i="7"/>
  <c r="D12" i="7"/>
  <c r="E12" i="7"/>
  <c r="C13" i="7"/>
  <c r="D13" i="7"/>
  <c r="E13" i="7"/>
  <c r="C14" i="7"/>
  <c r="D14" i="7"/>
  <c r="E14" i="7"/>
  <c r="C15" i="7"/>
  <c r="D15" i="7"/>
  <c r="E15" i="7"/>
  <c r="C16" i="7"/>
  <c r="D16" i="7"/>
  <c r="E16" i="7"/>
  <c r="C17" i="7"/>
  <c r="D17" i="7"/>
  <c r="E17" i="7"/>
  <c r="C18" i="7"/>
  <c r="D18" i="7"/>
  <c r="E18" i="7"/>
  <c r="C19" i="7"/>
  <c r="D19" i="7"/>
  <c r="E19" i="7"/>
  <c r="C20" i="7"/>
  <c r="D20" i="7"/>
  <c r="E20" i="7"/>
  <c r="C21" i="7"/>
  <c r="D21" i="7"/>
  <c r="E21" i="7"/>
  <c r="C22" i="7"/>
  <c r="D22" i="7"/>
  <c r="E22" i="7"/>
  <c r="C23" i="7"/>
  <c r="D23" i="7"/>
  <c r="E23" i="7"/>
  <c r="C24" i="7"/>
  <c r="D24" i="7"/>
  <c r="E24" i="7"/>
  <c r="C25" i="7"/>
  <c r="D25" i="7"/>
  <c r="E25" i="7"/>
  <c r="C26" i="7"/>
  <c r="D26" i="7"/>
  <c r="E26" i="7"/>
  <c r="C27" i="7"/>
  <c r="D27" i="7"/>
  <c r="E27" i="7"/>
  <c r="C28" i="7"/>
  <c r="D28" i="7"/>
  <c r="E28" i="7"/>
  <c r="C29" i="7"/>
  <c r="D29" i="7"/>
  <c r="E29" i="7"/>
  <c r="C30" i="7"/>
  <c r="D30" i="7"/>
  <c r="E30" i="7"/>
  <c r="C31" i="7"/>
  <c r="D31" i="7"/>
  <c r="E31" i="7"/>
  <c r="C32" i="7"/>
  <c r="D32" i="7"/>
  <c r="E32" i="7"/>
  <c r="C7" i="6"/>
  <c r="C8" i="6"/>
  <c r="C9" i="6"/>
  <c r="C10" i="6"/>
  <c r="C11" i="6"/>
  <c r="C12" i="6"/>
  <c r="C13" i="6"/>
  <c r="C14" i="6"/>
  <c r="C15" i="6"/>
  <c r="C16" i="6"/>
  <c r="C17" i="6"/>
  <c r="C18" i="6"/>
  <c r="C19" i="6"/>
  <c r="C20" i="6"/>
  <c r="C21" i="6"/>
  <c r="C22" i="6"/>
  <c r="C6" i="5"/>
  <c r="D6" i="5"/>
  <c r="C7" i="5"/>
  <c r="D7" i="5"/>
  <c r="C8" i="5"/>
  <c r="D8" i="5"/>
  <c r="C9" i="5"/>
  <c r="D9" i="5"/>
  <c r="C10" i="5"/>
  <c r="D10" i="5"/>
  <c r="C11" i="5"/>
  <c r="D11" i="5"/>
  <c r="C12" i="5"/>
  <c r="D12" i="5"/>
  <c r="C13" i="5"/>
  <c r="D13" i="5"/>
  <c r="C14" i="5"/>
  <c r="D14" i="5"/>
  <c r="C15" i="5"/>
  <c r="D15" i="5"/>
  <c r="C16" i="5"/>
  <c r="D16" i="5"/>
  <c r="C17" i="5"/>
  <c r="D17" i="5"/>
  <c r="C18" i="5"/>
  <c r="D18" i="5"/>
  <c r="C19" i="5"/>
  <c r="D19" i="5"/>
  <c r="C20" i="5"/>
  <c r="D20" i="5"/>
  <c r="C21" i="5"/>
  <c r="D21" i="5"/>
  <c r="C22" i="5"/>
  <c r="D22" i="5"/>
  <c r="C23" i="5"/>
  <c r="D23" i="5"/>
  <c r="C24" i="5"/>
  <c r="D24" i="5"/>
  <c r="C25" i="5"/>
  <c r="D25" i="5"/>
  <c r="C26" i="5"/>
  <c r="D26" i="5"/>
  <c r="C27" i="5"/>
  <c r="D27" i="5"/>
  <c r="C28" i="5"/>
  <c r="D28" i="5"/>
  <c r="C29" i="5"/>
  <c r="D29" i="5"/>
  <c r="C30" i="5"/>
  <c r="D30" i="5"/>
  <c r="C31" i="5"/>
  <c r="D31" i="5"/>
  <c r="C32" i="5"/>
  <c r="D32" i="5"/>
  <c r="C33" i="5"/>
  <c r="D33" i="5"/>
  <c r="C22" i="2"/>
  <c r="C21" i="2"/>
  <c r="C20" i="2"/>
  <c r="C11" i="2"/>
  <c r="C10" i="2"/>
  <c r="C9" i="2"/>
  <c r="C8" i="2"/>
  <c r="C7" i="2"/>
  <c r="C19" i="2"/>
  <c r="C18" i="2"/>
  <c r="C17" i="2" l="1"/>
  <c r="C16" i="2" l="1"/>
  <c r="C15" i="2" l="1"/>
  <c r="C14" i="2" l="1"/>
  <c r="C13" i="2" l="1"/>
  <c r="C12" i="2" l="1"/>
</calcChain>
</file>

<file path=xl/sharedStrings.xml><?xml version="1.0" encoding="utf-8"?>
<sst xmlns="http://schemas.openxmlformats.org/spreadsheetml/2006/main" count="95" uniqueCount="61">
  <si>
    <t>Note: Percent change based on unrounded numbers</t>
  </si>
  <si>
    <t>Quarter/Year</t>
  </si>
  <si>
    <t xml:space="preserve">Average Fare and Percent Change by Quarter </t>
  </si>
  <si>
    <t>Quarter-to-Quarter Percent Change in Average Fare (%)</t>
  </si>
  <si>
    <t xml:space="preserve">Table 3. Inflation-Adjusted Average Domestic Airline Fares by Quarter </t>
  </si>
  <si>
    <t xml:space="preserve">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t>
  </si>
  <si>
    <t>Source: Bureau of Transportation Statistics, https://www.bts.gov/explore-topics-and-geography/topics/air-fares</t>
  </si>
  <si>
    <t>1Q 2020</t>
  </si>
  <si>
    <t>2Q 2020</t>
  </si>
  <si>
    <t>3Q 2020</t>
  </si>
  <si>
    <t>4Q 2020</t>
  </si>
  <si>
    <t>1Q 2021</t>
  </si>
  <si>
    <t>2Q 2021</t>
  </si>
  <si>
    <t>3Q 2021</t>
  </si>
  <si>
    <t>4Q 2021</t>
  </si>
  <si>
    <t>1Q 2022</t>
  </si>
  <si>
    <t>2Q 2022</t>
  </si>
  <si>
    <t>1Q 2019</t>
  </si>
  <si>
    <t>2Q 2019</t>
  </si>
  <si>
    <t>3Q 2019</t>
  </si>
  <si>
    <t>4Q 2019</t>
  </si>
  <si>
    <t>3Q 2022</t>
  </si>
  <si>
    <t>4Q 2022</t>
  </si>
  <si>
    <t>1Q 2023</t>
  </si>
  <si>
    <t>Average Fare in constant 2023 dollars ($)</t>
  </si>
  <si>
    <t>Average Domestic Fare (2023$)</t>
  </si>
  <si>
    <t>* From Schedule P-1.2: Passenger Revenue (Fares) (Acct 3901) as a percentage of Total Operating Revenues (4999).</t>
  </si>
  <si>
    <t>Source: Bureau of Transportation Statistics, P-1.2</t>
  </si>
  <si>
    <t>Revenue from Passenger Fares as Percent of Total Scheduled Passenger Airline Operating Revenue* (%)</t>
  </si>
  <si>
    <t>Year</t>
  </si>
  <si>
    <t>Table 2. Passenger Airline Revenue from Fares 1990-2023</t>
  </si>
  <si>
    <t>** Remaining 10% of passengers boarded fights at airports not included in the top 100 airports for this report.</t>
  </si>
  <si>
    <t>* Not including Alaska, Hawaii or Puerto Rico</t>
  </si>
  <si>
    <t>Average Fare at All Airports</t>
  </si>
  <si>
    <t>Average Fare at Top 100 Airports</t>
  </si>
  <si>
    <t>n/a</t>
  </si>
  <si>
    <t>50,000-99,999</t>
  </si>
  <si>
    <t>100-499,999</t>
  </si>
  <si>
    <t>500-999,999</t>
  </si>
  <si>
    <t>1.0-1.49 million</t>
  </si>
  <si>
    <t>1.5-1.99 million</t>
  </si>
  <si>
    <t>2 million+</t>
  </si>
  <si>
    <t>Standard Error</t>
  </si>
  <si>
    <t>Percent of Total Passengers</t>
  </si>
  <si>
    <t>Average Fare 1st Quarter 2023 ($)</t>
  </si>
  <si>
    <t>Airport Groups based on 1Q 2023 Originating Passengers</t>
  </si>
  <si>
    <t xml:space="preserve">Top 100 Airports* Based on 1Q2023 U.S. Originating Domestic Passengers </t>
  </si>
  <si>
    <t>Table 6. Fares at Airports Grouped by Originating Passengers</t>
  </si>
  <si>
    <t>* Rate calculated using Bureau of Labor Statistics General Consumer Price Index</t>
  </si>
  <si>
    <t>Inflation Rate from 1995 (Mar 1995 to Mar of each year)*</t>
  </si>
  <si>
    <t xml:space="preserve"> Cumulative Percent Change in Average Fare (1Q 1995 to 1Q of each year) (%)</t>
  </si>
  <si>
    <t>Year-to-Year Percent Change in Average Fare (1Q to 1Q) (%)</t>
  </si>
  <si>
    <t>Average Fare in current dollars ($)</t>
  </si>
  <si>
    <t>Table 4. Unadjusted 1st Quarter Average Fares, 1995-2023</t>
  </si>
  <si>
    <t>Average Domestic Fare (current$)</t>
  </si>
  <si>
    <t>Table 5. Unadjusted Average Domestic Airline Fares by Quarter</t>
  </si>
  <si>
    <t>Source: Bureau of Transportation Statistics, https://www.bts.gov/explore-topics-and-geography/topics/air-fares; and http://www.transtats.bts.gov/databases.asp?Mode_ID=1&amp;Mode_Desc=Aviation&amp;Subject_ID2=0</t>
  </si>
  <si>
    <t>Percent Change in Average Fare to 1st Quarter 2023 (%)</t>
  </si>
  <si>
    <t>1Q Average Fare in constant 2023 dollars ($)</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</si>
  <si>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</si>
  <si>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Table 1. 1st Quarter Average Fare 1995-2023, Adjusted for Inflation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</si>
</sst>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00%"/>
    <numFmt numFmtId="167" formatCode="#,##0.0"/>
    <numFmt numFmtId="168" formatCode="0.000"/>
  </numFmts>
  <fonts count="10" x14ac:knownFonts="1">
    <font>
      <sz val="10"/>
      <name val="Arial"/>
    </font>
    <font>
      <sz val="11"/>
      <color theme="1"/>
      <name val="Calibri"/>
      <family val="2"/>
      <scheme val="minor"/>
    </font>
    <font>
      <sz val="11"/>
      <color theme="1"/>
      <name val="Calibri"/>
      <family val="2"/>
      <scheme val="minor"/>
    </font>
    <font>
      <b/>
      <sz val="10"/>
      <color indexed="8"/>
      <name val="Arial"/>
      <family val="2"/>
    </font>
    <font>
      <sz val="10"/>
      <name val="Arial"/>
      <family val="2"/>
    </font>
    <font>
      <sz val="12"/>
      <name val="Times New Roman"/>
      <family val="1"/>
    </font>
    <font>
      <sz val="10"/>
      <color indexed="8"/>
      <name val="Arial"/>
      <family val="2"/>
    </font>
    <font>
      <b/>
      <sz val="10"/>
      <name val="Arial"/>
      <family val="2"/>
    </font>
    <font>
      <sz val="10"/>
      <color theme="1"/>
      <name val="Arial"/>
      <family val="2"/>
    </font>
    <font>
      <b/>
      <sz val="10"/>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9">
    <xf numFmtId="0" fontId="0" fillId="0" borderId="0"/>
    <xf numFmtId="0" fontId="8" fillId="0" borderId="0"/>
    <xf numFmtId="0" fontId="2" fillId="0" borderId="0"/>
    <xf numFmtId="9" fontId="8" fillId="0" borderId="0" applyFont="0" applyFill="0" applyBorder="0" applyAlignment="0" applyProtection="0"/>
    <xf numFmtId="0" fontId="1" fillId="0" borderId="0"/>
    <xf numFmtId="0" fontId="4" fillId="0" borderId="0"/>
    <xf numFmtId="0" fontId="4" fillId="0" borderId="0"/>
    <xf numFmtId="9" fontId="4" fillId="0" borderId="0" applyFont="0" applyFill="0" applyBorder="0" applyAlignment="0" applyProtection="0"/>
    <xf numFmtId="0" fontId="8" fillId="0" borderId="0"/>
  </cellStyleXfs>
  <cellXfs count="81">
    <xf numFmtId="0" fontId="0" fillId="0" borderId="0" xfId="0"/>
    <xf numFmtId="0" fontId="5" fillId="0" borderId="0" xfId="0" applyFont="1" applyBorder="1"/>
    <xf numFmtId="0" fontId="4" fillId="0" borderId="0" xfId="0" applyFont="1" applyBorder="1"/>
    <xf numFmtId="0" fontId="7" fillId="0" borderId="1" xfId="0" applyFont="1" applyBorder="1" applyAlignment="1">
      <alignment horizontal="center" wrapText="1"/>
    </xf>
    <xf numFmtId="2" fontId="8" fillId="0" borderId="0" xfId="0" applyNumberFormat="1" applyFont="1"/>
    <xf numFmtId="0" fontId="8" fillId="0" borderId="0" xfId="0" applyFont="1"/>
    <xf numFmtId="0" fontId="0" fillId="0" borderId="0" xfId="0" applyBorder="1"/>
    <xf numFmtId="165" fontId="0" fillId="0" borderId="0" xfId="0" applyNumberFormat="1" applyBorder="1"/>
    <xf numFmtId="164" fontId="0" fillId="0" borderId="0" xfId="0" applyNumberFormat="1" applyBorder="1" applyAlignment="1"/>
    <xf numFmtId="164" fontId="0" fillId="0" borderId="1" xfId="0" applyNumberFormat="1" applyBorder="1" applyAlignment="1"/>
    <xf numFmtId="1" fontId="0" fillId="0" borderId="0" xfId="0" applyNumberFormat="1"/>
    <xf numFmtId="0" fontId="4" fillId="0" borderId="0" xfId="0" applyFont="1" applyFill="1" applyBorder="1"/>
    <xf numFmtId="1" fontId="0" fillId="0" borderId="0" xfId="0" applyNumberFormat="1" applyFill="1"/>
    <xf numFmtId="1" fontId="0" fillId="0" borderId="0" xfId="0" applyNumberFormat="1" applyFill="1" applyBorder="1"/>
    <xf numFmtId="1" fontId="0" fillId="0" borderId="0" xfId="0" applyNumberFormat="1" applyBorder="1"/>
    <xf numFmtId="1" fontId="0" fillId="0" borderId="1" xfId="0" applyNumberFormat="1" applyFill="1" applyBorder="1"/>
    <xf numFmtId="0" fontId="4" fillId="0" borderId="1" xfId="0" applyFont="1" applyFill="1" applyBorder="1"/>
    <xf numFmtId="0" fontId="4" fillId="0" borderId="0" xfId="0" applyFont="1" applyBorder="1" applyAlignment="1">
      <alignment wrapText="1"/>
    </xf>
    <xf numFmtId="0" fontId="4" fillId="0" borderId="0" xfId="0" applyFont="1" applyAlignment="1">
      <alignment wrapText="1"/>
    </xf>
    <xf numFmtId="0" fontId="7" fillId="0" borderId="0" xfId="0" applyFont="1" applyBorder="1" applyAlignment="1">
      <alignment wrapText="1"/>
    </xf>
    <xf numFmtId="0" fontId="7" fillId="0" borderId="1" xfId="0" applyFont="1" applyBorder="1" applyAlignment="1">
      <alignment wrapText="1"/>
    </xf>
    <xf numFmtId="0" fontId="3" fillId="0" borderId="0" xfId="0" applyFont="1" applyBorder="1" applyAlignment="1">
      <alignment wrapText="1"/>
    </xf>
    <xf numFmtId="0" fontId="6" fillId="0" borderId="0" xfId="0" applyFont="1" applyBorder="1" applyAlignment="1">
      <alignment wrapText="1"/>
    </xf>
    <xf numFmtId="0" fontId="6" fillId="0" borderId="0" xfId="0" applyFont="1" applyBorder="1" applyAlignment="1">
      <alignment horizontal="left" wrapText="1"/>
    </xf>
    <xf numFmtId="0" fontId="7" fillId="0" borderId="0" xfId="0" applyFont="1" applyBorder="1" applyAlignment="1">
      <alignment horizontal="center" wrapText="1"/>
    </xf>
    <xf numFmtId="166" fontId="0" fillId="0" borderId="0" xfId="0" applyNumberFormat="1"/>
    <xf numFmtId="10" fontId="0" fillId="0" borderId="0" xfId="0" applyNumberFormat="1"/>
    <xf numFmtId="164" fontId="0" fillId="0" borderId="1" xfId="0" applyNumberFormat="1" applyBorder="1" applyAlignment="1">
      <alignment horizontal="center"/>
    </xf>
    <xf numFmtId="0" fontId="7" fillId="0" borderId="1" xfId="0" applyFont="1" applyBorder="1" applyAlignment="1">
      <alignment horizontal="left"/>
    </xf>
    <xf numFmtId="164" fontId="0" fillId="0" borderId="0" xfId="0" applyNumberFormat="1" applyAlignment="1">
      <alignment horizontal="center"/>
    </xf>
    <xf numFmtId="0" fontId="7" fillId="0" borderId="0" xfId="0" applyFont="1" applyAlignment="1">
      <alignment horizontal="left"/>
    </xf>
    <xf numFmtId="164" fontId="4" fillId="0" borderId="0" xfId="0" applyNumberFormat="1" applyFont="1" applyAlignment="1">
      <alignment horizontal="center"/>
    </xf>
    <xf numFmtId="0" fontId="7" fillId="0" borderId="1" xfId="0" applyFont="1" applyBorder="1" applyAlignment="1">
      <alignment horizontal="center"/>
    </xf>
    <xf numFmtId="0" fontId="7" fillId="0" borderId="0" xfId="0" applyFont="1" applyAlignment="1">
      <alignment wrapText="1"/>
    </xf>
    <xf numFmtId="4" fontId="0" fillId="0" borderId="0" xfId="0" applyNumberFormat="1" applyAlignment="1">
      <alignment horizontal="center"/>
    </xf>
    <xf numFmtId="0" fontId="0" fillId="0" borderId="0" xfId="0" applyAlignment="1">
      <alignment wrapText="1"/>
    </xf>
    <xf numFmtId="0" fontId="7" fillId="0" borderId="0" xfId="0" applyFont="1"/>
    <xf numFmtId="164" fontId="0" fillId="0" borderId="1" xfId="0" applyNumberFormat="1" applyBorder="1" applyAlignment="1">
      <alignment horizontal="right" indent="6"/>
    </xf>
    <xf numFmtId="9" fontId="4" fillId="0" borderId="1" xfId="7" applyFont="1" applyBorder="1" applyAlignment="1">
      <alignment horizontal="center"/>
    </xf>
    <xf numFmtId="1" fontId="0" fillId="0" borderId="1" xfId="0" applyNumberFormat="1" applyBorder="1" applyAlignment="1">
      <alignment horizontal="center"/>
    </xf>
    <xf numFmtId="164" fontId="0" fillId="0" borderId="0" xfId="0" applyNumberFormat="1" applyAlignment="1">
      <alignment horizontal="right" indent="6"/>
    </xf>
    <xf numFmtId="9" fontId="0" fillId="0" borderId="0" xfId="7" applyFont="1" applyFill="1" applyAlignment="1">
      <alignment horizontal="center"/>
    </xf>
    <xf numFmtId="1" fontId="0" fillId="0" borderId="0" xfId="0" applyNumberFormat="1" applyAlignment="1">
      <alignment horizontal="center"/>
    </xf>
    <xf numFmtId="0" fontId="7" fillId="0" borderId="0" xfId="0" applyFont="1" applyAlignment="1">
      <alignment horizontal="center" wrapText="1"/>
    </xf>
    <xf numFmtId="38" fontId="4" fillId="0" borderId="0" xfId="0" applyNumberFormat="1" applyFont="1" applyAlignment="1">
      <alignment horizontal="right"/>
    </xf>
    <xf numFmtId="9" fontId="4" fillId="0" borderId="0" xfId="7" applyFont="1" applyFill="1" applyAlignment="1">
      <alignment horizontal="center"/>
    </xf>
    <xf numFmtId="0" fontId="4" fillId="0" borderId="0" xfId="0" applyFont="1"/>
    <xf numFmtId="9" fontId="0" fillId="0" borderId="0" xfId="7" applyFont="1" applyAlignment="1">
      <alignment horizontal="center"/>
    </xf>
    <xf numFmtId="49" fontId="4" fillId="0" borderId="0" xfId="0" applyNumberFormat="1" applyFont="1" applyAlignment="1">
      <alignment horizontal="right"/>
    </xf>
    <xf numFmtId="4" fontId="7" fillId="0" borderId="1" xfId="0" applyNumberFormat="1" applyFont="1" applyBorder="1" applyAlignment="1">
      <alignment horizontal="center" wrapText="1"/>
    </xf>
    <xf numFmtId="2" fontId="0" fillId="0" borderId="0" xfId="0" applyNumberFormat="1"/>
    <xf numFmtId="164" fontId="0" fillId="0" borderId="0" xfId="0" applyNumberFormat="1"/>
    <xf numFmtId="0" fontId="0" fillId="0" borderId="0" xfId="0"/>
    <xf numFmtId="0" fontId="4" fillId="0" borderId="0" xfId="0" applyFont="1" applyAlignment="1">
      <alignment horizontal="left"/>
    </xf>
    <xf numFmtId="164" fontId="0" fillId="0" borderId="1" xfId="0" applyNumberFormat="1" applyBorder="1"/>
    <xf numFmtId="164" fontId="8" fillId="0" borderId="1" xfId="8" applyNumberFormat="1" applyBorder="1"/>
    <xf numFmtId="1" fontId="0" fillId="0" borderId="1" xfId="0" applyNumberFormat="1" applyBorder="1" applyAlignment="1">
      <alignment horizontal="right"/>
    </xf>
    <xf numFmtId="1" fontId="7" fillId="0" borderId="1" xfId="0" applyNumberFormat="1" applyFont="1" applyBorder="1" applyAlignment="1">
      <alignment horizontal="center"/>
    </xf>
    <xf numFmtId="164" fontId="8" fillId="0" borderId="0" xfId="8" applyNumberFormat="1"/>
    <xf numFmtId="1" fontId="0" fillId="0" borderId="0" xfId="0" applyNumberFormat="1" applyAlignment="1">
      <alignment horizontal="right"/>
    </xf>
    <xf numFmtId="1" fontId="7" fillId="0" borderId="0" xfId="0" applyNumberFormat="1" applyFont="1" applyAlignment="1">
      <alignment horizontal="center"/>
    </xf>
    <xf numFmtId="2" fontId="8" fillId="0" borderId="0" xfId="0" applyNumberFormat="1" applyFont="1" applyAlignment="1">
      <alignment horizontal="right"/>
    </xf>
    <xf numFmtId="0" fontId="9" fillId="0" borderId="0" xfId="0" applyFont="1"/>
    <xf numFmtId="164" fontId="4" fillId="0" borderId="0" xfId="0" applyNumberFormat="1" applyFont="1" applyAlignment="1">
      <alignment horizontal="right"/>
    </xf>
    <xf numFmtId="164" fontId="0" fillId="0" borderId="1" xfId="0" applyNumberFormat="1" applyBorder="1"/>
    <xf numFmtId="0" fontId="7" fillId="0" borderId="1" xfId="0" applyFont="1" applyBorder="1" applyAlignment="1">
      <alignment horizontal="center" wrapText="1"/>
    </xf>
    <xf numFmtId="0" fontId="3" fillId="0" borderId="1" xfId="0" applyFont="1" applyBorder="1" applyAlignment="1">
      <alignment horizontal="center" wrapText="1"/>
    </xf>
    <xf numFmtId="164" fontId="7" fillId="0" borderId="0" xfId="0" applyNumberFormat="1" applyFont="1" applyAlignment="1">
      <alignment horizontal="center" wrapText="1"/>
    </xf>
    <xf numFmtId="0" fontId="7" fillId="0" borderId="0" xfId="0" applyFont="1" applyAlignment="1">
      <alignment horizontal="center" wrapText="1"/>
    </xf>
    <xf numFmtId="0" fontId="3" fillId="0" borderId="0" xfId="0" applyFont="1" applyAlignment="1">
      <alignment horizontal="center" wrapText="1"/>
    </xf>
    <xf numFmtId="0" fontId="5" fillId="0" borderId="0" xfId="0" applyFont="1"/>
    <xf numFmtId="1" fontId="0" fillId="0" borderId="1" xfId="0" applyNumberFormat="1" applyBorder="1"/>
    <xf numFmtId="0" fontId="4" fillId="0" borderId="1" xfId="0" applyFont="1" applyBorder="1" applyAlignment="1">
      <alignment horizontal="left"/>
    </xf>
    <xf numFmtId="0" fontId="4" fillId="0" borderId="0" xfId="0" applyFont="1" applyAlignment="1">
      <alignment horizontal="left"/>
    </xf>
    <xf numFmtId="0" fontId="6" fillId="0" borderId="0" xfId="0" applyFont="1" applyAlignment="1">
      <alignment horizontal="left" wrapText="1"/>
    </xf>
    <xf numFmtId="0" fontId="6" fillId="0" borderId="0" xfId="0" applyFont="1" applyAlignment="1">
      <alignment wrapText="1"/>
    </xf>
    <xf numFmtId="0" fontId="3" fillId="0" borderId="0" xfId="0" applyFont="1" applyAlignment="1">
      <alignment wrapText="1"/>
    </xf>
    <xf numFmtId="0" fontId="4" fillId="0" borderId="2" xfId="0" applyFont="1" applyBorder="1" applyAlignment="1">
      <alignment wrapText="1"/>
    </xf>
    <xf numFmtId="167" fontId="0" fillId="0" borderId="0" xfId="0" applyNumberFormat="1"/>
    <xf numFmtId="168" fontId="7" fillId="0" borderId="1" xfId="0" applyNumberFormat="1" applyFont="1" applyBorder="1" applyAlignment="1">
      <alignment horizontal="center" wrapText="1"/>
    </xf>
    <xf numFmtId="0" fontId="3" fillId="0" borderId="1" xfId="0" applyFont="1" applyBorder="1" applyAlignment="1">
      <alignment horizontal="center" wrapText="1"/>
    </xf>
  </cellXfs>
  <cellStyles count="9">
    <cellStyle name="Normal" xfId="0" builtinId="0"/>
    <cellStyle name="Normal 2" xfId="2" xr:uid="{00000000-0005-0000-0000-000001000000}"/>
    <cellStyle name="Normal 2 2" xfId="6" xr:uid="{00000000-0005-0000-0000-000002000000}"/>
    <cellStyle name="Normal 2 3" xfId="5" xr:uid="{00000000-0005-0000-0000-000003000000}"/>
    <cellStyle name="Normal 2 4" xfId="8" xr:uid="{E016A80A-B5C5-495A-9F37-8774061E6187}"/>
    <cellStyle name="Normal 3" xfId="1" xr:uid="{00000000-0005-0000-0000-000004000000}"/>
    <cellStyle name="Normal 4" xfId="4" xr:uid="{00000000-0005-0000-0000-000005000000}"/>
    <cellStyle name="Percent 2" xfId="3" xr:uid="{00000000-0005-0000-0000-000006000000}"/>
    <cellStyle name="Percent 3" xfId="7" xr:uid="{A3849167-C29B-4497-8F64-3A8801425A0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F486D-BCE2-4B5C-A14B-78F242DA8296}">
  <dimension ref="A1:K34"/>
  <sheetViews>
    <sheetView tabSelected="1" workbookViewId="0">
      <selection sqref="A1:E1"/>
    </sheetView>
  </sheetViews>
  <sheetFormatPr defaultRowHeight="12.5" x14ac:dyDescent="0.25"/>
  <cols>
    <col min="1" max="1" width="13.08984375" customWidth="1"/>
    <col min="2" max="2" width="14.54296875" customWidth="1"/>
    <col min="3" max="3" width="15.54296875" customWidth="1"/>
    <col min="4" max="4" width="17" customWidth="1"/>
    <col min="5" max="5" width="14" customWidth="1"/>
  </cols>
  <sheetData>
    <row r="1" spans="1:11" ht="12.75" customHeight="1" x14ac:dyDescent="0.3">
      <c r="A1" s="33" t="s">
        <v>60</v>
      </c>
      <c r="B1" s="33"/>
      <c r="C1" s="33"/>
      <c r="D1" s="33"/>
      <c r="E1" s="33"/>
    </row>
    <row r="2" spans="1:11" ht="101.15" customHeight="1" x14ac:dyDescent="0.25">
      <c r="A2" s="18" t="s">
        <v>59</v>
      </c>
      <c r="B2" s="18"/>
      <c r="C2" s="18"/>
      <c r="D2" s="18"/>
      <c r="E2" s="18"/>
    </row>
    <row r="3" spans="1:11" ht="75.650000000000006" customHeight="1" x14ac:dyDescent="0.3">
      <c r="A3" s="3" t="s">
        <v>29</v>
      </c>
      <c r="B3" s="80" t="s">
        <v>58</v>
      </c>
      <c r="C3" s="3" t="s">
        <v>51</v>
      </c>
      <c r="D3" s="3" t="s">
        <v>50</v>
      </c>
      <c r="E3" s="79" t="s">
        <v>57</v>
      </c>
      <c r="K3" s="46"/>
    </row>
    <row r="4" spans="1:11" ht="12.75" customHeight="1" x14ac:dyDescent="0.3">
      <c r="A4" s="60">
        <v>1995</v>
      </c>
      <c r="B4" s="42">
        <v>591.5909564534644</v>
      </c>
      <c r="C4" s="78"/>
      <c r="E4" s="51">
        <f>(($B$32-B4)/B4)*100</f>
        <v>-35.503786957062353</v>
      </c>
      <c r="G4" s="10"/>
      <c r="H4" s="10"/>
      <c r="I4" s="10"/>
    </row>
    <row r="5" spans="1:11" ht="12.75" customHeight="1" x14ac:dyDescent="0.3">
      <c r="A5" s="60">
        <v>1996</v>
      </c>
      <c r="B5" s="42">
        <v>550.74608737441815</v>
      </c>
      <c r="C5" s="58">
        <f>((B5-B4)/B4)*100</f>
        <v>-6.9042416273412357</v>
      </c>
      <c r="D5" s="51">
        <f>((B5-$B$4)/$B$4)*100</f>
        <v>-6.9042416273412357</v>
      </c>
      <c r="E5" s="51">
        <f>(($B$32-B5)/B5)*100</f>
        <v>-30.720567542119625</v>
      </c>
      <c r="G5" s="10"/>
      <c r="H5" s="10"/>
      <c r="I5" s="10"/>
      <c r="J5" s="51"/>
    </row>
    <row r="6" spans="1:11" ht="12.75" customHeight="1" x14ac:dyDescent="0.3">
      <c r="A6" s="60">
        <v>1997</v>
      </c>
      <c r="B6" s="42">
        <v>533.91755557559986</v>
      </c>
      <c r="C6" s="58">
        <f>((B6-B5)/B5)*100</f>
        <v>-3.0555880803521012</v>
      </c>
      <c r="D6" s="51">
        <f>((B6-$B$4)/$B$4)*100</f>
        <v>-9.7488645234895888</v>
      </c>
      <c r="E6" s="51">
        <f>(($B$32-B6)/B6)*100</f>
        <v>-28.536951139275114</v>
      </c>
      <c r="G6" s="10"/>
      <c r="H6" s="10"/>
      <c r="I6" s="10"/>
      <c r="J6" s="51"/>
    </row>
    <row r="7" spans="1:11" ht="12.75" customHeight="1" x14ac:dyDescent="0.3">
      <c r="A7" s="60">
        <v>1998</v>
      </c>
      <c r="B7" s="42">
        <v>565.84464868773716</v>
      </c>
      <c r="C7" s="58">
        <f>((B7-B6)/B6)*100</f>
        <v>5.979779608055348</v>
      </c>
      <c r="D7" s="51">
        <f>((B7-$B$4)/$B$4)*100</f>
        <v>-4.3520455282268147</v>
      </c>
      <c r="E7" s="51">
        <f>(($B$32-B7)/B7)*100</f>
        <v>-32.569166377759579</v>
      </c>
      <c r="G7" s="10"/>
      <c r="H7" s="10"/>
      <c r="I7" s="10"/>
      <c r="J7" s="51"/>
    </row>
    <row r="8" spans="1:11" ht="12.75" customHeight="1" x14ac:dyDescent="0.3">
      <c r="A8" s="60">
        <v>1999</v>
      </c>
      <c r="B8" s="42">
        <v>605.87428211270094</v>
      </c>
      <c r="C8" s="58">
        <f>((B8-B7)/B7)*100</f>
        <v>7.0743151000539433</v>
      </c>
      <c r="D8" s="51">
        <f>((B8-$B$4)/$B$4)*100</f>
        <v>2.4143921578625571</v>
      </c>
      <c r="E8" s="51">
        <f>(($B$32-B8)/B8)*100</f>
        <v>-37.024268089662101</v>
      </c>
      <c r="G8" s="10"/>
      <c r="H8" s="10"/>
      <c r="I8" s="10"/>
      <c r="J8" s="51"/>
    </row>
    <row r="9" spans="1:11" ht="12.75" customHeight="1" x14ac:dyDescent="0.3">
      <c r="A9" s="60">
        <v>2000</v>
      </c>
      <c r="B9" s="42">
        <v>601.86495434755318</v>
      </c>
      <c r="C9" s="58">
        <f>((B9-B8)/B8)*100</f>
        <v>-0.6617425237405884</v>
      </c>
      <c r="D9" s="51">
        <f>((B9-$B$4)/$B$4)*100</f>
        <v>1.7366725745235341</v>
      </c>
      <c r="E9" s="51">
        <f>(($B$32-B9)/B9)*100</f>
        <v>-36.604754794105077</v>
      </c>
      <c r="G9" s="10"/>
      <c r="H9" s="10"/>
      <c r="I9" s="10"/>
      <c r="J9" s="51"/>
    </row>
    <row r="10" spans="1:11" ht="12.75" customHeight="1" x14ac:dyDescent="0.3">
      <c r="A10" s="60">
        <v>2001</v>
      </c>
      <c r="B10" s="42">
        <v>594.87659035444278</v>
      </c>
      <c r="C10" s="58">
        <f>((B10-B9)/B9)*100</f>
        <v>-1.1611182778844593</v>
      </c>
      <c r="D10" s="51">
        <f>((B10-$B$4)/$B$4)*100</f>
        <v>0.55538947394927529</v>
      </c>
      <c r="E10" s="51">
        <f>(($B$32-B10)/B10)*100</f>
        <v>-35.860013689622697</v>
      </c>
      <c r="G10" s="10"/>
      <c r="H10" s="10"/>
      <c r="I10" s="10"/>
      <c r="J10" s="51"/>
    </row>
    <row r="11" spans="1:11" ht="12.75" customHeight="1" x14ac:dyDescent="0.3">
      <c r="A11" s="60">
        <v>2002</v>
      </c>
      <c r="B11" s="42">
        <v>540.76846268646716</v>
      </c>
      <c r="C11" s="58">
        <f>((B11-B10)/B10)*100</f>
        <v>-9.0956895170032848</v>
      </c>
      <c r="D11" s="51">
        <f>((B11-$B$4)/$B$4)*100</f>
        <v>-8.5908165452145528</v>
      </c>
      <c r="E11" s="51">
        <f>(($B$32-B11)/B11)*100</f>
        <v>-29.442304804265106</v>
      </c>
      <c r="G11" s="10"/>
      <c r="H11" s="10"/>
      <c r="I11" s="10"/>
      <c r="J11" s="51"/>
    </row>
    <row r="12" spans="1:11" ht="12.75" customHeight="1" x14ac:dyDescent="0.3">
      <c r="A12" s="60">
        <v>2003</v>
      </c>
      <c r="B12" s="42">
        <v>524.32744260307652</v>
      </c>
      <c r="C12" s="58">
        <f>((B12-B11)/B11)*100</f>
        <v>-3.0403067519347924</v>
      </c>
      <c r="D12" s="51">
        <f>((B12-$B$4)/$B$4)*100</f>
        <v>-11.369936121678856</v>
      </c>
      <c r="E12" s="51">
        <f>(($B$32-B12)/B12)*100</f>
        <v>-27.229869616833959</v>
      </c>
      <c r="G12" s="10"/>
      <c r="H12" s="10"/>
      <c r="I12" s="10"/>
      <c r="J12" s="51"/>
    </row>
    <row r="13" spans="1:11" ht="12.75" customHeight="1" x14ac:dyDescent="0.3">
      <c r="A13" s="60">
        <v>2004</v>
      </c>
      <c r="B13" s="42">
        <v>516.82397771422131</v>
      </c>
      <c r="C13" s="58">
        <f>((B13-B12)/B12)*100</f>
        <v>-1.4310646895770889</v>
      </c>
      <c r="D13" s="51">
        <f>((B13-$B$4)/$B$4)*100</f>
        <v>-12.638289670191128</v>
      </c>
      <c r="E13" s="51">
        <f>(($B$32-B13)/B13)*100</f>
        <v>-26.173362678625629</v>
      </c>
      <c r="G13" s="10"/>
      <c r="H13" s="10"/>
      <c r="I13" s="10"/>
      <c r="J13" s="51"/>
    </row>
    <row r="14" spans="1:11" ht="12.75" customHeight="1" x14ac:dyDescent="0.3">
      <c r="A14" s="60">
        <v>2005</v>
      </c>
      <c r="B14" s="42">
        <v>472.04721498333078</v>
      </c>
      <c r="C14" s="58">
        <f>((B14-B13)/B13)*100</f>
        <v>-8.663832303007025</v>
      </c>
      <c r="D14" s="51">
        <f>((B14-$B$4)/$B$4)*100</f>
        <v>-20.207161750204534</v>
      </c>
      <c r="E14" s="51">
        <f>(($B$32-B14)/B14)*100</f>
        <v>-19.170423740249685</v>
      </c>
      <c r="G14" s="10"/>
      <c r="H14" s="10"/>
      <c r="I14" s="10"/>
      <c r="J14" s="51"/>
    </row>
    <row r="15" spans="1:11" ht="12.75" customHeight="1" x14ac:dyDescent="0.3">
      <c r="A15" s="60">
        <v>2006</v>
      </c>
      <c r="B15" s="42">
        <v>488.604359882327</v>
      </c>
      <c r="C15" s="58">
        <f>((B15-B14)/B14)*100</f>
        <v>3.5075188187649626</v>
      </c>
      <c r="D15" s="51">
        <f>((B15-$B$4)/$B$4)*100</f>
        <v>-17.408412932566272</v>
      </c>
      <c r="E15" s="51">
        <f>(($B$32-B15)/B15)*100</f>
        <v>-21.909463986594318</v>
      </c>
      <c r="G15" s="10"/>
      <c r="H15" s="10"/>
      <c r="I15" s="10"/>
      <c r="J15" s="51"/>
    </row>
    <row r="16" spans="1:11" ht="12.75" customHeight="1" x14ac:dyDescent="0.3">
      <c r="A16" s="60">
        <v>2007</v>
      </c>
      <c r="B16" s="42">
        <v>468.79941295204804</v>
      </c>
      <c r="C16" s="58">
        <f>((B16-B15)/B15)*100</f>
        <v>-4.0533708980920027</v>
      </c>
      <c r="D16" s="51">
        <f>((B16-$B$4)/$B$4)*100</f>
        <v>-20.756156287029949</v>
      </c>
      <c r="E16" s="51">
        <f>(($B$32-B16)/B16)*100</f>
        <v>-18.610443384662098</v>
      </c>
      <c r="G16" s="10"/>
      <c r="H16" s="10"/>
      <c r="I16" s="10"/>
      <c r="J16" s="51"/>
    </row>
    <row r="17" spans="1:10" ht="12.75" customHeight="1" x14ac:dyDescent="0.3">
      <c r="A17" s="60">
        <v>2008</v>
      </c>
      <c r="B17" s="42">
        <v>472.38667830182698</v>
      </c>
      <c r="C17" s="58">
        <f>((B17-B16)/B16)*100</f>
        <v>0.76520261132363254</v>
      </c>
      <c r="D17" s="51">
        <f>((B17-$B$4)/$B$4)*100</f>
        <v>-20.149780325625084</v>
      </c>
      <c r="E17" s="51">
        <f>(($B$32-B17)/B17)*100</f>
        <v>-19.22850894343199</v>
      </c>
      <c r="G17" s="10"/>
      <c r="H17" s="10"/>
      <c r="I17" s="10"/>
      <c r="J17" s="51"/>
    </row>
    <row r="18" spans="1:10" ht="12.75" customHeight="1" x14ac:dyDescent="0.3">
      <c r="A18" s="60">
        <v>2009</v>
      </c>
      <c r="B18" s="42">
        <v>444.95779176850749</v>
      </c>
      <c r="C18" s="58">
        <f>((B18-B17)/B17)*100</f>
        <v>-5.8064479362379604</v>
      </c>
      <c r="D18" s="51">
        <f>((B18-$B$4)/$B$4)*100</f>
        <v>-24.786241757989302</v>
      </c>
      <c r="E18" s="51">
        <f>(($B$32-B18)/B18)*100</f>
        <v>-14.249447773355325</v>
      </c>
      <c r="G18" s="10"/>
      <c r="H18" s="10"/>
      <c r="I18" s="10"/>
      <c r="J18" s="51"/>
    </row>
    <row r="19" spans="1:10" ht="12.75" customHeight="1" x14ac:dyDescent="0.3">
      <c r="A19" s="60">
        <v>2010</v>
      </c>
      <c r="B19" s="42">
        <v>454.50496364806224</v>
      </c>
      <c r="C19" s="58">
        <f>((B19-B18)/B18)*100</f>
        <v>2.1456353964741308</v>
      </c>
      <c r="D19" s="51">
        <f>((B19-$B$4)/$B$4)*100</f>
        <v>-23.172428738130243</v>
      </c>
      <c r="E19" s="51">
        <f>(($B$32-B19)/B19)*100</f>
        <v>-16.050693802229148</v>
      </c>
      <c r="G19" s="10"/>
      <c r="H19" s="10"/>
      <c r="I19" s="10"/>
      <c r="J19" s="51"/>
    </row>
    <row r="20" spans="1:10" ht="12.75" customHeight="1" x14ac:dyDescent="0.3">
      <c r="A20" s="60">
        <v>2011</v>
      </c>
      <c r="B20" s="42">
        <v>482.4134848454018</v>
      </c>
      <c r="C20" s="58">
        <f>((B20-B19)/B19)*100</f>
        <v>6.1404216520174275</v>
      </c>
      <c r="D20" s="51">
        <f>((B20-$B$4)/$B$4)*100</f>
        <v>-18.454891917647274</v>
      </c>
      <c r="E20" s="51">
        <f>(($B$32-B20)/B20)*100</f>
        <v>-20.90731797448516</v>
      </c>
      <c r="G20" s="10"/>
      <c r="H20" s="10"/>
      <c r="I20" s="10"/>
      <c r="J20" s="51"/>
    </row>
    <row r="21" spans="1:10" ht="12.75" customHeight="1" x14ac:dyDescent="0.3">
      <c r="A21" s="60">
        <v>2012</v>
      </c>
      <c r="B21" s="42">
        <v>491.77132049532469</v>
      </c>
      <c r="C21" s="58">
        <f>((B21-B20)/B20)*100</f>
        <v>1.9397956201248769</v>
      </c>
      <c r="D21" s="51">
        <f>((B21-$B$4)/$B$4)*100</f>
        <v>-16.873083482639696</v>
      </c>
      <c r="E21" s="51">
        <f>(($B$32-B21)/B21)*100</f>
        <v>-22.412359624252158</v>
      </c>
      <c r="G21" s="10"/>
      <c r="H21" s="10"/>
      <c r="I21" s="10"/>
      <c r="J21" s="51"/>
    </row>
    <row r="22" spans="1:10" ht="12.75" customHeight="1" x14ac:dyDescent="0.3">
      <c r="A22" s="60">
        <v>2013</v>
      </c>
      <c r="B22" s="42">
        <v>490.78444033902218</v>
      </c>
      <c r="C22" s="58">
        <f>((B22-B21)/B21)*100</f>
        <v>-0.20067867221465729</v>
      </c>
      <c r="D22" s="51">
        <f>((B22-$B$4)/$B$4)*100</f>
        <v>-17.039901474959724</v>
      </c>
      <c r="E22" s="51">
        <f>(($B$32-B22)/B22)*100</f>
        <v>-22.256344689042987</v>
      </c>
      <c r="G22" s="10"/>
      <c r="H22" s="10"/>
      <c r="I22" s="10"/>
      <c r="J22" s="51"/>
    </row>
    <row r="23" spans="1:10" ht="12.75" customHeight="1" x14ac:dyDescent="0.3">
      <c r="A23" s="60">
        <v>2014</v>
      </c>
      <c r="B23" s="42">
        <v>495.53195063261222</v>
      </c>
      <c r="C23" s="58">
        <f>((B23-B22)/B22)*100</f>
        <v>0.9673310527755471</v>
      </c>
      <c r="D23" s="51">
        <f>((B23-$B$4)/$B$4)*100</f>
        <v>-16.237402680513821</v>
      </c>
      <c r="E23" s="51">
        <f>(($B$32-B23)/B23)*100</f>
        <v>-23.001178202560922</v>
      </c>
      <c r="G23" s="10"/>
      <c r="H23" s="10"/>
      <c r="I23" s="10"/>
      <c r="J23" s="51"/>
    </row>
    <row r="24" spans="1:10" ht="12.75" customHeight="1" x14ac:dyDescent="0.3">
      <c r="A24" s="60">
        <v>2015</v>
      </c>
      <c r="B24" s="42">
        <v>499.37759795436671</v>
      </c>
      <c r="C24" s="58">
        <f>((B24-B23)/B23)*100</f>
        <v>0.77606445292680026</v>
      </c>
      <c r="D24" s="51">
        <f>((B24-$B$4)/$B$4)*100</f>
        <v>-15.587350937869072</v>
      </c>
      <c r="E24" s="51">
        <f>(($B$32-B24)/B24)*100</f>
        <v>-23.594136945677452</v>
      </c>
      <c r="G24" s="10"/>
      <c r="H24" s="10"/>
      <c r="I24" s="10"/>
      <c r="J24" s="51"/>
    </row>
    <row r="25" spans="1:10" ht="12.75" customHeight="1" x14ac:dyDescent="0.3">
      <c r="A25" s="60">
        <v>2016</v>
      </c>
      <c r="B25" s="42">
        <v>455.21238014330646</v>
      </c>
      <c r="C25" s="58">
        <f>((B25-B24)/B24)*100</f>
        <v>-8.8440526751654716</v>
      </c>
      <c r="D25" s="51">
        <f>((B25-$B$4)/$B$4)*100</f>
        <v>-23.052850085426506</v>
      </c>
      <c r="E25" s="51">
        <f>(($B$32-B25)/B25)*100</f>
        <v>-16.181154058933757</v>
      </c>
      <c r="G25" s="10"/>
      <c r="H25" s="10"/>
      <c r="I25" s="10"/>
      <c r="J25" s="51"/>
    </row>
    <row r="26" spans="1:10" ht="12.75" customHeight="1" x14ac:dyDescent="0.3">
      <c r="A26" s="60">
        <v>2017</v>
      </c>
      <c r="B26" s="42">
        <v>431.55501124776464</v>
      </c>
      <c r="C26" s="58">
        <f>((B26-B25)/B25)*100</f>
        <v>-5.1969959358517865</v>
      </c>
      <c r="D26" s="51">
        <f>((B26-$B$4)/$B$4)*100</f>
        <v>-27.051790339240672</v>
      </c>
      <c r="E26" s="51">
        <f>(($B$32-B26)/B26)*100</f>
        <v>-11.586297535096637</v>
      </c>
      <c r="G26" s="10"/>
      <c r="H26" s="10"/>
      <c r="I26" s="10"/>
      <c r="J26" s="51"/>
    </row>
    <row r="27" spans="1:10" ht="12.75" customHeight="1" x14ac:dyDescent="0.3">
      <c r="A27" s="60">
        <v>2018</v>
      </c>
      <c r="B27" s="42">
        <v>418.6386203717268</v>
      </c>
      <c r="C27" s="58">
        <f>((B27-B26)/B26)*100</f>
        <v>-2.9929882725014334</v>
      </c>
      <c r="D27" s="51">
        <f>((B27-$B$4)/$B$4)*100</f>
        <v>-29.235121699386958</v>
      </c>
      <c r="E27" s="51">
        <f>(($B$32-B27)/B27)*100</f>
        <v>-8.8584413740468406</v>
      </c>
      <c r="G27" s="10"/>
      <c r="H27" s="10"/>
      <c r="I27" s="10"/>
      <c r="J27" s="51"/>
    </row>
    <row r="28" spans="1:10" ht="12.75" customHeight="1" x14ac:dyDescent="0.3">
      <c r="A28" s="60">
        <v>2019</v>
      </c>
      <c r="B28" s="42">
        <v>416.18666995284735</v>
      </c>
      <c r="C28" s="58">
        <f>((B28-B27)/B27)*100</f>
        <v>-0.58569618271297064</v>
      </c>
      <c r="D28" s="51">
        <f>((B28-$B$4)/$B$4)*100</f>
        <v>-29.649588890295124</v>
      </c>
      <c r="E28" s="51">
        <f>(($B$32-B28)/B28)*100</f>
        <v>-8.3214838043208541</v>
      </c>
      <c r="G28" s="10"/>
      <c r="H28" s="10"/>
      <c r="I28" s="10"/>
      <c r="J28" s="51"/>
    </row>
    <row r="29" spans="1:10" ht="12.75" customHeight="1" x14ac:dyDescent="0.3">
      <c r="A29" s="60">
        <v>2020</v>
      </c>
      <c r="B29" s="42">
        <v>391.11406716658064</v>
      </c>
      <c r="C29" s="58">
        <f>((B29-B28)/B28)*100</f>
        <v>-6.0243646893129377</v>
      </c>
      <c r="D29" s="51">
        <f>((B29-$B$4)/$B$4)*100</f>
        <v>-33.887754215974667</v>
      </c>
      <c r="E29" s="51">
        <f>(($B$32-B29)/B29)*100</f>
        <v>-2.4443773190929261</v>
      </c>
      <c r="G29" s="10"/>
      <c r="H29" s="10"/>
      <c r="I29" s="10"/>
      <c r="J29" s="51"/>
    </row>
    <row r="30" spans="1:10" ht="12.75" customHeight="1" x14ac:dyDescent="0.3">
      <c r="A30" s="60">
        <v>2021</v>
      </c>
      <c r="B30" s="42">
        <v>297.23805842467328</v>
      </c>
      <c r="C30" s="58">
        <f>((B30-B29)/B29)*100</f>
        <v>-24.002207187788091</v>
      </c>
      <c r="D30" s="51">
        <f>((B30-$B$4)/$B$4)*100</f>
        <v>-49.756152425556124</v>
      </c>
      <c r="E30" s="51">
        <f>(($B$32-B30)/B30)*100</f>
        <v>28.366389431813982</v>
      </c>
      <c r="G30" s="51"/>
      <c r="H30" s="10"/>
      <c r="I30" s="10"/>
      <c r="J30" s="51"/>
    </row>
    <row r="31" spans="1:10" ht="12.75" customHeight="1" x14ac:dyDescent="0.3">
      <c r="A31" s="60">
        <v>2022</v>
      </c>
      <c r="B31" s="42">
        <v>347.5613903779593</v>
      </c>
      <c r="C31" s="58">
        <f>((B31-B30)/B30)*100</f>
        <v>16.930312430377775</v>
      </c>
      <c r="D31" s="51">
        <f>((B31-$B$4)/$B$4)*100</f>
        <v>-41.249712054159993</v>
      </c>
      <c r="E31" s="51">
        <f>(($B$32-B31)/B31)*100</f>
        <v>9.7802501025945965</v>
      </c>
      <c r="G31" s="51"/>
      <c r="H31" s="10"/>
      <c r="I31" s="10"/>
      <c r="J31" s="51"/>
    </row>
    <row r="32" spans="1:10" ht="12.75" customHeight="1" x14ac:dyDescent="0.3">
      <c r="A32" s="60">
        <v>2023</v>
      </c>
      <c r="B32" s="42">
        <v>381.55376361697887</v>
      </c>
      <c r="C32" s="58">
        <f>((B32-B31)/B31)*100</f>
        <v>9.7802501025945965</v>
      </c>
      <c r="D32" s="51">
        <f>((B32-$B$4)/$B$4)*100</f>
        <v>-35.503786957062353</v>
      </c>
      <c r="E32" s="51">
        <f>(($B$31-B32)/B32)*100</f>
        <v>-8.908934069155892</v>
      </c>
      <c r="G32" s="51"/>
      <c r="H32" s="10"/>
      <c r="I32" s="10"/>
      <c r="J32" s="51"/>
    </row>
    <row r="33" spans="1:5" ht="51" customHeight="1" x14ac:dyDescent="0.25">
      <c r="A33" s="77" t="s">
        <v>56</v>
      </c>
      <c r="B33" s="77"/>
      <c r="C33" s="77"/>
      <c r="D33" s="77"/>
      <c r="E33" s="77"/>
    </row>
    <row r="34" spans="1:5" x14ac:dyDescent="0.25">
      <c r="A34" s="53" t="s">
        <v>0</v>
      </c>
      <c r="B34" s="53"/>
      <c r="C34" s="53"/>
      <c r="D34" s="53"/>
      <c r="E34" s="53"/>
    </row>
  </sheetData>
  <mergeCells count="4">
    <mergeCell ref="A1:E1"/>
    <mergeCell ref="A2:E2"/>
    <mergeCell ref="A33:E33"/>
    <mergeCell ref="A34:E34"/>
  </mergeCells>
  <printOptions horizontalCentered="1"/>
  <pageMargins left="0.75" right="0.75"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D669D-A7F2-406C-A628-1BC222FDFDFC}">
  <dimension ref="A1:B32"/>
  <sheetViews>
    <sheetView workbookViewId="0">
      <selection sqref="A1:B1"/>
    </sheetView>
  </sheetViews>
  <sheetFormatPr defaultRowHeight="12.5" x14ac:dyDescent="0.25"/>
  <cols>
    <col min="1" max="1" width="20.54296875" customWidth="1"/>
    <col min="2" max="2" width="43" customWidth="1"/>
  </cols>
  <sheetData>
    <row r="1" spans="1:2" ht="25.5" customHeight="1" x14ac:dyDescent="0.3">
      <c r="A1" s="33" t="s">
        <v>30</v>
      </c>
      <c r="B1" s="33"/>
    </row>
    <row r="2" spans="1:2" ht="51" customHeight="1" x14ac:dyDescent="0.3">
      <c r="A2" s="32" t="s">
        <v>29</v>
      </c>
      <c r="B2" s="3" t="s">
        <v>28</v>
      </c>
    </row>
    <row r="3" spans="1:2" ht="13" x14ac:dyDescent="0.3">
      <c r="A3" s="30">
        <v>1990</v>
      </c>
      <c r="B3" s="31">
        <v>88.527547695603275</v>
      </c>
    </row>
    <row r="4" spans="1:2" ht="13" x14ac:dyDescent="0.3">
      <c r="A4" s="30">
        <v>1995</v>
      </c>
      <c r="B4" s="31">
        <v>87.552675874674037</v>
      </c>
    </row>
    <row r="5" spans="1:2" ht="13" x14ac:dyDescent="0.3">
      <c r="A5" s="30">
        <v>2000</v>
      </c>
      <c r="B5" s="31">
        <v>88.870422640625833</v>
      </c>
    </row>
    <row r="6" spans="1:2" ht="13" x14ac:dyDescent="0.3">
      <c r="A6" s="30">
        <v>2001</v>
      </c>
      <c r="B6" s="31">
        <v>87.782594490792789</v>
      </c>
    </row>
    <row r="7" spans="1:2" ht="13" x14ac:dyDescent="0.3">
      <c r="A7" s="30">
        <v>2002</v>
      </c>
      <c r="B7" s="31">
        <v>87.064759018572147</v>
      </c>
    </row>
    <row r="8" spans="1:2" ht="13" x14ac:dyDescent="0.3">
      <c r="A8" s="30">
        <v>2003</v>
      </c>
      <c r="B8" s="31">
        <v>84.944701490097657</v>
      </c>
    </row>
    <row r="9" spans="1:2" ht="13" x14ac:dyDescent="0.3">
      <c r="A9" s="30">
        <v>2004</v>
      </c>
      <c r="B9" s="31">
        <v>80.616387544965278</v>
      </c>
    </row>
    <row r="10" spans="1:2" ht="13" x14ac:dyDescent="0.3">
      <c r="A10" s="30">
        <v>2005</v>
      </c>
      <c r="B10" s="31">
        <v>78.437415407326455</v>
      </c>
    </row>
    <row r="11" spans="1:2" ht="13" x14ac:dyDescent="0.3">
      <c r="A11" s="30">
        <v>2006</v>
      </c>
      <c r="B11" s="31">
        <v>77.563577116362552</v>
      </c>
    </row>
    <row r="12" spans="1:2" ht="13" x14ac:dyDescent="0.3">
      <c r="A12" s="30">
        <v>2007</v>
      </c>
      <c r="B12" s="31">
        <v>77.692387037735031</v>
      </c>
    </row>
    <row r="13" spans="1:2" ht="13" x14ac:dyDescent="0.3">
      <c r="A13" s="30">
        <v>2008</v>
      </c>
      <c r="B13" s="31">
        <v>75.946809494986169</v>
      </c>
    </row>
    <row r="14" spans="1:2" ht="13" x14ac:dyDescent="0.3">
      <c r="A14" s="30">
        <v>2009</v>
      </c>
      <c r="B14" s="31">
        <v>73.704194575355075</v>
      </c>
    </row>
    <row r="15" spans="1:2" ht="13" x14ac:dyDescent="0.3">
      <c r="A15" s="30">
        <v>2010</v>
      </c>
      <c r="B15" s="31">
        <v>74.752715559742839</v>
      </c>
    </row>
    <row r="16" spans="1:2" ht="13" x14ac:dyDescent="0.3">
      <c r="A16" s="30">
        <v>2011</v>
      </c>
      <c r="B16" s="31">
        <v>74.586700470951669</v>
      </c>
    </row>
    <row r="17" spans="1:2" ht="13" x14ac:dyDescent="0.3">
      <c r="A17" s="30">
        <v>2012</v>
      </c>
      <c r="B17" s="31">
        <v>74.117882913991735</v>
      </c>
    </row>
    <row r="18" spans="1:2" ht="13" x14ac:dyDescent="0.3">
      <c r="A18" s="30">
        <v>2013</v>
      </c>
      <c r="B18" s="31">
        <v>74.642837654136059</v>
      </c>
    </row>
    <row r="19" spans="1:2" ht="13" x14ac:dyDescent="0.3">
      <c r="A19" s="30">
        <v>2014</v>
      </c>
      <c r="B19" s="31">
        <v>74.82772616521936</v>
      </c>
    </row>
    <row r="20" spans="1:2" ht="13" x14ac:dyDescent="0.3">
      <c r="A20" s="30">
        <v>2015</v>
      </c>
      <c r="B20" s="31">
        <v>74.712353132952273</v>
      </c>
    </row>
    <row r="21" spans="1:2" ht="13" x14ac:dyDescent="0.3">
      <c r="A21" s="30">
        <v>2016</v>
      </c>
      <c r="B21" s="29">
        <v>74.089651565922878</v>
      </c>
    </row>
    <row r="22" spans="1:2" ht="13" x14ac:dyDescent="0.3">
      <c r="A22" s="30">
        <v>2017</v>
      </c>
      <c r="B22" s="29">
        <v>73.7</v>
      </c>
    </row>
    <row r="23" spans="1:2" ht="12.75" customHeight="1" x14ac:dyDescent="0.3">
      <c r="A23" s="30">
        <v>2018</v>
      </c>
      <c r="B23" s="29">
        <v>73.97</v>
      </c>
    </row>
    <row r="24" spans="1:2" ht="12.75" customHeight="1" x14ac:dyDescent="0.3">
      <c r="A24" s="30">
        <v>2019</v>
      </c>
      <c r="B24" s="29">
        <v>73.77</v>
      </c>
    </row>
    <row r="25" spans="1:2" ht="12.75" customHeight="1" x14ac:dyDescent="0.3">
      <c r="A25" s="30">
        <v>2020</v>
      </c>
      <c r="B25" s="29">
        <v>63.7</v>
      </c>
    </row>
    <row r="26" spans="1:2" ht="12.75" customHeight="1" x14ac:dyDescent="0.3">
      <c r="A26" s="30">
        <v>2021</v>
      </c>
      <c r="B26" s="29">
        <v>58.53</v>
      </c>
    </row>
    <row r="27" spans="1:2" ht="12.75" customHeight="1" x14ac:dyDescent="0.3">
      <c r="A27" s="30">
        <v>2022</v>
      </c>
      <c r="B27" s="29">
        <v>72.55</v>
      </c>
    </row>
    <row r="28" spans="1:2" ht="12.75" customHeight="1" x14ac:dyDescent="0.3">
      <c r="A28" s="28">
        <v>2023</v>
      </c>
      <c r="B28" s="27">
        <v>74.2</v>
      </c>
    </row>
    <row r="29" spans="1:2" ht="30" customHeight="1" x14ac:dyDescent="0.25">
      <c r="A29" s="18" t="s">
        <v>27</v>
      </c>
      <c r="B29" s="18"/>
    </row>
    <row r="30" spans="1:2" ht="31.5" customHeight="1" x14ac:dyDescent="0.25">
      <c r="A30" s="18" t="s">
        <v>26</v>
      </c>
      <c r="B30" s="18"/>
    </row>
    <row r="31" spans="1:2" x14ac:dyDescent="0.25">
      <c r="B31" s="26"/>
    </row>
    <row r="32" spans="1:2" x14ac:dyDescent="0.25">
      <c r="B32" s="25"/>
    </row>
  </sheetData>
  <mergeCells count="3">
    <mergeCell ref="A1:B1"/>
    <mergeCell ref="A29:B29"/>
    <mergeCell ref="A30:B30"/>
  </mergeCells>
  <printOptions horizontalCentered="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workbookViewId="0">
      <selection sqref="A1:C1"/>
    </sheetView>
  </sheetViews>
  <sheetFormatPr defaultRowHeight="12.5" x14ac:dyDescent="0.25"/>
  <cols>
    <col min="1" max="1" width="13.453125" style="2" customWidth="1"/>
    <col min="2" max="2" width="26" style="2" customWidth="1"/>
    <col min="3" max="3" width="25.6328125" style="2" customWidth="1"/>
    <col min="5" max="5" width="12.453125" customWidth="1"/>
  </cols>
  <sheetData>
    <row r="1" spans="1:11" ht="25.5" customHeight="1" x14ac:dyDescent="0.3">
      <c r="A1" s="21" t="s">
        <v>4</v>
      </c>
      <c r="B1" s="21"/>
      <c r="C1" s="21"/>
    </row>
    <row r="2" spans="1:11" ht="15" customHeight="1" x14ac:dyDescent="0.25">
      <c r="A2" s="22" t="s">
        <v>2</v>
      </c>
      <c r="B2" s="22"/>
      <c r="C2" s="22"/>
    </row>
    <row r="3" spans="1:11" ht="107.4" customHeight="1" x14ac:dyDescent="0.25">
      <c r="A3" s="23" t="s">
        <v>5</v>
      </c>
      <c r="B3" s="23"/>
      <c r="C3" s="23"/>
    </row>
    <row r="4" spans="1:11" ht="28.5" customHeight="1" x14ac:dyDescent="0.3">
      <c r="A4" s="19" t="s">
        <v>1</v>
      </c>
      <c r="B4" s="24" t="s">
        <v>25</v>
      </c>
      <c r="C4" s="24"/>
    </row>
    <row r="5" spans="1:11" ht="38.25" customHeight="1" x14ac:dyDescent="0.3">
      <c r="A5" s="20"/>
      <c r="B5" s="3" t="s">
        <v>24</v>
      </c>
      <c r="C5" s="3" t="s">
        <v>3</v>
      </c>
      <c r="F5" s="6"/>
      <c r="G5" s="6"/>
      <c r="H5" s="6"/>
    </row>
    <row r="6" spans="1:11" ht="12" customHeight="1" x14ac:dyDescent="0.25">
      <c r="A6" s="11" t="s">
        <v>17</v>
      </c>
      <c r="B6" s="12">
        <v>416.18666995284735</v>
      </c>
      <c r="C6" s="8">
        <v>-2.8786828726274147</v>
      </c>
      <c r="F6" s="10"/>
      <c r="G6" s="7"/>
      <c r="H6" s="5"/>
      <c r="I6" s="5"/>
      <c r="J6" s="4"/>
      <c r="K6" s="4"/>
    </row>
    <row r="7" spans="1:11" ht="12" customHeight="1" x14ac:dyDescent="0.25">
      <c r="A7" s="11" t="s">
        <v>18</v>
      </c>
      <c r="B7" s="12">
        <v>419.41698875935441</v>
      </c>
      <c r="C7" s="8">
        <f t="shared" ref="C7:C11" si="0">((B7-B6)/B6)*100</f>
        <v>0.77617065603591828</v>
      </c>
      <c r="F7" s="10"/>
      <c r="G7" s="7"/>
      <c r="H7" s="5"/>
      <c r="I7" s="5"/>
      <c r="J7" s="4"/>
      <c r="K7" s="4"/>
    </row>
    <row r="8" spans="1:11" ht="12" customHeight="1" x14ac:dyDescent="0.25">
      <c r="A8" s="11" t="s">
        <v>19</v>
      </c>
      <c r="B8" s="12">
        <v>404.23807958920423</v>
      </c>
      <c r="C8" s="8">
        <f t="shared" si="0"/>
        <v>-3.6190496753719388</v>
      </c>
      <c r="F8" s="10"/>
      <c r="G8" s="7"/>
      <c r="H8" s="5"/>
      <c r="I8" s="5"/>
      <c r="J8" s="4"/>
      <c r="K8" s="4"/>
    </row>
    <row r="9" spans="1:11" ht="12" customHeight="1" x14ac:dyDescent="0.25">
      <c r="A9" s="11" t="s">
        <v>20</v>
      </c>
      <c r="B9" s="12">
        <v>416.73068862824829</v>
      </c>
      <c r="C9" s="8">
        <f t="shared" si="0"/>
        <v>3.0904087639985138</v>
      </c>
      <c r="E9" s="4"/>
      <c r="F9" s="10"/>
      <c r="G9" s="7"/>
      <c r="H9" s="5"/>
      <c r="I9" s="5"/>
      <c r="J9" s="4"/>
      <c r="K9" s="4"/>
    </row>
    <row r="10" spans="1:11" ht="12" customHeight="1" x14ac:dyDescent="0.25">
      <c r="A10" s="11" t="s">
        <v>7</v>
      </c>
      <c r="B10" s="12">
        <v>391.11406716658064</v>
      </c>
      <c r="C10" s="8">
        <f t="shared" si="0"/>
        <v>-6.1470446407462429</v>
      </c>
      <c r="E10" s="4"/>
      <c r="F10" s="10"/>
      <c r="G10" s="7"/>
      <c r="H10" s="5"/>
      <c r="I10" s="5"/>
      <c r="J10" s="4"/>
      <c r="K10" s="4"/>
    </row>
    <row r="11" spans="1:11" ht="12" customHeight="1" x14ac:dyDescent="0.25">
      <c r="A11" s="11" t="s">
        <v>8</v>
      </c>
      <c r="B11" s="12">
        <v>303.26164383728434</v>
      </c>
      <c r="C11" s="8">
        <f t="shared" si="0"/>
        <v>-22.462097557815223</v>
      </c>
      <c r="E11" s="4"/>
      <c r="F11" s="10"/>
      <c r="G11" s="7"/>
      <c r="H11" s="5"/>
      <c r="I11" s="5"/>
      <c r="J11" s="4"/>
      <c r="K11" s="4"/>
    </row>
    <row r="12" spans="1:11" ht="12" customHeight="1" x14ac:dyDescent="0.25">
      <c r="A12" s="11" t="s">
        <v>9</v>
      </c>
      <c r="B12" s="13">
        <v>283.1919287554532</v>
      </c>
      <c r="C12" s="8">
        <f t="shared" ref="C12:C19" si="1">((B12-B11)/B11)*100</f>
        <v>-6.6179536679553124</v>
      </c>
      <c r="E12" s="4"/>
      <c r="F12" s="10"/>
      <c r="G12" s="7"/>
      <c r="H12" s="5"/>
      <c r="I12" s="5"/>
      <c r="J12" s="4"/>
      <c r="K12" s="4"/>
    </row>
    <row r="13" spans="1:11" ht="12" customHeight="1" x14ac:dyDescent="0.25">
      <c r="A13" s="11" t="s">
        <v>10</v>
      </c>
      <c r="B13" s="14">
        <v>300.97187346480951</v>
      </c>
      <c r="C13" s="8">
        <f t="shared" si="1"/>
        <v>6.2784079996538118</v>
      </c>
      <c r="E13" s="4"/>
      <c r="F13" s="10"/>
      <c r="G13" s="7"/>
      <c r="H13" s="5"/>
      <c r="I13" s="5"/>
      <c r="J13" s="4"/>
      <c r="K13" s="4"/>
    </row>
    <row r="14" spans="1:11" ht="12" customHeight="1" x14ac:dyDescent="0.25">
      <c r="A14" s="2" t="s">
        <v>11</v>
      </c>
      <c r="B14" s="14">
        <v>297.23805842467328</v>
      </c>
      <c r="C14" s="8">
        <f t="shared" si="1"/>
        <v>-1.2405860378753264</v>
      </c>
      <c r="E14" s="4"/>
      <c r="F14" s="10"/>
      <c r="G14" s="7"/>
      <c r="H14" s="5"/>
      <c r="I14" s="5"/>
      <c r="J14" s="4"/>
      <c r="K14" s="4"/>
    </row>
    <row r="15" spans="1:11" ht="12" customHeight="1" x14ac:dyDescent="0.25">
      <c r="A15" s="2" t="s">
        <v>12</v>
      </c>
      <c r="B15" s="14">
        <v>334.6282951454977</v>
      </c>
      <c r="C15" s="8">
        <f t="shared" si="1"/>
        <v>12.57922249895867</v>
      </c>
      <c r="E15" s="4"/>
      <c r="F15" s="10"/>
      <c r="G15" s="7"/>
      <c r="H15" s="5"/>
      <c r="I15" s="5"/>
      <c r="J15" s="4"/>
      <c r="K15" s="4"/>
    </row>
    <row r="16" spans="1:11" ht="12" customHeight="1" x14ac:dyDescent="0.25">
      <c r="A16" s="2" t="s">
        <v>13</v>
      </c>
      <c r="B16" s="14">
        <v>345.05098874787086</v>
      </c>
      <c r="C16" s="8">
        <f t="shared" si="1"/>
        <v>3.114707797749539</v>
      </c>
      <c r="E16" s="4"/>
      <c r="F16" s="10"/>
      <c r="G16" s="7"/>
      <c r="H16" s="5"/>
      <c r="I16" s="5"/>
      <c r="J16" s="4"/>
      <c r="K16" s="4"/>
    </row>
    <row r="17" spans="1:11" ht="12" customHeight="1" x14ac:dyDescent="0.25">
      <c r="A17" s="2" t="s">
        <v>14</v>
      </c>
      <c r="B17" s="13">
        <v>354.03036999628205</v>
      </c>
      <c r="C17" s="8">
        <f t="shared" si="1"/>
        <v>2.6023345943727842</v>
      </c>
      <c r="E17" s="4"/>
      <c r="F17" s="10"/>
      <c r="G17" s="7"/>
      <c r="H17" s="5"/>
      <c r="I17" s="5"/>
      <c r="J17" s="4"/>
      <c r="K17" s="4"/>
    </row>
    <row r="18" spans="1:11" ht="12" customHeight="1" x14ac:dyDescent="0.25">
      <c r="A18" s="11" t="s">
        <v>15</v>
      </c>
      <c r="B18" s="13">
        <v>347.5613903779593</v>
      </c>
      <c r="C18" s="8">
        <f t="shared" si="1"/>
        <v>-1.8272386118712598</v>
      </c>
      <c r="E18" s="4"/>
      <c r="F18" s="10"/>
      <c r="G18" s="7"/>
      <c r="H18" s="5"/>
      <c r="I18" s="5"/>
      <c r="J18" s="4"/>
      <c r="K18" s="4"/>
    </row>
    <row r="19" spans="1:11" ht="12" customHeight="1" x14ac:dyDescent="0.25">
      <c r="A19" s="11" t="s">
        <v>16</v>
      </c>
      <c r="B19" s="13">
        <v>408.07925668012371</v>
      </c>
      <c r="C19" s="8">
        <f t="shared" si="1"/>
        <v>17.412137244690388</v>
      </c>
      <c r="E19" s="4"/>
      <c r="F19" s="10"/>
      <c r="G19" s="7"/>
      <c r="H19" s="5"/>
      <c r="I19" s="5"/>
      <c r="J19" s="4"/>
      <c r="K19" s="4"/>
    </row>
    <row r="20" spans="1:11" ht="12" customHeight="1" x14ac:dyDescent="0.25">
      <c r="A20" s="11" t="s">
        <v>21</v>
      </c>
      <c r="B20" s="13">
        <v>387.95630697431932</v>
      </c>
      <c r="C20" s="8">
        <f t="shared" ref="C20:C22" si="2">((B20-B19)/B19)*100</f>
        <v>-4.9311376102554334</v>
      </c>
      <c r="E20" s="4"/>
      <c r="F20" s="10"/>
      <c r="G20" s="7"/>
      <c r="H20" s="5"/>
      <c r="I20" s="5"/>
      <c r="J20" s="4"/>
      <c r="K20" s="4"/>
    </row>
    <row r="21" spans="1:11" ht="12" customHeight="1" x14ac:dyDescent="0.25">
      <c r="A21" s="11" t="s">
        <v>22</v>
      </c>
      <c r="B21" s="13">
        <v>397.96630654203926</v>
      </c>
      <c r="C21" s="8">
        <f t="shared" si="2"/>
        <v>2.5801873530006962</v>
      </c>
      <c r="E21" s="4"/>
      <c r="F21" s="10"/>
      <c r="G21" s="7"/>
      <c r="H21" s="5"/>
      <c r="I21" s="5"/>
      <c r="J21" s="4"/>
      <c r="K21" s="4"/>
    </row>
    <row r="22" spans="1:11" ht="12" customHeight="1" x14ac:dyDescent="0.25">
      <c r="A22" s="16" t="s">
        <v>23</v>
      </c>
      <c r="B22" s="15">
        <v>381.55376361697887</v>
      </c>
      <c r="C22" s="9">
        <f t="shared" si="2"/>
        <v>-4.124103637735133</v>
      </c>
      <c r="E22" s="4"/>
      <c r="F22" s="10"/>
      <c r="G22" s="7"/>
      <c r="H22" s="5"/>
      <c r="I22" s="5"/>
      <c r="J22" s="4"/>
      <c r="K22" s="4"/>
    </row>
    <row r="23" spans="1:11" ht="32.4" customHeight="1" x14ac:dyDescent="0.25">
      <c r="A23" s="17" t="s">
        <v>6</v>
      </c>
      <c r="B23" s="17"/>
      <c r="C23" s="17"/>
    </row>
    <row r="24" spans="1:11" ht="15.65" customHeight="1" x14ac:dyDescent="0.25">
      <c r="A24" s="18" t="s">
        <v>0</v>
      </c>
      <c r="B24" s="18"/>
      <c r="C24" s="18"/>
    </row>
    <row r="25" spans="1:11" ht="15.5" x14ac:dyDescent="0.35">
      <c r="A25" s="1"/>
      <c r="B25" s="1"/>
      <c r="C25" s="1"/>
    </row>
    <row r="26" spans="1:11" ht="15.5" x14ac:dyDescent="0.35">
      <c r="A26" s="1"/>
      <c r="B26" s="1"/>
      <c r="C26" s="1"/>
    </row>
    <row r="27" spans="1:11" ht="15.5" x14ac:dyDescent="0.35">
      <c r="A27" s="1"/>
      <c r="B27" s="1"/>
      <c r="C27" s="1"/>
    </row>
  </sheetData>
  <mergeCells count="7">
    <mergeCell ref="A23:C23"/>
    <mergeCell ref="A24:C24"/>
    <mergeCell ref="A4:A5"/>
    <mergeCell ref="A1:C1"/>
    <mergeCell ref="A2:C2"/>
    <mergeCell ref="A3:C3"/>
    <mergeCell ref="B4:C4"/>
  </mergeCells>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0525D-A013-4BDE-ADDB-5910A67F22BD}">
  <dimension ref="A1:H36"/>
  <sheetViews>
    <sheetView zoomScaleNormal="100" workbookViewId="0">
      <selection sqref="A1:D1"/>
    </sheetView>
  </sheetViews>
  <sheetFormatPr defaultRowHeight="12.5" x14ac:dyDescent="0.25"/>
  <cols>
    <col min="1" max="1" width="19.54296875" customWidth="1"/>
    <col min="2" max="2" width="12.90625" customWidth="1"/>
    <col min="3" max="3" width="14.90625" customWidth="1"/>
    <col min="4" max="4" width="18.08984375" customWidth="1"/>
    <col min="5" max="5" width="15.6328125" style="51" customWidth="1"/>
    <col min="7" max="7" width="8.7265625" style="50"/>
  </cols>
  <sheetData>
    <row r="1" spans="1:8" ht="12.75" customHeight="1" x14ac:dyDescent="0.3">
      <c r="A1" s="33" t="s">
        <v>53</v>
      </c>
      <c r="B1" s="33"/>
      <c r="C1" s="33"/>
      <c r="D1" s="33"/>
    </row>
    <row r="2" spans="1:8" ht="89.25" customHeight="1" x14ac:dyDescent="0.25">
      <c r="A2" s="18" t="s">
        <v>5</v>
      </c>
      <c r="B2" s="18"/>
      <c r="C2" s="18"/>
      <c r="D2" s="18"/>
      <c r="E2" s="52"/>
    </row>
    <row r="3" spans="1:8" ht="30.65" customHeight="1" x14ac:dyDescent="0.25">
      <c r="A3" s="68" t="s">
        <v>29</v>
      </c>
      <c r="B3" s="69" t="s">
        <v>52</v>
      </c>
      <c r="C3" s="68" t="s">
        <v>51</v>
      </c>
      <c r="D3" s="65" t="s">
        <v>50</v>
      </c>
      <c r="E3" s="67" t="s">
        <v>49</v>
      </c>
    </row>
    <row r="4" spans="1:8" ht="38.25" customHeight="1" x14ac:dyDescent="0.25">
      <c r="A4" s="65"/>
      <c r="B4" s="66"/>
      <c r="C4" s="65"/>
      <c r="D4" s="65"/>
      <c r="E4" s="64"/>
    </row>
    <row r="5" spans="1:8" ht="12.75" customHeight="1" x14ac:dyDescent="0.3">
      <c r="A5" s="60">
        <v>1995</v>
      </c>
      <c r="B5" s="59">
        <v>296.89555300000001</v>
      </c>
      <c r="C5" s="63"/>
      <c r="D5" s="63"/>
      <c r="E5" s="63"/>
      <c r="F5" s="62"/>
      <c r="G5" s="4"/>
      <c r="H5" s="10"/>
    </row>
    <row r="6" spans="1:8" ht="12.75" customHeight="1" x14ac:dyDescent="0.3">
      <c r="A6" s="60">
        <v>1996</v>
      </c>
      <c r="B6" s="59">
        <v>283.96969175347499</v>
      </c>
      <c r="C6" s="58">
        <f>((B6-B5)/B5)*100</f>
        <v>-4.353672904802659</v>
      </c>
      <c r="D6" s="51">
        <f>((B6-$B$5)/$B$5)*100</f>
        <v>-4.353672904802659</v>
      </c>
      <c r="E6" s="51">
        <v>2.7397260273972552</v>
      </c>
      <c r="G6" s="4"/>
      <c r="H6" s="10"/>
    </row>
    <row r="7" spans="1:8" ht="12.75" customHeight="1" x14ac:dyDescent="0.3">
      <c r="A7" s="60">
        <v>1997</v>
      </c>
      <c r="B7" s="59">
        <v>283.40352327785411</v>
      </c>
      <c r="C7" s="58">
        <f>((B7-B6)/B6)*100</f>
        <v>-0.19937637433236954</v>
      </c>
      <c r="D7" s="51">
        <f>((B7-$B$5)/$B$5)*100</f>
        <v>-4.5443690839471422</v>
      </c>
      <c r="E7" s="51">
        <v>5.7666813963764838</v>
      </c>
      <c r="G7" s="4"/>
      <c r="H7" s="10"/>
    </row>
    <row r="8" spans="1:8" ht="12.75" customHeight="1" x14ac:dyDescent="0.3">
      <c r="A8" s="60">
        <v>1998</v>
      </c>
      <c r="B8" s="59">
        <v>304.74243481440726</v>
      </c>
      <c r="C8" s="58">
        <f>((B8-B7)/B7)*100</f>
        <v>7.5295152614006451</v>
      </c>
      <c r="D8" s="51">
        <f>((B8-$B$5)/$B$5)*100</f>
        <v>2.6429772137433307</v>
      </c>
      <c r="E8" s="51">
        <v>7.313300927971718</v>
      </c>
      <c r="G8" s="4"/>
      <c r="H8" s="10"/>
    </row>
    <row r="9" spans="1:8" ht="12.75" customHeight="1" x14ac:dyDescent="0.3">
      <c r="A9" s="60">
        <v>1999</v>
      </c>
      <c r="B9" s="59">
        <v>331.7425818900918</v>
      </c>
      <c r="C9" s="58">
        <f>((B9-B8)/B8)*100</f>
        <v>8.8599892864044456</v>
      </c>
      <c r="D9" s="51">
        <f>((B9-$B$5)/$B$5)*100</f>
        <v>11.737133998127547</v>
      </c>
      <c r="E9" s="51">
        <v>9.1029606716747598</v>
      </c>
      <c r="G9" s="4"/>
      <c r="H9" s="10"/>
    </row>
    <row r="10" spans="1:8" ht="12.75" customHeight="1" x14ac:dyDescent="0.3">
      <c r="A10" s="60">
        <v>2000</v>
      </c>
      <c r="B10" s="59">
        <v>340.22521996702608</v>
      </c>
      <c r="C10" s="58">
        <f>((B10-B9)/B9)*100</f>
        <v>2.5569940490017125</v>
      </c>
      <c r="D10" s="51">
        <f>((B10-$B$5)/$B$5)*100</f>
        <v>14.594245864984737</v>
      </c>
      <c r="E10" s="51">
        <v>12.638091029606713</v>
      </c>
      <c r="G10" s="4"/>
      <c r="H10" s="10"/>
    </row>
    <row r="11" spans="1:8" ht="12.75" customHeight="1" x14ac:dyDescent="0.3">
      <c r="A11" s="60">
        <v>2001</v>
      </c>
      <c r="B11" s="59">
        <v>347.68624662728081</v>
      </c>
      <c r="C11" s="58">
        <f>((B11-B10)/B10)*100</f>
        <v>2.1929669590566623</v>
      </c>
      <c r="D11" s="51">
        <f>((B11-$B$5)/$B$5)*100</f>
        <v>17.107259813784008</v>
      </c>
      <c r="E11" s="51">
        <v>16.460450729120605</v>
      </c>
      <c r="G11" s="4"/>
      <c r="H11" s="10"/>
    </row>
    <row r="12" spans="1:8" ht="12.75" customHeight="1" x14ac:dyDescent="0.3">
      <c r="A12" s="60">
        <v>2002</v>
      </c>
      <c r="B12" s="59">
        <v>320.01930322446128</v>
      </c>
      <c r="C12" s="58">
        <f>((B12-B11)/B11)*100</f>
        <v>-7.9574454472104703</v>
      </c>
      <c r="D12" s="51">
        <f>((B12-$B$5)/$B$5)*100</f>
        <v>7.7885134993791159</v>
      </c>
      <c r="E12" s="51">
        <v>17.918692001767564</v>
      </c>
      <c r="G12" s="4"/>
      <c r="H12" s="10"/>
    </row>
    <row r="13" spans="1:8" ht="12.75" customHeight="1" x14ac:dyDescent="0.3">
      <c r="A13" s="60">
        <v>2003</v>
      </c>
      <c r="B13" s="59">
        <v>319.18505597306967</v>
      </c>
      <c r="C13" s="58">
        <f>((B13-B12)/B12)*100</f>
        <v>-0.26068654077609688</v>
      </c>
      <c r="D13" s="51">
        <f>((B13-$B$5)/$B$5)*100</f>
        <v>7.5075233521836076</v>
      </c>
      <c r="E13" s="51">
        <v>21.299160406539986</v>
      </c>
      <c r="G13" s="4"/>
      <c r="H13" s="10"/>
    </row>
    <row r="14" spans="1:8" ht="12.75" customHeight="1" x14ac:dyDescent="0.3">
      <c r="A14" s="60">
        <v>2004</v>
      </c>
      <c r="B14" s="59">
        <v>320.23343092579756</v>
      </c>
      <c r="C14" s="58">
        <f>((B14-B13)/B13)*100</f>
        <v>0.32845364565449797</v>
      </c>
      <c r="D14" s="51">
        <f>((B14-$B$5)/$B$5)*100</f>
        <v>7.8606357319867151</v>
      </c>
      <c r="E14" s="51">
        <v>23.464427750773293</v>
      </c>
      <c r="G14" s="4"/>
      <c r="H14" s="10"/>
    </row>
    <row r="15" spans="1:8" ht="12.75" customHeight="1" x14ac:dyDescent="0.3">
      <c r="A15" s="60">
        <v>2005</v>
      </c>
      <c r="B15" s="59">
        <v>301.38713969724523</v>
      </c>
      <c r="C15" s="58">
        <f>((B15-B14)/B14)*100</f>
        <v>-5.8851729421464665</v>
      </c>
      <c r="D15" s="51">
        <f>((B15-$B$5)/$B$5)*100</f>
        <v>1.5128507826606703</v>
      </c>
      <c r="E15" s="51">
        <v>27.220503756075981</v>
      </c>
      <c r="G15" s="4"/>
      <c r="H15" s="10"/>
    </row>
    <row r="16" spans="1:8" ht="12.75" customHeight="1" x14ac:dyDescent="0.3">
      <c r="A16" s="60">
        <v>2006</v>
      </c>
      <c r="B16" s="59">
        <v>323.33578235948568</v>
      </c>
      <c r="C16" s="58">
        <f>((B16-B15)/B15)*100</f>
        <v>7.2825412140307924</v>
      </c>
      <c r="D16" s="51">
        <f>((B16-$B$5)/$B$5)*100</f>
        <v>8.9055659784455141</v>
      </c>
      <c r="E16" s="51">
        <v>31.860362350861664</v>
      </c>
      <c r="G16" s="4"/>
      <c r="H16" s="10"/>
    </row>
    <row r="17" spans="1:8" ht="12.75" customHeight="1" x14ac:dyDescent="0.3">
      <c r="A17" s="60">
        <v>2007</v>
      </c>
      <c r="B17" s="59">
        <v>317.84361703804296</v>
      </c>
      <c r="C17" s="58">
        <f>((B17-B16)/B16)*100</f>
        <v>-1.6985949656931281</v>
      </c>
      <c r="D17" s="51">
        <f>((B17-$B$5)/$B$5)*100</f>
        <v>7.0557015173760309</v>
      </c>
      <c r="E17" s="51">
        <v>35.096553247900999</v>
      </c>
      <c r="G17" s="4"/>
      <c r="H17" s="10"/>
    </row>
    <row r="18" spans="1:8" ht="12.75" customHeight="1" x14ac:dyDescent="0.3">
      <c r="A18" s="60">
        <v>2008</v>
      </c>
      <c r="B18" s="59">
        <v>333.29428282670301</v>
      </c>
      <c r="C18" s="58">
        <f>((B18-B17)/B17)*100</f>
        <v>4.8610904735616396</v>
      </c>
      <c r="D18" s="51">
        <f>((B18-$B$5)/$B$5)*100</f>
        <v>12.259776025241781</v>
      </c>
      <c r="E18" s="51">
        <v>40.587936367653555</v>
      </c>
      <c r="G18" s="4"/>
      <c r="H18" s="10"/>
    </row>
    <row r="19" spans="1:8" ht="12.75" customHeight="1" x14ac:dyDescent="0.3">
      <c r="A19" s="60">
        <v>2009</v>
      </c>
      <c r="B19" s="59">
        <v>313.8154171171135</v>
      </c>
      <c r="C19" s="58">
        <f>((B19-B18)/B18)*100</f>
        <v>-5.8443443867045222</v>
      </c>
      <c r="D19" s="51">
        <f>((B19-$B$5)/$B$5)*100</f>
        <v>5.6989281065834927</v>
      </c>
      <c r="E19" s="51">
        <v>40.531374281926645</v>
      </c>
      <c r="G19" s="4"/>
      <c r="H19" s="10"/>
    </row>
    <row r="20" spans="1:8" ht="12.75" customHeight="1" x14ac:dyDescent="0.3">
      <c r="A20" s="60">
        <v>2010</v>
      </c>
      <c r="B20" s="59">
        <v>328.11538458644128</v>
      </c>
      <c r="C20" s="58">
        <f>((B20-B19)/B19)*100</f>
        <v>4.5568084578811963</v>
      </c>
      <c r="D20" s="51">
        <f>((B20-$B$5)/$B$5)*100</f>
        <v>10.515425802434054</v>
      </c>
      <c r="E20" s="51">
        <v>43.848652231551036</v>
      </c>
      <c r="G20" s="4"/>
      <c r="H20" s="10"/>
    </row>
    <row r="21" spans="1:8" ht="12.75" customHeight="1" x14ac:dyDescent="0.3">
      <c r="A21" s="60">
        <v>2011</v>
      </c>
      <c r="B21" s="59">
        <v>355.71980693899775</v>
      </c>
      <c r="C21" s="58">
        <f>((B21-B20)/B20)*100</f>
        <v>8.4130228722280904</v>
      </c>
      <c r="D21" s="51">
        <f>((B21-$B$5)/$B$5)*100</f>
        <v>19.813113852533096</v>
      </c>
      <c r="E21" s="51">
        <v>46.928634555899244</v>
      </c>
      <c r="G21" s="4"/>
      <c r="H21" s="10"/>
    </row>
    <row r="22" spans="1:8" ht="12.75" customHeight="1" x14ac:dyDescent="0.3">
      <c r="A22" s="60">
        <v>2012</v>
      </c>
      <c r="B22" s="59">
        <v>372.82849538509168</v>
      </c>
      <c r="C22" s="58">
        <f>((B22-B21)/B21)*100</f>
        <v>4.8095967984790624</v>
      </c>
      <c r="D22" s="51">
        <f>((B22-$B$5)/$B$5)*100</f>
        <v>25.575641540542605</v>
      </c>
      <c r="E22" s="51">
        <v>51.064958020326991</v>
      </c>
      <c r="G22" s="4"/>
      <c r="H22" s="10"/>
    </row>
    <row r="23" spans="1:8" ht="12.75" customHeight="1" x14ac:dyDescent="0.3">
      <c r="A23" s="60">
        <v>2013</v>
      </c>
      <c r="B23" s="59">
        <v>378.33806196185901</v>
      </c>
      <c r="C23" s="58">
        <f>((B23-B22)/B22)*100</f>
        <v>1.4777750748575529</v>
      </c>
      <c r="D23" s="51">
        <f>((B23-$B$5)/$B$5)*100</f>
        <v>27.431367071321205</v>
      </c>
      <c r="E23" s="51">
        <v>53.605612019443228</v>
      </c>
      <c r="G23" s="4"/>
      <c r="H23" s="10"/>
    </row>
    <row r="24" spans="1:8" ht="12.75" customHeight="1" x14ac:dyDescent="0.3">
      <c r="A24" s="60">
        <v>2014</v>
      </c>
      <c r="B24" s="59">
        <v>387.36665669802301</v>
      </c>
      <c r="C24" s="58">
        <f>((B24-B23)/B23)*100</f>
        <v>2.3863828792024067</v>
      </c>
      <c r="D24" s="51">
        <f>((B24-$B$5)/$B$5)*100</f>
        <v>30.472367397844792</v>
      </c>
      <c r="E24" s="51">
        <v>55.764471939902784</v>
      </c>
      <c r="G24" s="4"/>
      <c r="H24" s="10"/>
    </row>
    <row r="25" spans="1:8" ht="12.75" customHeight="1" x14ac:dyDescent="0.3">
      <c r="A25" s="60">
        <v>2015</v>
      </c>
      <c r="B25" s="59">
        <v>390.12812374125201</v>
      </c>
      <c r="C25" s="58">
        <f>((B25-B24)/B24)*100</f>
        <v>0.71288196737638765</v>
      </c>
      <c r="D25" s="51">
        <f>((B25-$B$5)/$B$5)*100</f>
        <v>31.402481377433094</v>
      </c>
      <c r="E25" s="51">
        <v>55.666813963764902</v>
      </c>
      <c r="G25" s="4"/>
      <c r="H25" s="10"/>
    </row>
    <row r="26" spans="1:8" ht="12.75" customHeight="1" x14ac:dyDescent="0.3">
      <c r="A26" s="60">
        <v>2016</v>
      </c>
      <c r="B26" s="59">
        <v>359.46668658559997</v>
      </c>
      <c r="C26" s="58">
        <f>((B26-B25)/B25)*100</f>
        <v>-7.8593249985709521</v>
      </c>
      <c r="D26" s="51">
        <f>((B26-$B$5)/$B$5)*100</f>
        <v>21.075133309793955</v>
      </c>
      <c r="E26" s="51">
        <v>57.348431285903665</v>
      </c>
      <c r="G26" s="4"/>
      <c r="H26" s="10"/>
    </row>
    <row r="27" spans="1:8" ht="12.75" customHeight="1" x14ac:dyDescent="0.3">
      <c r="A27" s="60">
        <v>2017</v>
      </c>
      <c r="B27" s="59">
        <v>349.43884663080098</v>
      </c>
      <c r="C27" s="58">
        <f>((B27-B26)/B26)*100</f>
        <v>-2.7896437497584516</v>
      </c>
      <c r="D27" s="51">
        <f>((B27-$B$5)/$B$5)*100</f>
        <v>17.697568420905576</v>
      </c>
      <c r="E27" s="51">
        <v>61.344012372956222</v>
      </c>
      <c r="G27" s="4"/>
      <c r="H27" s="10"/>
    </row>
    <row r="28" spans="1:8" ht="12.75" customHeight="1" x14ac:dyDescent="0.3">
      <c r="A28" s="60">
        <v>2018</v>
      </c>
      <c r="B28" s="59">
        <v>346.48586333908599</v>
      </c>
      <c r="C28" s="58">
        <f>((B28-B27)/B27)*100</f>
        <v>-0.84506439973314007</v>
      </c>
      <c r="D28" s="51">
        <f>((B28-$B$5)/$B$5)*100</f>
        <v>16.702948170828947</v>
      </c>
      <c r="E28" s="51">
        <v>64.916482545293846</v>
      </c>
      <c r="G28" s="61"/>
      <c r="H28" s="10"/>
    </row>
    <row r="29" spans="1:8" ht="12.75" customHeight="1" x14ac:dyDescent="0.3">
      <c r="A29" s="60">
        <v>2019</v>
      </c>
      <c r="B29" s="59">
        <v>350.122598122657</v>
      </c>
      <c r="C29" s="58">
        <f>((B29-B28)/B28)*100</f>
        <v>1.049605530373958</v>
      </c>
      <c r="D29" s="51">
        <f>((B29-$B$5)/$B$5)*100</f>
        <v>17.927868768939422</v>
      </c>
      <c r="E29" s="51">
        <v>67.629253203711883</v>
      </c>
      <c r="G29" s="4"/>
      <c r="H29" s="10"/>
    </row>
    <row r="30" spans="1:8" ht="12.75" customHeight="1" x14ac:dyDescent="0.3">
      <c r="A30" s="60">
        <v>2020</v>
      </c>
      <c r="B30" s="59">
        <v>336.00093489825167</v>
      </c>
      <c r="C30" s="58">
        <f>((B30-B29)/B29)*100</f>
        <v>-4.0333481186661766</v>
      </c>
      <c r="D30" s="51">
        <f>((B30-$B$5)/$B$5)*100</f>
        <v>13.171427292564285</v>
      </c>
      <c r="E30" s="51">
        <v>71.180733539549252</v>
      </c>
      <c r="G30" s="4"/>
      <c r="H30" s="10"/>
    </row>
    <row r="31" spans="1:8" ht="12.75" customHeight="1" x14ac:dyDescent="0.3">
      <c r="A31" s="60">
        <v>2021</v>
      </c>
      <c r="B31" s="59">
        <v>260.20121140272516</v>
      </c>
      <c r="C31" s="58">
        <f>((B31-B30)/B30)*100</f>
        <v>-22.559378746514589</v>
      </c>
      <c r="D31" s="51">
        <f>((B31-$B$5)/$B$5)*100</f>
        <v>-12.359343623201672</v>
      </c>
      <c r="E31" s="51">
        <v>74.430623066725573</v>
      </c>
      <c r="G31" s="4"/>
      <c r="H31" s="10"/>
    </row>
    <row r="32" spans="1:8" ht="12.75" customHeight="1" x14ac:dyDescent="0.3">
      <c r="A32" s="60">
        <v>2022</v>
      </c>
      <c r="B32" s="59">
        <v>328.49312099147795</v>
      </c>
      <c r="C32" s="58">
        <f>((B32-B31)/B31)*100</f>
        <v>26.245807704197933</v>
      </c>
      <c r="D32" s="51">
        <f>((B32-$B$5)/$B$5)*100</f>
        <v>10.642654520149698</v>
      </c>
      <c r="E32" s="51">
        <v>88.326999558108724</v>
      </c>
      <c r="G32" s="4"/>
      <c r="H32" s="10"/>
    </row>
    <row r="33" spans="1:8" ht="12.75" customHeight="1" x14ac:dyDescent="0.3">
      <c r="A33" s="57">
        <v>2023</v>
      </c>
      <c r="B33" s="56">
        <v>381.55376361697887</v>
      </c>
      <c r="C33" s="55">
        <f>((B33-B32)/B32)*100</f>
        <v>16.152740874862175</v>
      </c>
      <c r="D33" s="54">
        <f>((B33-$B$5)/$B$5)*100</f>
        <v>28.514475801858463</v>
      </c>
      <c r="E33" s="54">
        <v>99.258948298718522</v>
      </c>
      <c r="G33" s="4"/>
      <c r="H33" s="10"/>
    </row>
    <row r="34" spans="1:8" ht="25.75" customHeight="1" x14ac:dyDescent="0.25">
      <c r="A34" s="18" t="s">
        <v>6</v>
      </c>
      <c r="B34" s="18"/>
      <c r="C34" s="18"/>
      <c r="D34" s="18"/>
      <c r="E34" s="18"/>
    </row>
    <row r="35" spans="1:8" x14ac:dyDescent="0.25">
      <c r="A35" s="53" t="s">
        <v>0</v>
      </c>
      <c r="B35" s="53"/>
      <c r="C35" s="53"/>
      <c r="D35" s="53"/>
      <c r="E35" s="53"/>
    </row>
    <row r="36" spans="1:8" ht="15.65" customHeight="1" x14ac:dyDescent="0.25">
      <c r="A36" s="52" t="s">
        <v>48</v>
      </c>
      <c r="B36" s="52"/>
      <c r="C36" s="52"/>
      <c r="D36" s="52"/>
      <c r="E36" s="52"/>
    </row>
  </sheetData>
  <mergeCells count="10">
    <mergeCell ref="A1:D1"/>
    <mergeCell ref="B3:B4"/>
    <mergeCell ref="C3:C4"/>
    <mergeCell ref="D3:D4"/>
    <mergeCell ref="A2:E2"/>
    <mergeCell ref="A36:E36"/>
    <mergeCell ref="A34:E34"/>
    <mergeCell ref="A35:E35"/>
    <mergeCell ref="E3:E4"/>
    <mergeCell ref="A3:A4"/>
  </mergeCells>
  <printOptions horizontalCentered="1"/>
  <pageMargins left="0.75" right="0.75" top="0.5" bottom="0.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46C8B-3E32-482F-A46B-2BF13B0B31F5}">
  <dimension ref="A1:E28"/>
  <sheetViews>
    <sheetView workbookViewId="0">
      <selection sqref="A1:C1"/>
    </sheetView>
  </sheetViews>
  <sheetFormatPr defaultRowHeight="12.5" x14ac:dyDescent="0.25"/>
  <cols>
    <col min="1" max="1" width="13.453125" style="46" customWidth="1"/>
    <col min="2" max="2" width="26" style="46" customWidth="1"/>
    <col min="3" max="3" width="27.54296875" style="46" customWidth="1"/>
    <col min="5" max="5" width="8.7265625" style="10"/>
  </cols>
  <sheetData>
    <row r="1" spans="1:5" ht="25.5" customHeight="1" x14ac:dyDescent="0.3">
      <c r="A1" s="76" t="s">
        <v>55</v>
      </c>
      <c r="B1" s="76"/>
      <c r="C1" s="76"/>
    </row>
    <row r="2" spans="1:5" ht="15" customHeight="1" x14ac:dyDescent="0.25">
      <c r="A2" s="75" t="s">
        <v>2</v>
      </c>
      <c r="B2" s="75"/>
      <c r="C2" s="75"/>
    </row>
    <row r="3" spans="1:5" ht="107.4" customHeight="1" x14ac:dyDescent="0.25">
      <c r="A3" s="74" t="s">
        <v>5</v>
      </c>
      <c r="B3" s="74"/>
      <c r="C3" s="74"/>
    </row>
    <row r="4" spans="1:5" ht="28.5" customHeight="1" x14ac:dyDescent="0.3">
      <c r="A4" s="33" t="s">
        <v>1</v>
      </c>
      <c r="B4" s="68" t="s">
        <v>54</v>
      </c>
      <c r="C4" s="68"/>
    </row>
    <row r="5" spans="1:5" ht="38.25" customHeight="1" x14ac:dyDescent="0.3">
      <c r="A5" s="20"/>
      <c r="B5" s="3" t="s">
        <v>52</v>
      </c>
      <c r="C5" s="3" t="s">
        <v>3</v>
      </c>
      <c r="E5"/>
    </row>
    <row r="6" spans="1:5" ht="12.75" customHeight="1" x14ac:dyDescent="0.25">
      <c r="A6" s="73" t="s">
        <v>17</v>
      </c>
      <c r="B6" s="10">
        <v>350.07950508170921</v>
      </c>
      <c r="C6" s="51">
        <v>-2.5499999999999998</v>
      </c>
      <c r="E6" s="4"/>
    </row>
    <row r="7" spans="1:5" ht="12.75" customHeight="1" x14ac:dyDescent="0.25">
      <c r="A7" s="73" t="s">
        <v>18</v>
      </c>
      <c r="B7" s="10">
        <v>357.06898282037434</v>
      </c>
      <c r="C7" s="51">
        <f>((B7-B6)/B6)*100</f>
        <v>1.9965401108053362</v>
      </c>
      <c r="E7" s="4"/>
    </row>
    <row r="8" spans="1:5" ht="12.75" customHeight="1" x14ac:dyDescent="0.25">
      <c r="A8" s="73" t="s">
        <v>19</v>
      </c>
      <c r="B8" s="10">
        <v>345.05878882230667</v>
      </c>
      <c r="C8" s="51">
        <f>((B8-B7)/B7)*100</f>
        <v>-3.3635500634087498</v>
      </c>
      <c r="E8" s="4"/>
    </row>
    <row r="9" spans="1:5" ht="12.75" customHeight="1" x14ac:dyDescent="0.25">
      <c r="A9" s="73" t="s">
        <v>20</v>
      </c>
      <c r="B9" s="10">
        <v>356.52126842750931</v>
      </c>
      <c r="C9" s="51">
        <f>((B9-B8)/B8)*100</f>
        <v>3.3218917983003258</v>
      </c>
      <c r="E9" s="4"/>
    </row>
    <row r="10" spans="1:5" ht="12.75" customHeight="1" x14ac:dyDescent="0.25">
      <c r="A10" s="73" t="s">
        <v>7</v>
      </c>
      <c r="B10" s="10">
        <v>336.00093489825167</v>
      </c>
      <c r="C10" s="51">
        <f>((B10-B9)/B9)*100</f>
        <v>-5.7557109060465486</v>
      </c>
      <c r="E10" s="4"/>
    </row>
    <row r="11" spans="1:5" ht="12.75" customHeight="1" x14ac:dyDescent="0.25">
      <c r="A11" s="73" t="s">
        <v>8</v>
      </c>
      <c r="B11" s="10">
        <v>259.1211332180157</v>
      </c>
      <c r="C11" s="51">
        <f>((B11-B10)/B10)*100</f>
        <v>-22.880829692785479</v>
      </c>
      <c r="E11" s="4"/>
    </row>
    <row r="12" spans="1:5" ht="12.75" customHeight="1" x14ac:dyDescent="0.25">
      <c r="A12" s="73" t="s">
        <v>9</v>
      </c>
      <c r="B12" s="10">
        <v>244.71050144614031</v>
      </c>
      <c r="C12" s="51">
        <f>((B12-B11)/B11)*100</f>
        <v>-5.5613494711567091</v>
      </c>
      <c r="E12" s="4"/>
    </row>
    <row r="13" spans="1:5" ht="12.75" customHeight="1" x14ac:dyDescent="0.25">
      <c r="A13" s="73" t="s">
        <v>10</v>
      </c>
      <c r="B13" s="10">
        <v>260.6724669361526</v>
      </c>
      <c r="C13" s="51">
        <f>((B13-B12)/B12)*100</f>
        <v>6.5227954647158635</v>
      </c>
      <c r="E13" s="4"/>
    </row>
    <row r="14" spans="1:5" ht="12.75" customHeight="1" x14ac:dyDescent="0.25">
      <c r="A14" s="73" t="s">
        <v>11</v>
      </c>
      <c r="B14" s="10">
        <v>260.20121140272516</v>
      </c>
      <c r="C14" s="51">
        <f>((B14-B13)/B13)*100</f>
        <v>-0.18078454505241809</v>
      </c>
      <c r="E14" s="4"/>
    </row>
    <row r="15" spans="1:5" ht="12.75" customHeight="1" x14ac:dyDescent="0.25">
      <c r="A15" s="73" t="s">
        <v>12</v>
      </c>
      <c r="B15" s="10">
        <v>299.78650226460962</v>
      </c>
      <c r="C15" s="51">
        <f>((B15-B14)/B14)*100</f>
        <v>15.213338419326771</v>
      </c>
      <c r="E15" s="4"/>
    </row>
    <row r="16" spans="1:5" ht="12.75" customHeight="1" x14ac:dyDescent="0.25">
      <c r="A16" s="73" t="s">
        <v>13</v>
      </c>
      <c r="B16" s="10">
        <v>314.0729743696287</v>
      </c>
      <c r="C16" s="51">
        <f>((B16-B15)/B15)*100</f>
        <v>4.7655488146057259</v>
      </c>
      <c r="E16" s="4"/>
    </row>
    <row r="17" spans="1:5" ht="12.75" customHeight="1" x14ac:dyDescent="0.25">
      <c r="A17" s="73" t="s">
        <v>14</v>
      </c>
      <c r="B17" s="10">
        <v>327.13713261724473</v>
      </c>
      <c r="C17" s="51">
        <f>((B17-B16)/B16)*100</f>
        <v>4.1595932518029981</v>
      </c>
      <c r="E17" s="4"/>
    </row>
    <row r="18" spans="1:5" ht="12.75" customHeight="1" x14ac:dyDescent="0.25">
      <c r="A18" s="73" t="s">
        <v>15</v>
      </c>
      <c r="B18" s="10">
        <v>328.49312099147795</v>
      </c>
      <c r="C18" s="51">
        <f>((B18-B17)/B17)*100</f>
        <v>0.41450151604151486</v>
      </c>
      <c r="E18" s="4"/>
    </row>
    <row r="19" spans="1:5" ht="12.75" customHeight="1" x14ac:dyDescent="0.25">
      <c r="A19" s="73" t="s">
        <v>16</v>
      </c>
      <c r="B19" s="10">
        <v>397.16059377793039</v>
      </c>
      <c r="C19" s="51">
        <f>((B19-B18)/B18)*100</f>
        <v>20.90377800886548</v>
      </c>
      <c r="E19" s="4"/>
    </row>
    <row r="20" spans="1:5" ht="12.75" customHeight="1" x14ac:dyDescent="0.25">
      <c r="A20" s="73" t="s">
        <v>21</v>
      </c>
      <c r="B20" s="10">
        <v>382.53990787612111</v>
      </c>
      <c r="C20" s="51">
        <f>((B20-B19)/B19)*100</f>
        <v>-3.6813032639346739</v>
      </c>
      <c r="E20" s="4"/>
    </row>
    <row r="21" spans="1:5" ht="12.75" customHeight="1" x14ac:dyDescent="0.25">
      <c r="A21" s="73" t="s">
        <v>22</v>
      </c>
      <c r="B21" s="10">
        <v>393.85093232647353</v>
      </c>
      <c r="C21" s="51">
        <f>((B21-B20)/B20)*100</f>
        <v>2.9568220772446305</v>
      </c>
      <c r="E21" s="4"/>
    </row>
    <row r="22" spans="1:5" ht="12.75" customHeight="1" x14ac:dyDescent="0.25">
      <c r="A22" s="72" t="s">
        <v>23</v>
      </c>
      <c r="B22" s="71">
        <v>381.55376361697887</v>
      </c>
      <c r="C22" s="54">
        <f>((B22-B21)/B21)*100</f>
        <v>-3.1222901103357565</v>
      </c>
      <c r="E22" s="4"/>
    </row>
    <row r="23" spans="1:5" ht="27.65" customHeight="1" x14ac:dyDescent="0.25">
      <c r="A23" s="18" t="s">
        <v>6</v>
      </c>
      <c r="B23" s="18"/>
      <c r="C23" s="18"/>
      <c r="E23"/>
    </row>
    <row r="24" spans="1:5" ht="12.75" customHeight="1" x14ac:dyDescent="0.25">
      <c r="A24" s="18" t="s">
        <v>0</v>
      </c>
      <c r="B24" s="18"/>
      <c r="C24" s="18"/>
      <c r="E24"/>
    </row>
    <row r="25" spans="1:5" ht="15.5" x14ac:dyDescent="0.35">
      <c r="A25" s="70"/>
      <c r="B25" s="70"/>
      <c r="C25" s="70"/>
    </row>
    <row r="26" spans="1:5" ht="15.5" x14ac:dyDescent="0.35">
      <c r="A26" s="70"/>
      <c r="B26" s="70"/>
      <c r="C26" s="70"/>
    </row>
    <row r="27" spans="1:5" ht="15.5" x14ac:dyDescent="0.35">
      <c r="A27" s="70"/>
      <c r="B27" s="70"/>
      <c r="C27" s="70"/>
    </row>
    <row r="28" spans="1:5" ht="15.5" x14ac:dyDescent="0.35">
      <c r="A28" s="70"/>
      <c r="B28" s="70"/>
      <c r="C28" s="70"/>
    </row>
  </sheetData>
  <mergeCells count="7">
    <mergeCell ref="A24:C24"/>
    <mergeCell ref="A4:A5"/>
    <mergeCell ref="A1:C1"/>
    <mergeCell ref="A2:C2"/>
    <mergeCell ref="A3:C3"/>
    <mergeCell ref="B4:C4"/>
    <mergeCell ref="A23:C23"/>
  </mergeCells>
  <printOptions horizontalCentered="1"/>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70E4E-0A89-4854-8E81-F6EF5ABD4A16}">
  <dimension ref="A1:F15"/>
  <sheetViews>
    <sheetView workbookViewId="0">
      <selection sqref="A1:D1"/>
    </sheetView>
  </sheetViews>
  <sheetFormatPr defaultRowHeight="12.5" x14ac:dyDescent="0.25"/>
  <cols>
    <col min="1" max="1" width="22.453125" customWidth="1"/>
    <col min="2" max="2" width="23.54296875" customWidth="1"/>
    <col min="3" max="3" width="22" style="34" customWidth="1"/>
    <col min="4" max="4" width="20.90625" customWidth="1"/>
  </cols>
  <sheetData>
    <row r="1" spans="1:6" ht="26.25" customHeight="1" x14ac:dyDescent="0.3">
      <c r="A1" s="33" t="s">
        <v>47</v>
      </c>
      <c r="B1" s="33"/>
      <c r="C1" s="33"/>
      <c r="D1" s="33"/>
    </row>
    <row r="2" spans="1:6" ht="15.75" customHeight="1" x14ac:dyDescent="0.25">
      <c r="A2" s="18" t="s">
        <v>46</v>
      </c>
      <c r="B2" s="18"/>
      <c r="C2" s="18"/>
      <c r="D2" s="18"/>
    </row>
    <row r="3" spans="1:6" ht="89.25" customHeight="1" x14ac:dyDescent="0.25">
      <c r="A3" s="18" t="s">
        <v>5</v>
      </c>
      <c r="B3" s="18"/>
      <c r="C3" s="18"/>
      <c r="D3" s="18"/>
    </row>
    <row r="4" spans="1:6" ht="63.75" customHeight="1" x14ac:dyDescent="0.3">
      <c r="A4" s="3" t="s">
        <v>45</v>
      </c>
      <c r="B4" s="49" t="s">
        <v>44</v>
      </c>
      <c r="C4" s="49" t="s">
        <v>43</v>
      </c>
      <c r="D4" s="32" t="s">
        <v>42</v>
      </c>
    </row>
    <row r="5" spans="1:6" x14ac:dyDescent="0.25">
      <c r="A5" s="48" t="s">
        <v>41</v>
      </c>
      <c r="B5" s="42">
        <v>385.08056263102088</v>
      </c>
      <c r="C5" s="47">
        <v>0.18239122497538834</v>
      </c>
      <c r="D5" s="40">
        <v>10.19167629245708</v>
      </c>
      <c r="F5" s="46"/>
    </row>
    <row r="6" spans="1:6" x14ac:dyDescent="0.25">
      <c r="A6" s="44" t="s">
        <v>40</v>
      </c>
      <c r="B6" s="42">
        <v>371.11505044295461</v>
      </c>
      <c r="C6" s="41">
        <v>0.20365651666079365</v>
      </c>
      <c r="D6" s="40">
        <v>22.954804694800231</v>
      </c>
      <c r="E6" s="46"/>
    </row>
    <row r="7" spans="1:6" x14ac:dyDescent="0.25">
      <c r="A7" s="44" t="s">
        <v>39</v>
      </c>
      <c r="B7" s="42">
        <v>372.31558435366674</v>
      </c>
      <c r="C7" s="45">
        <v>0.14642339578630439</v>
      </c>
      <c r="D7" s="40">
        <v>15.576784498071319</v>
      </c>
    </row>
    <row r="8" spans="1:6" x14ac:dyDescent="0.25">
      <c r="A8" s="44" t="s">
        <v>38</v>
      </c>
      <c r="B8" s="42">
        <v>375.99275298323454</v>
      </c>
      <c r="C8" s="45">
        <v>0.21029659049509378</v>
      </c>
      <c r="D8" s="40">
        <v>9.9915222763930061</v>
      </c>
    </row>
    <row r="9" spans="1:6" x14ac:dyDescent="0.25">
      <c r="A9" s="44" t="s">
        <v>37</v>
      </c>
      <c r="B9" s="42">
        <v>392.38289504695933</v>
      </c>
      <c r="C9" s="41">
        <v>0.15249332007272556</v>
      </c>
      <c r="D9" s="40">
        <v>8.3404939099506787</v>
      </c>
    </row>
    <row r="10" spans="1:6" x14ac:dyDescent="0.25">
      <c r="A10" s="44" t="s">
        <v>36</v>
      </c>
      <c r="B10" s="42">
        <v>143.030572597137</v>
      </c>
      <c r="C10" s="41">
        <v>1.297060381078462E-3</v>
      </c>
      <c r="D10" s="40" t="s">
        <v>35</v>
      </c>
    </row>
    <row r="11" spans="1:6" ht="26" x14ac:dyDescent="0.3">
      <c r="A11" s="43" t="s">
        <v>34</v>
      </c>
      <c r="B11" s="42">
        <v>378.65001164173259</v>
      </c>
      <c r="C11" s="41">
        <v>0.89655810837138417</v>
      </c>
      <c r="D11" s="40">
        <v>6.0967974247161054</v>
      </c>
      <c r="F11" s="36"/>
    </row>
    <row r="12" spans="1:6" ht="26" x14ac:dyDescent="0.3">
      <c r="A12" s="3" t="s">
        <v>33</v>
      </c>
      <c r="B12" s="39">
        <v>381.55376361697887</v>
      </c>
      <c r="C12" s="38">
        <v>1</v>
      </c>
      <c r="D12" s="37">
        <v>8.6204247591620238</v>
      </c>
      <c r="F12" s="36"/>
    </row>
    <row r="13" spans="1:6" ht="30" customHeight="1" x14ac:dyDescent="0.25">
      <c r="A13" s="18" t="s">
        <v>6</v>
      </c>
      <c r="B13" s="18"/>
      <c r="C13" s="18"/>
      <c r="D13" s="18"/>
    </row>
    <row r="14" spans="1:6" ht="12.75" customHeight="1" x14ac:dyDescent="0.25">
      <c r="A14" s="35" t="s">
        <v>32</v>
      </c>
      <c r="B14" s="35"/>
      <c r="C14" s="35"/>
      <c r="D14" s="35"/>
    </row>
    <row r="15" spans="1:6" x14ac:dyDescent="0.25">
      <c r="A15" s="18" t="s">
        <v>31</v>
      </c>
      <c r="B15" s="18"/>
      <c r="C15" s="18"/>
      <c r="D15" s="18"/>
    </row>
  </sheetData>
  <mergeCells count="6">
    <mergeCell ref="A15:D15"/>
    <mergeCell ref="A1:D1"/>
    <mergeCell ref="A2:D2"/>
    <mergeCell ref="A3:D3"/>
    <mergeCell ref="A13:D13"/>
    <mergeCell ref="A14:D14"/>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vt:lpstr>
      <vt:lpstr>Table 2</vt:lpstr>
      <vt:lpstr>Table 3</vt:lpstr>
      <vt:lpstr>Table 4</vt:lpstr>
      <vt:lpstr>Table 5</vt:lpstr>
      <vt:lpstr>Table 6 Airports Grouped</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Parker, Kiara CTR (OST)</cp:lastModifiedBy>
  <cp:lastPrinted>2011-04-26T21:31:43Z</cp:lastPrinted>
  <dcterms:created xsi:type="dcterms:W3CDTF">2007-04-17T20:12:22Z</dcterms:created>
  <dcterms:modified xsi:type="dcterms:W3CDTF">2023-07-18T12:09:40Z</dcterms:modified>
</cp:coreProperties>
</file>