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defaultThemeVersion="124226"/>
  <mc:AlternateContent xmlns:mc="http://schemas.openxmlformats.org/markup-compatibility/2006">
    <mc:Choice Requires="x15">
      <x15ac:absPath xmlns:x15ac="http://schemas.microsoft.com/office/spreadsheetml/2010/11/ac" url="/Users/christopherrick/Library/CloudStorage/GoogleDrive-chrisrick@gmail.com/My Drive/TSAR 2023/2023 Tables and Figures/CH1 - Extent/"/>
    </mc:Choice>
  </mc:AlternateContent>
  <xr:revisionPtr revIDLastSave="0" documentId="8_{55805141-C791-CD4A-9ABF-3E9D460E8940}" xr6:coauthVersionLast="47" xr6:coauthVersionMax="47" xr10:uidLastSave="{00000000-0000-0000-0000-000000000000}"/>
  <bookViews>
    <workbookView xWindow="1500" yWindow="740" windowWidth="22320" windowHeight="15560" tabRatio="599" xr2:uid="{00000000-000D-0000-FFFF-FFFF00000000}"/>
  </bookViews>
  <sheets>
    <sheet name="Figure 1-5" sheetId="29" r:id="rId1"/>
    <sheet name="Data for Figure 1-5" sheetId="23" r:id="rId2"/>
    <sheet name="source" sheetId="27"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27" l="1"/>
  <c r="Q14" i="27" s="1"/>
  <c r="P13" i="27"/>
  <c r="P14" i="27" s="1"/>
  <c r="F13" i="27"/>
  <c r="F14" i="27" s="1"/>
  <c r="Z13" i="27"/>
  <c r="Z14" i="27" s="1"/>
  <c r="T13" i="27"/>
  <c r="T14" i="27" s="1"/>
  <c r="Y13" i="27"/>
  <c r="Y14" i="27" s="1"/>
  <c r="X13" i="27"/>
  <c r="X14" i="27" s="1"/>
  <c r="W13" i="27"/>
  <c r="W14" i="27" s="1"/>
  <c r="V13" i="27"/>
  <c r="V14" i="27" s="1"/>
  <c r="S13" i="27"/>
  <c r="S14" i="27" s="1"/>
  <c r="R13" i="27"/>
  <c r="R14" i="27" s="1"/>
  <c r="L13" i="27"/>
  <c r="L14" i="27" s="1"/>
  <c r="K13" i="27"/>
  <c r="K14" i="27" s="1"/>
  <c r="J13" i="27"/>
  <c r="J14" i="27" s="1"/>
  <c r="H13" i="27"/>
  <c r="H14" i="27" s="1"/>
  <c r="I13" i="27"/>
  <c r="I14" i="27" s="1"/>
  <c r="E13" i="27"/>
  <c r="D13" i="27"/>
  <c r="AA12" i="27"/>
  <c r="AA6" i="27"/>
  <c r="U12" i="27"/>
  <c r="U6" i="27"/>
  <c r="AA13" i="27" l="1"/>
  <c r="D14" i="27"/>
  <c r="C13" i="27"/>
  <c r="C14" i="27" s="1"/>
  <c r="E14" i="27"/>
  <c r="B13" i="27"/>
  <c r="B14"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Thai, Hoa CTR (OST-R)</author>
  </authors>
  <commentList>
    <comment ref="A16" authorId="0" shapeId="0" xr:uid="{00000000-0006-0000-0200-000001000000}">
      <text>
        <r>
          <rPr>
            <b/>
            <sz val="9"/>
            <color indexed="81"/>
            <rFont val="Tahoma"/>
            <family val="2"/>
          </rPr>
          <t>Thai, Hoa CTR (OST-R):</t>
        </r>
        <r>
          <rPr>
            <sz val="9"/>
            <color indexed="81"/>
            <rFont val="Tahoma"/>
            <family val="2"/>
          </rPr>
          <t xml:space="preserve">
used for both sets of data</t>
        </r>
      </text>
    </comment>
  </commentList>
</comments>
</file>

<file path=xl/sharedStrings.xml><?xml version="1.0" encoding="utf-8"?>
<sst xmlns="http://schemas.openxmlformats.org/spreadsheetml/2006/main" count="88" uniqueCount="32">
  <si>
    <t>RURAL</t>
  </si>
  <si>
    <t>URBAN</t>
  </si>
  <si>
    <t>Interstates</t>
  </si>
  <si>
    <t>Other Arterials</t>
  </si>
  <si>
    <t>Collectors</t>
  </si>
  <si>
    <t>Local</t>
  </si>
  <si>
    <t xml:space="preserve">Total </t>
  </si>
  <si>
    <t>Other principal arterials</t>
  </si>
  <si>
    <t>Minor arterials &amp; collectors</t>
  </si>
  <si>
    <t>Total</t>
  </si>
  <si>
    <t>% Bridge Count</t>
  </si>
  <si>
    <t>% ADT</t>
  </si>
  <si>
    <r>
      <t xml:space="preserve">KEY: </t>
    </r>
    <r>
      <rPr>
        <sz val="10"/>
        <color theme="1"/>
        <rFont val="Arial"/>
        <family val="2"/>
      </rPr>
      <t>ADT = Average Daily Traffic</t>
    </r>
  </si>
  <si>
    <r>
      <rPr>
        <b/>
        <sz val="10"/>
        <color theme="1"/>
        <rFont val="Arial"/>
        <family val="2"/>
      </rPr>
      <t xml:space="preserve">NOTES: </t>
    </r>
    <r>
      <rPr>
        <sz val="10"/>
        <color theme="1"/>
        <rFont val="Arial"/>
        <family val="2"/>
      </rPr>
      <t>A “poor” bridge condition rating is determined by the lowest rating of the National Bridge Inventory (NBI) condition ratings for bridge deck, superstructure, substructure, or culverts. Roads are usually classified by the volumes carried and travel speeds designed for. Thus, interstate highways are considered the highest functional classification whereas local streets are considered the lowest.</t>
    </r>
  </si>
  <si>
    <t>Count Of Bridges by Functional Classification</t>
  </si>
  <si>
    <t>ADT Of Bridges by Functional Classification</t>
  </si>
  <si>
    <t>State</t>
  </si>
  <si>
    <t>Principal Arterial - Interstate</t>
  </si>
  <si>
    <t>Principal Arterial - Other</t>
  </si>
  <si>
    <t>Minor Arterial</t>
  </si>
  <si>
    <t>Major Collector</t>
  </si>
  <si>
    <t>Minor Collector</t>
  </si>
  <si>
    <t>Principal Arterial - Other Freeways or Expressways</t>
  </si>
  <si>
    <t>Other Principal Arterial</t>
  </si>
  <si>
    <t>Collector</t>
  </si>
  <si>
    <t>TOTALS</t>
  </si>
  <si>
    <t>Count Of Poor Bridges by Functional Classification</t>
  </si>
  <si>
    <t>ADT Of Poor Bridges by Functional Classification</t>
  </si>
  <si>
    <t>Percentage</t>
  </si>
  <si>
    <t>https://www.fhwa.dot.gov/bridge/fc.cfm</t>
  </si>
  <si>
    <r>
      <t xml:space="preserve">SOURCE: </t>
    </r>
    <r>
      <rPr>
        <sz val="10"/>
        <rFont val="Arial"/>
        <family val="2"/>
      </rPr>
      <t>U.S. Department of Transportation, Federal Highway Administration, Bridge Condition by Functional Classification, available at https://www.fhwa.dot.gov/bridge/fc.cfm as of August 2023.</t>
    </r>
  </si>
  <si>
    <t>FIGURE 1-5  Bridges in Poor Condition and Average Daily Traffic on Bridges: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</si>
</sst>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0"/>
      <name val="Arial"/>
    </font>
    <font>
      <b/>
      <sz val="11"/>
      <color theme="3"/>
      <name val="Calibri"/>
      <family val="2"/>
      <scheme val="minor"/>
    </font>
    <font>
      <sz val="10"/>
      <name val="Arial"/>
      <family val="2"/>
    </font>
    <font>
      <sz val="10"/>
      <color theme="1"/>
      <name val="Arial"/>
      <family val="2"/>
    </font>
    <font>
      <b/>
      <sz val="10"/>
      <color theme="1"/>
      <name val="Arial"/>
      <family val="2"/>
    </font>
    <font>
      <b/>
      <sz val="10"/>
      <name val="Arial"/>
      <family val="2"/>
    </font>
    <font>
      <u/>
      <sz val="10"/>
      <color theme="10"/>
      <name val="Arial"/>
      <family val="2"/>
    </font>
    <font>
      <sz val="9"/>
      <color indexed="81"/>
      <name val="Tahoma"/>
      <family val="2"/>
    </font>
    <font>
      <b/>
      <sz val="9"/>
      <color indexed="81"/>
      <name val="Tahoma"/>
      <family val="2"/>
    </font>
    <font>
      <sz val="13"/>
      <color rgb="FF00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40">
    <xf numFmtId="0" fontId="0" fillId="0" borderId="0" xfId="0"/>
    <xf numFmtId="0" fontId="2" fillId="0" borderId="0" xfId="0" applyFont="1"/>
    <xf numFmtId="49" fontId="0" fillId="0" borderId="0" xfId="0" applyNumberFormat="1" applyAlignment="1">
      <alignment horizontal="left" vertical="top"/>
    </xf>
    <xf numFmtId="37" fontId="1" fillId="0" borderId="4" xfId="1" applyNumberFormat="1" applyBorder="1" applyAlignment="1">
      <alignment horizontal="right" wrapText="1"/>
    </xf>
    <xf numFmtId="37" fontId="1" fillId="0" borderId="5" xfId="1" applyNumberFormat="1" applyBorder="1" applyAlignment="1">
      <alignment horizontal="right" wrapText="1"/>
    </xf>
    <xf numFmtId="37" fontId="1" fillId="0" borderId="6" xfId="1" applyNumberFormat="1" applyBorder="1" applyAlignment="1">
      <alignment horizontal="right" wrapText="1"/>
    </xf>
    <xf numFmtId="49" fontId="0" fillId="0" borderId="0" xfId="0" applyNumberFormat="1" applyAlignment="1">
      <alignment vertical="top"/>
    </xf>
    <xf numFmtId="37" fontId="0" fillId="0" borderId="0" xfId="0" applyNumberFormat="1"/>
    <xf numFmtId="0" fontId="6" fillId="0" borderId="0" xfId="3"/>
    <xf numFmtId="165" fontId="0" fillId="2" borderId="0" xfId="2" applyNumberFormat="1" applyFont="1" applyFill="1"/>
    <xf numFmtId="164" fontId="0" fillId="0" borderId="0" xfId="2" applyNumberFormat="1" applyFont="1" applyFill="1"/>
    <xf numFmtId="164" fontId="2" fillId="0" borderId="0" xfId="2" applyNumberFormat="1" applyFont="1" applyFill="1"/>
    <xf numFmtId="0" fontId="5" fillId="0" borderId="0" xfId="0" applyFont="1"/>
    <xf numFmtId="3" fontId="2" fillId="0" borderId="0" xfId="0" applyNumberFormat="1" applyFont="1"/>
    <xf numFmtId="14" fontId="2" fillId="0" borderId="0" xfId="0" applyNumberFormat="1" applyFont="1"/>
    <xf numFmtId="0" fontId="2" fillId="3" borderId="0" xfId="0" applyFont="1" applyFill="1"/>
    <xf numFmtId="0" fontId="3" fillId="3" borderId="0" xfId="0" applyFont="1" applyFill="1"/>
    <xf numFmtId="49" fontId="3" fillId="3" borderId="0" xfId="1" applyNumberFormat="1" applyFont="1" applyFill="1" applyBorder="1" applyAlignment="1">
      <alignment horizontal="left" vertical="center"/>
    </xf>
    <xf numFmtId="49" fontId="3" fillId="3" borderId="1" xfId="1" applyNumberFormat="1" applyFont="1" applyFill="1" applyBorder="1" applyAlignment="1">
      <alignment horizontal="left" vertical="center"/>
    </xf>
    <xf numFmtId="37" fontId="4" fillId="3" borderId="1" xfId="1" applyNumberFormat="1" applyFont="1" applyFill="1" applyBorder="1" applyAlignment="1">
      <alignment horizontal="center" vertical="center" wrapText="1"/>
    </xf>
    <xf numFmtId="37" fontId="4" fillId="3" borderId="2" xfId="1" applyNumberFormat="1" applyFont="1" applyFill="1" applyBorder="1" applyAlignment="1">
      <alignment horizontal="center" vertical="center" wrapText="1"/>
    </xf>
    <xf numFmtId="165" fontId="3" fillId="3" borderId="0" xfId="2" applyNumberFormat="1" applyFont="1" applyFill="1" applyBorder="1"/>
    <xf numFmtId="0" fontId="2" fillId="3" borderId="3" xfId="0" applyFont="1" applyFill="1" applyBorder="1"/>
    <xf numFmtId="0" fontId="3" fillId="3" borderId="1" xfId="0" applyFont="1" applyFill="1" applyBorder="1"/>
    <xf numFmtId="165" fontId="3" fillId="3" borderId="1" xfId="2" applyNumberFormat="1" applyFont="1" applyFill="1" applyBorder="1"/>
    <xf numFmtId="165" fontId="3" fillId="3" borderId="2" xfId="2" applyNumberFormat="1" applyFont="1" applyFill="1" applyBorder="1"/>
    <xf numFmtId="0" fontId="4" fillId="3" borderId="0" xfId="0" applyFont="1" applyFill="1"/>
    <xf numFmtId="0" fontId="3" fillId="3" borderId="0" xfId="0" applyFont="1" applyFill="1" applyAlignment="1">
      <alignment wrapText="1"/>
    </xf>
    <xf numFmtId="0" fontId="5" fillId="3" borderId="0" xfId="0" applyFont="1" applyFill="1" applyAlignment="1">
      <alignment wrapText="1"/>
    </xf>
    <xf numFmtId="0" fontId="4" fillId="3" borderId="0" xfId="0" applyFont="1" applyFill="1" applyAlignment="1">
      <alignment horizontal="left"/>
    </xf>
    <xf numFmtId="0" fontId="3" fillId="3" borderId="0" xfId="0" applyFont="1" applyFill="1" applyAlignment="1">
      <alignment wrapText="1"/>
    </xf>
    <xf numFmtId="37" fontId="4" fillId="3" borderId="1" xfId="1" applyNumberFormat="1" applyFont="1" applyFill="1" applyBorder="1" applyAlignment="1">
      <alignment horizontal="center" vertical="center"/>
    </xf>
    <xf numFmtId="37" fontId="4" fillId="3" borderId="2" xfId="1" applyNumberFormat="1" applyFont="1" applyFill="1" applyBorder="1" applyAlignment="1">
      <alignment horizontal="center" vertical="center"/>
    </xf>
    <xf numFmtId="49" fontId="1" fillId="0" borderId="7" xfId="1" applyNumberFormat="1" applyBorder="1" applyAlignment="1">
      <alignment horizontal="left"/>
    </xf>
    <xf numFmtId="49" fontId="1" fillId="0" borderId="11" xfId="1" applyNumberFormat="1" applyBorder="1" applyAlignment="1">
      <alignment horizontal="left"/>
    </xf>
    <xf numFmtId="37" fontId="1" fillId="0" borderId="8" xfId="1" applyNumberFormat="1" applyBorder="1" applyAlignment="1">
      <alignment horizontal="center"/>
    </xf>
    <xf numFmtId="37" fontId="1" fillId="0" borderId="9" xfId="1" applyNumberFormat="1" applyBorder="1" applyAlignment="1">
      <alignment horizontal="center"/>
    </xf>
    <xf numFmtId="37" fontId="1" fillId="0" borderId="10" xfId="1" applyNumberFormat="1" applyBorder="1" applyAlignment="1">
      <alignment horizontal="center"/>
    </xf>
    <xf numFmtId="3" fontId="9" fillId="0" borderId="0" xfId="0" applyNumberFormat="1" applyFont="1"/>
    <xf numFmtId="0" fontId="9" fillId="0" borderId="0" xfId="0" applyFont="1"/>
  </cellXfs>
  <cellStyles count="4">
    <cellStyle name="Heading 4" xfId="1" builtinId="19"/>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300" b="1"/>
              <a:t>FIGURE 1-5  Bridges in Poor Condition and Average Daily Traffic on Bridges: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4461199783436117E-2"/>
          <c:y val="5.3258826517653041E-2"/>
          <c:w val="0.87996971532404689"/>
          <c:h val="0.68880544247574982"/>
        </c:manualLayout>
      </c:layout>
      <c:barChart>
        <c:barDir val="col"/>
        <c:grouping val="clustered"/>
        <c:varyColors val="0"/>
        <c:ser>
          <c:idx val="0"/>
          <c:order val="0"/>
          <c:tx>
            <c:strRef>
              <c:f>'Data for Figure 1-5'!$A$6</c:f>
              <c:strCache>
                <c:ptCount val="1"/>
                <c:pt idx="0">
                  <c:v>% Bridge Count</c:v>
                </c:pt>
              </c:strCache>
            </c:strRef>
          </c:tx>
          <c:spPr>
            <a:solidFill>
              <a:schemeClr val="accent1"/>
            </a:solidFill>
            <a:ln>
              <a:noFill/>
            </a:ln>
            <a:effectLst/>
          </c:spPr>
          <c:invertIfNegative val="0"/>
          <c:cat>
            <c:strRef>
              <c:f>'Data for Figure 1-5'!$B$5:$K$5</c:f>
              <c:strCache>
                <c:ptCount val="10"/>
                <c:pt idx="0">
                  <c:v>Interstates</c:v>
                </c:pt>
                <c:pt idx="1">
                  <c:v>Other Arterials</c:v>
                </c:pt>
                <c:pt idx="2">
                  <c:v>Collectors</c:v>
                </c:pt>
                <c:pt idx="3">
                  <c:v>Local</c:v>
                </c:pt>
                <c:pt idx="4">
                  <c:v>Total </c:v>
                </c:pt>
                <c:pt idx="5">
                  <c:v>Interstates</c:v>
                </c:pt>
                <c:pt idx="6">
                  <c:v>Other principal arterials</c:v>
                </c:pt>
                <c:pt idx="7">
                  <c:v>Minor arterials &amp; collectors</c:v>
                </c:pt>
                <c:pt idx="8">
                  <c:v>Local</c:v>
                </c:pt>
                <c:pt idx="9">
                  <c:v>Total</c:v>
                </c:pt>
              </c:strCache>
            </c:strRef>
          </c:cat>
          <c:val>
            <c:numRef>
              <c:f>'Data for Figure 1-5'!$B$6:$K$6</c:f>
              <c:numCache>
                <c:formatCode>0.0</c:formatCode>
                <c:ptCount val="10"/>
                <c:pt idx="0">
                  <c:v>2.7497446373850867</c:v>
                </c:pt>
                <c:pt idx="1">
                  <c:v>3.2124240669153994</c:v>
                </c:pt>
                <c:pt idx="2">
                  <c:v>7.0479508465558336</c:v>
                </c:pt>
                <c:pt idx="3">
                  <c:v>10.720074206691569</c:v>
                </c:pt>
                <c:pt idx="4" formatCode="General">
                  <c:v>7.8415917808093631</c:v>
                </c:pt>
                <c:pt idx="5">
                  <c:v>2.8744548195416093</c:v>
                </c:pt>
                <c:pt idx="6">
                  <c:v>3.664734897503704</c:v>
                </c:pt>
                <c:pt idx="7">
                  <c:v>5.7810761900018264</c:v>
                </c:pt>
                <c:pt idx="8">
                  <c:v>6.3646820397655697</c:v>
                </c:pt>
                <c:pt idx="9">
                  <c:v>4.7452327834682215</c:v>
                </c:pt>
              </c:numCache>
            </c:numRef>
          </c:val>
          <c:extLst>
            <c:ext xmlns:c16="http://schemas.microsoft.com/office/drawing/2014/chart" uri="{C3380CC4-5D6E-409C-BE32-E72D297353CC}">
              <c16:uniqueId val="{00000000-326A-4266-976C-CE432B4307D7}"/>
            </c:ext>
          </c:extLst>
        </c:ser>
        <c:ser>
          <c:idx val="1"/>
          <c:order val="1"/>
          <c:tx>
            <c:strRef>
              <c:f>'Data for Figure 1-5'!$A$7</c:f>
              <c:strCache>
                <c:ptCount val="1"/>
                <c:pt idx="0">
                  <c:v>% ADT</c:v>
                </c:pt>
              </c:strCache>
            </c:strRef>
          </c:tx>
          <c:spPr>
            <a:solidFill>
              <a:schemeClr val="accent2"/>
            </a:solidFill>
            <a:ln>
              <a:noFill/>
            </a:ln>
            <a:effectLst/>
          </c:spPr>
          <c:invertIfNegative val="0"/>
          <c:cat>
            <c:strRef>
              <c:f>'Data for Figure 1-5'!$B$5:$K$5</c:f>
              <c:strCache>
                <c:ptCount val="10"/>
                <c:pt idx="0">
                  <c:v>Interstates</c:v>
                </c:pt>
                <c:pt idx="1">
                  <c:v>Other Arterials</c:v>
                </c:pt>
                <c:pt idx="2">
                  <c:v>Collectors</c:v>
                </c:pt>
                <c:pt idx="3">
                  <c:v>Local</c:v>
                </c:pt>
                <c:pt idx="4">
                  <c:v>Total </c:v>
                </c:pt>
                <c:pt idx="5">
                  <c:v>Interstates</c:v>
                </c:pt>
                <c:pt idx="6">
                  <c:v>Other principal arterials</c:v>
                </c:pt>
                <c:pt idx="7">
                  <c:v>Minor arterials &amp; collectors</c:v>
                </c:pt>
                <c:pt idx="8">
                  <c:v>Local</c:v>
                </c:pt>
                <c:pt idx="9">
                  <c:v>Total</c:v>
                </c:pt>
              </c:strCache>
            </c:strRef>
          </c:cat>
          <c:val>
            <c:numRef>
              <c:f>'Data for Figure 1-5'!$B$7:$K$7</c:f>
              <c:numCache>
                <c:formatCode>0.0</c:formatCode>
                <c:ptCount val="10"/>
                <c:pt idx="0">
                  <c:v>2.5022008687715336</c:v>
                </c:pt>
                <c:pt idx="1">
                  <c:v>2.6963368435097625</c:v>
                </c:pt>
                <c:pt idx="2">
                  <c:v>5.7534725984474946</c:v>
                </c:pt>
                <c:pt idx="3">
                  <c:v>7.4076786647249708</c:v>
                </c:pt>
                <c:pt idx="4">
                  <c:v>3.3592258782096991</c:v>
                </c:pt>
                <c:pt idx="5">
                  <c:v>2.7415854965865334</c:v>
                </c:pt>
                <c:pt idx="6">
                  <c:v>3.5736101616593521</c:v>
                </c:pt>
                <c:pt idx="7">
                  <c:v>5.1301748737635542</c:v>
                </c:pt>
                <c:pt idx="8">
                  <c:v>4.4785194875071284</c:v>
                </c:pt>
                <c:pt idx="9">
                  <c:v>3.4271482726295854</c:v>
                </c:pt>
              </c:numCache>
            </c:numRef>
          </c:val>
          <c:extLst>
            <c:ext xmlns:c16="http://schemas.microsoft.com/office/drawing/2014/chart" uri="{C3380CC4-5D6E-409C-BE32-E72D297353CC}">
              <c16:uniqueId val="{00000001-326A-4266-976C-CE432B4307D7}"/>
            </c:ext>
          </c:extLst>
        </c:ser>
        <c:dLbls>
          <c:showLegendKey val="0"/>
          <c:showVal val="0"/>
          <c:showCatName val="0"/>
          <c:showSerName val="0"/>
          <c:showPercent val="0"/>
          <c:showBubbleSize val="0"/>
        </c:dLbls>
        <c:gapWidth val="219"/>
        <c:overlap val="-27"/>
        <c:axId val="113940736"/>
        <c:axId val="114016640"/>
      </c:barChart>
      <c:catAx>
        <c:axId val="113940736"/>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r>
                  <a:rPr lang="en-US"/>
                  <a:t>Rural                                                                            Urban</a:t>
                </a:r>
              </a:p>
            </c:rich>
          </c:tx>
          <c:layout>
            <c:manualLayout>
              <c:xMode val="edge"/>
              <c:yMode val="edge"/>
              <c:x val="0.23511645597781869"/>
              <c:y val="0.9210563576459610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14016640"/>
        <c:crosses val="autoZero"/>
        <c:auto val="1"/>
        <c:lblAlgn val="ctr"/>
        <c:lblOffset val="100"/>
        <c:noMultiLvlLbl val="0"/>
      </c:catAx>
      <c:valAx>
        <c:axId val="114016640"/>
        <c:scaling>
          <c:orientation val="minMax"/>
          <c:max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r>
                  <a:rPr lang="en-US"/>
                  <a:t>Percent </a:t>
                </a:r>
              </a:p>
            </c:rich>
          </c:tx>
          <c:layout>
            <c:manualLayout>
              <c:xMode val="edge"/>
              <c:yMode val="edge"/>
              <c:x val="9.8665010462376905E-3"/>
              <c:y val="0.2685772076655555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13940736"/>
        <c:crosses val="autoZero"/>
        <c:crossBetween val="between"/>
      </c:valAx>
      <c:spPr>
        <a:noFill/>
        <a:ln>
          <a:noFill/>
        </a:ln>
        <a:effectLst/>
      </c:spPr>
    </c:plotArea>
    <c:legend>
      <c:legendPos val="t"/>
      <c:layout>
        <c:manualLayout>
          <c:xMode val="edge"/>
          <c:yMode val="edge"/>
          <c:x val="0.67737810013618061"/>
          <c:y val="0.19651385322860612"/>
          <c:w val="0.191237507571169"/>
          <c:h val="5.7692711487987089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tabSelected="1" zoomScale="11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84054" cy="6292793"/>
    <xdr:graphicFrame macro="">
      <xdr:nvGraphicFramePr>
        <xdr:cNvPr id="2" name="Chart 1">
          <a:extLst>
            <a:ext uri="{FF2B5EF4-FFF2-40B4-BE49-F238E27FC236}">
              <a16:creationId xmlns:a16="http://schemas.microsoft.com/office/drawing/2014/main" id="{CF07D804-E170-478B-99AF-CF8D6DE37D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0.5336</cdr:x>
      <cdr:y>0.06545</cdr:y>
    </cdr:from>
    <cdr:to>
      <cdr:x>0.5336</cdr:x>
      <cdr:y>0.95184</cdr:y>
    </cdr:to>
    <cdr:cxnSp macro="">
      <cdr:nvCxnSpPr>
        <cdr:cNvPr id="3" name="Straight Connector 2">
          <a:extLst xmlns:a="http://schemas.openxmlformats.org/drawingml/2006/main">
            <a:ext uri="{FF2B5EF4-FFF2-40B4-BE49-F238E27FC236}">
              <a16:creationId xmlns:a16="http://schemas.microsoft.com/office/drawing/2014/main" id="{3429AFE5-BE4F-91DC-C2E6-397287EC9802}"/>
            </a:ext>
          </a:extLst>
        </cdr:cNvPr>
        <cdr:cNvCxnSpPr/>
      </cdr:nvCxnSpPr>
      <cdr:spPr>
        <a:xfrm xmlns:a="http://schemas.openxmlformats.org/drawingml/2006/main">
          <a:off x="4633785" y="411891"/>
          <a:ext cx="0" cy="557784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fhwa.dot.gov/bridge/fc.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
  <sheetViews>
    <sheetView workbookViewId="0">
      <selection activeCell="A2" sqref="A2"/>
    </sheetView>
  </sheetViews>
  <sheetFormatPr baseColWidth="10" defaultColWidth="11.5" defaultRowHeight="13" x14ac:dyDescent="0.15"/>
  <cols>
    <col min="1" max="1" width="22.83203125" style="15" customWidth="1"/>
    <col min="2" max="10" width="10.5" style="15" customWidth="1"/>
    <col min="11" max="16384" width="11.5" style="15"/>
  </cols>
  <sheetData>
    <row r="1" spans="1:11" x14ac:dyDescent="0.15">
      <c r="A1" s="29" t="s">
        <v>31</v>
      </c>
      <c r="B1" s="29"/>
      <c r="C1" s="29"/>
      <c r="D1" s="29"/>
      <c r="E1" s="29"/>
      <c r="F1" s="29"/>
      <c r="G1" s="29"/>
      <c r="H1" s="29"/>
      <c r="I1" s="29"/>
      <c r="J1" s="29"/>
    </row>
    <row r="2" spans="1:11" x14ac:dyDescent="0.15">
      <c r="A2" s="16"/>
      <c r="B2" s="16"/>
      <c r="C2" s="16"/>
      <c r="D2" s="16"/>
      <c r="E2" s="16"/>
      <c r="F2" s="16"/>
      <c r="G2" s="16"/>
      <c r="H2" s="16"/>
      <c r="I2" s="16"/>
      <c r="J2" s="16"/>
    </row>
    <row r="3" spans="1:11" x14ac:dyDescent="0.15">
      <c r="A3" s="16"/>
      <c r="B3" s="16"/>
      <c r="C3" s="16"/>
      <c r="D3" s="16"/>
      <c r="E3" s="16"/>
      <c r="F3" s="16"/>
      <c r="G3" s="16"/>
      <c r="H3" s="16"/>
      <c r="I3" s="16"/>
      <c r="J3" s="16"/>
    </row>
    <row r="4" spans="1:11" x14ac:dyDescent="0.15">
      <c r="A4" s="17"/>
      <c r="B4" s="31" t="s">
        <v>0</v>
      </c>
      <c r="C4" s="31"/>
      <c r="D4" s="31"/>
      <c r="E4" s="31"/>
      <c r="F4" s="32"/>
      <c r="G4" s="31" t="s">
        <v>1</v>
      </c>
      <c r="H4" s="31"/>
      <c r="I4" s="31"/>
      <c r="J4" s="31"/>
      <c r="K4" s="31"/>
    </row>
    <row r="5" spans="1:11" ht="42" x14ac:dyDescent="0.15">
      <c r="A5" s="18"/>
      <c r="B5" s="19" t="s">
        <v>2</v>
      </c>
      <c r="C5" s="19" t="s">
        <v>3</v>
      </c>
      <c r="D5" s="19" t="s">
        <v>4</v>
      </c>
      <c r="E5" s="19" t="s">
        <v>5</v>
      </c>
      <c r="F5" s="20" t="s">
        <v>6</v>
      </c>
      <c r="G5" s="19" t="s">
        <v>2</v>
      </c>
      <c r="H5" s="19" t="s">
        <v>7</v>
      </c>
      <c r="I5" s="19" t="s">
        <v>8</v>
      </c>
      <c r="J5" s="19" t="s">
        <v>5</v>
      </c>
      <c r="K5" s="19" t="s">
        <v>9</v>
      </c>
    </row>
    <row r="6" spans="1:11" x14ac:dyDescent="0.15">
      <c r="A6" s="16" t="s">
        <v>10</v>
      </c>
      <c r="B6" s="21">
        <v>2.7497446373850867</v>
      </c>
      <c r="C6" s="21">
        <v>3.2124240669153994</v>
      </c>
      <c r="D6" s="21">
        <v>7.0479508465558336</v>
      </c>
      <c r="E6" s="21">
        <v>10.720074206691569</v>
      </c>
      <c r="F6" s="22">
        <v>7.8415917808093631</v>
      </c>
      <c r="G6" s="21">
        <v>2.8744548195416093</v>
      </c>
      <c r="H6" s="21">
        <v>3.664734897503704</v>
      </c>
      <c r="I6" s="21">
        <v>5.7810761900018264</v>
      </c>
      <c r="J6" s="21">
        <v>6.3646820397655697</v>
      </c>
      <c r="K6" s="21">
        <v>4.7452327834682215</v>
      </c>
    </row>
    <row r="7" spans="1:11" x14ac:dyDescent="0.15">
      <c r="A7" s="23" t="s">
        <v>11</v>
      </c>
      <c r="B7" s="24">
        <v>2.5022008687715336</v>
      </c>
      <c r="C7" s="24">
        <v>2.6963368435097625</v>
      </c>
      <c r="D7" s="24">
        <v>5.7534725984474946</v>
      </c>
      <c r="E7" s="24">
        <v>7.4076786647249708</v>
      </c>
      <c r="F7" s="25">
        <v>3.3592258782096991</v>
      </c>
      <c r="G7" s="24">
        <v>2.7415854965865334</v>
      </c>
      <c r="H7" s="24">
        <v>3.5736101616593521</v>
      </c>
      <c r="I7" s="24">
        <v>5.1301748737635542</v>
      </c>
      <c r="J7" s="24">
        <v>4.4785194875071284</v>
      </c>
      <c r="K7" s="24">
        <v>3.4271482726295854</v>
      </c>
    </row>
    <row r="8" spans="1:11" x14ac:dyDescent="0.15">
      <c r="A8" s="26" t="s">
        <v>12</v>
      </c>
      <c r="B8" s="16"/>
      <c r="C8" s="16"/>
      <c r="D8" s="16"/>
      <c r="E8" s="16"/>
      <c r="F8" s="16"/>
      <c r="G8" s="16"/>
      <c r="H8" s="16"/>
      <c r="I8" s="16"/>
      <c r="J8" s="16"/>
    </row>
    <row r="9" spans="1:11" x14ac:dyDescent="0.15">
      <c r="A9" s="26"/>
      <c r="B9" s="16"/>
      <c r="C9" s="16"/>
      <c r="D9" s="16"/>
      <c r="E9" s="16"/>
      <c r="F9" s="16"/>
      <c r="G9" s="16"/>
      <c r="H9" s="16"/>
      <c r="I9" s="16"/>
      <c r="J9" s="16"/>
    </row>
    <row r="10" spans="1:11" ht="47" customHeight="1" x14ac:dyDescent="0.15">
      <c r="A10" s="30" t="s">
        <v>13</v>
      </c>
      <c r="B10" s="30"/>
      <c r="C10" s="30"/>
      <c r="D10" s="30"/>
      <c r="E10" s="30"/>
      <c r="F10" s="30"/>
      <c r="G10" s="30"/>
      <c r="H10" s="30"/>
      <c r="I10" s="30"/>
      <c r="J10" s="30"/>
    </row>
    <row r="11" spans="1:11" x14ac:dyDescent="0.15">
      <c r="A11" s="27"/>
      <c r="B11" s="27"/>
      <c r="C11" s="27"/>
      <c r="D11" s="27"/>
      <c r="E11" s="27"/>
      <c r="F11" s="27"/>
      <c r="G11" s="27"/>
      <c r="H11" s="27"/>
      <c r="I11" s="27"/>
      <c r="J11" s="27"/>
    </row>
    <row r="12" spans="1:11" ht="30.75" customHeight="1" x14ac:dyDescent="0.15">
      <c r="A12" s="28" t="s">
        <v>30</v>
      </c>
      <c r="B12" s="28"/>
      <c r="C12" s="28"/>
      <c r="D12" s="28"/>
      <c r="E12" s="28"/>
      <c r="F12" s="28"/>
      <c r="G12" s="28"/>
      <c r="H12" s="28"/>
      <c r="I12" s="28"/>
      <c r="J12" s="28"/>
    </row>
    <row r="13" spans="1:11" x14ac:dyDescent="0.15">
      <c r="A13" s="16"/>
      <c r="B13" s="16"/>
      <c r="C13" s="16"/>
      <c r="D13" s="16"/>
      <c r="E13" s="16"/>
      <c r="F13" s="16"/>
      <c r="G13" s="16"/>
      <c r="H13" s="16"/>
      <c r="I13" s="16"/>
      <c r="J13" s="16"/>
    </row>
  </sheetData>
  <mergeCells count="5">
    <mergeCell ref="A12:J12"/>
    <mergeCell ref="A1:J1"/>
    <mergeCell ref="A10:J10"/>
    <mergeCell ref="G4:K4"/>
    <mergeCell ref="B4:F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1"/>
  <sheetViews>
    <sheetView topLeftCell="O1" workbookViewId="0">
      <selection activeCell="V14" activeCellId="1" sqref="P14:T14 V14:Z14"/>
    </sheetView>
  </sheetViews>
  <sheetFormatPr baseColWidth="10" defaultColWidth="8.83203125" defaultRowHeight="13" x14ac:dyDescent="0.15"/>
  <cols>
    <col min="1" max="1" width="10.5" customWidth="1"/>
    <col min="2" max="13" width="12.33203125" customWidth="1"/>
    <col min="16" max="27" width="14.1640625" customWidth="1"/>
  </cols>
  <sheetData>
    <row r="1" spans="1:27" x14ac:dyDescent="0.15">
      <c r="A1" s="2" t="s">
        <v>14</v>
      </c>
      <c r="O1" s="6" t="s">
        <v>15</v>
      </c>
      <c r="P1" s="7"/>
      <c r="Q1" s="7"/>
      <c r="R1" s="7"/>
      <c r="S1" s="7"/>
      <c r="T1" s="7"/>
      <c r="U1" s="7"/>
      <c r="V1" s="7"/>
      <c r="W1" s="7"/>
      <c r="X1" s="7"/>
      <c r="Y1" s="7"/>
      <c r="Z1" s="7"/>
      <c r="AA1" s="7"/>
    </row>
    <row r="2" spans="1:27" ht="14" thickBot="1" x14ac:dyDescent="0.2">
      <c r="A2" s="14">
        <v>44727</v>
      </c>
      <c r="O2" s="14">
        <v>44362</v>
      </c>
      <c r="P2" s="7"/>
      <c r="Q2" s="7"/>
      <c r="R2" s="7"/>
      <c r="S2" s="7"/>
      <c r="T2" s="7"/>
      <c r="U2" s="7"/>
      <c r="V2" s="7"/>
      <c r="W2" s="7"/>
      <c r="X2" s="7"/>
      <c r="Y2" s="7"/>
      <c r="Z2" s="7"/>
      <c r="AA2" s="7"/>
    </row>
    <row r="3" spans="1:27" ht="15" x14ac:dyDescent="0.2">
      <c r="A3" s="33" t="s">
        <v>16</v>
      </c>
      <c r="B3" s="35" t="s">
        <v>0</v>
      </c>
      <c r="C3" s="36"/>
      <c r="D3" s="36"/>
      <c r="E3" s="36"/>
      <c r="F3" s="36"/>
      <c r="G3" s="37"/>
      <c r="H3" s="35" t="s">
        <v>1</v>
      </c>
      <c r="I3" s="36"/>
      <c r="J3" s="36"/>
      <c r="K3" s="36"/>
      <c r="L3" s="36"/>
      <c r="M3" s="37"/>
      <c r="O3" s="33" t="s">
        <v>16</v>
      </c>
      <c r="P3" s="35" t="s">
        <v>0</v>
      </c>
      <c r="Q3" s="36"/>
      <c r="R3" s="36"/>
      <c r="S3" s="36"/>
      <c r="T3" s="36"/>
      <c r="U3" s="37"/>
      <c r="V3" s="35" t="s">
        <v>1</v>
      </c>
      <c r="W3" s="36"/>
      <c r="X3" s="36"/>
      <c r="Y3" s="36"/>
      <c r="Z3" s="36"/>
      <c r="AA3" s="37"/>
    </row>
    <row r="4" spans="1:27" ht="48" customHeight="1" thickBot="1" x14ac:dyDescent="0.25">
      <c r="A4" s="34"/>
      <c r="B4" s="3" t="s">
        <v>17</v>
      </c>
      <c r="C4" s="4" t="s">
        <v>18</v>
      </c>
      <c r="D4" s="4" t="s">
        <v>19</v>
      </c>
      <c r="E4" s="4" t="s">
        <v>20</v>
      </c>
      <c r="F4" s="4" t="s">
        <v>21</v>
      </c>
      <c r="G4" s="5" t="s">
        <v>5</v>
      </c>
      <c r="H4" s="3" t="s">
        <v>17</v>
      </c>
      <c r="I4" s="4" t="s">
        <v>22</v>
      </c>
      <c r="J4" s="4" t="s">
        <v>23</v>
      </c>
      <c r="K4" s="4" t="s">
        <v>19</v>
      </c>
      <c r="L4" s="4" t="s">
        <v>24</v>
      </c>
      <c r="M4" s="5" t="s">
        <v>5</v>
      </c>
      <c r="O4" s="34"/>
      <c r="P4" s="3" t="s">
        <v>17</v>
      </c>
      <c r="Q4" s="4" t="s">
        <v>18</v>
      </c>
      <c r="R4" s="4" t="s">
        <v>19</v>
      </c>
      <c r="S4" s="4" t="s">
        <v>20</v>
      </c>
      <c r="T4" s="4" t="s">
        <v>21</v>
      </c>
      <c r="U4" s="5" t="s">
        <v>5</v>
      </c>
      <c r="V4" s="3" t="s">
        <v>17</v>
      </c>
      <c r="W4" s="4" t="s">
        <v>22</v>
      </c>
      <c r="X4" s="4" t="s">
        <v>23</v>
      </c>
      <c r="Y4" s="4" t="s">
        <v>19</v>
      </c>
      <c r="Z4" s="4" t="s">
        <v>24</v>
      </c>
      <c r="AA4" s="5" t="s">
        <v>5</v>
      </c>
    </row>
    <row r="5" spans="1:27" ht="15.75" customHeight="1" x14ac:dyDescent="0.2">
      <c r="A5" s="12" t="s">
        <v>25</v>
      </c>
      <c r="B5" s="38">
        <v>24475</v>
      </c>
      <c r="C5" s="38">
        <v>36565</v>
      </c>
      <c r="D5" s="38">
        <v>37678</v>
      </c>
      <c r="E5" s="38">
        <v>90498</v>
      </c>
      <c r="F5" s="38">
        <v>46705</v>
      </c>
      <c r="G5" s="38">
        <v>200521</v>
      </c>
      <c r="H5" s="38">
        <v>34163</v>
      </c>
      <c r="I5" s="38">
        <v>22354</v>
      </c>
      <c r="J5" s="38">
        <v>30965</v>
      </c>
      <c r="K5" s="38">
        <v>33445</v>
      </c>
      <c r="L5" s="38">
        <v>26786</v>
      </c>
      <c r="M5" s="38">
        <v>36514</v>
      </c>
      <c r="O5" s="12" t="s">
        <v>25</v>
      </c>
      <c r="P5" s="38">
        <v>412613197</v>
      </c>
      <c r="Q5" s="38">
        <v>256278441</v>
      </c>
      <c r="R5" s="38">
        <v>131947534</v>
      </c>
      <c r="S5" s="38">
        <v>125839560</v>
      </c>
      <c r="T5" s="38">
        <v>30483006</v>
      </c>
      <c r="U5" s="38">
        <v>58465738</v>
      </c>
      <c r="V5" s="38">
        <v>1749284750</v>
      </c>
      <c r="W5" s="38">
        <v>812367333</v>
      </c>
      <c r="X5" s="38">
        <v>583344559</v>
      </c>
      <c r="Y5" s="38">
        <v>370870271</v>
      </c>
      <c r="Z5" s="38">
        <v>149789193</v>
      </c>
      <c r="AA5" s="38">
        <v>102845684</v>
      </c>
    </row>
    <row r="6" spans="1:27" x14ac:dyDescent="0.15">
      <c r="U6" s="7">
        <f>SUM(P5:U5)</f>
        <v>1015627476</v>
      </c>
      <c r="AA6" s="7">
        <f>SUM(V5:AA5)</f>
        <v>3768501790</v>
      </c>
    </row>
    <row r="7" spans="1:27" x14ac:dyDescent="0.15">
      <c r="A7" s="2" t="s">
        <v>26</v>
      </c>
      <c r="O7" s="6" t="s">
        <v>27</v>
      </c>
      <c r="P7" s="7"/>
      <c r="Q7" s="7"/>
      <c r="R7" s="7"/>
      <c r="S7" s="7"/>
      <c r="T7" s="7"/>
      <c r="U7" s="7"/>
      <c r="V7" s="7"/>
      <c r="W7" s="7"/>
      <c r="X7" s="7"/>
      <c r="Y7" s="7"/>
      <c r="Z7" s="7"/>
      <c r="AA7" s="7"/>
    </row>
    <row r="8" spans="1:27" ht="14" thickBot="1" x14ac:dyDescent="0.2">
      <c r="A8" s="14">
        <v>44362</v>
      </c>
      <c r="O8" s="14">
        <v>44362</v>
      </c>
      <c r="P8" s="7"/>
      <c r="Q8" s="7"/>
      <c r="R8" s="7"/>
      <c r="S8" s="7"/>
      <c r="T8" s="7"/>
      <c r="U8" s="7"/>
      <c r="V8" s="7"/>
      <c r="W8" s="7"/>
      <c r="X8" s="7"/>
      <c r="Y8" s="7"/>
      <c r="Z8" s="7"/>
      <c r="AA8" s="7"/>
    </row>
    <row r="9" spans="1:27" ht="15" x14ac:dyDescent="0.2">
      <c r="A9" s="33" t="s">
        <v>16</v>
      </c>
      <c r="B9" s="35" t="s">
        <v>0</v>
      </c>
      <c r="C9" s="36"/>
      <c r="D9" s="36"/>
      <c r="E9" s="36"/>
      <c r="F9" s="36"/>
      <c r="G9" s="37"/>
      <c r="H9" s="35" t="s">
        <v>1</v>
      </c>
      <c r="I9" s="36"/>
      <c r="J9" s="36"/>
      <c r="K9" s="36"/>
      <c r="L9" s="36"/>
      <c r="M9" s="37"/>
      <c r="O9" s="33" t="s">
        <v>16</v>
      </c>
      <c r="P9" s="35" t="s">
        <v>0</v>
      </c>
      <c r="Q9" s="36"/>
      <c r="R9" s="36"/>
      <c r="S9" s="36"/>
      <c r="T9" s="36"/>
      <c r="U9" s="37"/>
      <c r="V9" s="35" t="s">
        <v>1</v>
      </c>
      <c r="W9" s="36"/>
      <c r="X9" s="36"/>
      <c r="Y9" s="36"/>
      <c r="Z9" s="36"/>
      <c r="AA9" s="37"/>
    </row>
    <row r="10" spans="1:27" ht="47.25" customHeight="1" thickBot="1" x14ac:dyDescent="0.25">
      <c r="A10" s="34"/>
      <c r="B10" s="3" t="s">
        <v>17</v>
      </c>
      <c r="C10" s="4" t="s">
        <v>18</v>
      </c>
      <c r="D10" s="4" t="s">
        <v>19</v>
      </c>
      <c r="E10" s="4" t="s">
        <v>20</v>
      </c>
      <c r="F10" s="4" t="s">
        <v>21</v>
      </c>
      <c r="G10" s="5" t="s">
        <v>5</v>
      </c>
      <c r="H10" s="3" t="s">
        <v>17</v>
      </c>
      <c r="I10" s="4" t="s">
        <v>22</v>
      </c>
      <c r="J10" s="4" t="s">
        <v>23</v>
      </c>
      <c r="K10" s="4" t="s">
        <v>19</v>
      </c>
      <c r="L10" s="4" t="s">
        <v>24</v>
      </c>
      <c r="M10" s="5" t="s">
        <v>5</v>
      </c>
      <c r="O10" s="34"/>
      <c r="P10" s="3" t="s">
        <v>17</v>
      </c>
      <c r="Q10" s="4" t="s">
        <v>18</v>
      </c>
      <c r="R10" s="4" t="s">
        <v>19</v>
      </c>
      <c r="S10" s="4" t="s">
        <v>20</v>
      </c>
      <c r="T10" s="4" t="s">
        <v>21</v>
      </c>
      <c r="U10" s="5" t="s">
        <v>5</v>
      </c>
      <c r="V10" s="3" t="s">
        <v>17</v>
      </c>
      <c r="W10" s="4" t="s">
        <v>22</v>
      </c>
      <c r="X10" s="4" t="s">
        <v>23</v>
      </c>
      <c r="Y10" s="4" t="s">
        <v>19</v>
      </c>
      <c r="Z10" s="4" t="s">
        <v>24</v>
      </c>
      <c r="AA10" s="5" t="s">
        <v>5</v>
      </c>
    </row>
    <row r="11" spans="1:27" ht="17" x14ac:dyDescent="0.2">
      <c r="A11" s="12" t="s">
        <v>25</v>
      </c>
      <c r="B11" s="39">
        <v>673</v>
      </c>
      <c r="C11" s="39">
        <v>854</v>
      </c>
      <c r="D11" s="38">
        <v>1531</v>
      </c>
      <c r="E11" s="38">
        <v>5936</v>
      </c>
      <c r="F11" s="38">
        <v>3734</v>
      </c>
      <c r="G11" s="38">
        <v>21496</v>
      </c>
      <c r="H11" s="39">
        <v>982</v>
      </c>
      <c r="I11" s="39">
        <v>543</v>
      </c>
      <c r="J11" s="38">
        <v>1411</v>
      </c>
      <c r="K11" s="38">
        <v>1900</v>
      </c>
      <c r="L11" s="38">
        <v>1582</v>
      </c>
      <c r="M11" s="38">
        <v>2324</v>
      </c>
      <c r="O11" s="12" t="s">
        <v>25</v>
      </c>
      <c r="P11" s="38">
        <v>10324411</v>
      </c>
      <c r="Q11" s="38">
        <v>5579119</v>
      </c>
      <c r="R11" s="38">
        <v>4888761</v>
      </c>
      <c r="S11" s="38">
        <v>7045397</v>
      </c>
      <c r="T11" s="38">
        <v>1948579</v>
      </c>
      <c r="U11" s="38">
        <v>4330954</v>
      </c>
      <c r="V11" s="38">
        <v>47958137</v>
      </c>
      <c r="W11" s="38">
        <v>21418220</v>
      </c>
      <c r="X11" s="38">
        <v>28459082</v>
      </c>
      <c r="Y11" s="38">
        <v>19415908</v>
      </c>
      <c r="Z11" s="38">
        <v>7294833</v>
      </c>
      <c r="AA11" s="38">
        <v>4605964</v>
      </c>
    </row>
    <row r="12" spans="1:27" x14ac:dyDescent="0.15">
      <c r="U12" s="7">
        <f>SUM(P11:U11)</f>
        <v>34117221</v>
      </c>
      <c r="AA12" s="7">
        <f>SUM(V11:AA11)</f>
        <v>129152144</v>
      </c>
    </row>
    <row r="13" spans="1:27" x14ac:dyDescent="0.15">
      <c r="A13" s="1" t="s">
        <v>28</v>
      </c>
      <c r="B13" s="10">
        <f>B11/B5</f>
        <v>2.7497446373850869E-2</v>
      </c>
      <c r="C13" s="11">
        <f>SUM(C11:D11)/SUM(C5:D5)</f>
        <v>3.2124240669153994E-2</v>
      </c>
      <c r="D13" s="10">
        <f>SUM(E11:F11)/SUM(E5:F5)</f>
        <v>7.0479508465558338E-2</v>
      </c>
      <c r="E13" s="10">
        <f>G11/G5</f>
        <v>0.10720074206691568</v>
      </c>
      <c r="F13" s="10">
        <f>SUM(B11:G11)/SUM(B5:G5)</f>
        <v>7.8415917808093635E-2</v>
      </c>
      <c r="H13" s="10">
        <f>H11/H5</f>
        <v>2.8744548195416095E-2</v>
      </c>
      <c r="I13" s="11">
        <f>SUM(I11:J11)/SUM(I5:J5)</f>
        <v>3.664734897503704E-2</v>
      </c>
      <c r="J13" s="10">
        <f>SUM(K11:L11)/SUM(K5:L5)</f>
        <v>5.7810761900018263E-2</v>
      </c>
      <c r="K13" s="10">
        <f>M11/M5</f>
        <v>6.3646820397655693E-2</v>
      </c>
      <c r="L13" s="10">
        <f>SUM(H11:M11)/SUM(H5:M5)</f>
        <v>4.7452327834682215E-2</v>
      </c>
      <c r="M13" s="10"/>
      <c r="N13" s="10"/>
      <c r="O13" s="10"/>
      <c r="P13" s="10">
        <f>P11/P5</f>
        <v>2.5022008687715338E-2</v>
      </c>
      <c r="Q13" s="11">
        <f>SUM(Q11:R11)/SUM(Q5:R5)</f>
        <v>2.6963368435097626E-2</v>
      </c>
      <c r="R13" s="10">
        <f>SUM(S11:T11)/SUM(S5:T5)</f>
        <v>5.7534725984474948E-2</v>
      </c>
      <c r="S13" s="10">
        <f>U11/U5</f>
        <v>7.4076786647249704E-2</v>
      </c>
      <c r="T13" s="10">
        <f>SUM(P11:U11)/SUM(P5:U5)</f>
        <v>3.3592258782096991E-2</v>
      </c>
      <c r="V13" s="10">
        <f>V11/V5</f>
        <v>2.7415854965865336E-2</v>
      </c>
      <c r="W13" s="11">
        <f>SUM(W11:X11)/SUM(W5:X5)</f>
        <v>3.5736101616593519E-2</v>
      </c>
      <c r="X13" s="10">
        <f>SUM(Y11:Z11)/SUM(Y5:Z5)</f>
        <v>5.1301748737635544E-2</v>
      </c>
      <c r="Y13" s="10">
        <f>AA11/AA5</f>
        <v>4.478519487507128E-2</v>
      </c>
      <c r="Z13" s="10">
        <f>SUM(V11:AA11)/SUM(V5:AA5)</f>
        <v>3.4271482726295856E-2</v>
      </c>
      <c r="AA13">
        <f>AA12/AA6</f>
        <v>3.4271482726295856E-2</v>
      </c>
    </row>
    <row r="14" spans="1:27" x14ac:dyDescent="0.15">
      <c r="A14" s="1"/>
      <c r="B14" s="9">
        <f>B13*100</f>
        <v>2.7497446373850867</v>
      </c>
      <c r="C14" s="9">
        <f t="shared" ref="C14:F14" si="0">C13*100</f>
        <v>3.2124240669153994</v>
      </c>
      <c r="D14" s="9">
        <f t="shared" si="0"/>
        <v>7.0479508465558336</v>
      </c>
      <c r="E14" s="9">
        <f t="shared" si="0"/>
        <v>10.720074206691569</v>
      </c>
      <c r="F14" s="9">
        <f t="shared" si="0"/>
        <v>7.8415917808093631</v>
      </c>
      <c r="H14" s="9">
        <f t="shared" ref="H14:M14" si="1">H13*100</f>
        <v>2.8744548195416093</v>
      </c>
      <c r="I14" s="9">
        <f t="shared" si="1"/>
        <v>3.664734897503704</v>
      </c>
      <c r="J14" s="9">
        <f t="shared" si="1"/>
        <v>5.7810761900018264</v>
      </c>
      <c r="K14" s="9">
        <f t="shared" si="1"/>
        <v>6.3646820397655697</v>
      </c>
      <c r="L14" s="9">
        <f t="shared" si="1"/>
        <v>4.7452327834682215</v>
      </c>
      <c r="M14" s="9"/>
      <c r="N14" s="9"/>
      <c r="O14" s="9"/>
      <c r="P14" s="9">
        <f>P13*100</f>
        <v>2.5022008687715336</v>
      </c>
      <c r="Q14" s="9">
        <f t="shared" ref="Q14:T14" si="2">Q13*100</f>
        <v>2.6963368435097625</v>
      </c>
      <c r="R14" s="9">
        <f t="shared" si="2"/>
        <v>5.7534725984474946</v>
      </c>
      <c r="S14" s="9">
        <f t="shared" si="2"/>
        <v>7.4076786647249708</v>
      </c>
      <c r="T14" s="9">
        <f t="shared" si="2"/>
        <v>3.3592258782096991</v>
      </c>
      <c r="V14" s="9">
        <f>V13*100</f>
        <v>2.7415854965865334</v>
      </c>
      <c r="W14" s="9">
        <f>W13*100</f>
        <v>3.5736101616593521</v>
      </c>
      <c r="X14" s="9">
        <f>X13*100</f>
        <v>5.1301748737635542</v>
      </c>
      <c r="Y14" s="9">
        <f>Y13*100</f>
        <v>4.4785194875071284</v>
      </c>
      <c r="Z14" s="9">
        <f>Z13*100</f>
        <v>3.4271482726295854</v>
      </c>
    </row>
    <row r="16" spans="1:27" x14ac:dyDescent="0.15">
      <c r="A16" s="8" t="s">
        <v>29</v>
      </c>
    </row>
    <row r="20" spans="2:13" x14ac:dyDescent="0.15">
      <c r="B20" s="1"/>
      <c r="C20" s="1"/>
      <c r="D20" s="13"/>
      <c r="E20" s="13"/>
      <c r="F20" s="13"/>
      <c r="G20" s="13"/>
      <c r="H20" s="1"/>
      <c r="I20" s="1"/>
      <c r="J20" s="13"/>
      <c r="K20" s="13"/>
      <c r="L20" s="13"/>
      <c r="M20" s="13"/>
    </row>
    <row r="21" spans="2:13" x14ac:dyDescent="0.15">
      <c r="B21" s="13"/>
      <c r="C21" s="13"/>
      <c r="D21" s="13"/>
      <c r="E21" s="13"/>
      <c r="F21" s="13"/>
      <c r="G21" s="13"/>
      <c r="H21" s="13"/>
      <c r="I21" s="13"/>
      <c r="J21" s="13"/>
      <c r="K21" s="13"/>
      <c r="L21" s="13"/>
      <c r="M21" s="13"/>
    </row>
  </sheetData>
  <mergeCells count="12">
    <mergeCell ref="A3:A4"/>
    <mergeCell ref="B3:G3"/>
    <mergeCell ref="H3:M3"/>
    <mergeCell ref="A9:A10"/>
    <mergeCell ref="B9:G9"/>
    <mergeCell ref="H9:M9"/>
    <mergeCell ref="O3:O4"/>
    <mergeCell ref="P3:U3"/>
    <mergeCell ref="V3:AA3"/>
    <mergeCell ref="O9:O10"/>
    <mergeCell ref="P9:U9"/>
    <mergeCell ref="V9:AA9"/>
  </mergeCells>
  <hyperlinks>
    <hyperlink ref="A16" r:id="rId1" xr:uid="{00000000-0004-0000-0200-000000000000}"/>
  </hyperlinks>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B478C7-D96A-415A-B04A-83965040DB4F}"/>
</file>

<file path=customXml/itemProps2.xml><?xml version="1.0" encoding="utf-8"?>
<ds:datastoreItem xmlns:ds="http://schemas.openxmlformats.org/officeDocument/2006/customXml" ds:itemID="{CCECEC79-E753-4C57-A77F-90218327492D}">
  <ds:schemaRefs>
    <ds:schemaRef ds:uri="http://schemas.microsoft.com/sharepoint/v3/contenttype/forms"/>
  </ds:schemaRefs>
</ds:datastoreItem>
</file>

<file path=customXml/itemProps3.xml><?xml version="1.0" encoding="utf-8"?>
<ds:datastoreItem xmlns:ds="http://schemas.openxmlformats.org/officeDocument/2006/customXml" ds:itemID="{19BDF757-B9D9-4976-BFC3-20C6D209D474}">
  <ds:schemaRefs>
    <ds:schemaRef ds:uri="http://schemas.microsoft.com/office/2006/metadata/properties"/>
    <ds:schemaRef ds:uri="http://schemas.microsoft.com/office/infopath/2007/PartnerControls"/>
    <ds:schemaRef ds:uri="bb1c021b-cdce-4c60-bd29-0b02b756c601"/>
    <ds:schemaRef ds:uri="ff4ea336-93b1-429c-b650-6db19a37b5d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Data for Figure 1-5</vt:lpstr>
      <vt:lpstr>source</vt:lpstr>
      <vt:lpstr>Figure 1-5</vt:lpstr>
    </vt:vector>
  </TitlesOfParts>
  <Manager/>
  <Company>DOT/FHWA/HIF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FHWA</dc:creator>
  <cp:keywords/>
  <dc:description/>
  <cp:lastModifiedBy>Christopher Rick</cp:lastModifiedBy>
  <cp:revision/>
  <dcterms:created xsi:type="dcterms:W3CDTF">2004-12-23T13:36:05Z</dcterms:created>
  <dcterms:modified xsi:type="dcterms:W3CDTF">2023-09-02T12:34:03Z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