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P:\NTS\2024\033124 March\toWeb\"/>
    </mc:Choice>
  </mc:AlternateContent>
  <xr:revisionPtr revIDLastSave="0" documentId="8_{34A5E2BD-C7EA-4430-A385-379D08C8ECCD}" xr6:coauthVersionLast="47" xr6:coauthVersionMax="47" xr10:uidLastSave="{00000000-0000-0000-0000-000000000000}"/>
  <bookViews>
    <workbookView xWindow="-120" yWindow="-120" windowWidth="29040" windowHeight="15840" tabRatio="602" xr2:uid="{00000000-000D-0000-FFFF-FFFF00000000}"/>
  </bookViews>
  <sheets>
    <sheet name="Graph" sheetId="8" r:id="rId1"/>
    <sheet name="2-41" sheetId="1" r:id="rId2"/>
    <sheet name="Check" sheetId="7" state="hidden" r:id="rId3"/>
  </sheets>
  <externalReferences>
    <externalReference r:id="rId4"/>
    <externalReference r:id="rId5"/>
  </externalReferences>
  <definedNames>
    <definedName name="Eno_TM" localSheetId="1">'[1]1997  Table 1a Modified'!#REF!</definedName>
    <definedName name="Eno_TM">'[2]1997  Table 1a Modified'!#REF!</definedName>
    <definedName name="Eno_Tons" localSheetId="1">'[1]1997  Table 1a Modified'!#REF!</definedName>
    <definedName name="Eno_Tons">'[2]1997  Table 1a Modified'!#REF!</definedName>
    <definedName name="HTML_CodePage" hidden="1">1252</definedName>
    <definedName name="HTML_Control" hidden="1">{"'2-37'!$A$1:$M$30"}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"C:\WINNT\Profiles\dmegret\Desktop\current tasks\nts2000\nts2000\HTML\Ch2_web\2-37.htm"</definedName>
    <definedName name="HTML_Title" hidden="1">"Table 2-37"</definedName>
    <definedName name="_xlnm.Print_Area" localSheetId="1">'2-41'!$A$1:$W$24</definedName>
    <definedName name="Sum_T2" localSheetId="1">'[1]1997  Table 1a Modified'!#REF!</definedName>
    <definedName name="Sum_T2">'[2]1997  Table 1a Modified'!#REF!</definedName>
    <definedName name="Sum_TTM" localSheetId="1">'[1]1997  Table 1a Modified'!#REF!</definedName>
    <definedName name="Sum_TTM">'[2]1997  Table 1a Modified'!#REF!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70" i="7" l="1"/>
  <c r="N66" i="7"/>
  <c r="N62" i="7"/>
  <c r="N296" i="7"/>
  <c r="N295" i="7"/>
  <c r="N294" i="7"/>
  <c r="N292" i="7"/>
  <c r="N291" i="7"/>
  <c r="N290" i="7"/>
  <c r="N288" i="7"/>
  <c r="N287" i="7"/>
  <c r="N286" i="7"/>
  <c r="N271" i="7"/>
  <c r="N270" i="7"/>
  <c r="N269" i="7"/>
  <c r="N267" i="7"/>
  <c r="N266" i="7"/>
  <c r="N265" i="7"/>
  <c r="N263" i="7"/>
  <c r="N262" i="7"/>
  <c r="N261" i="7"/>
  <c r="N246" i="7"/>
  <c r="N245" i="7"/>
  <c r="N244" i="7"/>
  <c r="N242" i="7"/>
  <c r="N241" i="7"/>
  <c r="N240" i="7"/>
  <c r="N238" i="7"/>
  <c r="N237" i="7"/>
  <c r="N236" i="7"/>
  <c r="N221" i="7"/>
  <c r="N220" i="7"/>
  <c r="N219" i="7"/>
  <c r="N217" i="7"/>
  <c r="N216" i="7"/>
  <c r="N215" i="7"/>
  <c r="N213" i="7"/>
  <c r="N212" i="7"/>
  <c r="N211" i="7"/>
  <c r="N196" i="7"/>
  <c r="N195" i="7"/>
  <c r="N194" i="7"/>
  <c r="N192" i="7"/>
  <c r="N191" i="7"/>
  <c r="N190" i="7"/>
  <c r="N188" i="7"/>
  <c r="N187" i="7"/>
  <c r="N186" i="7"/>
  <c r="N171" i="7"/>
  <c r="N170" i="7"/>
  <c r="N169" i="7"/>
  <c r="N167" i="7"/>
  <c r="N166" i="7"/>
  <c r="N165" i="7"/>
  <c r="N163" i="7"/>
  <c r="N162" i="7"/>
  <c r="N161" i="7"/>
  <c r="N146" i="7"/>
  <c r="N145" i="7"/>
  <c r="N144" i="7"/>
  <c r="N142" i="7"/>
  <c r="N141" i="7"/>
  <c r="N140" i="7"/>
  <c r="N138" i="7"/>
  <c r="N137" i="7"/>
  <c r="N136" i="7"/>
  <c r="N121" i="7"/>
  <c r="N120" i="7"/>
  <c r="N119" i="7"/>
  <c r="N117" i="7"/>
  <c r="N116" i="7"/>
  <c r="N115" i="7"/>
  <c r="N113" i="7"/>
  <c r="N112" i="7"/>
  <c r="N111" i="7"/>
  <c r="N96" i="7"/>
  <c r="N95" i="7"/>
  <c r="N94" i="7"/>
  <c r="N92" i="7"/>
  <c r="N91" i="7"/>
  <c r="N90" i="7"/>
  <c r="N88" i="7"/>
  <c r="N87" i="7"/>
  <c r="N86" i="7"/>
  <c r="N72" i="7"/>
  <c r="N71" i="7"/>
  <c r="N68" i="7"/>
  <c r="N67" i="7"/>
  <c r="N64" i="7"/>
  <c r="N63" i="7"/>
  <c r="N47" i="7"/>
  <c r="N46" i="7"/>
  <c r="N45" i="7"/>
  <c r="N43" i="7"/>
  <c r="N42" i="7"/>
  <c r="N41" i="7"/>
  <c r="N39" i="7"/>
  <c r="N38" i="7"/>
  <c r="N37" i="7"/>
  <c r="N22" i="7"/>
  <c r="N21" i="7"/>
  <c r="N20" i="7"/>
  <c r="N18" i="7"/>
  <c r="N17" i="7"/>
  <c r="N16" i="7"/>
  <c r="N14" i="7"/>
  <c r="N13" i="7"/>
  <c r="N12" i="7"/>
  <c r="N73" i="7"/>
  <c r="N118" i="7"/>
  <c r="N139" i="7"/>
  <c r="N23" i="7"/>
  <c r="N114" i="7"/>
  <c r="N172" i="7"/>
  <c r="N214" i="7"/>
  <c r="N243" i="7"/>
  <c r="N272" i="7"/>
  <c r="N89" i="7"/>
  <c r="N293" i="7"/>
  <c r="N147" i="7"/>
  <c r="N168" i="7"/>
  <c r="N197" i="7"/>
  <c r="N239" i="7"/>
  <c r="N268" i="7"/>
  <c r="N289" i="7"/>
  <c r="N15" i="7"/>
  <c r="N143" i="7"/>
  <c r="N297" i="7"/>
  <c r="N19" i="7"/>
  <c r="N69" i="7"/>
  <c r="N44" i="7"/>
  <c r="N40" i="7"/>
  <c r="N48" i="7"/>
  <c r="N97" i="7"/>
  <c r="N164" i="7"/>
  <c r="N193" i="7"/>
  <c r="N222" i="7"/>
  <c r="N264" i="7"/>
  <c r="N93" i="7"/>
  <c r="N122" i="7"/>
  <c r="N189" i="7"/>
  <c r="N218" i="7"/>
  <c r="N247" i="7"/>
  <c r="N65" i="7"/>
</calcChain>
</file>

<file path=xl/sharedStrings.xml><?xml version="1.0" encoding="utf-8"?>
<sst xmlns="http://schemas.openxmlformats.org/spreadsheetml/2006/main" count="944" uniqueCount="52">
  <si>
    <t>Derailments</t>
  </si>
  <si>
    <t>Collisions</t>
  </si>
  <si>
    <t>Other</t>
  </si>
  <si>
    <t>Fatalities, total</t>
  </si>
  <si>
    <t>Injuries, total</t>
  </si>
  <si>
    <t>Accidents, total</t>
  </si>
  <si>
    <r>
      <t>Derailments</t>
    </r>
    <r>
      <rPr>
        <vertAlign val="superscript"/>
        <sz val="11"/>
        <rFont val="Arial Narrow"/>
        <family val="2"/>
      </rPr>
      <t>b</t>
    </r>
  </si>
  <si>
    <t>SOURCE</t>
  </si>
  <si>
    <r>
      <t xml:space="preserve">a </t>
    </r>
    <r>
      <rPr>
        <sz val="9"/>
        <rFont val="Arial"/>
        <family val="2"/>
      </rPr>
      <t>Excludes highway-rail grade crossing accidents.</t>
    </r>
  </si>
  <si>
    <r>
      <t>b</t>
    </r>
    <r>
      <rPr>
        <sz val="9"/>
        <rFont val="Arial"/>
        <family val="2"/>
      </rPr>
      <t xml:space="preserve"> In 2002, 1,441 injures were due to a single derailment in North Dakota involving hazardous materials.</t>
    </r>
  </si>
  <si>
    <t>Selections: Railroad - ALL</t>
  </si>
  <si>
    <t>State - ALL, County - ALL</t>
  </si>
  <si>
    <t>Type of Accident - ALL</t>
  </si>
  <si>
    <t>Total</t>
  </si>
  <si>
    <t>Reportable Damage</t>
  </si>
  <si>
    <t>Casualty</t>
  </si>
  <si>
    <t>Causes</t>
  </si>
  <si>
    <t>($)</t>
  </si>
  <si>
    <t>Cnt</t>
  </si>
  <si>
    <t>Amount</t>
  </si>
  <si>
    <t>Kld</t>
  </si>
  <si>
    <t>Inj</t>
  </si>
  <si>
    <t>Eqp</t>
  </si>
  <si>
    <t>HRC</t>
  </si>
  <si>
    <t>Hmn</t>
  </si>
  <si>
    <t>Othr</t>
  </si>
  <si>
    <t>Sig</t>
  </si>
  <si>
    <t>Trk</t>
  </si>
  <si>
    <t>-</t>
  </si>
  <si>
    <t>Head on collision</t>
  </si>
  <si>
    <t>Rear end collision</t>
  </si>
  <si>
    <t>Side collision</t>
  </si>
  <si>
    <t>Raking collision</t>
  </si>
  <si>
    <t>Broken train collision</t>
  </si>
  <si>
    <t>Highway-rail impact</t>
  </si>
  <si>
    <t>RR crossing collision</t>
  </si>
  <si>
    <t>Obstruction impact</t>
  </si>
  <si>
    <t>Fire/violent rupture</t>
  </si>
  <si>
    <t>Other impacts</t>
  </si>
  <si>
    <t>Other events</t>
  </si>
  <si>
    <t>-- Total</t>
  </si>
  <si>
    <t>Explosion/detonation</t>
  </si>
  <si>
    <t>TRAIN ACCIDENTS BY TYPE AND MAJOR CAUSE</t>
  </si>
  <si>
    <t>SOURCE: FORM FRA F 6180.54</t>
  </si>
  <si>
    <t>Time Frame - From January 2005 To December 2016</t>
  </si>
  <si>
    <t>Causes: Eqp=Equipment Defect HRC=Highway-Rail Crossing Hmn=Human factor&lt;br&gt; Sig=Signal Defect Trk=Track Defect Othr=Other</t>
  </si>
  <si>
    <r>
      <t>KEY:</t>
    </r>
    <r>
      <rPr>
        <sz val="9"/>
        <rFont val="Arial"/>
        <family val="2"/>
      </rPr>
      <t xml:space="preserve">  R = revised.</t>
    </r>
  </si>
  <si>
    <r>
      <t>Table 2-41: Train Fatalities, Injuries, and Accidents by Type of Accident</t>
    </r>
    <r>
      <rPr>
        <b/>
        <vertAlign val="superscript"/>
        <sz val="12"/>
        <rFont val="Arial"/>
        <family val="2"/>
      </rPr>
      <t>a</t>
    </r>
  </si>
  <si>
    <t>This table includes information for both freight and passenger railroad operations. It is train accidents only.</t>
  </si>
  <si>
    <t>NOTES</t>
  </si>
  <si>
    <t>(R) 2022</t>
  </si>
  <si>
    <r>
      <t xml:space="preserve">U.S. Department of Transportation, Federal Railroad Administration, Office of Safety Analysis, </t>
    </r>
    <r>
      <rPr>
        <i/>
        <sz val="9"/>
        <rFont val="Arial"/>
        <family val="2"/>
      </rPr>
      <t>Train Accidents by Type and Major Cause from Form FRA F 6180.54</t>
    </r>
    <r>
      <rPr>
        <sz val="9"/>
        <rFont val="Arial"/>
        <family val="2"/>
      </rPr>
      <t>, table 3.16, Accident Summary Tables, available at http://safetydata.fra.dot.gov/OfficeofSafety/ as of Mar. 12, 2024.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</si>
</sst>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,##0_)"/>
    <numFmt numFmtId="165" formatCode="###0.00_)"/>
    <numFmt numFmtId="166" formatCode="0.0_W"/>
    <numFmt numFmtId="167" formatCode="&quot;$&quot;#,##0\ ;\(&quot;$&quot;#,##0\)"/>
    <numFmt numFmtId="168" formatCode="\(\R\)\ #,##0"/>
    <numFmt numFmtId="169" formatCode="0.000"/>
  </numFmts>
  <fonts count="27" x14ac:knownFonts="1">
    <font>
      <sz val="10"/>
      <name val="Arial"/>
    </font>
    <font>
      <sz val="12"/>
      <name val="Helv"/>
    </font>
    <font>
      <sz val="10"/>
      <name val="Arial"/>
      <family val="2"/>
    </font>
    <font>
      <b/>
      <sz val="12"/>
      <name val="Helv"/>
    </font>
    <font>
      <sz val="9"/>
      <name val="Helv"/>
    </font>
    <font>
      <vertAlign val="superscript"/>
      <sz val="12"/>
      <name val="Helv"/>
    </font>
    <font>
      <sz val="10"/>
      <name val="Helv"/>
    </font>
    <font>
      <sz val="8"/>
      <name val="Helv"/>
    </font>
    <font>
      <b/>
      <sz val="18"/>
      <name val="Arial"/>
      <family val="2"/>
    </font>
    <font>
      <b/>
      <sz val="12"/>
      <name val="Arial"/>
      <family val="2"/>
    </font>
    <font>
      <b/>
      <sz val="9"/>
      <name val="Helv"/>
    </font>
    <font>
      <sz val="8.5"/>
      <name val="Helv"/>
    </font>
    <font>
      <b/>
      <sz val="10"/>
      <name val="Helv"/>
    </font>
    <font>
      <b/>
      <sz val="14"/>
      <name val="Helv"/>
    </font>
    <font>
      <b/>
      <vertAlign val="superscript"/>
      <sz val="12"/>
      <name val="Arial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sz val="9"/>
      <name val="Arial"/>
      <family val="2"/>
    </font>
    <font>
      <sz val="9"/>
      <name val="Arial"/>
      <family val="2"/>
    </font>
    <font>
      <vertAlign val="superscript"/>
      <sz val="9"/>
      <name val="Arial"/>
      <family val="2"/>
    </font>
    <font>
      <i/>
      <sz val="9"/>
      <name val="Arial"/>
      <family val="2"/>
    </font>
    <font>
      <vertAlign val="superscript"/>
      <sz val="11"/>
      <name val="Arial Narrow"/>
      <family val="2"/>
    </font>
    <font>
      <sz val="10"/>
      <color rgb="FF000000"/>
      <name val="Verdana"/>
      <family val="2"/>
    </font>
    <font>
      <sz val="8"/>
      <color rgb="FF000000"/>
      <name val="Verdana"/>
      <family val="2"/>
    </font>
    <font>
      <b/>
      <sz val="8"/>
      <color rgb="FF003399"/>
      <name val="Verdana"/>
      <family val="2"/>
    </font>
    <font>
      <sz val="8"/>
      <color rgb="FF003399"/>
      <name val="Verdana"/>
      <family val="2"/>
    </font>
    <font>
      <b/>
      <i/>
      <sz val="8"/>
      <color rgb="FF003399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9"/>
      </patternFill>
    </fill>
    <fill>
      <patternFill patternType="solid">
        <fgColor indexed="22"/>
        <bgColor indexed="55"/>
      </patternFill>
    </fill>
    <fill>
      <patternFill patternType="solid">
        <fgColor rgb="FFFFFFFF"/>
        <bgColor indexed="64"/>
      </patternFill>
    </fill>
    <fill>
      <patternFill patternType="solid">
        <fgColor rgb="FFC8DDF8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22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8"/>
      </bottom>
      <diagonal/>
    </border>
    <border>
      <left/>
      <right/>
      <top style="double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</borders>
  <cellStyleXfs count="47">
    <xf numFmtId="0" fontId="0" fillId="0" borderId="0"/>
    <xf numFmtId="0" fontId="1" fillId="0" borderId="0">
      <alignment horizontal="center" vertical="center" wrapText="1"/>
    </xf>
    <xf numFmtId="3" fontId="2" fillId="0" borderId="0" applyFont="0" applyFill="0" applyBorder="0" applyAlignment="0" applyProtection="0"/>
    <xf numFmtId="0" fontId="3" fillId="0" borderId="0">
      <alignment horizontal="left" vertical="center" wrapText="1"/>
    </xf>
    <xf numFmtId="167" fontId="2" fillId="0" borderId="0" applyFont="0" applyFill="0" applyBorder="0" applyAlignment="0" applyProtection="0"/>
    <xf numFmtId="3" fontId="4" fillId="0" borderId="1" applyAlignment="0">
      <alignment horizontal="right" vertical="center"/>
    </xf>
    <xf numFmtId="164" fontId="4" fillId="0" borderId="1">
      <alignment horizontal="right" vertical="center"/>
    </xf>
    <xf numFmtId="49" fontId="5" fillId="0" borderId="1">
      <alignment horizontal="left" vertical="center"/>
    </xf>
    <xf numFmtId="165" fontId="6" fillId="0" borderId="1" applyNumberFormat="0" applyFill="0">
      <alignment horizontal="right"/>
    </xf>
    <xf numFmtId="166" fontId="6" fillId="0" borderId="1">
      <alignment horizontal="right"/>
    </xf>
    <xf numFmtId="0" fontId="2" fillId="0" borderId="0" applyFont="0" applyFill="0" applyBorder="0" applyAlignment="0" applyProtection="0"/>
    <xf numFmtId="2" fontId="2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1">
      <alignment horizontal="left"/>
    </xf>
    <xf numFmtId="0" fontId="10" fillId="0" borderId="2">
      <alignment horizontal="right" vertical="center"/>
    </xf>
    <xf numFmtId="0" fontId="11" fillId="0" borderId="1">
      <alignment horizontal="left" vertical="center"/>
    </xf>
    <xf numFmtId="0" fontId="6" fillId="0" borderId="1">
      <alignment horizontal="left" vertical="center"/>
    </xf>
    <xf numFmtId="0" fontId="12" fillId="0" borderId="1">
      <alignment horizontal="left"/>
    </xf>
    <xf numFmtId="0" fontId="12" fillId="2" borderId="0">
      <alignment horizontal="centerContinuous" wrapText="1"/>
    </xf>
    <xf numFmtId="49" fontId="12" fillId="2" borderId="3">
      <alignment horizontal="left" vertical="center"/>
    </xf>
    <xf numFmtId="0" fontId="12" fillId="2" borderId="0">
      <alignment horizontal="centerContinuous" vertical="center" wrapText="1"/>
    </xf>
    <xf numFmtId="3" fontId="4" fillId="0" borderId="0">
      <alignment horizontal="left" vertical="center"/>
    </xf>
    <xf numFmtId="0" fontId="1" fillId="0" borderId="0">
      <alignment horizontal="left" vertical="center"/>
    </xf>
    <xf numFmtId="0" fontId="7" fillId="0" borderId="0">
      <alignment horizontal="right"/>
    </xf>
    <xf numFmtId="49" fontId="7" fillId="0" borderId="0">
      <alignment horizontal="center"/>
    </xf>
    <xf numFmtId="0" fontId="5" fillId="0" borderId="0">
      <alignment horizontal="right"/>
    </xf>
    <xf numFmtId="0" fontId="7" fillId="0" borderId="0">
      <alignment horizontal="left"/>
    </xf>
    <xf numFmtId="49" fontId="4" fillId="0" borderId="0">
      <alignment horizontal="left" vertical="center"/>
    </xf>
    <xf numFmtId="49" fontId="5" fillId="0" borderId="1">
      <alignment horizontal="left" vertical="center"/>
    </xf>
    <xf numFmtId="49" fontId="1" fillId="0" borderId="1" applyFill="0">
      <alignment horizontal="left" vertical="center"/>
    </xf>
    <xf numFmtId="49" fontId="5" fillId="0" borderId="1">
      <alignment horizontal="left"/>
    </xf>
    <xf numFmtId="165" fontId="4" fillId="0" borderId="0" applyNumberFormat="0">
      <alignment horizontal="right"/>
    </xf>
    <xf numFmtId="0" fontId="10" fillId="3" borderId="0">
      <alignment horizontal="centerContinuous" vertical="center" wrapText="1"/>
    </xf>
    <xf numFmtId="0" fontId="10" fillId="0" borderId="4">
      <alignment horizontal="left" vertical="center"/>
    </xf>
    <xf numFmtId="0" fontId="13" fillId="0" borderId="0">
      <alignment horizontal="left" vertical="top"/>
    </xf>
    <xf numFmtId="0" fontId="12" fillId="0" borderId="0">
      <alignment horizontal="left"/>
    </xf>
    <xf numFmtId="0" fontId="3" fillId="0" borderId="0">
      <alignment horizontal="left"/>
    </xf>
    <xf numFmtId="0" fontId="6" fillId="0" borderId="0">
      <alignment horizontal="left"/>
    </xf>
    <xf numFmtId="0" fontId="13" fillId="0" borderId="0">
      <alignment horizontal="left" vertical="top"/>
    </xf>
    <xf numFmtId="0" fontId="3" fillId="0" borderId="0">
      <alignment horizontal="left"/>
    </xf>
    <xf numFmtId="0" fontId="6" fillId="0" borderId="0">
      <alignment horizontal="left"/>
    </xf>
    <xf numFmtId="0" fontId="2" fillId="0" borderId="5" applyNumberFormat="0" applyFont="0" applyFill="0" applyAlignment="0" applyProtection="0"/>
    <xf numFmtId="49" fontId="4" fillId="0" borderId="1">
      <alignment horizontal="left"/>
    </xf>
    <xf numFmtId="0" fontId="10" fillId="0" borderId="2">
      <alignment horizontal="left"/>
    </xf>
    <xf numFmtId="0" fontId="12" fillId="0" borderId="0">
      <alignment horizontal="left" vertical="center"/>
    </xf>
    <xf numFmtId="49" fontId="7" fillId="0" borderId="1">
      <alignment horizontal="left"/>
    </xf>
  </cellStyleXfs>
  <cellXfs count="63">
    <xf numFmtId="0" fontId="0" fillId="0" borderId="0" xfId="0"/>
    <xf numFmtId="0" fontId="16" fillId="0" borderId="0" xfId="0" applyFont="1" applyFill="1"/>
    <xf numFmtId="0" fontId="15" fillId="0" borderId="0" xfId="27" applyFont="1" applyFill="1" applyBorder="1" applyAlignment="1">
      <alignment horizontal="left"/>
    </xf>
    <xf numFmtId="0" fontId="15" fillId="0" borderId="0" xfId="0" applyFont="1" applyFill="1"/>
    <xf numFmtId="0" fontId="17" fillId="0" borderId="0" xfId="0" applyFont="1" applyFill="1"/>
    <xf numFmtId="0" fontId="18" fillId="0" borderId="0" xfId="0" applyFont="1" applyFill="1"/>
    <xf numFmtId="3" fontId="18" fillId="0" borderId="0" xfId="14" applyNumberFormat="1" applyFont="1" applyFill="1" applyBorder="1" applyAlignment="1">
      <alignment horizontal="right"/>
    </xf>
    <xf numFmtId="0" fontId="16" fillId="0" borderId="0" xfId="0" applyFont="1" applyFill="1" applyBorder="1"/>
    <xf numFmtId="0" fontId="15" fillId="0" borderId="0" xfId="0" applyFont="1" applyFill="1" applyBorder="1"/>
    <xf numFmtId="0" fontId="15" fillId="0" borderId="6" xfId="27" applyFont="1" applyFill="1" applyBorder="1" applyAlignment="1">
      <alignment horizontal="center"/>
    </xf>
    <xf numFmtId="0" fontId="16" fillId="0" borderId="0" xfId="0" applyFont="1" applyFill="1" applyAlignment="1">
      <alignment horizontal="center"/>
    </xf>
    <xf numFmtId="0" fontId="16" fillId="0" borderId="0" xfId="27" applyFont="1" applyFill="1" applyBorder="1" applyAlignment="1">
      <alignment horizontal="left" indent="1"/>
    </xf>
    <xf numFmtId="0" fontId="16" fillId="0" borderId="7" xfId="27" applyFont="1" applyFill="1" applyBorder="1" applyAlignment="1">
      <alignment horizontal="left" indent="1"/>
    </xf>
    <xf numFmtId="0" fontId="15" fillId="0" borderId="6" xfId="27" applyNumberFormat="1" applyFont="1" applyFill="1" applyBorder="1" applyAlignment="1">
      <alignment horizontal="center"/>
    </xf>
    <xf numFmtId="0" fontId="2" fillId="0" borderId="0" xfId="0" applyFont="1" applyFill="1"/>
    <xf numFmtId="3" fontId="15" fillId="0" borderId="0" xfId="0" applyNumberFormat="1" applyFont="1" applyFill="1"/>
    <xf numFmtId="3" fontId="16" fillId="0" borderId="0" xfId="0" applyNumberFormat="1" applyFont="1" applyFill="1"/>
    <xf numFmtId="3" fontId="16" fillId="0" borderId="7" xfId="0" applyNumberFormat="1" applyFont="1" applyFill="1" applyBorder="1"/>
    <xf numFmtId="0" fontId="0" fillId="0" borderId="0" xfId="0" applyAlignment="1"/>
    <xf numFmtId="0" fontId="25" fillId="0" borderId="0" xfId="0" applyFont="1" applyAlignment="1">
      <alignment horizontal="center" vertical="center"/>
    </xf>
    <xf numFmtId="0" fontId="24" fillId="5" borderId="15" xfId="0" applyFont="1" applyFill="1" applyBorder="1" applyAlignment="1">
      <alignment horizontal="center" vertical="top"/>
    </xf>
    <xf numFmtId="0" fontId="24" fillId="5" borderId="10" xfId="0" applyFont="1" applyFill="1" applyBorder="1" applyAlignment="1">
      <alignment horizontal="center" vertical="top"/>
    </xf>
    <xf numFmtId="0" fontId="24" fillId="5" borderId="13" xfId="0" applyFont="1" applyFill="1" applyBorder="1" applyAlignment="1">
      <alignment horizontal="center" vertical="top"/>
    </xf>
    <xf numFmtId="0" fontId="24" fillId="5" borderId="23" xfId="0" applyFont="1" applyFill="1" applyBorder="1" applyAlignment="1">
      <alignment horizontal="center" vertical="top"/>
    </xf>
    <xf numFmtId="0" fontId="24" fillId="5" borderId="24" xfId="0" applyFont="1" applyFill="1" applyBorder="1" applyAlignment="1">
      <alignment horizontal="left" vertical="top"/>
    </xf>
    <xf numFmtId="3" fontId="23" fillId="4" borderId="13" xfId="0" applyNumberFormat="1" applyFont="1" applyFill="1" applyBorder="1" applyAlignment="1">
      <alignment horizontal="right"/>
    </xf>
    <xf numFmtId="0" fontId="23" fillId="4" borderId="13" xfId="0" applyFont="1" applyFill="1" applyBorder="1" applyAlignment="1">
      <alignment horizontal="right"/>
    </xf>
    <xf numFmtId="3" fontId="23" fillId="4" borderId="23" xfId="0" applyNumberFormat="1" applyFont="1" applyFill="1" applyBorder="1" applyAlignment="1">
      <alignment horizontal="right"/>
    </xf>
    <xf numFmtId="0" fontId="23" fillId="4" borderId="23" xfId="0" applyFont="1" applyFill="1" applyBorder="1" applyAlignment="1">
      <alignment horizontal="right"/>
    </xf>
    <xf numFmtId="0" fontId="24" fillId="5" borderId="25" xfId="0" applyFont="1" applyFill="1" applyBorder="1" applyAlignment="1">
      <alignment horizontal="left" vertical="top"/>
    </xf>
    <xf numFmtId="3" fontId="23" fillId="4" borderId="26" xfId="0" applyNumberFormat="1" applyFont="1" applyFill="1" applyBorder="1" applyAlignment="1">
      <alignment horizontal="right"/>
    </xf>
    <xf numFmtId="0" fontId="23" fillId="4" borderId="26" xfId="0" applyFont="1" applyFill="1" applyBorder="1" applyAlignment="1">
      <alignment horizontal="right"/>
    </xf>
    <xf numFmtId="3" fontId="23" fillId="4" borderId="27" xfId="0" applyNumberFormat="1" applyFont="1" applyFill="1" applyBorder="1" applyAlignment="1">
      <alignment horizontal="right"/>
    </xf>
    <xf numFmtId="0" fontId="23" fillId="4" borderId="27" xfId="0" applyFont="1" applyFill="1" applyBorder="1" applyAlignment="1">
      <alignment horizontal="right"/>
    </xf>
    <xf numFmtId="3" fontId="0" fillId="0" borderId="0" xfId="0" applyNumberFormat="1" applyAlignment="1"/>
    <xf numFmtId="169" fontId="18" fillId="0" borderId="0" xfId="0" applyNumberFormat="1" applyFont="1" applyFill="1" applyAlignment="1">
      <alignment wrapText="1"/>
    </xf>
    <xf numFmtId="0" fontId="19" fillId="0" borderId="0" xfId="27" applyFont="1" applyFill="1" applyBorder="1" applyAlignment="1">
      <alignment wrapText="1"/>
    </xf>
    <xf numFmtId="0" fontId="17" fillId="0" borderId="0" xfId="27" applyFont="1" applyFill="1" applyBorder="1" applyAlignment="1">
      <alignment wrapText="1"/>
    </xf>
    <xf numFmtId="0" fontId="18" fillId="0" borderId="0" xfId="27" applyFont="1" applyFill="1" applyAlignment="1">
      <alignment wrapText="1"/>
    </xf>
    <xf numFmtId="49" fontId="17" fillId="0" borderId="0" xfId="0" applyNumberFormat="1" applyFont="1" applyFill="1" applyAlignment="1">
      <alignment wrapText="1"/>
    </xf>
    <xf numFmtId="0" fontId="17" fillId="0" borderId="8" xfId="27" applyFont="1" applyFill="1" applyBorder="1" applyAlignment="1">
      <alignment wrapText="1"/>
    </xf>
    <xf numFmtId="0" fontId="9" fillId="0" borderId="7" xfId="39" applyFont="1" applyFill="1" applyBorder="1" applyAlignment="1">
      <alignment horizontal="left" wrapText="1"/>
    </xf>
    <xf numFmtId="0" fontId="24" fillId="5" borderId="14" xfId="0" applyFont="1" applyFill="1" applyBorder="1" applyAlignment="1">
      <alignment horizontal="center" vertical="center"/>
    </xf>
    <xf numFmtId="0" fontId="24" fillId="5" borderId="20" xfId="0" applyFont="1" applyFill="1" applyBorder="1" applyAlignment="1">
      <alignment horizontal="center" vertical="center"/>
    </xf>
    <xf numFmtId="0" fontId="24" fillId="5" borderId="22" xfId="0" applyFont="1" applyFill="1" applyBorder="1" applyAlignment="1">
      <alignment horizontal="center" vertical="center"/>
    </xf>
    <xf numFmtId="0" fontId="24" fillId="5" borderId="15" xfId="0" applyFont="1" applyFill="1" applyBorder="1" applyAlignment="1">
      <alignment horizontal="center" vertical="top"/>
    </xf>
    <xf numFmtId="0" fontId="24" fillId="5" borderId="10" xfId="0" applyFont="1" applyFill="1" applyBorder="1" applyAlignment="1">
      <alignment horizontal="center" vertical="top"/>
    </xf>
    <xf numFmtId="0" fontId="24" fillId="5" borderId="16" xfId="0" applyFont="1" applyFill="1" applyBorder="1" applyAlignment="1">
      <alignment horizontal="center" vertical="top"/>
    </xf>
    <xf numFmtId="0" fontId="24" fillId="5" borderId="17" xfId="0" applyFont="1" applyFill="1" applyBorder="1" applyAlignment="1">
      <alignment horizontal="center" vertical="top"/>
    </xf>
    <xf numFmtId="0" fontId="24" fillId="5" borderId="11" xfId="0" applyFont="1" applyFill="1" applyBorder="1" applyAlignment="1">
      <alignment horizontal="center" vertical="top"/>
    </xf>
    <xf numFmtId="0" fontId="24" fillId="5" borderId="12" xfId="0" applyFont="1" applyFill="1" applyBorder="1" applyAlignment="1">
      <alignment horizontal="center" vertical="top"/>
    </xf>
    <xf numFmtId="0" fontId="24" fillId="5" borderId="18" xfId="0" applyFont="1" applyFill="1" applyBorder="1" applyAlignment="1">
      <alignment horizontal="center" vertical="top"/>
    </xf>
    <xf numFmtId="0" fontId="24" fillId="5" borderId="19" xfId="0" applyFont="1" applyFill="1" applyBorder="1" applyAlignment="1">
      <alignment horizontal="center" vertical="top"/>
    </xf>
    <xf numFmtId="0" fontId="24" fillId="5" borderId="9" xfId="0" applyFont="1" applyFill="1" applyBorder="1" applyAlignment="1">
      <alignment horizontal="center" vertical="top"/>
    </xf>
    <xf numFmtId="0" fontId="24" fillId="5" borderId="21" xfId="0" applyFont="1" applyFill="1" applyBorder="1" applyAlignment="1">
      <alignment horizontal="center" vertical="top"/>
    </xf>
    <xf numFmtId="0" fontId="24" fillId="4" borderId="0" xfId="0" applyFont="1" applyFill="1" applyAlignment="1">
      <alignment horizontal="left" vertical="top"/>
    </xf>
    <xf numFmtId="0" fontId="22" fillId="0" borderId="0" xfId="0" applyFont="1" applyAlignment="1">
      <alignment horizontal="center" vertical="center"/>
    </xf>
    <xf numFmtId="0" fontId="22" fillId="0" borderId="28" xfId="0" applyFont="1" applyBorder="1" applyAlignment="1">
      <alignment horizontal="center" vertical="center"/>
    </xf>
    <xf numFmtId="0" fontId="26" fillId="4" borderId="0" xfId="0" applyFont="1" applyFill="1" applyAlignment="1">
      <alignment horizontal="center" vertical="top"/>
    </xf>
    <xf numFmtId="0" fontId="26" fillId="4" borderId="0" xfId="0" applyFont="1" applyFill="1" applyAlignment="1">
      <alignment horizontal="left" vertical="top"/>
    </xf>
    <xf numFmtId="168" fontId="15" fillId="0" borderId="0" xfId="0" applyNumberFormat="1" applyFont="1" applyFill="1"/>
    <xf numFmtId="168" fontId="16" fillId="0" borderId="0" xfId="0" applyNumberFormat="1" applyFont="1" applyFill="1"/>
    <xf numFmtId="168" fontId="16" fillId="0" borderId="7" xfId="0" applyNumberFormat="1" applyFont="1" applyFill="1" applyBorder="1"/>
  </cellXfs>
  <cellStyles count="47">
    <cellStyle name="Column heading" xfId="1" xr:uid="{00000000-0005-0000-0000-000000000000}"/>
    <cellStyle name="Comma0" xfId="2" xr:uid="{00000000-0005-0000-0000-000001000000}"/>
    <cellStyle name="Corner heading" xfId="3" xr:uid="{00000000-0005-0000-0000-000002000000}"/>
    <cellStyle name="Currency0" xfId="4" xr:uid="{00000000-0005-0000-0000-000003000000}"/>
    <cellStyle name="Data" xfId="5" xr:uid="{00000000-0005-0000-0000-000004000000}"/>
    <cellStyle name="Data no deci" xfId="6" xr:uid="{00000000-0005-0000-0000-000005000000}"/>
    <cellStyle name="Data Superscript" xfId="7" xr:uid="{00000000-0005-0000-0000-000006000000}"/>
    <cellStyle name="Data_1-1A-Regular" xfId="8" xr:uid="{00000000-0005-0000-0000-000007000000}"/>
    <cellStyle name="Data-one deci" xfId="9" xr:uid="{00000000-0005-0000-0000-000008000000}"/>
    <cellStyle name="Date" xfId="10" xr:uid="{00000000-0005-0000-0000-000009000000}"/>
    <cellStyle name="Fixed" xfId="11" xr:uid="{00000000-0005-0000-0000-00000A000000}"/>
    <cellStyle name="Heading 1" xfId="12" builtinId="16" customBuiltin="1"/>
    <cellStyle name="Heading 2" xfId="13" builtinId="17" customBuiltin="1"/>
    <cellStyle name="Hed Side" xfId="14" xr:uid="{00000000-0005-0000-0000-00000D000000}"/>
    <cellStyle name="Hed Side bold" xfId="15" xr:uid="{00000000-0005-0000-0000-00000E000000}"/>
    <cellStyle name="Hed Side Indent" xfId="16" xr:uid="{00000000-0005-0000-0000-00000F000000}"/>
    <cellStyle name="Hed Side Regular" xfId="17" xr:uid="{00000000-0005-0000-0000-000010000000}"/>
    <cellStyle name="Hed Side_1-1A-Regular" xfId="18" xr:uid="{00000000-0005-0000-0000-000011000000}"/>
    <cellStyle name="Hed Top" xfId="19" xr:uid="{00000000-0005-0000-0000-000012000000}"/>
    <cellStyle name="Hed Top - SECTION" xfId="20" xr:uid="{00000000-0005-0000-0000-000013000000}"/>
    <cellStyle name="Hed Top_3-new4" xfId="21" xr:uid="{00000000-0005-0000-0000-000014000000}"/>
    <cellStyle name="Normal" xfId="0" builtinId="0"/>
    <cellStyle name="Reference" xfId="22" xr:uid="{00000000-0005-0000-0000-000016000000}"/>
    <cellStyle name="Row heading" xfId="23" xr:uid="{00000000-0005-0000-0000-000017000000}"/>
    <cellStyle name="Source Hed" xfId="24" xr:uid="{00000000-0005-0000-0000-000018000000}"/>
    <cellStyle name="Source Letter" xfId="25" xr:uid="{00000000-0005-0000-0000-000019000000}"/>
    <cellStyle name="Source Superscript" xfId="26" xr:uid="{00000000-0005-0000-0000-00001A000000}"/>
    <cellStyle name="Source Text" xfId="27" xr:uid="{00000000-0005-0000-0000-00001B000000}"/>
    <cellStyle name="State" xfId="28" xr:uid="{00000000-0005-0000-0000-00001C000000}"/>
    <cellStyle name="Superscript" xfId="29" xr:uid="{00000000-0005-0000-0000-00001D000000}"/>
    <cellStyle name="Superscript- regular" xfId="30" xr:uid="{00000000-0005-0000-0000-00001E000000}"/>
    <cellStyle name="Superscript_1-1A-Regular" xfId="31" xr:uid="{00000000-0005-0000-0000-00001F000000}"/>
    <cellStyle name="Table Data" xfId="32" xr:uid="{00000000-0005-0000-0000-000020000000}"/>
    <cellStyle name="Table Head Top" xfId="33" xr:uid="{00000000-0005-0000-0000-000021000000}"/>
    <cellStyle name="Table Hed Side" xfId="34" xr:uid="{00000000-0005-0000-0000-000022000000}"/>
    <cellStyle name="Table Title" xfId="35" xr:uid="{00000000-0005-0000-0000-000023000000}"/>
    <cellStyle name="Title Text" xfId="36" xr:uid="{00000000-0005-0000-0000-000024000000}"/>
    <cellStyle name="Title Text 1" xfId="37" xr:uid="{00000000-0005-0000-0000-000025000000}"/>
    <cellStyle name="Title Text 2" xfId="38" xr:uid="{00000000-0005-0000-0000-000026000000}"/>
    <cellStyle name="Title-1" xfId="39" xr:uid="{00000000-0005-0000-0000-000027000000}"/>
    <cellStyle name="Title-2" xfId="40" xr:uid="{00000000-0005-0000-0000-000028000000}"/>
    <cellStyle name="Title-3" xfId="41" xr:uid="{00000000-0005-0000-0000-000029000000}"/>
    <cellStyle name="Total" xfId="42" builtinId="25" customBuiltin="1"/>
    <cellStyle name="Wrap" xfId="43" xr:uid="{00000000-0005-0000-0000-00002B000000}"/>
    <cellStyle name="Wrap Bold" xfId="44" xr:uid="{00000000-0005-0000-0000-00002C000000}"/>
    <cellStyle name="Wrap Title" xfId="45" xr:uid="{00000000-0005-0000-0000-00002D000000}"/>
    <cellStyle name="Wrap_NTS99-~11" xfId="46" xr:uid="{00000000-0005-0000-0000-00002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>
                <a:effectLst/>
              </a:rPr>
              <a:t>Train Fatalities, Injuries, and Accidents by Type of Accident </a:t>
            </a:r>
            <a:endParaRPr lang="en-US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'2-41'!$A$3</c:f>
              <c:strCache>
                <c:ptCount val="1"/>
                <c:pt idx="0">
                  <c:v>Fatalities, total</c:v>
                </c:pt>
              </c:strCache>
            </c:strRef>
          </c:tx>
          <c:spPr>
            <a:ln w="31750" cap="rnd">
              <a:solidFill>
                <a:schemeClr val="accent1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'2-41'!$B$2:$AL$2</c15:sqref>
                  </c15:fullRef>
                </c:ext>
              </c:extLst>
              <c:f>'2-41'!$O$2:$AL$2</c:f>
              <c:strCach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(R) 2022</c:v>
                </c:pt>
                <c:pt idx="23">
                  <c:v>2023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'2-41'!$B$3:$AL$3</c15:sqref>
                  </c15:fullRef>
                </c:ext>
              </c:extLst>
              <c:f>'2-41'!$O$3:$AL$3</c:f>
              <c:numCache>
                <c:formatCode>#,##0</c:formatCode>
                <c:ptCount val="24"/>
                <c:pt idx="0">
                  <c:v>10</c:v>
                </c:pt>
                <c:pt idx="1">
                  <c:v>6</c:v>
                </c:pt>
                <c:pt idx="2">
                  <c:v>15</c:v>
                </c:pt>
                <c:pt idx="3">
                  <c:v>4</c:v>
                </c:pt>
                <c:pt idx="4">
                  <c:v>13</c:v>
                </c:pt>
                <c:pt idx="5">
                  <c:v>33</c:v>
                </c:pt>
                <c:pt idx="6">
                  <c:v>6</c:v>
                </c:pt>
                <c:pt idx="7">
                  <c:v>9</c:v>
                </c:pt>
                <c:pt idx="8">
                  <c:v>27</c:v>
                </c:pt>
                <c:pt idx="9">
                  <c:v>4</c:v>
                </c:pt>
                <c:pt idx="10">
                  <c:v>8</c:v>
                </c:pt>
                <c:pt idx="11">
                  <c:v>6</c:v>
                </c:pt>
                <c:pt idx="12">
                  <c:v>9</c:v>
                </c:pt>
                <c:pt idx="13">
                  <c:v>11</c:v>
                </c:pt>
                <c:pt idx="14">
                  <c:v>5</c:v>
                </c:pt>
                <c:pt idx="15">
                  <c:v>11</c:v>
                </c:pt>
                <c:pt idx="16">
                  <c:v>7</c:v>
                </c:pt>
                <c:pt idx="17">
                  <c:v>7</c:v>
                </c:pt>
                <c:pt idx="18">
                  <c:v>7</c:v>
                </c:pt>
                <c:pt idx="19">
                  <c:v>3</c:v>
                </c:pt>
                <c:pt idx="20" formatCode="\(\R\)\ #,##0">
                  <c:v>6</c:v>
                </c:pt>
                <c:pt idx="21">
                  <c:v>7</c:v>
                </c:pt>
                <c:pt idx="22">
                  <c:v>11</c:v>
                </c:pt>
                <c:pt idx="23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420-4EC1-B08F-D031D084517E}"/>
            </c:ext>
          </c:extLst>
        </c:ser>
        <c:ser>
          <c:idx val="1"/>
          <c:order val="1"/>
          <c:tx>
            <c:strRef>
              <c:f>'2-41'!$A$7</c:f>
              <c:strCache>
                <c:ptCount val="1"/>
                <c:pt idx="0">
                  <c:v>Injuries, total</c:v>
                </c:pt>
              </c:strCache>
            </c:strRef>
          </c:tx>
          <c:spPr>
            <a:ln w="31750" cap="rnd">
              <a:solidFill>
                <a:schemeClr val="accent2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'2-41'!$B$2:$AL$2</c15:sqref>
                  </c15:fullRef>
                </c:ext>
              </c:extLst>
              <c:f>'2-41'!$O$2:$AL$2</c:f>
              <c:strCach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(R) 2022</c:v>
                </c:pt>
                <c:pt idx="23">
                  <c:v>2023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'2-41'!$B$7:$AL$7</c15:sqref>
                  </c15:fullRef>
                </c:ext>
              </c:extLst>
              <c:f>'2-41'!$O$7:$AL$7</c:f>
              <c:numCache>
                <c:formatCode>#,##0</c:formatCode>
                <c:ptCount val="24"/>
                <c:pt idx="0">
                  <c:v>275</c:v>
                </c:pt>
                <c:pt idx="1">
                  <c:v>310</c:v>
                </c:pt>
                <c:pt idx="2">
                  <c:v>1884</c:v>
                </c:pt>
                <c:pt idx="3">
                  <c:v>232</c:v>
                </c:pt>
                <c:pt idx="4">
                  <c:v>347</c:v>
                </c:pt>
                <c:pt idx="5">
                  <c:v>790</c:v>
                </c:pt>
                <c:pt idx="6">
                  <c:v>222</c:v>
                </c:pt>
                <c:pt idx="7">
                  <c:v>312</c:v>
                </c:pt>
                <c:pt idx="8">
                  <c:v>318</c:v>
                </c:pt>
                <c:pt idx="9">
                  <c:v>127</c:v>
                </c:pt>
                <c:pt idx="10">
                  <c:v>110</c:v>
                </c:pt>
                <c:pt idx="11">
                  <c:v>217</c:v>
                </c:pt>
                <c:pt idx="12">
                  <c:v>466</c:v>
                </c:pt>
                <c:pt idx="13">
                  <c:v>328</c:v>
                </c:pt>
                <c:pt idx="14">
                  <c:v>143</c:v>
                </c:pt>
                <c:pt idx="15">
                  <c:v>564</c:v>
                </c:pt>
                <c:pt idx="16">
                  <c:v>433</c:v>
                </c:pt>
                <c:pt idx="17">
                  <c:v>328</c:v>
                </c:pt>
                <c:pt idx="18">
                  <c:v>205</c:v>
                </c:pt>
                <c:pt idx="19">
                  <c:v>55</c:v>
                </c:pt>
                <c:pt idx="20" formatCode="\(\R\)\ #,##0">
                  <c:v>72</c:v>
                </c:pt>
                <c:pt idx="21" formatCode="\(\R\)\ #,##0">
                  <c:v>132</c:v>
                </c:pt>
                <c:pt idx="22">
                  <c:v>62</c:v>
                </c:pt>
                <c:pt idx="23">
                  <c:v>122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9420-4EC1-B08F-D031D084517E}"/>
            </c:ext>
          </c:extLst>
        </c:ser>
        <c:ser>
          <c:idx val="2"/>
          <c:order val="2"/>
          <c:tx>
            <c:strRef>
              <c:f>'2-41'!$A$11</c:f>
              <c:strCache>
                <c:ptCount val="1"/>
                <c:pt idx="0">
                  <c:v>Accidents, total</c:v>
                </c:pt>
              </c:strCache>
            </c:strRef>
          </c:tx>
          <c:spPr>
            <a:ln w="31750" cap="rnd">
              <a:solidFill>
                <a:schemeClr val="accent3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'2-41'!$B$2:$AL$2</c15:sqref>
                  </c15:fullRef>
                </c:ext>
              </c:extLst>
              <c:f>'2-41'!$O$2:$AL$2</c:f>
              <c:strCach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(R) 2022</c:v>
                </c:pt>
                <c:pt idx="23">
                  <c:v>2023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'2-41'!$B$11:$AL$11</c15:sqref>
                  </c15:fullRef>
                </c:ext>
              </c:extLst>
              <c:f>'2-41'!$O$11:$AL$11</c:f>
              <c:numCache>
                <c:formatCode>#,##0</c:formatCode>
                <c:ptCount val="24"/>
                <c:pt idx="0">
                  <c:v>2983</c:v>
                </c:pt>
                <c:pt idx="1">
                  <c:v>3023</c:v>
                </c:pt>
                <c:pt idx="2">
                  <c:v>2738</c:v>
                </c:pt>
                <c:pt idx="3">
                  <c:v>3019</c:v>
                </c:pt>
                <c:pt idx="4">
                  <c:v>3385</c:v>
                </c:pt>
                <c:pt idx="5">
                  <c:v>3266</c:v>
                </c:pt>
                <c:pt idx="6">
                  <c:v>2998</c:v>
                </c:pt>
                <c:pt idx="7">
                  <c:v>2693</c:v>
                </c:pt>
                <c:pt idx="8">
                  <c:v>2481</c:v>
                </c:pt>
                <c:pt idx="9">
                  <c:v>1912</c:v>
                </c:pt>
                <c:pt idx="10">
                  <c:v>1902</c:v>
                </c:pt>
                <c:pt idx="11">
                  <c:v>2032</c:v>
                </c:pt>
                <c:pt idx="12">
                  <c:v>1766</c:v>
                </c:pt>
                <c:pt idx="13">
                  <c:v>1853</c:v>
                </c:pt>
                <c:pt idx="14">
                  <c:v>1886</c:v>
                </c:pt>
                <c:pt idx="15">
                  <c:v>1930</c:v>
                </c:pt>
                <c:pt idx="16">
                  <c:v>1723</c:v>
                </c:pt>
                <c:pt idx="17">
                  <c:v>1789</c:v>
                </c:pt>
                <c:pt idx="18">
                  <c:v>1997</c:v>
                </c:pt>
                <c:pt idx="19" formatCode="\(\R\)\ #,##0">
                  <c:v>1993</c:v>
                </c:pt>
                <c:pt idx="20" formatCode="\(\R\)\ #,##0">
                  <c:v>1675</c:v>
                </c:pt>
                <c:pt idx="21" formatCode="\(\R\)\ #,##0">
                  <c:v>1683</c:v>
                </c:pt>
                <c:pt idx="22">
                  <c:v>1871</c:v>
                </c:pt>
                <c:pt idx="23">
                  <c:v>1818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9420-4EC1-B08F-D031D08451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16890232"/>
        <c:axId val="1216885312"/>
      </c:lineChart>
      <c:catAx>
        <c:axId val="1216890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16885312"/>
        <c:crosses val="autoZero"/>
        <c:auto val="1"/>
        <c:lblAlgn val="ctr"/>
        <c:lblOffset val="100"/>
        <c:noMultiLvlLbl val="0"/>
      </c:catAx>
      <c:valAx>
        <c:axId val="1216885312"/>
        <c:scaling>
          <c:orientation val="minMax"/>
          <c:max val="3500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16890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26630274426705836"/>
          <c:y val="8.77319587628866E-2"/>
          <c:w val="0.48275235126859145"/>
          <c:h val="5.7398360919170825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23</xdr:row>
      <xdr:rowOff>19050</xdr:rowOff>
    </xdr:from>
    <xdr:to>
      <xdr:col>11</xdr:col>
      <xdr:colOff>609599</xdr:colOff>
      <xdr:row>27</xdr:row>
      <xdr:rowOff>6350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16416A1D-5B9C-441F-9508-5F73FC61D21E}"/>
            </a:ext>
          </a:extLst>
        </xdr:cNvPr>
        <xdr:cNvSpPr txBox="1"/>
      </xdr:nvSpPr>
      <xdr:spPr>
        <a:xfrm>
          <a:off x="9524" y="3743325"/>
          <a:ext cx="7305675" cy="635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The number of train injuries and accidents have trended downward over the years, with the number of fatalities remaining stable.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0</xdr:colOff>
      <xdr:row>23</xdr:row>
      <xdr:rowOff>9525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509A3CF0-F588-460F-9286-DFDBF6A1139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USFreight97-9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WINDOWS\TEMP\USFreight97-9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il shipments 93-97"/>
      <sheetName val="Waterborne Flows 93-97"/>
      <sheetName val="Air and vessel 93-97"/>
      <sheetName val="Figure 2 compare"/>
      <sheetName val="Factors Comparisons"/>
      <sheetName val="1997  Table 1a Modified"/>
      <sheetName val="Figure 1"/>
      <sheetName val="1993-97 Table 1  US Highlights"/>
      <sheetName val="93-97 US Freight Table 1"/>
      <sheetName val="93-97 US Freight Table 1 (b)"/>
      <sheetName val="93-97 Percents Tab 2&amp;3"/>
      <sheetName val="Integrated View 93-97"/>
      <sheetName val="Figure 3 modal shares"/>
      <sheetName val="1993-97 Percents"/>
      <sheetName val="BTS &amp; ORNL estimates"/>
      <sheetName val="Oil Pipeline (2)"/>
      <sheetName val="1997 Table 2"/>
      <sheetName val="Table 4 Distance"/>
      <sheetName val="Distance percent change"/>
      <sheetName val="Distance 93-97"/>
      <sheetName val="Distance Fig value per ton"/>
      <sheetName val="Distance Bar"/>
      <sheetName val="Table 5 Size 93-97"/>
      <sheetName val="Size percent change"/>
      <sheetName val="Size Fig value per ton"/>
      <sheetName val="Size Bar "/>
      <sheetName val="BTS Mode"/>
      <sheetName val="Ton-miles data"/>
      <sheetName val="Ton-miles figure"/>
      <sheetName val="table 3 commodities"/>
      <sheetName val="Commodities ranked by value"/>
      <sheetName val="Commod ranked by tons"/>
      <sheetName val="Commod ranked by ton-miles"/>
      <sheetName val="Commod ranked by miles per ton "/>
      <sheetName val="Commod ranked by val per t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/>
      <sheetData sheetId="23"/>
      <sheetData sheetId="24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il shipments 93-97"/>
      <sheetName val="Waterborne Flows 93-97"/>
      <sheetName val="Air and vessel 93-97"/>
      <sheetName val="Figure 2 compare"/>
      <sheetName val="Factors Comparisons"/>
      <sheetName val="1997  Table 1a Modified"/>
      <sheetName val="Figure 1"/>
      <sheetName val="1993-97 Table 1  US Highlights"/>
      <sheetName val="93-97 US Freight Table 1"/>
      <sheetName val="93-97 US Freight Table 1 (b)"/>
      <sheetName val="93-97 Percents Tab 2&amp;3"/>
      <sheetName val="Integrated View 93-97"/>
      <sheetName val="Figure 3 modal shares"/>
      <sheetName val="1993-97 Percents"/>
      <sheetName val="BTS &amp; ORNL estimates"/>
      <sheetName val="Oil Pipeline (2)"/>
      <sheetName val="1997 Table 2"/>
      <sheetName val="Table 4 Distance"/>
      <sheetName val="Distance percent change"/>
      <sheetName val="Distance 93-97"/>
      <sheetName val="Distance Fig value per ton"/>
      <sheetName val="Distance Bar"/>
      <sheetName val="Table 5 Size 93-97"/>
      <sheetName val="Size percent change"/>
      <sheetName val="Size Fig value per ton"/>
      <sheetName val="Size Bar "/>
      <sheetName val="BTS Mode"/>
      <sheetName val="Ton-miles data"/>
      <sheetName val="Ton-miles figure"/>
      <sheetName val="table 3 commodities"/>
      <sheetName val="Commodities ranked by value"/>
      <sheetName val="Commod ranked by tons"/>
      <sheetName val="Commod ranked by ton-miles"/>
      <sheetName val="Commod ranked by miles per ton "/>
      <sheetName val="Commod ranked by val per t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/>
      <sheetData sheetId="23"/>
      <sheetData sheetId="24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EBB6D4-679A-445C-A698-13A6DAC87A18}">
  <dimension ref="A1"/>
  <sheetViews>
    <sheetView tabSelected="1" workbookViewId="0"/>
  </sheetViews>
  <sheetFormatPr defaultRowHeight="12.75" x14ac:dyDescent="0.2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L29"/>
  <sheetViews>
    <sheetView zoomScaleNormal="100" zoomScaleSheetLayoutView="7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3" sqref="B3"/>
    </sheetView>
  </sheetViews>
  <sheetFormatPr defaultColWidth="9.140625" defaultRowHeight="12.75" x14ac:dyDescent="0.2"/>
  <cols>
    <col min="1" max="1" width="14.7109375" style="14" customWidth="1"/>
    <col min="2" max="32" width="5.7109375" style="14" customWidth="1"/>
    <col min="33" max="36" width="8.28515625" style="14" bestFit="1" customWidth="1"/>
    <col min="37" max="37" width="7.85546875" style="14" bestFit="1" customWidth="1"/>
    <col min="38" max="38" width="5.7109375" style="14" customWidth="1"/>
    <col min="39" max="248" width="8.85546875" style="14" customWidth="1"/>
    <col min="249" max="16384" width="9.140625" style="14"/>
  </cols>
  <sheetData>
    <row r="1" spans="1:38" ht="16.5" customHeight="1" thickBot="1" x14ac:dyDescent="0.3">
      <c r="A1" s="41" t="s">
        <v>47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  <c r="AF1" s="41"/>
      <c r="AG1" s="41"/>
      <c r="AH1" s="41"/>
      <c r="AI1" s="41"/>
      <c r="AJ1" s="41"/>
      <c r="AK1" s="41"/>
    </row>
    <row r="2" spans="1:38" s="10" customFormat="1" ht="16.5" customHeight="1" x14ac:dyDescent="0.3">
      <c r="A2" s="9"/>
      <c r="B2" s="13">
        <v>1975</v>
      </c>
      <c r="C2" s="13">
        <v>1980</v>
      </c>
      <c r="D2" s="13">
        <v>1985</v>
      </c>
      <c r="E2" s="13">
        <v>1990</v>
      </c>
      <c r="F2" s="13">
        <v>1991</v>
      </c>
      <c r="G2" s="13">
        <v>1992</v>
      </c>
      <c r="H2" s="13">
        <v>1993</v>
      </c>
      <c r="I2" s="13">
        <v>1994</v>
      </c>
      <c r="J2" s="13">
        <v>1995</v>
      </c>
      <c r="K2" s="13">
        <v>1996</v>
      </c>
      <c r="L2" s="13">
        <v>1997</v>
      </c>
      <c r="M2" s="13">
        <v>1998</v>
      </c>
      <c r="N2" s="13">
        <v>1999</v>
      </c>
      <c r="O2" s="13">
        <v>2000</v>
      </c>
      <c r="P2" s="13">
        <v>2001</v>
      </c>
      <c r="Q2" s="13">
        <v>2002</v>
      </c>
      <c r="R2" s="13">
        <v>2003</v>
      </c>
      <c r="S2" s="13">
        <v>2004</v>
      </c>
      <c r="T2" s="13">
        <v>2005</v>
      </c>
      <c r="U2" s="13">
        <v>2006</v>
      </c>
      <c r="V2" s="13">
        <v>2007</v>
      </c>
      <c r="W2" s="13">
        <v>2008</v>
      </c>
      <c r="X2" s="13">
        <v>2009</v>
      </c>
      <c r="Y2" s="13">
        <v>2010</v>
      </c>
      <c r="Z2" s="13">
        <v>2011</v>
      </c>
      <c r="AA2" s="13">
        <v>2012</v>
      </c>
      <c r="AB2" s="13">
        <v>2013</v>
      </c>
      <c r="AC2" s="13">
        <v>2014</v>
      </c>
      <c r="AD2" s="13">
        <v>2015</v>
      </c>
      <c r="AE2" s="13">
        <v>2016</v>
      </c>
      <c r="AF2" s="13">
        <v>2017</v>
      </c>
      <c r="AG2" s="13">
        <v>2018</v>
      </c>
      <c r="AH2" s="13">
        <v>2019</v>
      </c>
      <c r="AI2" s="13">
        <v>2020</v>
      </c>
      <c r="AJ2" s="13">
        <v>2021</v>
      </c>
      <c r="AK2" s="13" t="s">
        <v>50</v>
      </c>
      <c r="AL2" s="13">
        <v>2023</v>
      </c>
    </row>
    <row r="3" spans="1:38" s="1" customFormat="1" ht="16.5" customHeight="1" x14ac:dyDescent="0.3">
      <c r="A3" s="2" t="s">
        <v>3</v>
      </c>
      <c r="B3" s="15">
        <v>19</v>
      </c>
      <c r="C3" s="15">
        <v>29</v>
      </c>
      <c r="D3" s="15">
        <v>8</v>
      </c>
      <c r="E3" s="15">
        <v>10</v>
      </c>
      <c r="F3" s="15">
        <v>19</v>
      </c>
      <c r="G3" s="15">
        <v>6</v>
      </c>
      <c r="H3" s="15">
        <v>67</v>
      </c>
      <c r="I3" s="15">
        <v>12</v>
      </c>
      <c r="J3" s="15">
        <v>14</v>
      </c>
      <c r="K3" s="15">
        <v>25</v>
      </c>
      <c r="L3" s="15">
        <v>18</v>
      </c>
      <c r="M3" s="15">
        <v>4</v>
      </c>
      <c r="N3" s="15">
        <v>9</v>
      </c>
      <c r="O3" s="15">
        <v>10</v>
      </c>
      <c r="P3" s="15">
        <v>6</v>
      </c>
      <c r="Q3" s="15">
        <v>15</v>
      </c>
      <c r="R3" s="15">
        <v>4</v>
      </c>
      <c r="S3" s="15">
        <v>13</v>
      </c>
      <c r="T3" s="15">
        <v>33</v>
      </c>
      <c r="U3" s="15">
        <v>6</v>
      </c>
      <c r="V3" s="15">
        <v>9</v>
      </c>
      <c r="W3" s="15">
        <v>27</v>
      </c>
      <c r="X3" s="15">
        <v>4</v>
      </c>
      <c r="Y3" s="15">
        <v>8</v>
      </c>
      <c r="Z3" s="15">
        <v>6</v>
      </c>
      <c r="AA3" s="15">
        <v>9</v>
      </c>
      <c r="AB3" s="15">
        <v>11</v>
      </c>
      <c r="AC3" s="15">
        <v>5</v>
      </c>
      <c r="AD3" s="15">
        <v>11</v>
      </c>
      <c r="AE3" s="15">
        <v>7</v>
      </c>
      <c r="AF3" s="15">
        <v>7</v>
      </c>
      <c r="AG3" s="15">
        <v>7</v>
      </c>
      <c r="AH3" s="15">
        <v>3</v>
      </c>
      <c r="AI3" s="60">
        <v>6</v>
      </c>
      <c r="AJ3" s="15">
        <v>7</v>
      </c>
      <c r="AK3" s="15">
        <v>11</v>
      </c>
      <c r="AL3" s="15">
        <v>11</v>
      </c>
    </row>
    <row r="4" spans="1:38" s="1" customFormat="1" ht="16.5" customHeight="1" x14ac:dyDescent="0.3">
      <c r="A4" s="11" t="s">
        <v>0</v>
      </c>
      <c r="B4" s="16">
        <v>2</v>
      </c>
      <c r="C4" s="16">
        <v>8</v>
      </c>
      <c r="D4" s="16">
        <v>2</v>
      </c>
      <c r="E4" s="16">
        <v>2</v>
      </c>
      <c r="F4" s="16">
        <v>10</v>
      </c>
      <c r="G4" s="16">
        <v>2</v>
      </c>
      <c r="H4" s="16">
        <v>53</v>
      </c>
      <c r="I4" s="16">
        <v>2</v>
      </c>
      <c r="J4" s="16">
        <v>2</v>
      </c>
      <c r="K4" s="16">
        <v>6</v>
      </c>
      <c r="L4" s="16">
        <v>2</v>
      </c>
      <c r="M4" s="16">
        <v>1</v>
      </c>
      <c r="N4" s="16">
        <v>1</v>
      </c>
      <c r="O4" s="16">
        <v>2</v>
      </c>
      <c r="P4" s="16">
        <v>1</v>
      </c>
      <c r="Q4" s="16">
        <v>7</v>
      </c>
      <c r="R4" s="16">
        <v>1</v>
      </c>
      <c r="S4" s="16">
        <v>2</v>
      </c>
      <c r="T4" s="16">
        <v>2</v>
      </c>
      <c r="U4" s="16">
        <v>3</v>
      </c>
      <c r="V4" s="16">
        <v>1</v>
      </c>
      <c r="W4" s="16">
        <v>0</v>
      </c>
      <c r="X4" s="16">
        <v>1</v>
      </c>
      <c r="Y4" s="16">
        <v>2</v>
      </c>
      <c r="Z4" s="16">
        <v>1</v>
      </c>
      <c r="AA4" s="16">
        <v>5</v>
      </c>
      <c r="AB4" s="16">
        <v>8</v>
      </c>
      <c r="AC4" s="16">
        <v>0</v>
      </c>
      <c r="AD4" s="16">
        <v>8</v>
      </c>
      <c r="AE4" s="16">
        <v>0</v>
      </c>
      <c r="AF4" s="16">
        <v>3</v>
      </c>
      <c r="AG4" s="16">
        <v>0</v>
      </c>
      <c r="AH4" s="16">
        <v>0</v>
      </c>
      <c r="AI4" s="16">
        <v>0</v>
      </c>
      <c r="AJ4" s="16">
        <v>3</v>
      </c>
      <c r="AK4" s="16">
        <v>2</v>
      </c>
      <c r="AL4" s="16">
        <v>1</v>
      </c>
    </row>
    <row r="5" spans="1:38" s="1" customFormat="1" ht="16.5" customHeight="1" x14ac:dyDescent="0.3">
      <c r="A5" s="11" t="s">
        <v>1</v>
      </c>
      <c r="B5" s="16">
        <v>13</v>
      </c>
      <c r="C5" s="16">
        <v>20</v>
      </c>
      <c r="D5" s="16">
        <v>6</v>
      </c>
      <c r="E5" s="16">
        <v>8</v>
      </c>
      <c r="F5" s="16">
        <v>5</v>
      </c>
      <c r="G5" s="16">
        <v>1</v>
      </c>
      <c r="H5" s="16">
        <v>13</v>
      </c>
      <c r="I5" s="16">
        <v>8</v>
      </c>
      <c r="J5" s="16">
        <v>7</v>
      </c>
      <c r="K5" s="16">
        <v>16</v>
      </c>
      <c r="L5" s="16">
        <v>9</v>
      </c>
      <c r="M5" s="16">
        <v>0</v>
      </c>
      <c r="N5" s="16">
        <v>7</v>
      </c>
      <c r="O5" s="16">
        <v>1</v>
      </c>
      <c r="P5" s="16">
        <v>4</v>
      </c>
      <c r="Q5" s="16">
        <v>4</v>
      </c>
      <c r="R5" s="16">
        <v>0</v>
      </c>
      <c r="S5" s="16">
        <v>8</v>
      </c>
      <c r="T5" s="16">
        <v>6</v>
      </c>
      <c r="U5" s="16">
        <v>0</v>
      </c>
      <c r="V5" s="16">
        <v>4</v>
      </c>
      <c r="W5" s="16">
        <v>26</v>
      </c>
      <c r="X5" s="16">
        <v>0</v>
      </c>
      <c r="Y5" s="16">
        <v>1</v>
      </c>
      <c r="Z5" s="16">
        <v>4</v>
      </c>
      <c r="AA5" s="16">
        <v>4</v>
      </c>
      <c r="AB5" s="16">
        <v>1</v>
      </c>
      <c r="AC5" s="16">
        <v>2</v>
      </c>
      <c r="AD5" s="16">
        <v>1</v>
      </c>
      <c r="AE5" s="16">
        <v>3</v>
      </c>
      <c r="AF5" s="16">
        <v>0</v>
      </c>
      <c r="AG5" s="16">
        <v>5</v>
      </c>
      <c r="AH5" s="16">
        <v>0</v>
      </c>
      <c r="AI5" s="16">
        <v>0</v>
      </c>
      <c r="AJ5" s="16">
        <v>0</v>
      </c>
      <c r="AK5" s="16">
        <v>2</v>
      </c>
      <c r="AL5" s="16">
        <v>0</v>
      </c>
    </row>
    <row r="6" spans="1:38" s="7" customFormat="1" ht="16.5" customHeight="1" x14ac:dyDescent="0.3">
      <c r="A6" s="11" t="s">
        <v>2</v>
      </c>
      <c r="B6" s="16">
        <v>4</v>
      </c>
      <c r="C6" s="16">
        <v>1</v>
      </c>
      <c r="D6" s="16">
        <v>0</v>
      </c>
      <c r="E6" s="16">
        <v>0</v>
      </c>
      <c r="F6" s="16">
        <v>4</v>
      </c>
      <c r="G6" s="16">
        <v>3</v>
      </c>
      <c r="H6" s="16">
        <v>1</v>
      </c>
      <c r="I6" s="16">
        <v>2</v>
      </c>
      <c r="J6" s="16">
        <v>5</v>
      </c>
      <c r="K6" s="16">
        <v>3</v>
      </c>
      <c r="L6" s="16">
        <v>7</v>
      </c>
      <c r="M6" s="16">
        <v>3</v>
      </c>
      <c r="N6" s="16">
        <v>1</v>
      </c>
      <c r="O6" s="16">
        <v>7</v>
      </c>
      <c r="P6" s="16">
        <v>1</v>
      </c>
      <c r="Q6" s="16">
        <v>4</v>
      </c>
      <c r="R6" s="16">
        <v>3</v>
      </c>
      <c r="S6" s="16">
        <v>3</v>
      </c>
      <c r="T6" s="16">
        <v>25</v>
      </c>
      <c r="U6" s="16">
        <v>3</v>
      </c>
      <c r="V6" s="16">
        <v>4</v>
      </c>
      <c r="W6" s="16">
        <v>1</v>
      </c>
      <c r="X6" s="16">
        <v>3</v>
      </c>
      <c r="Y6" s="16">
        <v>5</v>
      </c>
      <c r="Z6" s="16">
        <v>1</v>
      </c>
      <c r="AA6" s="16">
        <v>0</v>
      </c>
      <c r="AB6" s="16">
        <v>2</v>
      </c>
      <c r="AC6" s="16">
        <v>3</v>
      </c>
      <c r="AD6" s="16">
        <v>2</v>
      </c>
      <c r="AE6" s="16">
        <v>4</v>
      </c>
      <c r="AF6" s="16">
        <v>4</v>
      </c>
      <c r="AG6" s="16">
        <v>2</v>
      </c>
      <c r="AH6" s="16">
        <v>3</v>
      </c>
      <c r="AI6" s="61">
        <v>6</v>
      </c>
      <c r="AJ6" s="16">
        <v>4</v>
      </c>
      <c r="AK6" s="16">
        <v>7</v>
      </c>
      <c r="AL6" s="16">
        <v>10</v>
      </c>
    </row>
    <row r="7" spans="1:38" s="3" customFormat="1" ht="16.5" customHeight="1" x14ac:dyDescent="0.3">
      <c r="A7" s="2" t="s">
        <v>4</v>
      </c>
      <c r="B7" s="15">
        <v>978</v>
      </c>
      <c r="C7" s="15">
        <v>665</v>
      </c>
      <c r="D7" s="15">
        <v>476</v>
      </c>
      <c r="E7" s="15">
        <v>451</v>
      </c>
      <c r="F7" s="15">
        <v>326</v>
      </c>
      <c r="G7" s="15">
        <v>171</v>
      </c>
      <c r="H7" s="15">
        <v>308</v>
      </c>
      <c r="I7" s="15">
        <v>262</v>
      </c>
      <c r="J7" s="15">
        <v>294</v>
      </c>
      <c r="K7" s="15">
        <v>281</v>
      </c>
      <c r="L7" s="15">
        <v>185</v>
      </c>
      <c r="M7" s="15">
        <v>129</v>
      </c>
      <c r="N7" s="15">
        <v>129</v>
      </c>
      <c r="O7" s="15">
        <v>275</v>
      </c>
      <c r="P7" s="15">
        <v>310</v>
      </c>
      <c r="Q7" s="15">
        <v>1884</v>
      </c>
      <c r="R7" s="15">
        <v>232</v>
      </c>
      <c r="S7" s="15">
        <v>347</v>
      </c>
      <c r="T7" s="15">
        <v>790</v>
      </c>
      <c r="U7" s="15">
        <v>222</v>
      </c>
      <c r="V7" s="15">
        <v>312</v>
      </c>
      <c r="W7" s="15">
        <v>318</v>
      </c>
      <c r="X7" s="15">
        <v>127</v>
      </c>
      <c r="Y7" s="15">
        <v>110</v>
      </c>
      <c r="Z7" s="15">
        <v>217</v>
      </c>
      <c r="AA7" s="15">
        <v>466</v>
      </c>
      <c r="AB7" s="15">
        <v>328</v>
      </c>
      <c r="AC7" s="15">
        <v>143</v>
      </c>
      <c r="AD7" s="15">
        <v>564</v>
      </c>
      <c r="AE7" s="15">
        <v>433</v>
      </c>
      <c r="AF7" s="15">
        <v>328</v>
      </c>
      <c r="AG7" s="15">
        <v>205</v>
      </c>
      <c r="AH7" s="15">
        <v>55</v>
      </c>
      <c r="AI7" s="60">
        <v>72</v>
      </c>
      <c r="AJ7" s="60">
        <v>132</v>
      </c>
      <c r="AK7" s="15">
        <v>62</v>
      </c>
      <c r="AL7" s="15">
        <v>122</v>
      </c>
    </row>
    <row r="8" spans="1:38" s="1" customFormat="1" ht="16.5" customHeight="1" x14ac:dyDescent="0.3">
      <c r="A8" s="11" t="s">
        <v>6</v>
      </c>
      <c r="B8" s="16">
        <v>231</v>
      </c>
      <c r="C8" s="16">
        <v>286</v>
      </c>
      <c r="D8" s="16">
        <v>197</v>
      </c>
      <c r="E8" s="16">
        <v>272</v>
      </c>
      <c r="F8" s="16">
        <v>174</v>
      </c>
      <c r="G8" s="16">
        <v>71</v>
      </c>
      <c r="H8" s="16">
        <v>179</v>
      </c>
      <c r="I8" s="16">
        <v>120</v>
      </c>
      <c r="J8" s="16">
        <v>90</v>
      </c>
      <c r="K8" s="16">
        <v>98</v>
      </c>
      <c r="L8" s="16">
        <v>111</v>
      </c>
      <c r="M8" s="16">
        <v>61</v>
      </c>
      <c r="N8" s="16">
        <v>41</v>
      </c>
      <c r="O8" s="16">
        <v>121</v>
      </c>
      <c r="P8" s="16">
        <v>113</v>
      </c>
      <c r="Q8" s="16">
        <v>1691</v>
      </c>
      <c r="R8" s="16">
        <v>121</v>
      </c>
      <c r="S8" s="16">
        <v>104</v>
      </c>
      <c r="T8" s="16">
        <v>236</v>
      </c>
      <c r="U8" s="16">
        <v>97</v>
      </c>
      <c r="V8" s="16">
        <v>72</v>
      </c>
      <c r="W8" s="16">
        <v>39</v>
      </c>
      <c r="X8" s="16">
        <v>43</v>
      </c>
      <c r="Y8" s="16">
        <v>49</v>
      </c>
      <c r="Z8" s="16">
        <v>29</v>
      </c>
      <c r="AA8" s="16">
        <v>419</v>
      </c>
      <c r="AB8" s="16">
        <v>268</v>
      </c>
      <c r="AC8" s="16">
        <v>52</v>
      </c>
      <c r="AD8" s="16">
        <v>471</v>
      </c>
      <c r="AE8" s="16">
        <v>113</v>
      </c>
      <c r="AF8" s="16">
        <v>159</v>
      </c>
      <c r="AG8" s="16">
        <v>24</v>
      </c>
      <c r="AH8" s="16">
        <v>22</v>
      </c>
      <c r="AI8" s="16">
        <v>28</v>
      </c>
      <c r="AJ8" s="61">
        <v>94</v>
      </c>
      <c r="AK8" s="16">
        <v>15</v>
      </c>
      <c r="AL8" s="16">
        <v>78</v>
      </c>
    </row>
    <row r="9" spans="1:38" s="1" customFormat="1" ht="16.5" customHeight="1" x14ac:dyDescent="0.3">
      <c r="A9" s="11" t="s">
        <v>1</v>
      </c>
      <c r="B9" s="16">
        <v>717</v>
      </c>
      <c r="C9" s="16">
        <v>341</v>
      </c>
      <c r="D9" s="16">
        <v>223</v>
      </c>
      <c r="E9" s="16">
        <v>139</v>
      </c>
      <c r="F9" s="16">
        <v>103</v>
      </c>
      <c r="G9" s="16">
        <v>54</v>
      </c>
      <c r="H9" s="16">
        <v>84</v>
      </c>
      <c r="I9" s="16">
        <v>118</v>
      </c>
      <c r="J9" s="16">
        <v>151</v>
      </c>
      <c r="K9" s="16">
        <v>146</v>
      </c>
      <c r="L9" s="16">
        <v>51</v>
      </c>
      <c r="M9" s="16">
        <v>30</v>
      </c>
      <c r="N9" s="16">
        <v>58</v>
      </c>
      <c r="O9" s="16">
        <v>89</v>
      </c>
      <c r="P9" s="16">
        <v>145</v>
      </c>
      <c r="Q9" s="16">
        <v>151</v>
      </c>
      <c r="R9" s="16">
        <v>56</v>
      </c>
      <c r="S9" s="16">
        <v>160</v>
      </c>
      <c r="T9" s="16">
        <v>101</v>
      </c>
      <c r="U9" s="16">
        <v>85</v>
      </c>
      <c r="V9" s="16">
        <v>188</v>
      </c>
      <c r="W9" s="16">
        <v>108</v>
      </c>
      <c r="X9" s="16">
        <v>36</v>
      </c>
      <c r="Y9" s="16">
        <v>31</v>
      </c>
      <c r="Z9" s="16">
        <v>74</v>
      </c>
      <c r="AA9" s="16">
        <v>19</v>
      </c>
      <c r="AB9" s="16">
        <v>37</v>
      </c>
      <c r="AC9" s="16">
        <v>69</v>
      </c>
      <c r="AD9" s="16">
        <v>32</v>
      </c>
      <c r="AE9" s="16">
        <v>14</v>
      </c>
      <c r="AF9" s="16">
        <v>13</v>
      </c>
      <c r="AG9" s="16">
        <v>156</v>
      </c>
      <c r="AH9" s="16">
        <v>12</v>
      </c>
      <c r="AI9" s="16">
        <v>9</v>
      </c>
      <c r="AJ9" s="61">
        <v>8</v>
      </c>
      <c r="AK9" s="16">
        <v>9</v>
      </c>
      <c r="AL9" s="16">
        <v>10</v>
      </c>
    </row>
    <row r="10" spans="1:38" s="7" customFormat="1" ht="16.5" customHeight="1" x14ac:dyDescent="0.3">
      <c r="A10" s="11" t="s">
        <v>2</v>
      </c>
      <c r="B10" s="16">
        <v>30</v>
      </c>
      <c r="C10" s="16">
        <v>38</v>
      </c>
      <c r="D10" s="16">
        <v>56</v>
      </c>
      <c r="E10" s="16">
        <v>40</v>
      </c>
      <c r="F10" s="16">
        <v>49</v>
      </c>
      <c r="G10" s="16">
        <v>46</v>
      </c>
      <c r="H10" s="16">
        <v>45</v>
      </c>
      <c r="I10" s="16">
        <v>24</v>
      </c>
      <c r="J10" s="16">
        <v>53</v>
      </c>
      <c r="K10" s="16">
        <v>37</v>
      </c>
      <c r="L10" s="16">
        <v>23</v>
      </c>
      <c r="M10" s="16">
        <v>38</v>
      </c>
      <c r="N10" s="16">
        <v>30</v>
      </c>
      <c r="O10" s="16">
        <v>65</v>
      </c>
      <c r="P10" s="16">
        <v>52</v>
      </c>
      <c r="Q10" s="16">
        <v>42</v>
      </c>
      <c r="R10" s="16">
        <v>55</v>
      </c>
      <c r="S10" s="16">
        <v>83</v>
      </c>
      <c r="T10" s="16">
        <v>453</v>
      </c>
      <c r="U10" s="16">
        <v>40</v>
      </c>
      <c r="V10" s="16">
        <v>52</v>
      </c>
      <c r="W10" s="16">
        <v>171</v>
      </c>
      <c r="X10" s="16">
        <v>48</v>
      </c>
      <c r="Y10" s="16">
        <v>30</v>
      </c>
      <c r="Z10" s="16">
        <v>114</v>
      </c>
      <c r="AA10" s="16">
        <v>28</v>
      </c>
      <c r="AB10" s="16">
        <v>23</v>
      </c>
      <c r="AC10" s="16">
        <v>22</v>
      </c>
      <c r="AD10" s="16">
        <v>61</v>
      </c>
      <c r="AE10" s="16">
        <v>306</v>
      </c>
      <c r="AF10" s="16">
        <v>156</v>
      </c>
      <c r="AG10" s="16">
        <v>25</v>
      </c>
      <c r="AH10" s="16">
        <v>21</v>
      </c>
      <c r="AI10" s="61">
        <v>35</v>
      </c>
      <c r="AJ10" s="61">
        <v>30</v>
      </c>
      <c r="AK10" s="16">
        <v>38</v>
      </c>
      <c r="AL10" s="16">
        <v>34</v>
      </c>
    </row>
    <row r="11" spans="1:38" s="8" customFormat="1" ht="16.5" customHeight="1" x14ac:dyDescent="0.3">
      <c r="A11" s="2" t="s">
        <v>5</v>
      </c>
      <c r="B11" s="15">
        <v>7793</v>
      </c>
      <c r="C11" s="15">
        <v>8205</v>
      </c>
      <c r="D11" s="15">
        <v>3275</v>
      </c>
      <c r="E11" s="15">
        <v>2879</v>
      </c>
      <c r="F11" s="15">
        <v>2658</v>
      </c>
      <c r="G11" s="15">
        <v>2359</v>
      </c>
      <c r="H11" s="15">
        <v>2611</v>
      </c>
      <c r="I11" s="15">
        <v>2504</v>
      </c>
      <c r="J11" s="15">
        <v>2459</v>
      </c>
      <c r="K11" s="15">
        <v>2443</v>
      </c>
      <c r="L11" s="15">
        <v>2397</v>
      </c>
      <c r="M11" s="15">
        <v>2575</v>
      </c>
      <c r="N11" s="15">
        <v>2768</v>
      </c>
      <c r="O11" s="15">
        <v>2983</v>
      </c>
      <c r="P11" s="15">
        <v>3023</v>
      </c>
      <c r="Q11" s="15">
        <v>2738</v>
      </c>
      <c r="R11" s="15">
        <v>3019</v>
      </c>
      <c r="S11" s="15">
        <v>3385</v>
      </c>
      <c r="T11" s="15">
        <v>3266</v>
      </c>
      <c r="U11" s="15">
        <v>2998</v>
      </c>
      <c r="V11" s="15">
        <v>2693</v>
      </c>
      <c r="W11" s="15">
        <v>2481</v>
      </c>
      <c r="X11" s="15">
        <v>1912</v>
      </c>
      <c r="Y11" s="15">
        <v>1902</v>
      </c>
      <c r="Z11" s="15">
        <v>2032</v>
      </c>
      <c r="AA11" s="15">
        <v>1766</v>
      </c>
      <c r="AB11" s="15">
        <v>1853</v>
      </c>
      <c r="AC11" s="15">
        <v>1886</v>
      </c>
      <c r="AD11" s="15">
        <v>1930</v>
      </c>
      <c r="AE11" s="15">
        <v>1723</v>
      </c>
      <c r="AF11" s="15">
        <v>1789</v>
      </c>
      <c r="AG11" s="15">
        <v>1997</v>
      </c>
      <c r="AH11" s="60">
        <v>1993</v>
      </c>
      <c r="AI11" s="60">
        <v>1675</v>
      </c>
      <c r="AJ11" s="60">
        <v>1683</v>
      </c>
      <c r="AK11" s="15">
        <v>1871</v>
      </c>
      <c r="AL11" s="15">
        <v>1818</v>
      </c>
    </row>
    <row r="12" spans="1:38" s="7" customFormat="1" ht="16.5" customHeight="1" x14ac:dyDescent="0.3">
      <c r="A12" s="11" t="s">
        <v>0</v>
      </c>
      <c r="B12" s="16">
        <v>6328</v>
      </c>
      <c r="C12" s="16">
        <v>6442</v>
      </c>
      <c r="D12" s="16">
        <v>2495</v>
      </c>
      <c r="E12" s="16">
        <v>2146</v>
      </c>
      <c r="F12" s="16">
        <v>1936</v>
      </c>
      <c r="G12" s="16">
        <v>1734</v>
      </c>
      <c r="H12" s="16">
        <v>1930</v>
      </c>
      <c r="I12" s="16">
        <v>1825</v>
      </c>
      <c r="J12" s="16">
        <v>1742</v>
      </c>
      <c r="K12" s="16">
        <v>1816</v>
      </c>
      <c r="L12" s="16">
        <v>1741</v>
      </c>
      <c r="M12" s="16">
        <v>1757</v>
      </c>
      <c r="N12" s="16">
        <v>1961</v>
      </c>
      <c r="O12" s="16">
        <v>2112</v>
      </c>
      <c r="P12" s="16">
        <v>2234</v>
      </c>
      <c r="Q12" s="16">
        <v>1989</v>
      </c>
      <c r="R12" s="16">
        <v>2133</v>
      </c>
      <c r="S12" s="16">
        <v>2435</v>
      </c>
      <c r="T12" s="16">
        <v>2305</v>
      </c>
      <c r="U12" s="16">
        <v>2197</v>
      </c>
      <c r="V12" s="16">
        <v>1934</v>
      </c>
      <c r="W12" s="16">
        <v>1789</v>
      </c>
      <c r="X12" s="16">
        <v>1370</v>
      </c>
      <c r="Y12" s="16">
        <v>1333</v>
      </c>
      <c r="Z12" s="16">
        <v>1470</v>
      </c>
      <c r="AA12" s="16">
        <v>1294</v>
      </c>
      <c r="AB12" s="16">
        <v>1311</v>
      </c>
      <c r="AC12" s="16">
        <v>1322</v>
      </c>
      <c r="AD12" s="16">
        <v>1351</v>
      </c>
      <c r="AE12" s="16">
        <v>1212</v>
      </c>
      <c r="AF12" s="16">
        <v>1273</v>
      </c>
      <c r="AG12" s="61">
        <v>1377</v>
      </c>
      <c r="AH12" s="61">
        <v>1341</v>
      </c>
      <c r="AI12" s="61">
        <v>1117</v>
      </c>
      <c r="AJ12" s="61">
        <v>1112</v>
      </c>
      <c r="AK12" s="16">
        <v>1211</v>
      </c>
      <c r="AL12" s="16">
        <v>1229</v>
      </c>
    </row>
    <row r="13" spans="1:38" s="1" customFormat="1" ht="16.5" customHeight="1" x14ac:dyDescent="0.3">
      <c r="A13" s="11" t="s">
        <v>1</v>
      </c>
      <c r="B13" s="16">
        <v>998</v>
      </c>
      <c r="C13" s="16">
        <v>1198</v>
      </c>
      <c r="D13" s="16">
        <v>366</v>
      </c>
      <c r="E13" s="16">
        <v>315</v>
      </c>
      <c r="F13" s="16">
        <v>261</v>
      </c>
      <c r="G13" s="16">
        <v>205</v>
      </c>
      <c r="H13" s="16">
        <v>204</v>
      </c>
      <c r="I13" s="16">
        <v>240</v>
      </c>
      <c r="J13" s="16">
        <v>234</v>
      </c>
      <c r="K13" s="16">
        <v>205</v>
      </c>
      <c r="L13" s="16">
        <v>197</v>
      </c>
      <c r="M13" s="16">
        <v>166</v>
      </c>
      <c r="N13" s="16">
        <v>203</v>
      </c>
      <c r="O13" s="16">
        <v>237</v>
      </c>
      <c r="P13" s="16">
        <v>220</v>
      </c>
      <c r="Q13" s="16">
        <v>192</v>
      </c>
      <c r="R13" s="16">
        <v>198</v>
      </c>
      <c r="S13" s="16">
        <v>237</v>
      </c>
      <c r="T13" s="16">
        <v>274</v>
      </c>
      <c r="U13" s="16">
        <v>201</v>
      </c>
      <c r="V13" s="16">
        <v>208</v>
      </c>
      <c r="W13" s="16">
        <v>192</v>
      </c>
      <c r="X13" s="16">
        <v>135</v>
      </c>
      <c r="Y13" s="16">
        <v>127</v>
      </c>
      <c r="Z13" s="16">
        <v>157</v>
      </c>
      <c r="AA13" s="16">
        <v>155</v>
      </c>
      <c r="AB13" s="16">
        <v>153</v>
      </c>
      <c r="AC13" s="16">
        <v>145</v>
      </c>
      <c r="AD13" s="16">
        <v>136</v>
      </c>
      <c r="AE13" s="16">
        <v>78</v>
      </c>
      <c r="AF13" s="16">
        <v>81</v>
      </c>
      <c r="AG13" s="16">
        <v>100</v>
      </c>
      <c r="AH13" s="16">
        <v>114</v>
      </c>
      <c r="AI13" s="16">
        <v>98</v>
      </c>
      <c r="AJ13" s="16">
        <v>95</v>
      </c>
      <c r="AK13" s="16">
        <v>100</v>
      </c>
      <c r="AL13" s="16">
        <v>91</v>
      </c>
    </row>
    <row r="14" spans="1:38" s="7" customFormat="1" ht="16.5" customHeight="1" thickBot="1" x14ac:dyDescent="0.35">
      <c r="A14" s="12" t="s">
        <v>2</v>
      </c>
      <c r="B14" s="17">
        <v>467</v>
      </c>
      <c r="C14" s="17">
        <v>565</v>
      </c>
      <c r="D14" s="17">
        <v>414</v>
      </c>
      <c r="E14" s="17">
        <v>418</v>
      </c>
      <c r="F14" s="17">
        <v>461</v>
      </c>
      <c r="G14" s="17">
        <v>420</v>
      </c>
      <c r="H14" s="17">
        <v>477</v>
      </c>
      <c r="I14" s="17">
        <v>439</v>
      </c>
      <c r="J14" s="17">
        <v>483</v>
      </c>
      <c r="K14" s="17">
        <v>422</v>
      </c>
      <c r="L14" s="17">
        <v>459</v>
      </c>
      <c r="M14" s="17">
        <v>652</v>
      </c>
      <c r="N14" s="17">
        <v>604</v>
      </c>
      <c r="O14" s="17">
        <v>634</v>
      </c>
      <c r="P14" s="17">
        <v>569</v>
      </c>
      <c r="Q14" s="17">
        <v>557</v>
      </c>
      <c r="R14" s="17">
        <v>688</v>
      </c>
      <c r="S14" s="17">
        <v>713</v>
      </c>
      <c r="T14" s="17">
        <v>687</v>
      </c>
      <c r="U14" s="17">
        <v>600</v>
      </c>
      <c r="V14" s="17">
        <v>551</v>
      </c>
      <c r="W14" s="17">
        <v>500</v>
      </c>
      <c r="X14" s="17">
        <v>407</v>
      </c>
      <c r="Y14" s="17">
        <v>442</v>
      </c>
      <c r="Z14" s="17">
        <v>405</v>
      </c>
      <c r="AA14" s="17">
        <v>317</v>
      </c>
      <c r="AB14" s="17">
        <v>389</v>
      </c>
      <c r="AC14" s="17">
        <v>419</v>
      </c>
      <c r="AD14" s="17">
        <v>443</v>
      </c>
      <c r="AE14" s="17">
        <v>433</v>
      </c>
      <c r="AF14" s="17">
        <v>435</v>
      </c>
      <c r="AG14" s="62">
        <v>520</v>
      </c>
      <c r="AH14" s="17">
        <v>538</v>
      </c>
      <c r="AI14" s="62">
        <v>460</v>
      </c>
      <c r="AJ14" s="62">
        <v>476</v>
      </c>
      <c r="AK14" s="17">
        <v>560</v>
      </c>
      <c r="AL14" s="17">
        <v>498</v>
      </c>
    </row>
    <row r="15" spans="1:38" s="4" customFormat="1" ht="12.75" customHeight="1" x14ac:dyDescent="0.2">
      <c r="A15" s="40" t="s">
        <v>46</v>
      </c>
      <c r="B15" s="40"/>
      <c r="C15" s="40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</row>
    <row r="16" spans="1:38" s="4" customFormat="1" ht="12.75" customHeight="1" x14ac:dyDescent="0.2">
      <c r="A16" s="37"/>
      <c r="B16" s="37"/>
      <c r="C16" s="37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</row>
    <row r="17" spans="1:26" s="4" customFormat="1" ht="12.75" customHeight="1" x14ac:dyDescent="0.2">
      <c r="A17" s="36" t="s">
        <v>8</v>
      </c>
      <c r="B17" s="36"/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36"/>
    </row>
    <row r="18" spans="1:26" s="4" customFormat="1" ht="12.75" customHeight="1" x14ac:dyDescent="0.2">
      <c r="A18" s="36" t="s">
        <v>9</v>
      </c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</row>
    <row r="19" spans="1:26" s="4" customFormat="1" ht="12.75" customHeight="1" x14ac:dyDescent="0.2">
      <c r="A19" s="36"/>
      <c r="B19" s="36"/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</row>
    <row r="20" spans="1:26" s="4" customFormat="1" ht="12.75" customHeight="1" x14ac:dyDescent="0.2">
      <c r="A20" s="37" t="s">
        <v>49</v>
      </c>
      <c r="B20" s="37"/>
      <c r="C20" s="37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</row>
    <row r="21" spans="1:26" s="4" customFormat="1" ht="12.75" customHeight="1" x14ac:dyDescent="0.2">
      <c r="A21" s="38" t="s">
        <v>48</v>
      </c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</row>
    <row r="22" spans="1:26" s="5" customFormat="1" ht="12.75" customHeight="1" x14ac:dyDescent="0.2">
      <c r="A22" s="38"/>
      <c r="B22" s="38"/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38"/>
      <c r="Z22" s="38"/>
    </row>
    <row r="23" spans="1:26" s="6" customFormat="1" ht="12.75" customHeight="1" x14ac:dyDescent="0.2">
      <c r="A23" s="39" t="s">
        <v>7</v>
      </c>
      <c r="B23" s="39"/>
      <c r="C23" s="39"/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</row>
    <row r="24" spans="1:26" ht="25.5" customHeight="1" x14ac:dyDescent="0.2">
      <c r="A24" s="35" t="s">
        <v>51</v>
      </c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</row>
    <row r="25" spans="1:26" x14ac:dyDescent="0.2">
      <c r="Y25" s="4"/>
    </row>
    <row r="26" spans="1:26" x14ac:dyDescent="0.2">
      <c r="Y26" s="4"/>
    </row>
    <row r="27" spans="1:26" x14ac:dyDescent="0.2">
      <c r="Y27" s="4"/>
    </row>
    <row r="28" spans="1:26" x14ac:dyDescent="0.2">
      <c r="Y28" s="4"/>
    </row>
    <row r="29" spans="1:26" x14ac:dyDescent="0.2">
      <c r="Y29" s="4"/>
    </row>
  </sheetData>
  <mergeCells count="11">
    <mergeCell ref="A15:Z15"/>
    <mergeCell ref="A16:Z16"/>
    <mergeCell ref="A17:Z17"/>
    <mergeCell ref="A18:Z18"/>
    <mergeCell ref="A1:AK1"/>
    <mergeCell ref="A24:Z24"/>
    <mergeCell ref="A19:Z19"/>
    <mergeCell ref="A20:Z20"/>
    <mergeCell ref="A21:Z21"/>
    <mergeCell ref="A22:Z22"/>
    <mergeCell ref="A23:Z23"/>
  </mergeCells>
  <phoneticPr fontId="0" type="noConversion"/>
  <pageMargins left="0.5" right="0.5" top="0.5" bottom="0.5" header="0.25" footer="0.25"/>
  <pageSetup scale="65" orientation="landscape" horizontalDpi="4294967292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Y298"/>
  <sheetViews>
    <sheetView workbookViewId="0">
      <selection activeCell="B171" activeCellId="1" sqref="B161 B171"/>
    </sheetView>
  </sheetViews>
  <sheetFormatPr defaultColWidth="9.140625" defaultRowHeight="12.75" x14ac:dyDescent="0.2"/>
  <cols>
    <col min="1" max="1" width="21.5703125" style="18" bestFit="1" customWidth="1"/>
    <col min="2" max="2" width="5.7109375" style="18" bestFit="1" customWidth="1"/>
    <col min="3" max="3" width="19.5703125" style="18" bestFit="1" customWidth="1"/>
    <col min="4" max="4" width="3.85546875" style="18" bestFit="1" customWidth="1"/>
    <col min="5" max="5" width="4" style="18" bestFit="1" customWidth="1"/>
    <col min="6" max="6" width="4.42578125" style="18" bestFit="1" customWidth="1"/>
    <col min="7" max="7" width="4.5703125" style="18" bestFit="1" customWidth="1"/>
    <col min="8" max="8" width="5.5703125" style="18" bestFit="1" customWidth="1"/>
    <col min="9" max="9" width="5" style="18" bestFit="1" customWidth="1"/>
    <col min="10" max="10" width="3.85546875" style="18" bestFit="1" customWidth="1"/>
    <col min="11" max="11" width="5.5703125" style="18" bestFit="1" customWidth="1"/>
    <col min="12" max="12" width="9.140625" style="18"/>
    <col min="13" max="13" width="14.5703125" style="18" bestFit="1" customWidth="1"/>
    <col min="14" max="16384" width="9.140625" style="18"/>
  </cols>
  <sheetData>
    <row r="1" spans="1:25" x14ac:dyDescent="0.2">
      <c r="A1" s="58" t="s">
        <v>42</v>
      </c>
      <c r="B1" s="58"/>
      <c r="C1" s="58"/>
      <c r="D1" s="58"/>
      <c r="E1" s="58"/>
      <c r="F1" s="58"/>
      <c r="G1" s="58"/>
      <c r="H1" s="58"/>
      <c r="I1" s="58"/>
      <c r="J1" s="58"/>
      <c r="K1" s="58"/>
    </row>
    <row r="2" spans="1:25" x14ac:dyDescent="0.2">
      <c r="A2" s="58" t="s">
        <v>43</v>
      </c>
      <c r="B2" s="58"/>
      <c r="C2" s="58"/>
      <c r="D2" s="58"/>
      <c r="E2" s="58"/>
      <c r="F2" s="58"/>
      <c r="G2" s="58"/>
      <c r="H2" s="58"/>
      <c r="I2" s="58"/>
      <c r="J2" s="58"/>
      <c r="K2" s="58"/>
    </row>
    <row r="3" spans="1:25" x14ac:dyDescent="0.2">
      <c r="A3" s="19"/>
    </row>
    <row r="4" spans="1:25" x14ac:dyDescent="0.2">
      <c r="A4" s="55">
        <v>2005</v>
      </c>
      <c r="B4" s="55"/>
      <c r="C4" s="55"/>
      <c r="D4" s="55"/>
      <c r="E4" s="55"/>
      <c r="F4" s="55"/>
      <c r="G4" s="55"/>
      <c r="H4" s="55"/>
      <c r="I4" s="55"/>
      <c r="J4" s="55"/>
      <c r="K4" s="55"/>
    </row>
    <row r="5" spans="1:25" ht="12.75" customHeight="1" x14ac:dyDescent="0.2">
      <c r="A5" s="56" t="s">
        <v>10</v>
      </c>
      <c r="B5" s="56"/>
      <c r="C5" s="56"/>
      <c r="D5" s="56"/>
      <c r="E5" s="56"/>
      <c r="F5" s="56"/>
      <c r="G5" s="56"/>
      <c r="H5" s="56"/>
      <c r="I5" s="56"/>
      <c r="J5" s="56"/>
      <c r="K5" s="56"/>
    </row>
    <row r="6" spans="1:25" ht="12.75" customHeight="1" x14ac:dyDescent="0.2">
      <c r="A6" s="56" t="s">
        <v>11</v>
      </c>
      <c r="B6" s="56"/>
      <c r="C6" s="56"/>
      <c r="D6" s="56"/>
      <c r="E6" s="56"/>
      <c r="F6" s="56"/>
      <c r="G6" s="56"/>
      <c r="H6" s="56"/>
      <c r="I6" s="56"/>
      <c r="J6" s="56"/>
      <c r="K6" s="56"/>
    </row>
    <row r="7" spans="1:25" ht="12.75" customHeight="1" x14ac:dyDescent="0.2">
      <c r="A7" s="56" t="s">
        <v>12</v>
      </c>
      <c r="B7" s="56"/>
      <c r="C7" s="56"/>
      <c r="D7" s="56"/>
      <c r="E7" s="56"/>
      <c r="F7" s="56"/>
      <c r="G7" s="56"/>
      <c r="H7" s="56"/>
      <c r="I7" s="56"/>
      <c r="J7" s="56"/>
      <c r="K7" s="56"/>
    </row>
    <row r="8" spans="1:25" ht="13.5" thickBot="1" x14ac:dyDescent="0.25">
      <c r="A8" s="57" t="s">
        <v>44</v>
      </c>
      <c r="B8" s="57"/>
      <c r="C8" s="57"/>
      <c r="D8" s="57"/>
      <c r="E8" s="57"/>
      <c r="F8" s="57"/>
      <c r="G8" s="57"/>
      <c r="H8" s="57"/>
      <c r="I8" s="57"/>
      <c r="J8" s="57"/>
      <c r="K8" s="57"/>
    </row>
    <row r="9" spans="1:25" x14ac:dyDescent="0.2">
      <c r="A9" s="42"/>
      <c r="B9" s="45" t="s">
        <v>13</v>
      </c>
      <c r="C9" s="20" t="s">
        <v>14</v>
      </c>
      <c r="D9" s="47" t="s">
        <v>15</v>
      </c>
      <c r="E9" s="48"/>
      <c r="F9" s="47" t="s">
        <v>16</v>
      </c>
      <c r="G9" s="51"/>
      <c r="H9" s="51"/>
      <c r="I9" s="51"/>
      <c r="J9" s="51"/>
      <c r="K9" s="52"/>
    </row>
    <row r="10" spans="1:25" x14ac:dyDescent="0.2">
      <c r="A10" s="43"/>
      <c r="B10" s="46"/>
      <c r="C10" s="21" t="s">
        <v>17</v>
      </c>
      <c r="D10" s="49"/>
      <c r="E10" s="50"/>
      <c r="F10" s="49"/>
      <c r="G10" s="53"/>
      <c r="H10" s="53"/>
      <c r="I10" s="53"/>
      <c r="J10" s="53"/>
      <c r="K10" s="54"/>
    </row>
    <row r="11" spans="1:25" x14ac:dyDescent="0.2">
      <c r="A11" s="44"/>
      <c r="B11" s="22" t="s">
        <v>18</v>
      </c>
      <c r="C11" s="22" t="s">
        <v>19</v>
      </c>
      <c r="D11" s="22" t="s">
        <v>20</v>
      </c>
      <c r="E11" s="22" t="s">
        <v>21</v>
      </c>
      <c r="F11" s="22" t="s">
        <v>22</v>
      </c>
      <c r="G11" s="22" t="s">
        <v>23</v>
      </c>
      <c r="H11" s="22" t="s">
        <v>24</v>
      </c>
      <c r="I11" s="22" t="s">
        <v>25</v>
      </c>
      <c r="J11" s="22" t="s">
        <v>26</v>
      </c>
      <c r="K11" s="23" t="s">
        <v>27</v>
      </c>
      <c r="N11" s="18">
        <v>2005</v>
      </c>
      <c r="O11" s="18">
        <v>2006</v>
      </c>
      <c r="P11" s="18">
        <v>2007</v>
      </c>
      <c r="Q11" s="18">
        <v>2008</v>
      </c>
      <c r="R11" s="18">
        <v>2009</v>
      </c>
      <c r="S11" s="18">
        <v>2010</v>
      </c>
      <c r="T11" s="18">
        <v>2011</v>
      </c>
      <c r="U11" s="18">
        <v>2012</v>
      </c>
      <c r="V11" s="18">
        <v>2013</v>
      </c>
      <c r="W11" s="18">
        <v>2014</v>
      </c>
      <c r="X11" s="18">
        <v>2015</v>
      </c>
      <c r="Y11" s="18">
        <v>2016</v>
      </c>
    </row>
    <row r="12" spans="1:25" ht="16.5" x14ac:dyDescent="0.3">
      <c r="A12" s="24" t="s">
        <v>0</v>
      </c>
      <c r="B12" s="25">
        <v>2305</v>
      </c>
      <c r="C12" s="25">
        <v>250539938</v>
      </c>
      <c r="D12" s="26">
        <v>2</v>
      </c>
      <c r="E12" s="26">
        <v>236</v>
      </c>
      <c r="F12" s="26">
        <v>278</v>
      </c>
      <c r="G12" s="26" t="s">
        <v>28</v>
      </c>
      <c r="H12" s="26">
        <v>669</v>
      </c>
      <c r="I12" s="26">
        <v>300</v>
      </c>
      <c r="J12" s="26">
        <v>26</v>
      </c>
      <c r="K12" s="27">
        <v>1032</v>
      </c>
      <c r="M12" s="2" t="s">
        <v>3</v>
      </c>
      <c r="N12" s="18">
        <f>D24-D18</f>
        <v>33</v>
      </c>
      <c r="O12" s="18">
        <v>6</v>
      </c>
      <c r="P12" s="18">
        <v>9</v>
      </c>
      <c r="Q12" s="18">
        <v>27</v>
      </c>
      <c r="R12" s="18">
        <v>4</v>
      </c>
      <c r="S12" s="18">
        <v>8</v>
      </c>
      <c r="T12" s="18">
        <v>6</v>
      </c>
      <c r="U12" s="18">
        <v>9</v>
      </c>
      <c r="V12" s="18">
        <v>11</v>
      </c>
      <c r="W12" s="18">
        <v>5</v>
      </c>
      <c r="X12" s="18">
        <v>11</v>
      </c>
      <c r="Y12" s="18">
        <v>8</v>
      </c>
    </row>
    <row r="13" spans="1:25" ht="16.5" x14ac:dyDescent="0.3">
      <c r="A13" s="24" t="s">
        <v>29</v>
      </c>
      <c r="B13" s="26">
        <v>10</v>
      </c>
      <c r="C13" s="25">
        <v>17630294</v>
      </c>
      <c r="D13" s="26">
        <v>5</v>
      </c>
      <c r="E13" s="26">
        <v>17</v>
      </c>
      <c r="F13" s="26" t="s">
        <v>28</v>
      </c>
      <c r="G13" s="26" t="s">
        <v>28</v>
      </c>
      <c r="H13" s="26">
        <v>8</v>
      </c>
      <c r="I13" s="26">
        <v>2</v>
      </c>
      <c r="J13" s="26" t="s">
        <v>28</v>
      </c>
      <c r="K13" s="28" t="s">
        <v>28</v>
      </c>
      <c r="M13" s="11" t="s">
        <v>0</v>
      </c>
      <c r="N13" s="18">
        <f>D12</f>
        <v>2</v>
      </c>
      <c r="O13" s="18">
        <v>3</v>
      </c>
      <c r="P13" s="18">
        <v>1</v>
      </c>
      <c r="Q13" s="18">
        <v>0</v>
      </c>
      <c r="R13" s="18">
        <v>1</v>
      </c>
      <c r="S13" s="18">
        <v>2</v>
      </c>
      <c r="T13" s="18">
        <v>1</v>
      </c>
      <c r="U13" s="18">
        <v>5</v>
      </c>
      <c r="V13" s="18">
        <v>8</v>
      </c>
      <c r="W13" s="18">
        <v>0</v>
      </c>
      <c r="X13" s="18">
        <v>8</v>
      </c>
      <c r="Y13" s="18">
        <v>0</v>
      </c>
    </row>
    <row r="14" spans="1:25" ht="16.5" x14ac:dyDescent="0.3">
      <c r="A14" s="24" t="s">
        <v>30</v>
      </c>
      <c r="B14" s="26">
        <v>30</v>
      </c>
      <c r="C14" s="25">
        <v>7743271</v>
      </c>
      <c r="D14" s="26">
        <v>1</v>
      </c>
      <c r="E14" s="26">
        <v>67</v>
      </c>
      <c r="F14" s="26" t="s">
        <v>28</v>
      </c>
      <c r="G14" s="26" t="s">
        <v>28</v>
      </c>
      <c r="H14" s="26">
        <v>29</v>
      </c>
      <c r="I14" s="26" t="s">
        <v>28</v>
      </c>
      <c r="J14" s="26">
        <v>1</v>
      </c>
      <c r="K14" s="28" t="s">
        <v>28</v>
      </c>
      <c r="M14" s="11" t="s">
        <v>1</v>
      </c>
      <c r="N14" s="18">
        <f>SUM(D13:D17)</f>
        <v>6</v>
      </c>
      <c r="O14" s="18">
        <v>0</v>
      </c>
      <c r="P14" s="18">
        <v>4</v>
      </c>
      <c r="Q14" s="18">
        <v>26</v>
      </c>
      <c r="R14" s="18">
        <v>0</v>
      </c>
      <c r="S14" s="18">
        <v>1</v>
      </c>
      <c r="T14" s="18">
        <v>4</v>
      </c>
      <c r="U14" s="18">
        <v>4</v>
      </c>
      <c r="V14" s="18">
        <v>1</v>
      </c>
      <c r="W14" s="18">
        <v>2</v>
      </c>
      <c r="X14" s="18">
        <v>1</v>
      </c>
      <c r="Y14" s="18">
        <v>3</v>
      </c>
    </row>
    <row r="15" spans="1:25" ht="16.5" x14ac:dyDescent="0.3">
      <c r="A15" s="24" t="s">
        <v>31</v>
      </c>
      <c r="B15" s="26">
        <v>170</v>
      </c>
      <c r="C15" s="25">
        <v>13039093</v>
      </c>
      <c r="D15" s="26">
        <v>0</v>
      </c>
      <c r="E15" s="26">
        <v>16</v>
      </c>
      <c r="F15" s="26">
        <v>1</v>
      </c>
      <c r="G15" s="26" t="s">
        <v>28</v>
      </c>
      <c r="H15" s="26">
        <v>154</v>
      </c>
      <c r="I15" s="26">
        <v>10</v>
      </c>
      <c r="J15" s="26">
        <v>3</v>
      </c>
      <c r="K15" s="28">
        <v>2</v>
      </c>
      <c r="M15" s="11" t="s">
        <v>2</v>
      </c>
      <c r="N15" s="18">
        <f>N12-N13-N14</f>
        <v>25</v>
      </c>
      <c r="O15" s="18">
        <v>3</v>
      </c>
      <c r="P15" s="18">
        <v>4</v>
      </c>
      <c r="Q15" s="18">
        <v>1</v>
      </c>
      <c r="R15" s="18">
        <v>3</v>
      </c>
      <c r="S15" s="18">
        <v>5</v>
      </c>
      <c r="T15" s="18">
        <v>1</v>
      </c>
      <c r="U15" s="18">
        <v>0</v>
      </c>
      <c r="V15" s="18">
        <v>2</v>
      </c>
      <c r="W15" s="18">
        <v>3</v>
      </c>
      <c r="X15" s="18">
        <v>2</v>
      </c>
      <c r="Y15" s="18">
        <v>5</v>
      </c>
    </row>
    <row r="16" spans="1:25" ht="16.5" x14ac:dyDescent="0.3">
      <c r="A16" s="24" t="s">
        <v>32</v>
      </c>
      <c r="B16" s="26">
        <v>61</v>
      </c>
      <c r="C16" s="25">
        <v>3174726</v>
      </c>
      <c r="D16" s="26">
        <v>0</v>
      </c>
      <c r="E16" s="26">
        <v>1</v>
      </c>
      <c r="F16" s="26">
        <v>8</v>
      </c>
      <c r="G16" s="26" t="s">
        <v>28</v>
      </c>
      <c r="H16" s="26">
        <v>46</v>
      </c>
      <c r="I16" s="26">
        <v>6</v>
      </c>
      <c r="J16" s="26">
        <v>1</v>
      </c>
      <c r="K16" s="28" t="s">
        <v>28</v>
      </c>
      <c r="M16" s="2" t="s">
        <v>4</v>
      </c>
      <c r="N16" s="18">
        <f>E24-E18</f>
        <v>790</v>
      </c>
      <c r="O16" s="18">
        <v>222</v>
      </c>
      <c r="P16" s="18">
        <v>312</v>
      </c>
      <c r="Q16" s="18">
        <v>318</v>
      </c>
      <c r="R16" s="18">
        <v>127</v>
      </c>
      <c r="S16" s="18">
        <v>110</v>
      </c>
      <c r="T16" s="18">
        <v>217</v>
      </c>
      <c r="U16" s="18">
        <v>463</v>
      </c>
      <c r="V16" s="18">
        <v>328</v>
      </c>
      <c r="W16" s="18">
        <v>142</v>
      </c>
      <c r="X16" s="18">
        <v>563</v>
      </c>
      <c r="Y16" s="18">
        <v>306</v>
      </c>
    </row>
    <row r="17" spans="1:25" ht="18" x14ac:dyDescent="0.3">
      <c r="A17" s="24" t="s">
        <v>33</v>
      </c>
      <c r="B17" s="26">
        <v>3</v>
      </c>
      <c r="C17" s="25">
        <v>369453</v>
      </c>
      <c r="D17" s="26">
        <v>0</v>
      </c>
      <c r="E17" s="26">
        <v>0</v>
      </c>
      <c r="F17" s="26">
        <v>1</v>
      </c>
      <c r="G17" s="26" t="s">
        <v>28</v>
      </c>
      <c r="H17" s="26">
        <v>1</v>
      </c>
      <c r="I17" s="26" t="s">
        <v>28</v>
      </c>
      <c r="J17" s="26" t="s">
        <v>28</v>
      </c>
      <c r="K17" s="28">
        <v>1</v>
      </c>
      <c r="M17" s="11" t="s">
        <v>6</v>
      </c>
      <c r="N17" s="18">
        <f>E12</f>
        <v>236</v>
      </c>
      <c r="O17" s="18">
        <v>97</v>
      </c>
      <c r="P17" s="18">
        <v>72</v>
      </c>
      <c r="Q17" s="18">
        <v>39</v>
      </c>
      <c r="R17" s="18">
        <v>43</v>
      </c>
      <c r="S17" s="18">
        <v>49</v>
      </c>
      <c r="T17" s="18">
        <v>29</v>
      </c>
      <c r="U17" s="18">
        <v>416</v>
      </c>
      <c r="V17" s="18">
        <v>268</v>
      </c>
      <c r="W17" s="18">
        <v>52</v>
      </c>
      <c r="X17" s="18">
        <v>471</v>
      </c>
      <c r="Y17" s="18">
        <v>70</v>
      </c>
    </row>
    <row r="18" spans="1:25" ht="16.5" x14ac:dyDescent="0.3">
      <c r="A18" s="24" t="s">
        <v>34</v>
      </c>
      <c r="B18" s="26">
        <v>244</v>
      </c>
      <c r="C18" s="25">
        <v>11901217</v>
      </c>
      <c r="D18" s="26">
        <v>50</v>
      </c>
      <c r="E18" s="26">
        <v>178</v>
      </c>
      <c r="F18" s="26" t="s">
        <v>28</v>
      </c>
      <c r="G18" s="26">
        <v>244</v>
      </c>
      <c r="H18" s="26" t="s">
        <v>28</v>
      </c>
      <c r="I18" s="26" t="s">
        <v>28</v>
      </c>
      <c r="J18" s="26" t="s">
        <v>28</v>
      </c>
      <c r="K18" s="28" t="s">
        <v>28</v>
      </c>
      <c r="M18" s="11" t="s">
        <v>1</v>
      </c>
      <c r="N18" s="18">
        <f>SUM(E13:E17)</f>
        <v>101</v>
      </c>
      <c r="O18" s="18">
        <v>85</v>
      </c>
      <c r="P18" s="18">
        <v>188</v>
      </c>
      <c r="Q18" s="18">
        <v>108</v>
      </c>
      <c r="R18" s="18">
        <v>36</v>
      </c>
      <c r="S18" s="18">
        <v>31</v>
      </c>
      <c r="T18" s="18">
        <v>74</v>
      </c>
      <c r="U18" s="18">
        <v>19</v>
      </c>
      <c r="V18" s="18">
        <v>37</v>
      </c>
      <c r="W18" s="18">
        <v>68</v>
      </c>
      <c r="X18" s="18">
        <v>32</v>
      </c>
      <c r="Y18" s="18">
        <v>14</v>
      </c>
    </row>
    <row r="19" spans="1:25" ht="16.5" x14ac:dyDescent="0.3">
      <c r="A19" s="24" t="s">
        <v>36</v>
      </c>
      <c r="B19" s="26">
        <v>71</v>
      </c>
      <c r="C19" s="25">
        <v>17641521</v>
      </c>
      <c r="D19" s="26">
        <v>14</v>
      </c>
      <c r="E19" s="26">
        <v>122</v>
      </c>
      <c r="F19" s="26">
        <v>6</v>
      </c>
      <c r="G19" s="26" t="s">
        <v>28</v>
      </c>
      <c r="H19" s="26">
        <v>13</v>
      </c>
      <c r="I19" s="26">
        <v>48</v>
      </c>
      <c r="J19" s="26" t="s">
        <v>28</v>
      </c>
      <c r="K19" s="28">
        <v>4</v>
      </c>
      <c r="M19" s="11" t="s">
        <v>2</v>
      </c>
      <c r="N19" s="18">
        <f>N16-N17-N18</f>
        <v>453</v>
      </c>
      <c r="O19" s="18">
        <v>40</v>
      </c>
      <c r="P19" s="18">
        <v>52</v>
      </c>
      <c r="Q19" s="18">
        <v>171</v>
      </c>
      <c r="R19" s="18">
        <v>48</v>
      </c>
      <c r="S19" s="18">
        <v>30</v>
      </c>
      <c r="T19" s="18">
        <v>114</v>
      </c>
      <c r="U19" s="18">
        <v>28</v>
      </c>
      <c r="V19" s="18">
        <v>23</v>
      </c>
      <c r="W19" s="18">
        <v>22</v>
      </c>
      <c r="X19" s="18">
        <v>60</v>
      </c>
      <c r="Y19" s="18">
        <v>222</v>
      </c>
    </row>
    <row r="20" spans="1:25" ht="16.5" x14ac:dyDescent="0.3">
      <c r="A20" s="24" t="s">
        <v>41</v>
      </c>
      <c r="B20" s="26">
        <v>1</v>
      </c>
      <c r="C20" s="25">
        <v>35000</v>
      </c>
      <c r="D20" s="26">
        <v>0</v>
      </c>
      <c r="E20" s="26">
        <v>0</v>
      </c>
      <c r="F20" s="26">
        <v>1</v>
      </c>
      <c r="G20" s="26" t="s">
        <v>28</v>
      </c>
      <c r="H20" s="26" t="s">
        <v>28</v>
      </c>
      <c r="I20" s="26" t="s">
        <v>28</v>
      </c>
      <c r="J20" s="26" t="s">
        <v>28</v>
      </c>
      <c r="K20" s="28" t="s">
        <v>28</v>
      </c>
      <c r="M20" s="2" t="s">
        <v>5</v>
      </c>
      <c r="N20" s="34">
        <f>B24-B18</f>
        <v>3266</v>
      </c>
      <c r="O20" s="18">
        <v>2998</v>
      </c>
      <c r="P20" s="18">
        <v>2693</v>
      </c>
      <c r="Q20" s="18">
        <v>2481</v>
      </c>
      <c r="R20" s="18">
        <v>1912</v>
      </c>
      <c r="S20" s="18">
        <v>1902</v>
      </c>
      <c r="T20" s="18">
        <v>2032</v>
      </c>
      <c r="U20" s="18">
        <v>1765</v>
      </c>
      <c r="V20" s="18">
        <v>1851</v>
      </c>
      <c r="W20" s="18">
        <v>1875</v>
      </c>
      <c r="X20" s="18">
        <v>1925</v>
      </c>
      <c r="Y20" s="18">
        <v>1609</v>
      </c>
    </row>
    <row r="21" spans="1:25" ht="16.5" x14ac:dyDescent="0.3">
      <c r="A21" s="24" t="s">
        <v>37</v>
      </c>
      <c r="B21" s="26">
        <v>25</v>
      </c>
      <c r="C21" s="25">
        <v>3292669</v>
      </c>
      <c r="D21" s="26">
        <v>0</v>
      </c>
      <c r="E21" s="26">
        <v>2</v>
      </c>
      <c r="F21" s="26">
        <v>12</v>
      </c>
      <c r="G21" s="26" t="s">
        <v>28</v>
      </c>
      <c r="H21" s="26" t="s">
        <v>28</v>
      </c>
      <c r="I21" s="26">
        <v>13</v>
      </c>
      <c r="J21" s="26" t="s">
        <v>28</v>
      </c>
      <c r="K21" s="28" t="s">
        <v>28</v>
      </c>
      <c r="M21" s="11" t="s">
        <v>0</v>
      </c>
      <c r="N21" s="34">
        <f>B12</f>
        <v>2305</v>
      </c>
      <c r="O21" s="18">
        <v>2197</v>
      </c>
      <c r="P21" s="18">
        <v>1934</v>
      </c>
      <c r="Q21" s="18">
        <v>1789</v>
      </c>
      <c r="R21" s="18">
        <v>1370</v>
      </c>
      <c r="S21" s="18">
        <v>1333</v>
      </c>
      <c r="T21" s="18">
        <v>1470</v>
      </c>
      <c r="U21" s="18">
        <v>1294</v>
      </c>
      <c r="V21" s="18">
        <v>1311</v>
      </c>
      <c r="W21" s="18">
        <v>1314</v>
      </c>
      <c r="X21" s="18">
        <v>1345</v>
      </c>
      <c r="Y21" s="18">
        <v>1131</v>
      </c>
    </row>
    <row r="22" spans="1:25" ht="16.5" x14ac:dyDescent="0.3">
      <c r="A22" s="24" t="s">
        <v>38</v>
      </c>
      <c r="B22" s="26">
        <v>439</v>
      </c>
      <c r="C22" s="25">
        <v>13916274</v>
      </c>
      <c r="D22" s="26">
        <v>1</v>
      </c>
      <c r="E22" s="26">
        <v>33</v>
      </c>
      <c r="F22" s="26">
        <v>16</v>
      </c>
      <c r="G22" s="26" t="s">
        <v>28</v>
      </c>
      <c r="H22" s="26">
        <v>314</v>
      </c>
      <c r="I22" s="26">
        <v>76</v>
      </c>
      <c r="J22" s="26">
        <v>29</v>
      </c>
      <c r="K22" s="28">
        <v>4</v>
      </c>
      <c r="M22" s="11" t="s">
        <v>1</v>
      </c>
      <c r="N22" s="18">
        <f>SUM(B13:B17)</f>
        <v>274</v>
      </c>
      <c r="O22" s="18">
        <v>201</v>
      </c>
      <c r="P22" s="18">
        <v>208</v>
      </c>
      <c r="Q22" s="18">
        <v>192</v>
      </c>
      <c r="R22" s="18">
        <v>135</v>
      </c>
      <c r="S22" s="18">
        <v>127</v>
      </c>
      <c r="T22" s="18">
        <v>158</v>
      </c>
      <c r="U22" s="18">
        <v>154</v>
      </c>
      <c r="V22" s="18">
        <v>159</v>
      </c>
      <c r="W22" s="18">
        <v>145</v>
      </c>
      <c r="X22" s="18">
        <v>138</v>
      </c>
      <c r="Y22" s="18">
        <v>85</v>
      </c>
    </row>
    <row r="23" spans="1:25" ht="17.25" thickBot="1" x14ac:dyDescent="0.35">
      <c r="A23" s="24" t="s">
        <v>39</v>
      </c>
      <c r="B23" s="26">
        <v>151</v>
      </c>
      <c r="C23" s="25">
        <v>12489140</v>
      </c>
      <c r="D23" s="26">
        <v>10</v>
      </c>
      <c r="E23" s="26">
        <v>296</v>
      </c>
      <c r="F23" s="26">
        <v>46</v>
      </c>
      <c r="G23" s="26" t="s">
        <v>28</v>
      </c>
      <c r="H23" s="26">
        <v>36</v>
      </c>
      <c r="I23" s="26">
        <v>26</v>
      </c>
      <c r="J23" s="26">
        <v>4</v>
      </c>
      <c r="K23" s="28">
        <v>39</v>
      </c>
      <c r="M23" s="12" t="s">
        <v>2</v>
      </c>
      <c r="N23" s="34">
        <f>N20-N21-N22</f>
        <v>687</v>
      </c>
      <c r="O23" s="18">
        <v>600</v>
      </c>
      <c r="P23" s="18">
        <v>551</v>
      </c>
      <c r="Q23" s="18">
        <v>500</v>
      </c>
      <c r="R23" s="18">
        <v>407</v>
      </c>
      <c r="S23" s="18">
        <v>442</v>
      </c>
      <c r="T23" s="18">
        <v>404</v>
      </c>
      <c r="U23" s="18">
        <v>317</v>
      </c>
      <c r="V23" s="18">
        <v>381</v>
      </c>
      <c r="W23" s="18">
        <v>416</v>
      </c>
      <c r="X23" s="18">
        <v>442</v>
      </c>
      <c r="Y23" s="18">
        <v>393</v>
      </c>
    </row>
    <row r="24" spans="1:25" ht="13.5" thickBot="1" x14ac:dyDescent="0.25">
      <c r="A24" s="29" t="s">
        <v>40</v>
      </c>
      <c r="B24" s="30">
        <v>3510</v>
      </c>
      <c r="C24" s="30">
        <v>351772596</v>
      </c>
      <c r="D24" s="31">
        <v>83</v>
      </c>
      <c r="E24" s="31">
        <v>968</v>
      </c>
      <c r="F24" s="31">
        <v>369</v>
      </c>
      <c r="G24" s="31">
        <v>244</v>
      </c>
      <c r="H24" s="30">
        <v>1270</v>
      </c>
      <c r="I24" s="31">
        <v>481</v>
      </c>
      <c r="J24" s="31">
        <v>64</v>
      </c>
      <c r="K24" s="32">
        <v>1082</v>
      </c>
    </row>
    <row r="25" spans="1:25" x14ac:dyDescent="0.2">
      <c r="A25" s="19"/>
    </row>
    <row r="26" spans="1:25" x14ac:dyDescent="0.2">
      <c r="A26" s="19"/>
    </row>
    <row r="27" spans="1:25" x14ac:dyDescent="0.2">
      <c r="A27" s="19"/>
    </row>
    <row r="28" spans="1:25" x14ac:dyDescent="0.2">
      <c r="A28" s="19"/>
    </row>
    <row r="29" spans="1:25" x14ac:dyDescent="0.2">
      <c r="A29" s="55">
        <v>2006</v>
      </c>
      <c r="B29" s="55"/>
      <c r="C29" s="55"/>
      <c r="D29" s="55"/>
      <c r="E29" s="55"/>
      <c r="F29" s="55"/>
      <c r="G29" s="55"/>
      <c r="H29" s="55"/>
      <c r="I29" s="55"/>
      <c r="J29" s="55"/>
      <c r="K29" s="55"/>
    </row>
    <row r="30" spans="1:25" ht="12.75" customHeight="1" x14ac:dyDescent="0.2">
      <c r="A30" s="56" t="s">
        <v>10</v>
      </c>
      <c r="B30" s="56"/>
      <c r="C30" s="56"/>
      <c r="D30" s="56"/>
      <c r="E30" s="56"/>
      <c r="F30" s="56"/>
      <c r="G30" s="56"/>
      <c r="H30" s="56"/>
      <c r="I30" s="56"/>
      <c r="J30" s="56"/>
      <c r="K30" s="56"/>
    </row>
    <row r="31" spans="1:25" ht="12.75" customHeight="1" x14ac:dyDescent="0.2">
      <c r="A31" s="56" t="s">
        <v>11</v>
      </c>
      <c r="B31" s="56"/>
      <c r="C31" s="56"/>
      <c r="D31" s="56"/>
      <c r="E31" s="56"/>
      <c r="F31" s="56"/>
      <c r="G31" s="56"/>
      <c r="H31" s="56"/>
      <c r="I31" s="56"/>
      <c r="J31" s="56"/>
      <c r="K31" s="56"/>
    </row>
    <row r="32" spans="1:25" ht="12.75" customHeight="1" x14ac:dyDescent="0.2">
      <c r="A32" s="56" t="s">
        <v>12</v>
      </c>
      <c r="B32" s="56"/>
      <c r="C32" s="56"/>
      <c r="D32" s="56"/>
      <c r="E32" s="56"/>
      <c r="F32" s="56"/>
      <c r="G32" s="56"/>
      <c r="H32" s="56"/>
      <c r="I32" s="56"/>
      <c r="J32" s="56"/>
      <c r="K32" s="56"/>
    </row>
    <row r="33" spans="1:14" ht="13.5" thickBot="1" x14ac:dyDescent="0.25">
      <c r="A33" s="57" t="s">
        <v>44</v>
      </c>
      <c r="B33" s="57"/>
      <c r="C33" s="57"/>
      <c r="D33" s="57"/>
      <c r="E33" s="57"/>
      <c r="F33" s="57"/>
      <c r="G33" s="57"/>
      <c r="H33" s="57"/>
      <c r="I33" s="57"/>
      <c r="J33" s="57"/>
      <c r="K33" s="57"/>
    </row>
    <row r="34" spans="1:14" x14ac:dyDescent="0.2">
      <c r="A34" s="42"/>
      <c r="B34" s="45" t="s">
        <v>13</v>
      </c>
      <c r="C34" s="20" t="s">
        <v>14</v>
      </c>
      <c r="D34" s="47" t="s">
        <v>15</v>
      </c>
      <c r="E34" s="48"/>
      <c r="F34" s="47" t="s">
        <v>16</v>
      </c>
      <c r="G34" s="51"/>
      <c r="H34" s="51"/>
      <c r="I34" s="51"/>
      <c r="J34" s="51"/>
      <c r="K34" s="52"/>
    </row>
    <row r="35" spans="1:14" x14ac:dyDescent="0.2">
      <c r="A35" s="43"/>
      <c r="B35" s="46"/>
      <c r="C35" s="21" t="s">
        <v>17</v>
      </c>
      <c r="D35" s="49"/>
      <c r="E35" s="50"/>
      <c r="F35" s="49"/>
      <c r="G35" s="53"/>
      <c r="H35" s="53"/>
      <c r="I35" s="53"/>
      <c r="J35" s="53"/>
      <c r="K35" s="54"/>
    </row>
    <row r="36" spans="1:14" x14ac:dyDescent="0.2">
      <c r="A36" s="44"/>
      <c r="B36" s="22" t="s">
        <v>18</v>
      </c>
      <c r="C36" s="22" t="s">
        <v>19</v>
      </c>
      <c r="D36" s="22" t="s">
        <v>20</v>
      </c>
      <c r="E36" s="22" t="s">
        <v>21</v>
      </c>
      <c r="F36" s="22" t="s">
        <v>22</v>
      </c>
      <c r="G36" s="22" t="s">
        <v>23</v>
      </c>
      <c r="H36" s="22" t="s">
        <v>24</v>
      </c>
      <c r="I36" s="22" t="s">
        <v>25</v>
      </c>
      <c r="J36" s="22" t="s">
        <v>26</v>
      </c>
      <c r="K36" s="23" t="s">
        <v>27</v>
      </c>
    </row>
    <row r="37" spans="1:14" ht="16.5" x14ac:dyDescent="0.3">
      <c r="A37" s="24" t="s">
        <v>0</v>
      </c>
      <c r="B37" s="25">
        <v>2197</v>
      </c>
      <c r="C37" s="25">
        <v>267241408</v>
      </c>
      <c r="D37" s="26">
        <v>3</v>
      </c>
      <c r="E37" s="26">
        <v>97</v>
      </c>
      <c r="F37" s="26">
        <v>279</v>
      </c>
      <c r="G37" s="26" t="s">
        <v>28</v>
      </c>
      <c r="H37" s="26">
        <v>583</v>
      </c>
      <c r="I37" s="26">
        <v>283</v>
      </c>
      <c r="J37" s="26">
        <v>24</v>
      </c>
      <c r="K37" s="27">
        <v>1028</v>
      </c>
      <c r="M37" s="2" t="s">
        <v>3</v>
      </c>
      <c r="N37" s="18">
        <f>D49-D43</f>
        <v>6</v>
      </c>
    </row>
    <row r="38" spans="1:14" ht="16.5" x14ac:dyDescent="0.3">
      <c r="A38" s="24" t="s">
        <v>29</v>
      </c>
      <c r="B38" s="26">
        <v>12</v>
      </c>
      <c r="C38" s="25">
        <v>6476417</v>
      </c>
      <c r="D38" s="26">
        <v>0</v>
      </c>
      <c r="E38" s="26">
        <v>59</v>
      </c>
      <c r="F38" s="26" t="s">
        <v>28</v>
      </c>
      <c r="G38" s="26" t="s">
        <v>28</v>
      </c>
      <c r="H38" s="26">
        <v>12</v>
      </c>
      <c r="I38" s="26" t="s">
        <v>28</v>
      </c>
      <c r="J38" s="26" t="s">
        <v>28</v>
      </c>
      <c r="K38" s="28" t="s">
        <v>28</v>
      </c>
      <c r="M38" s="11" t="s">
        <v>0</v>
      </c>
      <c r="N38" s="18">
        <f>D37</f>
        <v>3</v>
      </c>
    </row>
    <row r="39" spans="1:14" ht="16.5" x14ac:dyDescent="0.3">
      <c r="A39" s="24" t="s">
        <v>30</v>
      </c>
      <c r="B39" s="26">
        <v>21</v>
      </c>
      <c r="C39" s="25">
        <v>7170831</v>
      </c>
      <c r="D39" s="26">
        <v>0</v>
      </c>
      <c r="E39" s="26">
        <v>11</v>
      </c>
      <c r="F39" s="26" t="s">
        <v>28</v>
      </c>
      <c r="G39" s="26" t="s">
        <v>28</v>
      </c>
      <c r="H39" s="26">
        <v>20</v>
      </c>
      <c r="I39" s="26">
        <v>1</v>
      </c>
      <c r="J39" s="26" t="s">
        <v>28</v>
      </c>
      <c r="K39" s="28" t="s">
        <v>28</v>
      </c>
      <c r="M39" s="11" t="s">
        <v>1</v>
      </c>
      <c r="N39" s="18">
        <f>SUM(D38:D42)</f>
        <v>0</v>
      </c>
    </row>
    <row r="40" spans="1:14" ht="16.5" x14ac:dyDescent="0.3">
      <c r="A40" s="24" t="s">
        <v>31</v>
      </c>
      <c r="B40" s="26">
        <v>120</v>
      </c>
      <c r="C40" s="25">
        <v>8960346</v>
      </c>
      <c r="D40" s="26">
        <v>0</v>
      </c>
      <c r="E40" s="26">
        <v>11</v>
      </c>
      <c r="F40" s="26" t="s">
        <v>28</v>
      </c>
      <c r="G40" s="26" t="s">
        <v>28</v>
      </c>
      <c r="H40" s="26">
        <v>109</v>
      </c>
      <c r="I40" s="26">
        <v>5</v>
      </c>
      <c r="J40" s="26">
        <v>5</v>
      </c>
      <c r="K40" s="28">
        <v>1</v>
      </c>
      <c r="M40" s="11" t="s">
        <v>2</v>
      </c>
      <c r="N40" s="18">
        <f>N37-N38-N39</f>
        <v>3</v>
      </c>
    </row>
    <row r="41" spans="1:14" ht="16.5" x14ac:dyDescent="0.3">
      <c r="A41" s="24" t="s">
        <v>32</v>
      </c>
      <c r="B41" s="26">
        <v>38</v>
      </c>
      <c r="C41" s="25">
        <v>1934329</v>
      </c>
      <c r="D41" s="26">
        <v>0</v>
      </c>
      <c r="E41" s="26">
        <v>3</v>
      </c>
      <c r="F41" s="26">
        <v>1</v>
      </c>
      <c r="G41" s="26" t="s">
        <v>28</v>
      </c>
      <c r="H41" s="26">
        <v>34</v>
      </c>
      <c r="I41" s="26">
        <v>2</v>
      </c>
      <c r="J41" s="26">
        <v>1</v>
      </c>
      <c r="K41" s="28" t="s">
        <v>28</v>
      </c>
      <c r="M41" s="2" t="s">
        <v>4</v>
      </c>
      <c r="N41" s="18">
        <f>E49-E43</f>
        <v>222</v>
      </c>
    </row>
    <row r="42" spans="1:14" ht="18" x14ac:dyDescent="0.3">
      <c r="A42" s="24" t="s">
        <v>33</v>
      </c>
      <c r="B42" s="26">
        <v>10</v>
      </c>
      <c r="C42" s="25">
        <v>870892</v>
      </c>
      <c r="D42" s="26">
        <v>0</v>
      </c>
      <c r="E42" s="26">
        <v>1</v>
      </c>
      <c r="F42" s="26">
        <v>6</v>
      </c>
      <c r="G42" s="26" t="s">
        <v>28</v>
      </c>
      <c r="H42" s="26">
        <v>4</v>
      </c>
      <c r="I42" s="26" t="s">
        <v>28</v>
      </c>
      <c r="J42" s="26" t="s">
        <v>28</v>
      </c>
      <c r="K42" s="28" t="s">
        <v>28</v>
      </c>
      <c r="M42" s="11" t="s">
        <v>6</v>
      </c>
      <c r="N42" s="18">
        <f>E37</f>
        <v>97</v>
      </c>
    </row>
    <row r="43" spans="1:14" ht="16.5" x14ac:dyDescent="0.3">
      <c r="A43" s="24" t="s">
        <v>34</v>
      </c>
      <c r="B43" s="26">
        <v>253</v>
      </c>
      <c r="C43" s="25">
        <v>15625694</v>
      </c>
      <c r="D43" s="26">
        <v>59</v>
      </c>
      <c r="E43" s="26">
        <v>236</v>
      </c>
      <c r="F43" s="26" t="s">
        <v>28</v>
      </c>
      <c r="G43" s="26">
        <v>253</v>
      </c>
      <c r="H43" s="26" t="s">
        <v>28</v>
      </c>
      <c r="I43" s="26" t="s">
        <v>28</v>
      </c>
      <c r="J43" s="26" t="s">
        <v>28</v>
      </c>
      <c r="K43" s="28" t="s">
        <v>28</v>
      </c>
      <c r="M43" s="11" t="s">
        <v>1</v>
      </c>
      <c r="N43" s="18">
        <f>SUM(E38:E42)</f>
        <v>85</v>
      </c>
    </row>
    <row r="44" spans="1:14" ht="16.5" x14ac:dyDescent="0.3">
      <c r="A44" s="24" t="s">
        <v>36</v>
      </c>
      <c r="B44" s="26">
        <v>75</v>
      </c>
      <c r="C44" s="25">
        <v>3455168</v>
      </c>
      <c r="D44" s="26">
        <v>3</v>
      </c>
      <c r="E44" s="26">
        <v>16</v>
      </c>
      <c r="F44" s="26">
        <v>6</v>
      </c>
      <c r="G44" s="26" t="s">
        <v>28</v>
      </c>
      <c r="H44" s="26">
        <v>18</v>
      </c>
      <c r="I44" s="26">
        <v>45</v>
      </c>
      <c r="J44" s="26" t="s">
        <v>28</v>
      </c>
      <c r="K44" s="28">
        <v>6</v>
      </c>
      <c r="M44" s="11" t="s">
        <v>2</v>
      </c>
      <c r="N44" s="18">
        <f>N41-N42-N43</f>
        <v>40</v>
      </c>
    </row>
    <row r="45" spans="1:14" ht="16.5" x14ac:dyDescent="0.3">
      <c r="A45" s="24" t="s">
        <v>41</v>
      </c>
      <c r="B45" s="26">
        <v>1</v>
      </c>
      <c r="C45" s="25">
        <v>12000</v>
      </c>
      <c r="D45" s="26">
        <v>0</v>
      </c>
      <c r="E45" s="26">
        <v>0</v>
      </c>
      <c r="F45" s="26" t="s">
        <v>28</v>
      </c>
      <c r="G45" s="26" t="s">
        <v>28</v>
      </c>
      <c r="H45" s="26">
        <v>1</v>
      </c>
      <c r="I45" s="26" t="s">
        <v>28</v>
      </c>
      <c r="J45" s="26" t="s">
        <v>28</v>
      </c>
      <c r="K45" s="28" t="s">
        <v>28</v>
      </c>
      <c r="M45" s="2" t="s">
        <v>5</v>
      </c>
      <c r="N45" s="34">
        <f>B49-B43</f>
        <v>2998</v>
      </c>
    </row>
    <row r="46" spans="1:14" ht="16.5" x14ac:dyDescent="0.3">
      <c r="A46" s="24" t="s">
        <v>37</v>
      </c>
      <c r="B46" s="26">
        <v>21</v>
      </c>
      <c r="C46" s="25">
        <v>2575737</v>
      </c>
      <c r="D46" s="26">
        <v>0</v>
      </c>
      <c r="E46" s="26">
        <v>3</v>
      </c>
      <c r="F46" s="26">
        <v>8</v>
      </c>
      <c r="G46" s="26" t="s">
        <v>28</v>
      </c>
      <c r="H46" s="26" t="s">
        <v>28</v>
      </c>
      <c r="I46" s="26">
        <v>13</v>
      </c>
      <c r="J46" s="26" t="s">
        <v>28</v>
      </c>
      <c r="K46" s="28" t="s">
        <v>28</v>
      </c>
      <c r="M46" s="11" t="s">
        <v>0</v>
      </c>
      <c r="N46" s="34">
        <f>B37</f>
        <v>2197</v>
      </c>
    </row>
    <row r="47" spans="1:14" ht="16.5" x14ac:dyDescent="0.3">
      <c r="A47" s="24" t="s">
        <v>38</v>
      </c>
      <c r="B47" s="26">
        <v>362</v>
      </c>
      <c r="C47" s="25">
        <v>14537604</v>
      </c>
      <c r="D47" s="26">
        <v>0</v>
      </c>
      <c r="E47" s="26">
        <v>18</v>
      </c>
      <c r="F47" s="26">
        <v>9</v>
      </c>
      <c r="G47" s="26" t="s">
        <v>28</v>
      </c>
      <c r="H47" s="26">
        <v>260</v>
      </c>
      <c r="I47" s="26">
        <v>66</v>
      </c>
      <c r="J47" s="26">
        <v>17</v>
      </c>
      <c r="K47" s="28">
        <v>10</v>
      </c>
      <c r="M47" s="11" t="s">
        <v>1</v>
      </c>
      <c r="N47" s="18">
        <f>SUM(B38:B42)</f>
        <v>201</v>
      </c>
    </row>
    <row r="48" spans="1:14" ht="17.25" thickBot="1" x14ac:dyDescent="0.35">
      <c r="A48" s="24" t="s">
        <v>39</v>
      </c>
      <c r="B48" s="26">
        <v>141</v>
      </c>
      <c r="C48" s="25">
        <v>9328827</v>
      </c>
      <c r="D48" s="26">
        <v>0</v>
      </c>
      <c r="E48" s="26">
        <v>3</v>
      </c>
      <c r="F48" s="26">
        <v>42</v>
      </c>
      <c r="G48" s="26" t="s">
        <v>28</v>
      </c>
      <c r="H48" s="26">
        <v>27</v>
      </c>
      <c r="I48" s="26">
        <v>39</v>
      </c>
      <c r="J48" s="26">
        <v>3</v>
      </c>
      <c r="K48" s="28">
        <v>30</v>
      </c>
      <c r="M48" s="12" t="s">
        <v>2</v>
      </c>
      <c r="N48" s="34">
        <f>N45-N46-N47</f>
        <v>600</v>
      </c>
    </row>
    <row r="49" spans="1:14" ht="13.5" thickBot="1" x14ac:dyDescent="0.25">
      <c r="A49" s="29" t="s">
        <v>40</v>
      </c>
      <c r="B49" s="30">
        <v>3251</v>
      </c>
      <c r="C49" s="30">
        <v>338189253</v>
      </c>
      <c r="D49" s="31">
        <v>65</v>
      </c>
      <c r="E49" s="31">
        <v>458</v>
      </c>
      <c r="F49" s="31">
        <v>351</v>
      </c>
      <c r="G49" s="31">
        <v>253</v>
      </c>
      <c r="H49" s="30">
        <v>1068</v>
      </c>
      <c r="I49" s="31">
        <v>454</v>
      </c>
      <c r="J49" s="31">
        <v>50</v>
      </c>
      <c r="K49" s="32">
        <v>1075</v>
      </c>
    </row>
    <row r="50" spans="1:14" x14ac:dyDescent="0.2">
      <c r="A50" s="19"/>
    </row>
    <row r="51" spans="1:14" x14ac:dyDescent="0.2">
      <c r="A51" s="19"/>
    </row>
    <row r="52" spans="1:14" x14ac:dyDescent="0.2">
      <c r="A52" s="19"/>
    </row>
    <row r="53" spans="1:14" x14ac:dyDescent="0.2">
      <c r="A53" s="19"/>
    </row>
    <row r="54" spans="1:14" x14ac:dyDescent="0.2">
      <c r="A54" s="55">
        <v>2007</v>
      </c>
      <c r="B54" s="55"/>
      <c r="C54" s="55"/>
      <c r="D54" s="55"/>
      <c r="E54" s="55"/>
      <c r="F54" s="55"/>
      <c r="G54" s="55"/>
      <c r="H54" s="55"/>
      <c r="I54" s="55"/>
      <c r="J54" s="55"/>
      <c r="K54" s="55"/>
    </row>
    <row r="55" spans="1:14" ht="12.75" customHeight="1" x14ac:dyDescent="0.2">
      <c r="A55" s="56" t="s">
        <v>10</v>
      </c>
      <c r="B55" s="56"/>
      <c r="C55" s="56"/>
      <c r="D55" s="56"/>
      <c r="E55" s="56"/>
      <c r="F55" s="56"/>
      <c r="G55" s="56"/>
      <c r="H55" s="56"/>
      <c r="I55" s="56"/>
      <c r="J55" s="56"/>
      <c r="K55" s="56"/>
    </row>
    <row r="56" spans="1:14" ht="12.75" customHeight="1" x14ac:dyDescent="0.2">
      <c r="A56" s="56" t="s">
        <v>11</v>
      </c>
      <c r="B56" s="56"/>
      <c r="C56" s="56"/>
      <c r="D56" s="56"/>
      <c r="E56" s="56"/>
      <c r="F56" s="56"/>
      <c r="G56" s="56"/>
      <c r="H56" s="56"/>
      <c r="I56" s="56"/>
      <c r="J56" s="56"/>
      <c r="K56" s="56"/>
    </row>
    <row r="57" spans="1:14" ht="12.75" customHeight="1" x14ac:dyDescent="0.2">
      <c r="A57" s="56" t="s">
        <v>12</v>
      </c>
      <c r="B57" s="56"/>
      <c r="C57" s="56"/>
      <c r="D57" s="56"/>
      <c r="E57" s="56"/>
      <c r="F57" s="56"/>
      <c r="G57" s="56"/>
      <c r="H57" s="56"/>
      <c r="I57" s="56"/>
      <c r="J57" s="56"/>
      <c r="K57" s="56"/>
    </row>
    <row r="58" spans="1:14" ht="13.5" thickBot="1" x14ac:dyDescent="0.25">
      <c r="A58" s="57" t="s">
        <v>44</v>
      </c>
      <c r="B58" s="57"/>
      <c r="C58" s="57"/>
      <c r="D58" s="57"/>
      <c r="E58" s="57"/>
      <c r="F58" s="57"/>
      <c r="G58" s="57"/>
      <c r="H58" s="57"/>
      <c r="I58" s="57"/>
      <c r="J58" s="57"/>
      <c r="K58" s="57"/>
    </row>
    <row r="59" spans="1:14" x14ac:dyDescent="0.2">
      <c r="A59" s="42"/>
      <c r="B59" s="45" t="s">
        <v>13</v>
      </c>
      <c r="C59" s="20" t="s">
        <v>14</v>
      </c>
      <c r="D59" s="47" t="s">
        <v>15</v>
      </c>
      <c r="E59" s="48"/>
      <c r="F59" s="47" t="s">
        <v>16</v>
      </c>
      <c r="G59" s="51"/>
      <c r="H59" s="51"/>
      <c r="I59" s="51"/>
      <c r="J59" s="51"/>
      <c r="K59" s="52"/>
    </row>
    <row r="60" spans="1:14" x14ac:dyDescent="0.2">
      <c r="A60" s="43"/>
      <c r="B60" s="46"/>
      <c r="C60" s="21" t="s">
        <v>17</v>
      </c>
      <c r="D60" s="49"/>
      <c r="E60" s="50"/>
      <c r="F60" s="49"/>
      <c r="G60" s="53"/>
      <c r="H60" s="53"/>
      <c r="I60" s="53"/>
      <c r="J60" s="53"/>
      <c r="K60" s="54"/>
    </row>
    <row r="61" spans="1:14" x14ac:dyDescent="0.2">
      <c r="A61" s="44"/>
      <c r="B61" s="22" t="s">
        <v>18</v>
      </c>
      <c r="C61" s="22" t="s">
        <v>19</v>
      </c>
      <c r="D61" s="22" t="s">
        <v>20</v>
      </c>
      <c r="E61" s="22" t="s">
        <v>21</v>
      </c>
      <c r="F61" s="22" t="s">
        <v>22</v>
      </c>
      <c r="G61" s="22" t="s">
        <v>23</v>
      </c>
      <c r="H61" s="22" t="s">
        <v>24</v>
      </c>
      <c r="I61" s="22" t="s">
        <v>25</v>
      </c>
      <c r="J61" s="22" t="s">
        <v>26</v>
      </c>
      <c r="K61" s="23" t="s">
        <v>27</v>
      </c>
    </row>
    <row r="62" spans="1:14" ht="16.5" x14ac:dyDescent="0.3">
      <c r="A62" s="24" t="s">
        <v>0</v>
      </c>
      <c r="B62" s="25">
        <v>1934</v>
      </c>
      <c r="C62" s="25">
        <v>261603251</v>
      </c>
      <c r="D62" s="26">
        <v>1</v>
      </c>
      <c r="E62" s="26">
        <v>72</v>
      </c>
      <c r="F62" s="26">
        <v>255</v>
      </c>
      <c r="G62" s="26" t="s">
        <v>28</v>
      </c>
      <c r="H62" s="26">
        <v>569</v>
      </c>
      <c r="I62" s="26">
        <v>182</v>
      </c>
      <c r="J62" s="26">
        <v>28</v>
      </c>
      <c r="K62" s="28">
        <v>900</v>
      </c>
      <c r="M62" s="2" t="s">
        <v>3</v>
      </c>
      <c r="N62" s="18">
        <f>D73-D68</f>
        <v>9</v>
      </c>
    </row>
    <row r="63" spans="1:14" ht="16.5" x14ac:dyDescent="0.3">
      <c r="A63" s="24" t="s">
        <v>29</v>
      </c>
      <c r="B63" s="26">
        <v>9</v>
      </c>
      <c r="C63" s="25">
        <v>3878288</v>
      </c>
      <c r="D63" s="26">
        <v>2</v>
      </c>
      <c r="E63" s="26">
        <v>30</v>
      </c>
      <c r="F63" s="26" t="s">
        <v>28</v>
      </c>
      <c r="G63" s="26" t="s">
        <v>28</v>
      </c>
      <c r="H63" s="26">
        <v>8</v>
      </c>
      <c r="I63" s="26">
        <v>1</v>
      </c>
      <c r="J63" s="26" t="s">
        <v>28</v>
      </c>
      <c r="K63" s="28" t="s">
        <v>28</v>
      </c>
      <c r="M63" s="11" t="s">
        <v>0</v>
      </c>
      <c r="N63" s="18">
        <f>D62</f>
        <v>1</v>
      </c>
    </row>
    <row r="64" spans="1:14" ht="16.5" x14ac:dyDescent="0.3">
      <c r="A64" s="24" t="s">
        <v>30</v>
      </c>
      <c r="B64" s="26">
        <v>12</v>
      </c>
      <c r="C64" s="25">
        <v>3804150</v>
      </c>
      <c r="D64" s="26">
        <v>2</v>
      </c>
      <c r="E64" s="26">
        <v>143</v>
      </c>
      <c r="F64" s="26" t="s">
        <v>28</v>
      </c>
      <c r="G64" s="26" t="s">
        <v>28</v>
      </c>
      <c r="H64" s="26">
        <v>12</v>
      </c>
      <c r="I64" s="26" t="s">
        <v>28</v>
      </c>
      <c r="J64" s="26" t="s">
        <v>28</v>
      </c>
      <c r="K64" s="28" t="s">
        <v>28</v>
      </c>
      <c r="M64" s="11" t="s">
        <v>1</v>
      </c>
      <c r="N64" s="18">
        <f>SUM(D63:D67)</f>
        <v>4</v>
      </c>
    </row>
    <row r="65" spans="1:14" ht="16.5" x14ac:dyDescent="0.3">
      <c r="A65" s="24" t="s">
        <v>31</v>
      </c>
      <c r="B65" s="26">
        <v>149</v>
      </c>
      <c r="C65" s="25">
        <v>18807075</v>
      </c>
      <c r="D65" s="26">
        <v>0</v>
      </c>
      <c r="E65" s="26">
        <v>15</v>
      </c>
      <c r="F65" s="26">
        <v>1</v>
      </c>
      <c r="G65" s="26" t="s">
        <v>28</v>
      </c>
      <c r="H65" s="26">
        <v>134</v>
      </c>
      <c r="I65" s="26">
        <v>9</v>
      </c>
      <c r="J65" s="26">
        <v>2</v>
      </c>
      <c r="K65" s="28">
        <v>3</v>
      </c>
      <c r="M65" s="11" t="s">
        <v>2</v>
      </c>
      <c r="N65" s="18">
        <f>N62-N63-N64</f>
        <v>4</v>
      </c>
    </row>
    <row r="66" spans="1:14" ht="16.5" x14ac:dyDescent="0.3">
      <c r="A66" s="24" t="s">
        <v>32</v>
      </c>
      <c r="B66" s="26">
        <v>36</v>
      </c>
      <c r="C66" s="25">
        <v>2082759</v>
      </c>
      <c r="D66" s="26">
        <v>0</v>
      </c>
      <c r="E66" s="26">
        <v>0</v>
      </c>
      <c r="F66" s="26">
        <v>1</v>
      </c>
      <c r="G66" s="26" t="s">
        <v>28</v>
      </c>
      <c r="H66" s="26">
        <v>28</v>
      </c>
      <c r="I66" s="26">
        <v>6</v>
      </c>
      <c r="J66" s="26" t="s">
        <v>28</v>
      </c>
      <c r="K66" s="28">
        <v>1</v>
      </c>
      <c r="M66" s="2" t="s">
        <v>4</v>
      </c>
      <c r="N66" s="18">
        <f>E73-E68</f>
        <v>312</v>
      </c>
    </row>
    <row r="67" spans="1:14" ht="18" x14ac:dyDescent="0.3">
      <c r="A67" s="24" t="s">
        <v>33</v>
      </c>
      <c r="B67" s="26">
        <v>2</v>
      </c>
      <c r="C67" s="25">
        <v>239367</v>
      </c>
      <c r="D67" s="26">
        <v>0</v>
      </c>
      <c r="E67" s="26">
        <v>0</v>
      </c>
      <c r="F67" s="26">
        <v>1</v>
      </c>
      <c r="G67" s="26" t="s">
        <v>28</v>
      </c>
      <c r="H67" s="26" t="s">
        <v>28</v>
      </c>
      <c r="I67" s="26">
        <v>1</v>
      </c>
      <c r="J67" s="26" t="s">
        <v>28</v>
      </c>
      <c r="K67" s="28" t="s">
        <v>28</v>
      </c>
      <c r="M67" s="11" t="s">
        <v>6</v>
      </c>
      <c r="N67" s="18">
        <f>E62</f>
        <v>72</v>
      </c>
    </row>
    <row r="68" spans="1:14" ht="16.5" x14ac:dyDescent="0.3">
      <c r="A68" s="24" t="s">
        <v>34</v>
      </c>
      <c r="B68" s="26">
        <v>260</v>
      </c>
      <c r="C68" s="25">
        <v>12477344</v>
      </c>
      <c r="D68" s="26">
        <v>70</v>
      </c>
      <c r="E68" s="26">
        <v>227</v>
      </c>
      <c r="F68" s="26" t="s">
        <v>28</v>
      </c>
      <c r="G68" s="26">
        <v>260</v>
      </c>
      <c r="H68" s="26" t="s">
        <v>28</v>
      </c>
      <c r="I68" s="26" t="s">
        <v>28</v>
      </c>
      <c r="J68" s="26" t="s">
        <v>28</v>
      </c>
      <c r="K68" s="28" t="s">
        <v>28</v>
      </c>
      <c r="M68" s="11" t="s">
        <v>1</v>
      </c>
      <c r="N68" s="18">
        <f>SUM(E63:E67)</f>
        <v>188</v>
      </c>
    </row>
    <row r="69" spans="1:14" ht="16.5" x14ac:dyDescent="0.3">
      <c r="A69" s="24" t="s">
        <v>36</v>
      </c>
      <c r="B69" s="26">
        <v>76</v>
      </c>
      <c r="C69" s="25">
        <v>4679804</v>
      </c>
      <c r="D69" s="26">
        <v>3</v>
      </c>
      <c r="E69" s="26">
        <v>16</v>
      </c>
      <c r="F69" s="26">
        <v>1</v>
      </c>
      <c r="G69" s="26" t="s">
        <v>28</v>
      </c>
      <c r="H69" s="26">
        <v>12</v>
      </c>
      <c r="I69" s="26">
        <v>60</v>
      </c>
      <c r="J69" s="26" t="s">
        <v>28</v>
      </c>
      <c r="K69" s="28">
        <v>3</v>
      </c>
      <c r="M69" s="11" t="s">
        <v>2</v>
      </c>
      <c r="N69" s="18">
        <f>N66-N67-N68</f>
        <v>52</v>
      </c>
    </row>
    <row r="70" spans="1:14" ht="16.5" x14ac:dyDescent="0.3">
      <c r="A70" s="24" t="s">
        <v>37</v>
      </c>
      <c r="B70" s="26">
        <v>14</v>
      </c>
      <c r="C70" s="25">
        <v>2834322</v>
      </c>
      <c r="D70" s="26">
        <v>0</v>
      </c>
      <c r="E70" s="26">
        <v>8</v>
      </c>
      <c r="F70" s="26">
        <v>11</v>
      </c>
      <c r="G70" s="26" t="s">
        <v>28</v>
      </c>
      <c r="H70" s="26" t="s">
        <v>28</v>
      </c>
      <c r="I70" s="26">
        <v>2</v>
      </c>
      <c r="J70" s="26" t="s">
        <v>28</v>
      </c>
      <c r="K70" s="28">
        <v>1</v>
      </c>
      <c r="M70" s="2" t="s">
        <v>5</v>
      </c>
      <c r="N70" s="34">
        <f>B73-B68</f>
        <v>2693</v>
      </c>
    </row>
    <row r="71" spans="1:14" ht="16.5" x14ac:dyDescent="0.3">
      <c r="A71" s="24" t="s">
        <v>38</v>
      </c>
      <c r="B71" s="26">
        <v>321</v>
      </c>
      <c r="C71" s="25">
        <v>13561334</v>
      </c>
      <c r="D71" s="26">
        <v>0</v>
      </c>
      <c r="E71" s="26">
        <v>22</v>
      </c>
      <c r="F71" s="26">
        <v>10</v>
      </c>
      <c r="G71" s="26" t="s">
        <v>28</v>
      </c>
      <c r="H71" s="26">
        <v>243</v>
      </c>
      <c r="I71" s="26">
        <v>51</v>
      </c>
      <c r="J71" s="26">
        <v>13</v>
      </c>
      <c r="K71" s="28">
        <v>4</v>
      </c>
      <c r="M71" s="11" t="s">
        <v>0</v>
      </c>
      <c r="N71" s="34">
        <f>B62</f>
        <v>1934</v>
      </c>
    </row>
    <row r="72" spans="1:14" ht="16.5" x14ac:dyDescent="0.3">
      <c r="A72" s="24" t="s">
        <v>39</v>
      </c>
      <c r="B72" s="26">
        <v>140</v>
      </c>
      <c r="C72" s="25">
        <v>5072102</v>
      </c>
      <c r="D72" s="26">
        <v>1</v>
      </c>
      <c r="E72" s="26">
        <v>6</v>
      </c>
      <c r="F72" s="26">
        <v>46</v>
      </c>
      <c r="G72" s="26" t="s">
        <v>28</v>
      </c>
      <c r="H72" s="26">
        <v>41</v>
      </c>
      <c r="I72" s="26">
        <v>27</v>
      </c>
      <c r="J72" s="26">
        <v>6</v>
      </c>
      <c r="K72" s="28">
        <v>20</v>
      </c>
      <c r="M72" s="11" t="s">
        <v>1</v>
      </c>
      <c r="N72" s="18">
        <f>SUM(B63:B67)</f>
        <v>208</v>
      </c>
    </row>
    <row r="73" spans="1:14" ht="17.25" thickBot="1" x14ac:dyDescent="0.35">
      <c r="A73" s="29" t="s">
        <v>40</v>
      </c>
      <c r="B73" s="30">
        <v>2953</v>
      </c>
      <c r="C73" s="30">
        <v>329039796</v>
      </c>
      <c r="D73" s="31">
        <v>79</v>
      </c>
      <c r="E73" s="31">
        <v>539</v>
      </c>
      <c r="F73" s="31">
        <v>326</v>
      </c>
      <c r="G73" s="31">
        <v>260</v>
      </c>
      <c r="H73" s="30">
        <v>1047</v>
      </c>
      <c r="I73" s="31">
        <v>339</v>
      </c>
      <c r="J73" s="31">
        <v>49</v>
      </c>
      <c r="K73" s="33">
        <v>932</v>
      </c>
      <c r="M73" s="12" t="s">
        <v>2</v>
      </c>
      <c r="N73" s="34">
        <f>N70-N71-N72</f>
        <v>551</v>
      </c>
    </row>
    <row r="74" spans="1:14" x14ac:dyDescent="0.2">
      <c r="A74" s="19"/>
    </row>
    <row r="75" spans="1:14" x14ac:dyDescent="0.2">
      <c r="A75" s="19"/>
    </row>
    <row r="76" spans="1:14" x14ac:dyDescent="0.2">
      <c r="A76" s="19"/>
    </row>
    <row r="77" spans="1:14" x14ac:dyDescent="0.2">
      <c r="A77" s="19"/>
    </row>
    <row r="78" spans="1:14" x14ac:dyDescent="0.2">
      <c r="A78" s="55">
        <v>2008</v>
      </c>
      <c r="B78" s="55"/>
      <c r="C78" s="55"/>
      <c r="D78" s="55"/>
      <c r="E78" s="55"/>
      <c r="F78" s="55"/>
      <c r="G78" s="55"/>
      <c r="H78" s="55"/>
      <c r="I78" s="55"/>
      <c r="J78" s="55"/>
      <c r="K78" s="55"/>
    </row>
    <row r="79" spans="1:14" ht="12.75" customHeight="1" x14ac:dyDescent="0.2">
      <c r="A79" s="56" t="s">
        <v>10</v>
      </c>
      <c r="B79" s="56"/>
      <c r="C79" s="56"/>
      <c r="D79" s="56"/>
      <c r="E79" s="56"/>
      <c r="F79" s="56"/>
      <c r="G79" s="56"/>
      <c r="H79" s="56"/>
      <c r="I79" s="56"/>
      <c r="J79" s="56"/>
      <c r="K79" s="56"/>
    </row>
    <row r="80" spans="1:14" ht="12.75" customHeight="1" x14ac:dyDescent="0.2">
      <c r="A80" s="56" t="s">
        <v>11</v>
      </c>
      <c r="B80" s="56"/>
      <c r="C80" s="56"/>
      <c r="D80" s="56"/>
      <c r="E80" s="56"/>
      <c r="F80" s="56"/>
      <c r="G80" s="56"/>
      <c r="H80" s="56"/>
      <c r="I80" s="56"/>
      <c r="J80" s="56"/>
      <c r="K80" s="56"/>
    </row>
    <row r="81" spans="1:14" ht="12.75" customHeight="1" x14ac:dyDescent="0.2">
      <c r="A81" s="56" t="s">
        <v>12</v>
      </c>
      <c r="B81" s="56"/>
      <c r="C81" s="56"/>
      <c r="D81" s="56"/>
      <c r="E81" s="56"/>
      <c r="F81" s="56"/>
      <c r="G81" s="56"/>
      <c r="H81" s="56"/>
      <c r="I81" s="56"/>
      <c r="J81" s="56"/>
      <c r="K81" s="56"/>
    </row>
    <row r="82" spans="1:14" ht="13.5" thickBot="1" x14ac:dyDescent="0.25">
      <c r="A82" s="57" t="s">
        <v>44</v>
      </c>
      <c r="B82" s="57"/>
      <c r="C82" s="57"/>
      <c r="D82" s="57"/>
      <c r="E82" s="57"/>
      <c r="F82" s="57"/>
      <c r="G82" s="57"/>
      <c r="H82" s="57"/>
      <c r="I82" s="57"/>
      <c r="J82" s="57"/>
      <c r="K82" s="57"/>
    </row>
    <row r="83" spans="1:14" x14ac:dyDescent="0.2">
      <c r="A83" s="42"/>
      <c r="B83" s="45" t="s">
        <v>13</v>
      </c>
      <c r="C83" s="20" t="s">
        <v>14</v>
      </c>
      <c r="D83" s="47" t="s">
        <v>15</v>
      </c>
      <c r="E83" s="48"/>
      <c r="F83" s="47" t="s">
        <v>16</v>
      </c>
      <c r="G83" s="51"/>
      <c r="H83" s="51"/>
      <c r="I83" s="51"/>
      <c r="J83" s="51"/>
      <c r="K83" s="52"/>
    </row>
    <row r="84" spans="1:14" x14ac:dyDescent="0.2">
      <c r="A84" s="43"/>
      <c r="B84" s="46"/>
      <c r="C84" s="21" t="s">
        <v>17</v>
      </c>
      <c r="D84" s="49"/>
      <c r="E84" s="50"/>
      <c r="F84" s="49"/>
      <c r="G84" s="53"/>
      <c r="H84" s="53"/>
      <c r="I84" s="53"/>
      <c r="J84" s="53"/>
      <c r="K84" s="54"/>
    </row>
    <row r="85" spans="1:14" x14ac:dyDescent="0.2">
      <c r="A85" s="44"/>
      <c r="B85" s="22" t="s">
        <v>18</v>
      </c>
      <c r="C85" s="22" t="s">
        <v>19</v>
      </c>
      <c r="D85" s="22" t="s">
        <v>20</v>
      </c>
      <c r="E85" s="22" t="s">
        <v>21</v>
      </c>
      <c r="F85" s="22" t="s">
        <v>22</v>
      </c>
      <c r="G85" s="22" t="s">
        <v>23</v>
      </c>
      <c r="H85" s="22" t="s">
        <v>24</v>
      </c>
      <c r="I85" s="22" t="s">
        <v>25</v>
      </c>
      <c r="J85" s="22" t="s">
        <v>26</v>
      </c>
      <c r="K85" s="23" t="s">
        <v>27</v>
      </c>
    </row>
    <row r="86" spans="1:14" ht="16.5" x14ac:dyDescent="0.3">
      <c r="A86" s="24" t="s">
        <v>0</v>
      </c>
      <c r="B86" s="25">
        <v>1789</v>
      </c>
      <c r="C86" s="25">
        <v>239517165</v>
      </c>
      <c r="D86" s="26">
        <v>0</v>
      </c>
      <c r="E86" s="26">
        <v>39</v>
      </c>
      <c r="F86" s="26">
        <v>238</v>
      </c>
      <c r="G86" s="26" t="s">
        <v>28</v>
      </c>
      <c r="H86" s="26">
        <v>476</v>
      </c>
      <c r="I86" s="26">
        <v>220</v>
      </c>
      <c r="J86" s="26">
        <v>29</v>
      </c>
      <c r="K86" s="28">
        <v>826</v>
      </c>
      <c r="M86" s="2" t="s">
        <v>3</v>
      </c>
      <c r="N86" s="18">
        <f>D98-D92</f>
        <v>27</v>
      </c>
    </row>
    <row r="87" spans="1:14" ht="16.5" x14ac:dyDescent="0.3">
      <c r="A87" s="24" t="s">
        <v>29</v>
      </c>
      <c r="B87" s="26">
        <v>9</v>
      </c>
      <c r="C87" s="25">
        <v>13557340</v>
      </c>
      <c r="D87" s="26">
        <v>25</v>
      </c>
      <c r="E87" s="26">
        <v>74</v>
      </c>
      <c r="F87" s="26" t="s">
        <v>28</v>
      </c>
      <c r="G87" s="26" t="s">
        <v>28</v>
      </c>
      <c r="H87" s="26">
        <v>9</v>
      </c>
      <c r="I87" s="26" t="s">
        <v>28</v>
      </c>
      <c r="J87" s="26" t="s">
        <v>28</v>
      </c>
      <c r="K87" s="28" t="s">
        <v>28</v>
      </c>
      <c r="M87" s="11" t="s">
        <v>0</v>
      </c>
      <c r="N87" s="18">
        <f>D86</f>
        <v>0</v>
      </c>
    </row>
    <row r="88" spans="1:14" ht="16.5" x14ac:dyDescent="0.3">
      <c r="A88" s="24" t="s">
        <v>30</v>
      </c>
      <c r="B88" s="26">
        <v>18</v>
      </c>
      <c r="C88" s="25">
        <v>7165704</v>
      </c>
      <c r="D88" s="26">
        <v>0</v>
      </c>
      <c r="E88" s="26">
        <v>17</v>
      </c>
      <c r="F88" s="26" t="s">
        <v>28</v>
      </c>
      <c r="G88" s="26" t="s">
        <v>28</v>
      </c>
      <c r="H88" s="26">
        <v>18</v>
      </c>
      <c r="I88" s="26" t="s">
        <v>28</v>
      </c>
      <c r="J88" s="26" t="s">
        <v>28</v>
      </c>
      <c r="K88" s="28" t="s">
        <v>28</v>
      </c>
      <c r="M88" s="11" t="s">
        <v>1</v>
      </c>
      <c r="N88" s="18">
        <f>SUM(D87:D91)</f>
        <v>26</v>
      </c>
    </row>
    <row r="89" spans="1:14" ht="16.5" x14ac:dyDescent="0.3">
      <c r="A89" s="24" t="s">
        <v>31</v>
      </c>
      <c r="B89" s="26">
        <v>123</v>
      </c>
      <c r="C89" s="25">
        <v>9147981</v>
      </c>
      <c r="D89" s="26">
        <v>1</v>
      </c>
      <c r="E89" s="26">
        <v>13</v>
      </c>
      <c r="F89" s="26">
        <v>1</v>
      </c>
      <c r="G89" s="26" t="s">
        <v>28</v>
      </c>
      <c r="H89" s="26">
        <v>104</v>
      </c>
      <c r="I89" s="26">
        <v>9</v>
      </c>
      <c r="J89" s="26">
        <v>4</v>
      </c>
      <c r="K89" s="28">
        <v>5</v>
      </c>
      <c r="M89" s="11" t="s">
        <v>2</v>
      </c>
      <c r="N89" s="18">
        <f>N86-N87-N88</f>
        <v>1</v>
      </c>
    </row>
    <row r="90" spans="1:14" ht="16.5" x14ac:dyDescent="0.3">
      <c r="A90" s="24" t="s">
        <v>32</v>
      </c>
      <c r="B90" s="26">
        <v>40</v>
      </c>
      <c r="C90" s="25">
        <v>1494344</v>
      </c>
      <c r="D90" s="26">
        <v>0</v>
      </c>
      <c r="E90" s="26">
        <v>2</v>
      </c>
      <c r="F90" s="26">
        <v>2</v>
      </c>
      <c r="G90" s="26" t="s">
        <v>28</v>
      </c>
      <c r="H90" s="26">
        <v>35</v>
      </c>
      <c r="I90" s="26">
        <v>2</v>
      </c>
      <c r="J90" s="26">
        <v>1</v>
      </c>
      <c r="K90" s="28" t="s">
        <v>28</v>
      </c>
      <c r="M90" s="2" t="s">
        <v>4</v>
      </c>
      <c r="N90" s="18">
        <f>E98-E92</f>
        <v>318</v>
      </c>
    </row>
    <row r="91" spans="1:14" ht="18" x14ac:dyDescent="0.3">
      <c r="A91" s="24" t="s">
        <v>33</v>
      </c>
      <c r="B91" s="26">
        <v>2</v>
      </c>
      <c r="C91" s="25">
        <v>182546</v>
      </c>
      <c r="D91" s="26">
        <v>0</v>
      </c>
      <c r="E91" s="26">
        <v>2</v>
      </c>
      <c r="F91" s="26">
        <v>2</v>
      </c>
      <c r="G91" s="26" t="s">
        <v>28</v>
      </c>
      <c r="H91" s="26" t="s">
        <v>28</v>
      </c>
      <c r="I91" s="26" t="s">
        <v>28</v>
      </c>
      <c r="J91" s="26" t="s">
        <v>28</v>
      </c>
      <c r="K91" s="28" t="s">
        <v>28</v>
      </c>
      <c r="M91" s="11" t="s">
        <v>6</v>
      </c>
      <c r="N91" s="18">
        <f>E86</f>
        <v>39</v>
      </c>
    </row>
    <row r="92" spans="1:14" ht="16.5" x14ac:dyDescent="0.3">
      <c r="A92" s="24" t="s">
        <v>34</v>
      </c>
      <c r="B92" s="26">
        <v>186</v>
      </c>
      <c r="C92" s="25">
        <v>13834003</v>
      </c>
      <c r="D92" s="26">
        <v>27</v>
      </c>
      <c r="E92" s="26">
        <v>199</v>
      </c>
      <c r="F92" s="26" t="s">
        <v>28</v>
      </c>
      <c r="G92" s="26">
        <v>186</v>
      </c>
      <c r="H92" s="26" t="s">
        <v>28</v>
      </c>
      <c r="I92" s="26" t="s">
        <v>28</v>
      </c>
      <c r="J92" s="26" t="s">
        <v>28</v>
      </c>
      <c r="K92" s="28" t="s">
        <v>28</v>
      </c>
      <c r="M92" s="11" t="s">
        <v>1</v>
      </c>
      <c r="N92" s="18">
        <f>SUM(E87:E91)</f>
        <v>108</v>
      </c>
    </row>
    <row r="93" spans="1:14" ht="16.5" x14ac:dyDescent="0.3">
      <c r="A93" s="24" t="s">
        <v>36</v>
      </c>
      <c r="B93" s="26">
        <v>49</v>
      </c>
      <c r="C93" s="25">
        <v>2277358</v>
      </c>
      <c r="D93" s="26">
        <v>1</v>
      </c>
      <c r="E93" s="26">
        <v>6</v>
      </c>
      <c r="F93" s="26">
        <v>4</v>
      </c>
      <c r="G93" s="26" t="s">
        <v>28</v>
      </c>
      <c r="H93" s="26">
        <v>8</v>
      </c>
      <c r="I93" s="26">
        <v>36</v>
      </c>
      <c r="J93" s="26" t="s">
        <v>28</v>
      </c>
      <c r="K93" s="28">
        <v>1</v>
      </c>
      <c r="M93" s="11" t="s">
        <v>2</v>
      </c>
      <c r="N93" s="18">
        <f>N90-N91-N92</f>
        <v>171</v>
      </c>
    </row>
    <row r="94" spans="1:14" ht="16.5" x14ac:dyDescent="0.3">
      <c r="A94" s="24" t="s">
        <v>41</v>
      </c>
      <c r="B94" s="26">
        <v>3</v>
      </c>
      <c r="C94" s="25">
        <v>91244</v>
      </c>
      <c r="D94" s="26">
        <v>0</v>
      </c>
      <c r="E94" s="26">
        <v>0</v>
      </c>
      <c r="F94" s="26" t="s">
        <v>28</v>
      </c>
      <c r="G94" s="26" t="s">
        <v>28</v>
      </c>
      <c r="H94" s="26">
        <v>1</v>
      </c>
      <c r="I94" s="26">
        <v>1</v>
      </c>
      <c r="J94" s="26" t="s">
        <v>28</v>
      </c>
      <c r="K94" s="28">
        <v>1</v>
      </c>
      <c r="M94" s="2" t="s">
        <v>5</v>
      </c>
      <c r="N94" s="34">
        <f>B98-B92</f>
        <v>2481</v>
      </c>
    </row>
    <row r="95" spans="1:14" ht="16.5" x14ac:dyDescent="0.3">
      <c r="A95" s="24" t="s">
        <v>37</v>
      </c>
      <c r="B95" s="26">
        <v>10</v>
      </c>
      <c r="C95" s="25">
        <v>971781</v>
      </c>
      <c r="D95" s="26">
        <v>0</v>
      </c>
      <c r="E95" s="26">
        <v>4</v>
      </c>
      <c r="F95" s="26">
        <v>7</v>
      </c>
      <c r="G95" s="26" t="s">
        <v>28</v>
      </c>
      <c r="H95" s="26" t="s">
        <v>28</v>
      </c>
      <c r="I95" s="26">
        <v>3</v>
      </c>
      <c r="J95" s="26" t="s">
        <v>28</v>
      </c>
      <c r="K95" s="28" t="s">
        <v>28</v>
      </c>
      <c r="M95" s="11" t="s">
        <v>0</v>
      </c>
      <c r="N95" s="34">
        <f>B86</f>
        <v>1789</v>
      </c>
    </row>
    <row r="96" spans="1:14" ht="16.5" x14ac:dyDescent="0.3">
      <c r="A96" s="24" t="s">
        <v>38</v>
      </c>
      <c r="B96" s="26">
        <v>313</v>
      </c>
      <c r="C96" s="25">
        <v>15289687</v>
      </c>
      <c r="D96" s="26">
        <v>0</v>
      </c>
      <c r="E96" s="26">
        <v>161</v>
      </c>
      <c r="F96" s="26">
        <v>16</v>
      </c>
      <c r="G96" s="26" t="s">
        <v>28</v>
      </c>
      <c r="H96" s="26">
        <v>223</v>
      </c>
      <c r="I96" s="26">
        <v>51</v>
      </c>
      <c r="J96" s="26">
        <v>18</v>
      </c>
      <c r="K96" s="28">
        <v>5</v>
      </c>
      <c r="M96" s="11" t="s">
        <v>1</v>
      </c>
      <c r="N96" s="18">
        <f>SUM(B87:B91)</f>
        <v>192</v>
      </c>
    </row>
    <row r="97" spans="1:14" ht="17.25" thickBot="1" x14ac:dyDescent="0.35">
      <c r="A97" s="24" t="s">
        <v>39</v>
      </c>
      <c r="B97" s="26">
        <v>125</v>
      </c>
      <c r="C97" s="25">
        <v>11162701</v>
      </c>
      <c r="D97" s="26">
        <v>0</v>
      </c>
      <c r="E97" s="26">
        <v>0</v>
      </c>
      <c r="F97" s="26">
        <v>51</v>
      </c>
      <c r="G97" s="26" t="s">
        <v>28</v>
      </c>
      <c r="H97" s="26">
        <v>36</v>
      </c>
      <c r="I97" s="26">
        <v>18</v>
      </c>
      <c r="J97" s="26" t="s">
        <v>28</v>
      </c>
      <c r="K97" s="28">
        <v>20</v>
      </c>
      <c r="M97" s="12" t="s">
        <v>2</v>
      </c>
      <c r="N97" s="34">
        <f>N94-N95-N96</f>
        <v>500</v>
      </c>
    </row>
    <row r="98" spans="1:14" ht="13.5" thickBot="1" x14ac:dyDescent="0.25">
      <c r="A98" s="29" t="s">
        <v>40</v>
      </c>
      <c r="B98" s="30">
        <v>2667</v>
      </c>
      <c r="C98" s="30">
        <v>314691854</v>
      </c>
      <c r="D98" s="31">
        <v>54</v>
      </c>
      <c r="E98" s="31">
        <v>517</v>
      </c>
      <c r="F98" s="31">
        <v>321</v>
      </c>
      <c r="G98" s="31">
        <v>186</v>
      </c>
      <c r="H98" s="31">
        <v>910</v>
      </c>
      <c r="I98" s="31">
        <v>340</v>
      </c>
      <c r="J98" s="31">
        <v>52</v>
      </c>
      <c r="K98" s="33">
        <v>858</v>
      </c>
    </row>
    <row r="99" spans="1:14" x14ac:dyDescent="0.2">
      <c r="A99" s="19"/>
    </row>
    <row r="100" spans="1:14" x14ac:dyDescent="0.2">
      <c r="A100" s="19"/>
    </row>
    <row r="101" spans="1:14" x14ac:dyDescent="0.2">
      <c r="A101" s="19"/>
    </row>
    <row r="102" spans="1:14" x14ac:dyDescent="0.2">
      <c r="A102" s="19"/>
    </row>
    <row r="103" spans="1:14" x14ac:dyDescent="0.2">
      <c r="A103" s="55">
        <v>2009</v>
      </c>
      <c r="B103" s="55"/>
      <c r="C103" s="55"/>
      <c r="D103" s="55"/>
      <c r="E103" s="55"/>
      <c r="F103" s="55"/>
      <c r="G103" s="55"/>
      <c r="H103" s="55"/>
      <c r="I103" s="55"/>
      <c r="J103" s="55"/>
      <c r="K103" s="55"/>
    </row>
    <row r="104" spans="1:14" ht="12.75" customHeight="1" x14ac:dyDescent="0.2">
      <c r="A104" s="56" t="s">
        <v>10</v>
      </c>
      <c r="B104" s="56"/>
      <c r="C104" s="56"/>
      <c r="D104" s="56"/>
      <c r="E104" s="56"/>
      <c r="F104" s="56"/>
      <c r="G104" s="56"/>
      <c r="H104" s="56"/>
      <c r="I104" s="56"/>
      <c r="J104" s="56"/>
      <c r="K104" s="56"/>
    </row>
    <row r="105" spans="1:14" ht="12.75" customHeight="1" x14ac:dyDescent="0.2">
      <c r="A105" s="56" t="s">
        <v>11</v>
      </c>
      <c r="B105" s="56"/>
      <c r="C105" s="56"/>
      <c r="D105" s="56"/>
      <c r="E105" s="56"/>
      <c r="F105" s="56"/>
      <c r="G105" s="56"/>
      <c r="H105" s="56"/>
      <c r="I105" s="56"/>
      <c r="J105" s="56"/>
      <c r="K105" s="56"/>
    </row>
    <row r="106" spans="1:14" ht="12.75" customHeight="1" x14ac:dyDescent="0.2">
      <c r="A106" s="56" t="s">
        <v>12</v>
      </c>
      <c r="B106" s="56"/>
      <c r="C106" s="56"/>
      <c r="D106" s="56"/>
      <c r="E106" s="56"/>
      <c r="F106" s="56"/>
      <c r="G106" s="56"/>
      <c r="H106" s="56"/>
      <c r="I106" s="56"/>
      <c r="J106" s="56"/>
      <c r="K106" s="56"/>
    </row>
    <row r="107" spans="1:14" ht="13.5" thickBot="1" x14ac:dyDescent="0.25">
      <c r="A107" s="57" t="s">
        <v>44</v>
      </c>
      <c r="B107" s="57"/>
      <c r="C107" s="57"/>
      <c r="D107" s="57"/>
      <c r="E107" s="57"/>
      <c r="F107" s="57"/>
      <c r="G107" s="57"/>
      <c r="H107" s="57"/>
      <c r="I107" s="57"/>
      <c r="J107" s="57"/>
      <c r="K107" s="57"/>
    </row>
    <row r="108" spans="1:14" x14ac:dyDescent="0.2">
      <c r="A108" s="42"/>
      <c r="B108" s="45" t="s">
        <v>13</v>
      </c>
      <c r="C108" s="20" t="s">
        <v>14</v>
      </c>
      <c r="D108" s="47" t="s">
        <v>15</v>
      </c>
      <c r="E108" s="48"/>
      <c r="F108" s="47" t="s">
        <v>16</v>
      </c>
      <c r="G108" s="51"/>
      <c r="H108" s="51"/>
      <c r="I108" s="51"/>
      <c r="J108" s="51"/>
      <c r="K108" s="52"/>
    </row>
    <row r="109" spans="1:14" x14ac:dyDescent="0.2">
      <c r="A109" s="43"/>
      <c r="B109" s="46"/>
      <c r="C109" s="21" t="s">
        <v>17</v>
      </c>
      <c r="D109" s="49"/>
      <c r="E109" s="50"/>
      <c r="F109" s="49"/>
      <c r="G109" s="53"/>
      <c r="H109" s="53"/>
      <c r="I109" s="53"/>
      <c r="J109" s="53"/>
      <c r="K109" s="54"/>
    </row>
    <row r="110" spans="1:14" x14ac:dyDescent="0.2">
      <c r="A110" s="44"/>
      <c r="B110" s="22" t="s">
        <v>18</v>
      </c>
      <c r="C110" s="22" t="s">
        <v>19</v>
      </c>
      <c r="D110" s="22" t="s">
        <v>20</v>
      </c>
      <c r="E110" s="22" t="s">
        <v>21</v>
      </c>
      <c r="F110" s="22" t="s">
        <v>22</v>
      </c>
      <c r="G110" s="22" t="s">
        <v>23</v>
      </c>
      <c r="H110" s="22" t="s">
        <v>24</v>
      </c>
      <c r="I110" s="22" t="s">
        <v>25</v>
      </c>
      <c r="J110" s="22" t="s">
        <v>26</v>
      </c>
      <c r="K110" s="23" t="s">
        <v>27</v>
      </c>
    </row>
    <row r="111" spans="1:14" ht="16.5" x14ac:dyDescent="0.3">
      <c r="A111" s="24" t="s">
        <v>0</v>
      </c>
      <c r="B111" s="25">
        <v>1370</v>
      </c>
      <c r="C111" s="25">
        <v>194598135</v>
      </c>
      <c r="D111" s="26">
        <v>1</v>
      </c>
      <c r="E111" s="26">
        <v>43</v>
      </c>
      <c r="F111" s="26">
        <v>197</v>
      </c>
      <c r="G111" s="26" t="s">
        <v>28</v>
      </c>
      <c r="H111" s="26">
        <v>380</v>
      </c>
      <c r="I111" s="26">
        <v>141</v>
      </c>
      <c r="J111" s="26">
        <v>19</v>
      </c>
      <c r="K111" s="28">
        <v>633</v>
      </c>
      <c r="M111" s="2" t="s">
        <v>3</v>
      </c>
      <c r="N111" s="18">
        <f>D123-D117</f>
        <v>4</v>
      </c>
    </row>
    <row r="112" spans="1:14" ht="16.5" x14ac:dyDescent="0.3">
      <c r="A112" s="24" t="s">
        <v>29</v>
      </c>
      <c r="B112" s="26">
        <v>5</v>
      </c>
      <c r="C112" s="25">
        <v>2935881</v>
      </c>
      <c r="D112" s="26">
        <v>0</v>
      </c>
      <c r="E112" s="26">
        <v>5</v>
      </c>
      <c r="F112" s="26" t="s">
        <v>28</v>
      </c>
      <c r="G112" s="26" t="s">
        <v>28</v>
      </c>
      <c r="H112" s="26">
        <v>5</v>
      </c>
      <c r="I112" s="26" t="s">
        <v>28</v>
      </c>
      <c r="J112" s="26" t="s">
        <v>28</v>
      </c>
      <c r="K112" s="28" t="s">
        <v>28</v>
      </c>
      <c r="M112" s="11" t="s">
        <v>0</v>
      </c>
      <c r="N112" s="18">
        <f>D111</f>
        <v>1</v>
      </c>
    </row>
    <row r="113" spans="1:14" ht="16.5" x14ac:dyDescent="0.3">
      <c r="A113" s="24" t="s">
        <v>30</v>
      </c>
      <c r="B113" s="26">
        <v>12</v>
      </c>
      <c r="C113" s="25">
        <v>1867911</v>
      </c>
      <c r="D113" s="26">
        <v>0</v>
      </c>
      <c r="E113" s="26">
        <v>25</v>
      </c>
      <c r="F113" s="26" t="s">
        <v>28</v>
      </c>
      <c r="G113" s="26" t="s">
        <v>28</v>
      </c>
      <c r="H113" s="26">
        <v>12</v>
      </c>
      <c r="I113" s="26" t="s">
        <v>28</v>
      </c>
      <c r="J113" s="26" t="s">
        <v>28</v>
      </c>
      <c r="K113" s="28" t="s">
        <v>28</v>
      </c>
      <c r="M113" s="11" t="s">
        <v>1</v>
      </c>
      <c r="N113" s="18">
        <f>SUM(D112:D116)</f>
        <v>0</v>
      </c>
    </row>
    <row r="114" spans="1:14" ht="16.5" x14ac:dyDescent="0.3">
      <c r="A114" s="24" t="s">
        <v>31</v>
      </c>
      <c r="B114" s="26">
        <v>76</v>
      </c>
      <c r="C114" s="25">
        <v>6325731</v>
      </c>
      <c r="D114" s="26">
        <v>0</v>
      </c>
      <c r="E114" s="26">
        <v>6</v>
      </c>
      <c r="F114" s="26">
        <v>1</v>
      </c>
      <c r="G114" s="26" t="s">
        <v>28</v>
      </c>
      <c r="H114" s="26">
        <v>64</v>
      </c>
      <c r="I114" s="26">
        <v>4</v>
      </c>
      <c r="J114" s="26">
        <v>7</v>
      </c>
      <c r="K114" s="28" t="s">
        <v>28</v>
      </c>
      <c r="M114" s="11" t="s">
        <v>2</v>
      </c>
      <c r="N114" s="18">
        <f>N111-N112-N113</f>
        <v>3</v>
      </c>
    </row>
    <row r="115" spans="1:14" ht="16.5" x14ac:dyDescent="0.3">
      <c r="A115" s="24" t="s">
        <v>32</v>
      </c>
      <c r="B115" s="26">
        <v>36</v>
      </c>
      <c r="C115" s="25">
        <v>1107607</v>
      </c>
      <c r="D115" s="26">
        <v>0</v>
      </c>
      <c r="E115" s="26">
        <v>0</v>
      </c>
      <c r="F115" s="26">
        <v>2</v>
      </c>
      <c r="G115" s="26" t="s">
        <v>28</v>
      </c>
      <c r="H115" s="26">
        <v>21</v>
      </c>
      <c r="I115" s="26">
        <v>9</v>
      </c>
      <c r="J115" s="26">
        <v>3</v>
      </c>
      <c r="K115" s="28">
        <v>1</v>
      </c>
      <c r="M115" s="2" t="s">
        <v>4</v>
      </c>
      <c r="N115" s="18">
        <f>E123-E117</f>
        <v>127</v>
      </c>
    </row>
    <row r="116" spans="1:14" ht="18" x14ac:dyDescent="0.3">
      <c r="A116" s="24" t="s">
        <v>33</v>
      </c>
      <c r="B116" s="26">
        <v>6</v>
      </c>
      <c r="C116" s="25">
        <v>640190</v>
      </c>
      <c r="D116" s="26">
        <v>0</v>
      </c>
      <c r="E116" s="26">
        <v>0</v>
      </c>
      <c r="F116" s="26">
        <v>4</v>
      </c>
      <c r="G116" s="26" t="s">
        <v>28</v>
      </c>
      <c r="H116" s="26">
        <v>1</v>
      </c>
      <c r="I116" s="26">
        <v>1</v>
      </c>
      <c r="J116" s="26" t="s">
        <v>28</v>
      </c>
      <c r="K116" s="28" t="s">
        <v>28</v>
      </c>
      <c r="M116" s="11" t="s">
        <v>6</v>
      </c>
      <c r="N116" s="18">
        <f>E111</f>
        <v>43</v>
      </c>
    </row>
    <row r="117" spans="1:14" ht="16.5" x14ac:dyDescent="0.3">
      <c r="A117" s="24" t="s">
        <v>34</v>
      </c>
      <c r="B117" s="26">
        <v>171</v>
      </c>
      <c r="C117" s="25">
        <v>10175212</v>
      </c>
      <c r="D117" s="26">
        <v>34</v>
      </c>
      <c r="E117" s="26">
        <v>166</v>
      </c>
      <c r="F117" s="26" t="s">
        <v>28</v>
      </c>
      <c r="G117" s="26">
        <v>171</v>
      </c>
      <c r="H117" s="26" t="s">
        <v>28</v>
      </c>
      <c r="I117" s="26" t="s">
        <v>28</v>
      </c>
      <c r="J117" s="26" t="s">
        <v>28</v>
      </c>
      <c r="K117" s="28" t="s">
        <v>28</v>
      </c>
      <c r="M117" s="11" t="s">
        <v>1</v>
      </c>
      <c r="N117" s="18">
        <f>SUM(E112:E116)</f>
        <v>36</v>
      </c>
    </row>
    <row r="118" spans="1:14" ht="16.5" x14ac:dyDescent="0.3">
      <c r="A118" s="24" t="s">
        <v>36</v>
      </c>
      <c r="B118" s="26">
        <v>70</v>
      </c>
      <c r="C118" s="25">
        <v>5314490</v>
      </c>
      <c r="D118" s="26">
        <v>1</v>
      </c>
      <c r="E118" s="26">
        <v>26</v>
      </c>
      <c r="F118" s="26">
        <v>4</v>
      </c>
      <c r="G118" s="26" t="s">
        <v>28</v>
      </c>
      <c r="H118" s="26">
        <v>19</v>
      </c>
      <c r="I118" s="26">
        <v>43</v>
      </c>
      <c r="J118" s="26" t="s">
        <v>28</v>
      </c>
      <c r="K118" s="28">
        <v>4</v>
      </c>
      <c r="M118" s="11" t="s">
        <v>2</v>
      </c>
      <c r="N118" s="18">
        <f>N115-N116-N117</f>
        <v>48</v>
      </c>
    </row>
    <row r="119" spans="1:14" ht="16.5" x14ac:dyDescent="0.3">
      <c r="A119" s="24" t="s">
        <v>41</v>
      </c>
      <c r="B119" s="26">
        <v>2</v>
      </c>
      <c r="C119" s="25">
        <v>34937</v>
      </c>
      <c r="D119" s="26">
        <v>0</v>
      </c>
      <c r="E119" s="26">
        <v>0</v>
      </c>
      <c r="F119" s="26">
        <v>1</v>
      </c>
      <c r="G119" s="26" t="s">
        <v>28</v>
      </c>
      <c r="H119" s="26">
        <v>1</v>
      </c>
      <c r="I119" s="26" t="s">
        <v>28</v>
      </c>
      <c r="J119" s="26" t="s">
        <v>28</v>
      </c>
      <c r="K119" s="28" t="s">
        <v>28</v>
      </c>
      <c r="M119" s="2" t="s">
        <v>5</v>
      </c>
      <c r="N119" s="34">
        <f>B123-B117</f>
        <v>1912</v>
      </c>
    </row>
    <row r="120" spans="1:14" ht="16.5" x14ac:dyDescent="0.3">
      <c r="A120" s="24" t="s">
        <v>37</v>
      </c>
      <c r="B120" s="26">
        <v>20</v>
      </c>
      <c r="C120" s="25">
        <v>1754433</v>
      </c>
      <c r="D120" s="26">
        <v>0</v>
      </c>
      <c r="E120" s="26">
        <v>7</v>
      </c>
      <c r="F120" s="26">
        <v>12</v>
      </c>
      <c r="G120" s="26" t="s">
        <v>28</v>
      </c>
      <c r="H120" s="26" t="s">
        <v>28</v>
      </c>
      <c r="I120" s="26">
        <v>7</v>
      </c>
      <c r="J120" s="26" t="s">
        <v>28</v>
      </c>
      <c r="K120" s="28">
        <v>1</v>
      </c>
      <c r="M120" s="11" t="s">
        <v>0</v>
      </c>
      <c r="N120" s="34">
        <f>B111</f>
        <v>1370</v>
      </c>
    </row>
    <row r="121" spans="1:14" ht="16.5" x14ac:dyDescent="0.3">
      <c r="A121" s="24" t="s">
        <v>38</v>
      </c>
      <c r="B121" s="26">
        <v>206</v>
      </c>
      <c r="C121" s="25">
        <v>8575224</v>
      </c>
      <c r="D121" s="26">
        <v>2</v>
      </c>
      <c r="E121" s="26">
        <v>11</v>
      </c>
      <c r="F121" s="26">
        <v>7</v>
      </c>
      <c r="G121" s="26" t="s">
        <v>28</v>
      </c>
      <c r="H121" s="26">
        <v>132</v>
      </c>
      <c r="I121" s="26">
        <v>40</v>
      </c>
      <c r="J121" s="26">
        <v>21</v>
      </c>
      <c r="K121" s="28">
        <v>6</v>
      </c>
      <c r="M121" s="11" t="s">
        <v>1</v>
      </c>
      <c r="N121" s="18">
        <f>SUM(B112:B116)</f>
        <v>135</v>
      </c>
    </row>
    <row r="122" spans="1:14" ht="17.25" thickBot="1" x14ac:dyDescent="0.35">
      <c r="A122" s="24" t="s">
        <v>39</v>
      </c>
      <c r="B122" s="26">
        <v>109</v>
      </c>
      <c r="C122" s="25">
        <v>4619999</v>
      </c>
      <c r="D122" s="26">
        <v>0</v>
      </c>
      <c r="E122" s="26">
        <v>4</v>
      </c>
      <c r="F122" s="26">
        <v>40</v>
      </c>
      <c r="G122" s="26" t="s">
        <v>28</v>
      </c>
      <c r="H122" s="26">
        <v>21</v>
      </c>
      <c r="I122" s="26">
        <v>20</v>
      </c>
      <c r="J122" s="26">
        <v>2</v>
      </c>
      <c r="K122" s="28">
        <v>26</v>
      </c>
      <c r="M122" s="12" t="s">
        <v>2</v>
      </c>
      <c r="N122" s="34">
        <f>N119-N120-N121</f>
        <v>407</v>
      </c>
    </row>
    <row r="123" spans="1:14" ht="13.5" thickBot="1" x14ac:dyDescent="0.25">
      <c r="A123" s="29" t="s">
        <v>40</v>
      </c>
      <c r="B123" s="30">
        <v>2083</v>
      </c>
      <c r="C123" s="30">
        <v>237949750</v>
      </c>
      <c r="D123" s="31">
        <v>38</v>
      </c>
      <c r="E123" s="31">
        <v>293</v>
      </c>
      <c r="F123" s="31">
        <v>268</v>
      </c>
      <c r="G123" s="31">
        <v>171</v>
      </c>
      <c r="H123" s="31">
        <v>656</v>
      </c>
      <c r="I123" s="31">
        <v>265</v>
      </c>
      <c r="J123" s="31">
        <v>52</v>
      </c>
      <c r="K123" s="33">
        <v>671</v>
      </c>
    </row>
    <row r="124" spans="1:14" x14ac:dyDescent="0.2">
      <c r="A124" s="19"/>
    </row>
    <row r="125" spans="1:14" x14ac:dyDescent="0.2">
      <c r="A125" s="19"/>
    </row>
    <row r="126" spans="1:14" x14ac:dyDescent="0.2">
      <c r="A126" s="19"/>
    </row>
    <row r="127" spans="1:14" x14ac:dyDescent="0.2">
      <c r="A127" s="19"/>
    </row>
    <row r="128" spans="1:14" x14ac:dyDescent="0.2">
      <c r="A128" s="55">
        <v>2010</v>
      </c>
      <c r="B128" s="55"/>
      <c r="C128" s="55"/>
      <c r="D128" s="55"/>
      <c r="E128" s="55"/>
      <c r="F128" s="55"/>
      <c r="G128" s="55"/>
      <c r="H128" s="55"/>
      <c r="I128" s="55"/>
      <c r="J128" s="55"/>
      <c r="K128" s="55"/>
    </row>
    <row r="129" spans="1:14" ht="12.75" customHeight="1" x14ac:dyDescent="0.2">
      <c r="A129" s="56" t="s">
        <v>10</v>
      </c>
      <c r="B129" s="56"/>
      <c r="C129" s="56"/>
      <c r="D129" s="56"/>
      <c r="E129" s="56"/>
      <c r="F129" s="56"/>
      <c r="G129" s="56"/>
      <c r="H129" s="56"/>
      <c r="I129" s="56"/>
      <c r="J129" s="56"/>
      <c r="K129" s="56"/>
    </row>
    <row r="130" spans="1:14" ht="12.75" customHeight="1" x14ac:dyDescent="0.2">
      <c r="A130" s="56" t="s">
        <v>11</v>
      </c>
      <c r="B130" s="56"/>
      <c r="C130" s="56"/>
      <c r="D130" s="56"/>
      <c r="E130" s="56"/>
      <c r="F130" s="56"/>
      <c r="G130" s="56"/>
      <c r="H130" s="56"/>
      <c r="I130" s="56"/>
      <c r="J130" s="56"/>
      <c r="K130" s="56"/>
    </row>
    <row r="131" spans="1:14" ht="12.75" customHeight="1" x14ac:dyDescent="0.2">
      <c r="A131" s="56" t="s">
        <v>12</v>
      </c>
      <c r="B131" s="56"/>
      <c r="C131" s="56"/>
      <c r="D131" s="56"/>
      <c r="E131" s="56"/>
      <c r="F131" s="56"/>
      <c r="G131" s="56"/>
      <c r="H131" s="56"/>
      <c r="I131" s="56"/>
      <c r="J131" s="56"/>
      <c r="K131" s="56"/>
    </row>
    <row r="132" spans="1:14" ht="13.5" thickBot="1" x14ac:dyDescent="0.25">
      <c r="A132" s="57" t="s">
        <v>44</v>
      </c>
      <c r="B132" s="57"/>
      <c r="C132" s="57"/>
      <c r="D132" s="57"/>
      <c r="E132" s="57"/>
      <c r="F132" s="57"/>
      <c r="G132" s="57"/>
      <c r="H132" s="57"/>
      <c r="I132" s="57"/>
      <c r="J132" s="57"/>
      <c r="K132" s="57"/>
    </row>
    <row r="133" spans="1:14" x14ac:dyDescent="0.2">
      <c r="A133" s="42"/>
      <c r="B133" s="45" t="s">
        <v>13</v>
      </c>
      <c r="C133" s="20" t="s">
        <v>14</v>
      </c>
      <c r="D133" s="47" t="s">
        <v>15</v>
      </c>
      <c r="E133" s="48"/>
      <c r="F133" s="47" t="s">
        <v>16</v>
      </c>
      <c r="G133" s="51"/>
      <c r="H133" s="51"/>
      <c r="I133" s="51"/>
      <c r="J133" s="51"/>
      <c r="K133" s="52"/>
    </row>
    <row r="134" spans="1:14" x14ac:dyDescent="0.2">
      <c r="A134" s="43"/>
      <c r="B134" s="46"/>
      <c r="C134" s="21" t="s">
        <v>17</v>
      </c>
      <c r="D134" s="49"/>
      <c r="E134" s="50"/>
      <c r="F134" s="49"/>
      <c r="G134" s="53"/>
      <c r="H134" s="53"/>
      <c r="I134" s="53"/>
      <c r="J134" s="53"/>
      <c r="K134" s="54"/>
    </row>
    <row r="135" spans="1:14" x14ac:dyDescent="0.2">
      <c r="A135" s="44"/>
      <c r="B135" s="22" t="s">
        <v>18</v>
      </c>
      <c r="C135" s="22" t="s">
        <v>19</v>
      </c>
      <c r="D135" s="22" t="s">
        <v>20</v>
      </c>
      <c r="E135" s="22" t="s">
        <v>21</v>
      </c>
      <c r="F135" s="22" t="s">
        <v>22</v>
      </c>
      <c r="G135" s="22" t="s">
        <v>23</v>
      </c>
      <c r="H135" s="22" t="s">
        <v>24</v>
      </c>
      <c r="I135" s="22" t="s">
        <v>25</v>
      </c>
      <c r="J135" s="22" t="s">
        <v>26</v>
      </c>
      <c r="K135" s="23" t="s">
        <v>27</v>
      </c>
    </row>
    <row r="136" spans="1:14" ht="16.5" x14ac:dyDescent="0.3">
      <c r="A136" s="24" t="s">
        <v>0</v>
      </c>
      <c r="B136" s="25">
        <v>1333</v>
      </c>
      <c r="C136" s="25">
        <v>213165980</v>
      </c>
      <c r="D136" s="26">
        <v>2</v>
      </c>
      <c r="E136" s="26">
        <v>49</v>
      </c>
      <c r="F136" s="26">
        <v>183</v>
      </c>
      <c r="G136" s="26" t="s">
        <v>28</v>
      </c>
      <c r="H136" s="26">
        <v>355</v>
      </c>
      <c r="I136" s="26">
        <v>136</v>
      </c>
      <c r="J136" s="26">
        <v>31</v>
      </c>
      <c r="K136" s="28">
        <v>628</v>
      </c>
      <c r="M136" s="2" t="s">
        <v>3</v>
      </c>
      <c r="N136" s="18">
        <f>D148-D142</f>
        <v>8</v>
      </c>
    </row>
    <row r="137" spans="1:14" ht="16.5" x14ac:dyDescent="0.3">
      <c r="A137" s="24" t="s">
        <v>29</v>
      </c>
      <c r="B137" s="26">
        <v>3</v>
      </c>
      <c r="C137" s="25">
        <v>2133797</v>
      </c>
      <c r="D137" s="26">
        <v>0</v>
      </c>
      <c r="E137" s="26">
        <v>11</v>
      </c>
      <c r="F137" s="26" t="s">
        <v>28</v>
      </c>
      <c r="G137" s="26" t="s">
        <v>28</v>
      </c>
      <c r="H137" s="26">
        <v>3</v>
      </c>
      <c r="I137" s="26" t="s">
        <v>28</v>
      </c>
      <c r="J137" s="26" t="s">
        <v>28</v>
      </c>
      <c r="K137" s="28" t="s">
        <v>28</v>
      </c>
      <c r="M137" s="11" t="s">
        <v>0</v>
      </c>
      <c r="N137" s="18">
        <f>D136</f>
        <v>2</v>
      </c>
    </row>
    <row r="138" spans="1:14" ht="16.5" x14ac:dyDescent="0.3">
      <c r="A138" s="24" t="s">
        <v>30</v>
      </c>
      <c r="B138" s="26">
        <v>12</v>
      </c>
      <c r="C138" s="25">
        <v>3609371</v>
      </c>
      <c r="D138" s="26">
        <v>0</v>
      </c>
      <c r="E138" s="26">
        <v>11</v>
      </c>
      <c r="F138" s="26" t="s">
        <v>28</v>
      </c>
      <c r="G138" s="26" t="s">
        <v>28</v>
      </c>
      <c r="H138" s="26">
        <v>11</v>
      </c>
      <c r="I138" s="26">
        <v>1</v>
      </c>
      <c r="J138" s="26" t="s">
        <v>28</v>
      </c>
      <c r="K138" s="28" t="s">
        <v>28</v>
      </c>
      <c r="M138" s="11" t="s">
        <v>1</v>
      </c>
      <c r="N138" s="18">
        <f>SUM(D137:D141)</f>
        <v>1</v>
      </c>
    </row>
    <row r="139" spans="1:14" ht="16.5" x14ac:dyDescent="0.3">
      <c r="A139" s="24" t="s">
        <v>31</v>
      </c>
      <c r="B139" s="26">
        <v>71</v>
      </c>
      <c r="C139" s="25">
        <v>6155861</v>
      </c>
      <c r="D139" s="26">
        <v>1</v>
      </c>
      <c r="E139" s="26">
        <v>4</v>
      </c>
      <c r="F139" s="26" t="s">
        <v>28</v>
      </c>
      <c r="G139" s="26" t="s">
        <v>28</v>
      </c>
      <c r="H139" s="26">
        <v>65</v>
      </c>
      <c r="I139" s="26">
        <v>3</v>
      </c>
      <c r="J139" s="26">
        <v>2</v>
      </c>
      <c r="K139" s="28">
        <v>1</v>
      </c>
      <c r="M139" s="11" t="s">
        <v>2</v>
      </c>
      <c r="N139" s="18">
        <f>N136-N137-N138</f>
        <v>5</v>
      </c>
    </row>
    <row r="140" spans="1:14" ht="16.5" x14ac:dyDescent="0.3">
      <c r="A140" s="24" t="s">
        <v>32</v>
      </c>
      <c r="B140" s="26">
        <v>38</v>
      </c>
      <c r="C140" s="25">
        <v>1500878</v>
      </c>
      <c r="D140" s="26">
        <v>0</v>
      </c>
      <c r="E140" s="26">
        <v>5</v>
      </c>
      <c r="F140" s="26">
        <v>1</v>
      </c>
      <c r="G140" s="26" t="s">
        <v>28</v>
      </c>
      <c r="H140" s="26">
        <v>29</v>
      </c>
      <c r="I140" s="26">
        <v>5</v>
      </c>
      <c r="J140" s="26">
        <v>2</v>
      </c>
      <c r="K140" s="28">
        <v>1</v>
      </c>
      <c r="M140" s="2" t="s">
        <v>4</v>
      </c>
      <c r="N140" s="18">
        <f>E148-E142</f>
        <v>110</v>
      </c>
    </row>
    <row r="141" spans="1:14" ht="18" x14ac:dyDescent="0.3">
      <c r="A141" s="24" t="s">
        <v>33</v>
      </c>
      <c r="B141" s="26">
        <v>3</v>
      </c>
      <c r="C141" s="25">
        <v>392257</v>
      </c>
      <c r="D141" s="26">
        <v>0</v>
      </c>
      <c r="E141" s="26">
        <v>0</v>
      </c>
      <c r="F141" s="26">
        <v>2</v>
      </c>
      <c r="G141" s="26" t="s">
        <v>28</v>
      </c>
      <c r="H141" s="26" t="s">
        <v>28</v>
      </c>
      <c r="I141" s="26">
        <v>1</v>
      </c>
      <c r="J141" s="26" t="s">
        <v>28</v>
      </c>
      <c r="K141" s="28" t="s">
        <v>28</v>
      </c>
      <c r="M141" s="11" t="s">
        <v>6</v>
      </c>
      <c r="N141" s="18">
        <f>E136</f>
        <v>49</v>
      </c>
    </row>
    <row r="142" spans="1:14" ht="16.5" x14ac:dyDescent="0.3">
      <c r="A142" s="24" t="s">
        <v>34</v>
      </c>
      <c r="B142" s="26">
        <v>189</v>
      </c>
      <c r="C142" s="25">
        <v>12153583</v>
      </c>
      <c r="D142" s="26">
        <v>25</v>
      </c>
      <c r="E142" s="26">
        <v>205</v>
      </c>
      <c r="F142" s="26" t="s">
        <v>28</v>
      </c>
      <c r="G142" s="26">
        <v>189</v>
      </c>
      <c r="H142" s="26" t="s">
        <v>28</v>
      </c>
      <c r="I142" s="26" t="s">
        <v>28</v>
      </c>
      <c r="J142" s="26" t="s">
        <v>28</v>
      </c>
      <c r="K142" s="28" t="s">
        <v>28</v>
      </c>
      <c r="M142" s="11" t="s">
        <v>1</v>
      </c>
      <c r="N142" s="18">
        <f>SUM(E137:E141)</f>
        <v>31</v>
      </c>
    </row>
    <row r="143" spans="1:14" ht="16.5" x14ac:dyDescent="0.3">
      <c r="A143" s="24" t="s">
        <v>36</v>
      </c>
      <c r="B143" s="26">
        <v>80</v>
      </c>
      <c r="C143" s="25">
        <v>4733015</v>
      </c>
      <c r="D143" s="26">
        <v>4</v>
      </c>
      <c r="E143" s="26">
        <v>17</v>
      </c>
      <c r="F143" s="26">
        <v>8</v>
      </c>
      <c r="G143" s="26" t="s">
        <v>28</v>
      </c>
      <c r="H143" s="26">
        <v>23</v>
      </c>
      <c r="I143" s="26">
        <v>45</v>
      </c>
      <c r="J143" s="26" t="s">
        <v>28</v>
      </c>
      <c r="K143" s="28">
        <v>4</v>
      </c>
      <c r="M143" s="11" t="s">
        <v>2</v>
      </c>
      <c r="N143" s="18">
        <f>N140-N141-N142</f>
        <v>30</v>
      </c>
    </row>
    <row r="144" spans="1:14" ht="16.5" x14ac:dyDescent="0.3">
      <c r="A144" s="24" t="s">
        <v>41</v>
      </c>
      <c r="B144" s="26">
        <v>2</v>
      </c>
      <c r="C144" s="25">
        <v>1052973</v>
      </c>
      <c r="D144" s="26">
        <v>0</v>
      </c>
      <c r="E144" s="26">
        <v>0</v>
      </c>
      <c r="F144" s="26">
        <v>1</v>
      </c>
      <c r="G144" s="26" t="s">
        <v>28</v>
      </c>
      <c r="H144" s="26">
        <v>1</v>
      </c>
      <c r="I144" s="26" t="s">
        <v>28</v>
      </c>
      <c r="J144" s="26" t="s">
        <v>28</v>
      </c>
      <c r="K144" s="28" t="s">
        <v>28</v>
      </c>
      <c r="M144" s="2" t="s">
        <v>5</v>
      </c>
      <c r="N144" s="34">
        <f>B148-B142</f>
        <v>1902</v>
      </c>
    </row>
    <row r="145" spans="1:14" ht="16.5" x14ac:dyDescent="0.3">
      <c r="A145" s="24" t="s">
        <v>37</v>
      </c>
      <c r="B145" s="26">
        <v>22</v>
      </c>
      <c r="C145" s="25">
        <v>3480744</v>
      </c>
      <c r="D145" s="26">
        <v>0</v>
      </c>
      <c r="E145" s="26">
        <v>4</v>
      </c>
      <c r="F145" s="26">
        <v>14</v>
      </c>
      <c r="G145" s="26" t="s">
        <v>28</v>
      </c>
      <c r="H145" s="26" t="s">
        <v>28</v>
      </c>
      <c r="I145" s="26">
        <v>8</v>
      </c>
      <c r="J145" s="26" t="s">
        <v>28</v>
      </c>
      <c r="K145" s="28" t="s">
        <v>28</v>
      </c>
      <c r="M145" s="11" t="s">
        <v>0</v>
      </c>
      <c r="N145" s="34">
        <f>B136</f>
        <v>1333</v>
      </c>
    </row>
    <row r="146" spans="1:14" ht="16.5" x14ac:dyDescent="0.3">
      <c r="A146" s="24" t="s">
        <v>38</v>
      </c>
      <c r="B146" s="26">
        <v>211</v>
      </c>
      <c r="C146" s="25">
        <v>10282245</v>
      </c>
      <c r="D146" s="26">
        <v>1</v>
      </c>
      <c r="E146" s="26">
        <v>8</v>
      </c>
      <c r="F146" s="26">
        <v>8</v>
      </c>
      <c r="G146" s="26" t="s">
        <v>28</v>
      </c>
      <c r="H146" s="26">
        <v>133</v>
      </c>
      <c r="I146" s="26">
        <v>39</v>
      </c>
      <c r="J146" s="26">
        <v>28</v>
      </c>
      <c r="K146" s="28">
        <v>3</v>
      </c>
      <c r="M146" s="11" t="s">
        <v>1</v>
      </c>
      <c r="N146" s="18">
        <f>SUM(B137:B141)</f>
        <v>127</v>
      </c>
    </row>
    <row r="147" spans="1:14" ht="17.25" thickBot="1" x14ac:dyDescent="0.35">
      <c r="A147" s="24" t="s">
        <v>39</v>
      </c>
      <c r="B147" s="26">
        <v>127</v>
      </c>
      <c r="C147" s="25">
        <v>6734878</v>
      </c>
      <c r="D147" s="26">
        <v>0</v>
      </c>
      <c r="E147" s="26">
        <v>1</v>
      </c>
      <c r="F147" s="26">
        <v>33</v>
      </c>
      <c r="G147" s="26" t="s">
        <v>28</v>
      </c>
      <c r="H147" s="26">
        <v>30</v>
      </c>
      <c r="I147" s="26">
        <v>23</v>
      </c>
      <c r="J147" s="26">
        <v>4</v>
      </c>
      <c r="K147" s="28">
        <v>37</v>
      </c>
      <c r="M147" s="12" t="s">
        <v>2</v>
      </c>
      <c r="N147" s="34">
        <f>N144-N145-N146</f>
        <v>442</v>
      </c>
    </row>
    <row r="148" spans="1:14" ht="13.5" thickBot="1" x14ac:dyDescent="0.25">
      <c r="A148" s="29" t="s">
        <v>40</v>
      </c>
      <c r="B148" s="30">
        <v>2091</v>
      </c>
      <c r="C148" s="30">
        <v>265395582</v>
      </c>
      <c r="D148" s="31">
        <v>33</v>
      </c>
      <c r="E148" s="31">
        <v>315</v>
      </c>
      <c r="F148" s="31">
        <v>250</v>
      </c>
      <c r="G148" s="31">
        <v>189</v>
      </c>
      <c r="H148" s="31">
        <v>650</v>
      </c>
      <c r="I148" s="31">
        <v>261</v>
      </c>
      <c r="J148" s="31">
        <v>67</v>
      </c>
      <c r="K148" s="33">
        <v>674</v>
      </c>
    </row>
    <row r="149" spans="1:14" x14ac:dyDescent="0.2">
      <c r="A149" s="19"/>
    </row>
    <row r="150" spans="1:14" x14ac:dyDescent="0.2">
      <c r="A150" s="19"/>
    </row>
    <row r="151" spans="1:14" x14ac:dyDescent="0.2">
      <c r="A151" s="19"/>
    </row>
    <row r="152" spans="1:14" x14ac:dyDescent="0.2">
      <c r="A152" s="19"/>
    </row>
    <row r="153" spans="1:14" x14ac:dyDescent="0.2">
      <c r="A153" s="55">
        <v>2011</v>
      </c>
      <c r="B153" s="55"/>
      <c r="C153" s="55"/>
      <c r="D153" s="55"/>
      <c r="E153" s="55"/>
      <c r="F153" s="55"/>
      <c r="G153" s="55"/>
      <c r="H153" s="55"/>
      <c r="I153" s="55"/>
      <c r="J153" s="55"/>
      <c r="K153" s="55"/>
    </row>
    <row r="154" spans="1:14" ht="12.75" customHeight="1" x14ac:dyDescent="0.2">
      <c r="A154" s="56" t="s">
        <v>10</v>
      </c>
      <c r="B154" s="56"/>
      <c r="C154" s="56"/>
      <c r="D154" s="56"/>
      <c r="E154" s="56"/>
      <c r="F154" s="56"/>
      <c r="G154" s="56"/>
      <c r="H154" s="56"/>
      <c r="I154" s="56"/>
      <c r="J154" s="56"/>
      <c r="K154" s="56"/>
    </row>
    <row r="155" spans="1:14" ht="12.75" customHeight="1" x14ac:dyDescent="0.2">
      <c r="A155" s="56" t="s">
        <v>11</v>
      </c>
      <c r="B155" s="56"/>
      <c r="C155" s="56"/>
      <c r="D155" s="56"/>
      <c r="E155" s="56"/>
      <c r="F155" s="56"/>
      <c r="G155" s="56"/>
      <c r="H155" s="56"/>
      <c r="I155" s="56"/>
      <c r="J155" s="56"/>
      <c r="K155" s="56"/>
    </row>
    <row r="156" spans="1:14" ht="12.75" customHeight="1" x14ac:dyDescent="0.2">
      <c r="A156" s="56" t="s">
        <v>12</v>
      </c>
      <c r="B156" s="56"/>
      <c r="C156" s="56"/>
      <c r="D156" s="56"/>
      <c r="E156" s="56"/>
      <c r="F156" s="56"/>
      <c r="G156" s="56"/>
      <c r="H156" s="56"/>
      <c r="I156" s="56"/>
      <c r="J156" s="56"/>
      <c r="K156" s="56"/>
    </row>
    <row r="157" spans="1:14" ht="13.5" thickBot="1" x14ac:dyDescent="0.25">
      <c r="A157" s="57" t="s">
        <v>44</v>
      </c>
      <c r="B157" s="57"/>
      <c r="C157" s="57"/>
      <c r="D157" s="57"/>
      <c r="E157" s="57"/>
      <c r="F157" s="57"/>
      <c r="G157" s="57"/>
      <c r="H157" s="57"/>
      <c r="I157" s="57"/>
      <c r="J157" s="57"/>
      <c r="K157" s="57"/>
    </row>
    <row r="158" spans="1:14" x14ac:dyDescent="0.2">
      <c r="A158" s="42"/>
      <c r="B158" s="45" t="s">
        <v>13</v>
      </c>
      <c r="C158" s="20" t="s">
        <v>14</v>
      </c>
      <c r="D158" s="47" t="s">
        <v>15</v>
      </c>
      <c r="E158" s="48"/>
      <c r="F158" s="47" t="s">
        <v>16</v>
      </c>
      <c r="G158" s="51"/>
      <c r="H158" s="51"/>
      <c r="I158" s="51"/>
      <c r="J158" s="51"/>
      <c r="K158" s="52"/>
    </row>
    <row r="159" spans="1:14" x14ac:dyDescent="0.2">
      <c r="A159" s="43"/>
      <c r="B159" s="46"/>
      <c r="C159" s="21" t="s">
        <v>17</v>
      </c>
      <c r="D159" s="49"/>
      <c r="E159" s="50"/>
      <c r="F159" s="49"/>
      <c r="G159" s="53"/>
      <c r="H159" s="53"/>
      <c r="I159" s="53"/>
      <c r="J159" s="53"/>
      <c r="K159" s="54"/>
    </row>
    <row r="160" spans="1:14" x14ac:dyDescent="0.2">
      <c r="A160" s="44"/>
      <c r="B160" s="22" t="s">
        <v>18</v>
      </c>
      <c r="C160" s="22" t="s">
        <v>19</v>
      </c>
      <c r="D160" s="22" t="s">
        <v>20</v>
      </c>
      <c r="E160" s="22" t="s">
        <v>21</v>
      </c>
      <c r="F160" s="22" t="s">
        <v>22</v>
      </c>
      <c r="G160" s="22" t="s">
        <v>23</v>
      </c>
      <c r="H160" s="22" t="s">
        <v>24</v>
      </c>
      <c r="I160" s="22" t="s">
        <v>25</v>
      </c>
      <c r="J160" s="22" t="s">
        <v>26</v>
      </c>
      <c r="K160" s="23" t="s">
        <v>27</v>
      </c>
    </row>
    <row r="161" spans="1:14" ht="16.5" x14ac:dyDescent="0.3">
      <c r="A161" s="24" t="s">
        <v>0</v>
      </c>
      <c r="B161" s="25">
        <v>1470</v>
      </c>
      <c r="C161" s="25">
        <v>203641615</v>
      </c>
      <c r="D161" s="26">
        <v>1</v>
      </c>
      <c r="E161" s="26">
        <v>29</v>
      </c>
      <c r="F161" s="26">
        <v>180</v>
      </c>
      <c r="G161" s="26" t="s">
        <v>28</v>
      </c>
      <c r="H161" s="26">
        <v>443</v>
      </c>
      <c r="I161" s="26">
        <v>183</v>
      </c>
      <c r="J161" s="26">
        <v>12</v>
      </c>
      <c r="K161" s="28">
        <v>652</v>
      </c>
      <c r="M161" s="2" t="s">
        <v>3</v>
      </c>
      <c r="N161" s="18">
        <f>D173-D167</f>
        <v>6</v>
      </c>
    </row>
    <row r="162" spans="1:14" ht="16.5" x14ac:dyDescent="0.3">
      <c r="A162" s="24" t="s">
        <v>29</v>
      </c>
      <c r="B162" s="26">
        <v>4</v>
      </c>
      <c r="C162" s="25">
        <v>135235</v>
      </c>
      <c r="D162" s="26">
        <v>0</v>
      </c>
      <c r="E162" s="26">
        <v>2</v>
      </c>
      <c r="F162" s="26" t="s">
        <v>28</v>
      </c>
      <c r="G162" s="26" t="s">
        <v>28</v>
      </c>
      <c r="H162" s="26">
        <v>4</v>
      </c>
      <c r="I162" s="26" t="s">
        <v>28</v>
      </c>
      <c r="J162" s="26" t="s">
        <v>28</v>
      </c>
      <c r="K162" s="28" t="s">
        <v>28</v>
      </c>
      <c r="M162" s="11" t="s">
        <v>0</v>
      </c>
      <c r="N162" s="18">
        <f>D161</f>
        <v>1</v>
      </c>
    </row>
    <row r="163" spans="1:14" ht="16.5" x14ac:dyDescent="0.3">
      <c r="A163" s="24" t="s">
        <v>30</v>
      </c>
      <c r="B163" s="26">
        <v>19</v>
      </c>
      <c r="C163" s="25">
        <v>7860493</v>
      </c>
      <c r="D163" s="26">
        <v>4</v>
      </c>
      <c r="E163" s="26">
        <v>42</v>
      </c>
      <c r="F163" s="26" t="s">
        <v>28</v>
      </c>
      <c r="G163" s="26" t="s">
        <v>28</v>
      </c>
      <c r="H163" s="26">
        <v>19</v>
      </c>
      <c r="I163" s="26" t="s">
        <v>28</v>
      </c>
      <c r="J163" s="26" t="s">
        <v>28</v>
      </c>
      <c r="K163" s="28" t="s">
        <v>28</v>
      </c>
      <c r="M163" s="11" t="s">
        <v>1</v>
      </c>
      <c r="N163" s="18">
        <f>SUM(D162:D166)</f>
        <v>4</v>
      </c>
    </row>
    <row r="164" spans="1:14" ht="16.5" x14ac:dyDescent="0.3">
      <c r="A164" s="24" t="s">
        <v>31</v>
      </c>
      <c r="B164" s="26">
        <v>74</v>
      </c>
      <c r="C164" s="25">
        <v>4336343</v>
      </c>
      <c r="D164" s="26">
        <v>0</v>
      </c>
      <c r="E164" s="26">
        <v>5</v>
      </c>
      <c r="F164" s="26">
        <v>3</v>
      </c>
      <c r="G164" s="26" t="s">
        <v>28</v>
      </c>
      <c r="H164" s="26">
        <v>59</v>
      </c>
      <c r="I164" s="26">
        <v>7</v>
      </c>
      <c r="J164" s="26">
        <v>2</v>
      </c>
      <c r="K164" s="28">
        <v>3</v>
      </c>
      <c r="M164" s="11" t="s">
        <v>2</v>
      </c>
      <c r="N164" s="18">
        <f>N161-N162-N163</f>
        <v>1</v>
      </c>
    </row>
    <row r="165" spans="1:14" ht="16.5" x14ac:dyDescent="0.3">
      <c r="A165" s="24" t="s">
        <v>32</v>
      </c>
      <c r="B165" s="26">
        <v>55</v>
      </c>
      <c r="C165" s="25">
        <v>4590099</v>
      </c>
      <c r="D165" s="26">
        <v>0</v>
      </c>
      <c r="E165" s="26">
        <v>24</v>
      </c>
      <c r="F165" s="26">
        <v>1</v>
      </c>
      <c r="G165" s="26" t="s">
        <v>28</v>
      </c>
      <c r="H165" s="26">
        <v>47</v>
      </c>
      <c r="I165" s="26">
        <v>3</v>
      </c>
      <c r="J165" s="26">
        <v>2</v>
      </c>
      <c r="K165" s="28">
        <v>2</v>
      </c>
      <c r="M165" s="2" t="s">
        <v>4</v>
      </c>
      <c r="N165" s="18">
        <f>E173-E167</f>
        <v>217</v>
      </c>
    </row>
    <row r="166" spans="1:14" ht="18" x14ac:dyDescent="0.3">
      <c r="A166" s="24" t="s">
        <v>33</v>
      </c>
      <c r="B166" s="26">
        <v>6</v>
      </c>
      <c r="C166" s="25">
        <v>1124837</v>
      </c>
      <c r="D166" s="26">
        <v>0</v>
      </c>
      <c r="E166" s="26">
        <v>1</v>
      </c>
      <c r="F166" s="26">
        <v>4</v>
      </c>
      <c r="G166" s="26" t="s">
        <v>28</v>
      </c>
      <c r="H166" s="26">
        <v>1</v>
      </c>
      <c r="I166" s="26" t="s">
        <v>28</v>
      </c>
      <c r="J166" s="26" t="s">
        <v>28</v>
      </c>
      <c r="K166" s="28">
        <v>1</v>
      </c>
      <c r="M166" s="11" t="s">
        <v>6</v>
      </c>
      <c r="N166" s="18">
        <f>E161</f>
        <v>29</v>
      </c>
    </row>
    <row r="167" spans="1:14" ht="16.5" x14ac:dyDescent="0.3">
      <c r="A167" s="24" t="s">
        <v>34</v>
      </c>
      <c r="B167" s="26">
        <v>180</v>
      </c>
      <c r="C167" s="25">
        <v>23118922</v>
      </c>
      <c r="D167" s="26">
        <v>31</v>
      </c>
      <c r="E167" s="26">
        <v>351</v>
      </c>
      <c r="F167" s="26" t="s">
        <v>28</v>
      </c>
      <c r="G167" s="26">
        <v>180</v>
      </c>
      <c r="H167" s="26" t="s">
        <v>28</v>
      </c>
      <c r="I167" s="26" t="s">
        <v>28</v>
      </c>
      <c r="J167" s="26" t="s">
        <v>28</v>
      </c>
      <c r="K167" s="28" t="s">
        <v>28</v>
      </c>
      <c r="M167" s="11" t="s">
        <v>1</v>
      </c>
      <c r="N167" s="18">
        <f>SUM(E162:E166)</f>
        <v>74</v>
      </c>
    </row>
    <row r="168" spans="1:14" ht="16.5" x14ac:dyDescent="0.3">
      <c r="A168" s="24" t="s">
        <v>36</v>
      </c>
      <c r="B168" s="26">
        <v>59</v>
      </c>
      <c r="C168" s="25">
        <v>6802010</v>
      </c>
      <c r="D168" s="26">
        <v>1</v>
      </c>
      <c r="E168" s="26">
        <v>93</v>
      </c>
      <c r="F168" s="26">
        <v>1</v>
      </c>
      <c r="G168" s="26" t="s">
        <v>28</v>
      </c>
      <c r="H168" s="26">
        <v>14</v>
      </c>
      <c r="I168" s="26">
        <v>40</v>
      </c>
      <c r="J168" s="26" t="s">
        <v>28</v>
      </c>
      <c r="K168" s="28">
        <v>4</v>
      </c>
      <c r="M168" s="11" t="s">
        <v>2</v>
      </c>
      <c r="N168" s="18">
        <f>N165-N166-N167</f>
        <v>114</v>
      </c>
    </row>
    <row r="169" spans="1:14" ht="16.5" x14ac:dyDescent="0.3">
      <c r="A169" s="24" t="s">
        <v>41</v>
      </c>
      <c r="B169" s="26">
        <v>1</v>
      </c>
      <c r="C169" s="25">
        <v>26274</v>
      </c>
      <c r="D169" s="26">
        <v>0</v>
      </c>
      <c r="E169" s="26">
        <v>0</v>
      </c>
      <c r="F169" s="26">
        <v>1</v>
      </c>
      <c r="G169" s="26" t="s">
        <v>28</v>
      </c>
      <c r="H169" s="26" t="s">
        <v>28</v>
      </c>
      <c r="I169" s="26" t="s">
        <v>28</v>
      </c>
      <c r="J169" s="26" t="s">
        <v>28</v>
      </c>
      <c r="K169" s="28" t="s">
        <v>28</v>
      </c>
      <c r="M169" s="2" t="s">
        <v>5</v>
      </c>
      <c r="N169" s="34">
        <f>B173-B167</f>
        <v>2032</v>
      </c>
    </row>
    <row r="170" spans="1:14" ht="16.5" x14ac:dyDescent="0.3">
      <c r="A170" s="24" t="s">
        <v>37</v>
      </c>
      <c r="B170" s="26">
        <v>23</v>
      </c>
      <c r="C170" s="25">
        <v>6090554</v>
      </c>
      <c r="D170" s="26">
        <v>0</v>
      </c>
      <c r="E170" s="26">
        <v>9</v>
      </c>
      <c r="F170" s="26">
        <v>12</v>
      </c>
      <c r="G170" s="26" t="s">
        <v>28</v>
      </c>
      <c r="H170" s="26">
        <v>1</v>
      </c>
      <c r="I170" s="26">
        <v>10</v>
      </c>
      <c r="J170" s="26" t="s">
        <v>28</v>
      </c>
      <c r="K170" s="28" t="s">
        <v>28</v>
      </c>
      <c r="M170" s="11" t="s">
        <v>0</v>
      </c>
      <c r="N170" s="34">
        <f>B161</f>
        <v>1470</v>
      </c>
    </row>
    <row r="171" spans="1:14" ht="16.5" x14ac:dyDescent="0.3">
      <c r="A171" s="24" t="s">
        <v>38</v>
      </c>
      <c r="B171" s="26">
        <v>197</v>
      </c>
      <c r="C171" s="25">
        <v>8875344</v>
      </c>
      <c r="D171" s="26">
        <v>0</v>
      </c>
      <c r="E171" s="26">
        <v>8</v>
      </c>
      <c r="F171" s="26">
        <v>10</v>
      </c>
      <c r="G171" s="26" t="s">
        <v>28</v>
      </c>
      <c r="H171" s="26">
        <v>121</v>
      </c>
      <c r="I171" s="26">
        <v>47</v>
      </c>
      <c r="J171" s="26">
        <v>16</v>
      </c>
      <c r="K171" s="28">
        <v>3</v>
      </c>
      <c r="M171" s="11" t="s">
        <v>1</v>
      </c>
      <c r="N171" s="18">
        <f>SUM(B162:B166)</f>
        <v>158</v>
      </c>
    </row>
    <row r="172" spans="1:14" ht="17.25" thickBot="1" x14ac:dyDescent="0.35">
      <c r="A172" s="24" t="s">
        <v>39</v>
      </c>
      <c r="B172" s="26">
        <v>124</v>
      </c>
      <c r="C172" s="25">
        <v>4670542</v>
      </c>
      <c r="D172" s="26">
        <v>0</v>
      </c>
      <c r="E172" s="26">
        <v>4</v>
      </c>
      <c r="F172" s="26">
        <v>24</v>
      </c>
      <c r="G172" s="26" t="s">
        <v>28</v>
      </c>
      <c r="H172" s="26">
        <v>43</v>
      </c>
      <c r="I172" s="26">
        <v>26</v>
      </c>
      <c r="J172" s="26">
        <v>1</v>
      </c>
      <c r="K172" s="28">
        <v>30</v>
      </c>
      <c r="M172" s="12" t="s">
        <v>2</v>
      </c>
      <c r="N172" s="34">
        <f>N169-N170-N171</f>
        <v>404</v>
      </c>
    </row>
    <row r="173" spans="1:14" ht="13.5" thickBot="1" x14ac:dyDescent="0.25">
      <c r="A173" s="29" t="s">
        <v>40</v>
      </c>
      <c r="B173" s="30">
        <v>2212</v>
      </c>
      <c r="C173" s="30">
        <v>271272268</v>
      </c>
      <c r="D173" s="31">
        <v>37</v>
      </c>
      <c r="E173" s="31">
        <v>568</v>
      </c>
      <c r="F173" s="31">
        <v>236</v>
      </c>
      <c r="G173" s="31">
        <v>180</v>
      </c>
      <c r="H173" s="31">
        <v>752</v>
      </c>
      <c r="I173" s="31">
        <v>316</v>
      </c>
      <c r="J173" s="31">
        <v>33</v>
      </c>
      <c r="K173" s="33">
        <v>695</v>
      </c>
    </row>
    <row r="174" spans="1:14" x14ac:dyDescent="0.2">
      <c r="A174" s="19"/>
    </row>
    <row r="175" spans="1:14" x14ac:dyDescent="0.2">
      <c r="A175" s="19"/>
    </row>
    <row r="176" spans="1:14" x14ac:dyDescent="0.2">
      <c r="A176" s="19"/>
    </row>
    <row r="177" spans="1:14" x14ac:dyDescent="0.2">
      <c r="A177" s="19"/>
    </row>
    <row r="178" spans="1:14" x14ac:dyDescent="0.2">
      <c r="A178" s="55">
        <v>2012</v>
      </c>
      <c r="B178" s="55"/>
      <c r="C178" s="55"/>
      <c r="D178" s="55"/>
      <c r="E178" s="55"/>
      <c r="F178" s="55"/>
      <c r="G178" s="55"/>
      <c r="H178" s="55"/>
      <c r="I178" s="55"/>
      <c r="J178" s="55"/>
      <c r="K178" s="55"/>
    </row>
    <row r="179" spans="1:14" ht="12.75" customHeight="1" x14ac:dyDescent="0.2">
      <c r="A179" s="56" t="s">
        <v>10</v>
      </c>
      <c r="B179" s="56"/>
      <c r="C179" s="56"/>
      <c r="D179" s="56"/>
      <c r="E179" s="56"/>
      <c r="F179" s="56"/>
      <c r="G179" s="56"/>
      <c r="H179" s="56"/>
      <c r="I179" s="56"/>
      <c r="J179" s="56"/>
      <c r="K179" s="56"/>
    </row>
    <row r="180" spans="1:14" ht="12.75" customHeight="1" x14ac:dyDescent="0.2">
      <c r="A180" s="56" t="s">
        <v>11</v>
      </c>
      <c r="B180" s="56"/>
      <c r="C180" s="56"/>
      <c r="D180" s="56"/>
      <c r="E180" s="56"/>
      <c r="F180" s="56"/>
      <c r="G180" s="56"/>
      <c r="H180" s="56"/>
      <c r="I180" s="56"/>
      <c r="J180" s="56"/>
      <c r="K180" s="56"/>
    </row>
    <row r="181" spans="1:14" ht="12.75" customHeight="1" x14ac:dyDescent="0.2">
      <c r="A181" s="56" t="s">
        <v>12</v>
      </c>
      <c r="B181" s="56"/>
      <c r="C181" s="56"/>
      <c r="D181" s="56"/>
      <c r="E181" s="56"/>
      <c r="F181" s="56"/>
      <c r="G181" s="56"/>
      <c r="H181" s="56"/>
      <c r="I181" s="56"/>
      <c r="J181" s="56"/>
      <c r="K181" s="56"/>
    </row>
    <row r="182" spans="1:14" ht="13.5" thickBot="1" x14ac:dyDescent="0.25">
      <c r="A182" s="57" t="s">
        <v>44</v>
      </c>
      <c r="B182" s="57"/>
      <c r="C182" s="57"/>
      <c r="D182" s="57"/>
      <c r="E182" s="57"/>
      <c r="F182" s="57"/>
      <c r="G182" s="57"/>
      <c r="H182" s="57"/>
      <c r="I182" s="57"/>
      <c r="J182" s="57"/>
      <c r="K182" s="57"/>
    </row>
    <row r="183" spans="1:14" x14ac:dyDescent="0.2">
      <c r="A183" s="42"/>
      <c r="B183" s="45" t="s">
        <v>13</v>
      </c>
      <c r="C183" s="20" t="s">
        <v>14</v>
      </c>
      <c r="D183" s="47" t="s">
        <v>15</v>
      </c>
      <c r="E183" s="48"/>
      <c r="F183" s="47" t="s">
        <v>16</v>
      </c>
      <c r="G183" s="51"/>
      <c r="H183" s="51"/>
      <c r="I183" s="51"/>
      <c r="J183" s="51"/>
      <c r="K183" s="52"/>
    </row>
    <row r="184" spans="1:14" x14ac:dyDescent="0.2">
      <c r="A184" s="43"/>
      <c r="B184" s="46"/>
      <c r="C184" s="21" t="s">
        <v>17</v>
      </c>
      <c r="D184" s="49"/>
      <c r="E184" s="50"/>
      <c r="F184" s="49"/>
      <c r="G184" s="53"/>
      <c r="H184" s="53"/>
      <c r="I184" s="53"/>
      <c r="J184" s="53"/>
      <c r="K184" s="54"/>
    </row>
    <row r="185" spans="1:14" x14ac:dyDescent="0.2">
      <c r="A185" s="44"/>
      <c r="B185" s="22" t="s">
        <v>18</v>
      </c>
      <c r="C185" s="22" t="s">
        <v>19</v>
      </c>
      <c r="D185" s="22" t="s">
        <v>20</v>
      </c>
      <c r="E185" s="22" t="s">
        <v>21</v>
      </c>
      <c r="F185" s="22" t="s">
        <v>22</v>
      </c>
      <c r="G185" s="22" t="s">
        <v>23</v>
      </c>
      <c r="H185" s="22" t="s">
        <v>24</v>
      </c>
      <c r="I185" s="22" t="s">
        <v>25</v>
      </c>
      <c r="J185" s="22" t="s">
        <v>26</v>
      </c>
      <c r="K185" s="23" t="s">
        <v>27</v>
      </c>
    </row>
    <row r="186" spans="1:14" ht="16.5" x14ac:dyDescent="0.3">
      <c r="A186" s="24" t="s">
        <v>0</v>
      </c>
      <c r="B186" s="25">
        <v>1294</v>
      </c>
      <c r="C186" s="25">
        <v>176150357</v>
      </c>
      <c r="D186" s="26">
        <v>5</v>
      </c>
      <c r="E186" s="26">
        <v>416</v>
      </c>
      <c r="F186" s="26">
        <v>157</v>
      </c>
      <c r="G186" s="26" t="s">
        <v>28</v>
      </c>
      <c r="H186" s="26">
        <v>395</v>
      </c>
      <c r="I186" s="26">
        <v>152</v>
      </c>
      <c r="J186" s="26">
        <v>26</v>
      </c>
      <c r="K186" s="28">
        <v>564</v>
      </c>
      <c r="M186" s="2" t="s">
        <v>3</v>
      </c>
      <c r="N186" s="18">
        <f>D198-D192</f>
        <v>9</v>
      </c>
    </row>
    <row r="187" spans="1:14" ht="16.5" x14ac:dyDescent="0.3">
      <c r="A187" s="24" t="s">
        <v>29</v>
      </c>
      <c r="B187" s="26">
        <v>5</v>
      </c>
      <c r="C187" s="25">
        <v>12398649</v>
      </c>
      <c r="D187" s="26">
        <v>3</v>
      </c>
      <c r="E187" s="26">
        <v>3</v>
      </c>
      <c r="F187" s="26" t="s">
        <v>28</v>
      </c>
      <c r="G187" s="26" t="s">
        <v>28</v>
      </c>
      <c r="H187" s="26">
        <v>4</v>
      </c>
      <c r="I187" s="26">
        <v>1</v>
      </c>
      <c r="J187" s="26" t="s">
        <v>28</v>
      </c>
      <c r="K187" s="28" t="s">
        <v>28</v>
      </c>
      <c r="M187" s="11" t="s">
        <v>0</v>
      </c>
      <c r="N187" s="18">
        <f>D186</f>
        <v>5</v>
      </c>
    </row>
    <row r="188" spans="1:14" ht="16.5" x14ac:dyDescent="0.3">
      <c r="A188" s="24" t="s">
        <v>30</v>
      </c>
      <c r="B188" s="26">
        <v>16</v>
      </c>
      <c r="C188" s="25">
        <v>5207279</v>
      </c>
      <c r="D188" s="26">
        <v>1</v>
      </c>
      <c r="E188" s="26">
        <v>9</v>
      </c>
      <c r="F188" s="26" t="s">
        <v>28</v>
      </c>
      <c r="G188" s="26" t="s">
        <v>28</v>
      </c>
      <c r="H188" s="26">
        <v>14</v>
      </c>
      <c r="I188" s="26">
        <v>1</v>
      </c>
      <c r="J188" s="26">
        <v>1</v>
      </c>
      <c r="K188" s="28" t="s">
        <v>28</v>
      </c>
      <c r="M188" s="11" t="s">
        <v>1</v>
      </c>
      <c r="N188" s="18">
        <f>SUM(D187:D191)</f>
        <v>4</v>
      </c>
    </row>
    <row r="189" spans="1:14" ht="16.5" x14ac:dyDescent="0.3">
      <c r="A189" s="24" t="s">
        <v>31</v>
      </c>
      <c r="B189" s="26">
        <v>81</v>
      </c>
      <c r="C189" s="25">
        <v>5296399</v>
      </c>
      <c r="D189" s="26">
        <v>0</v>
      </c>
      <c r="E189" s="26">
        <v>5</v>
      </c>
      <c r="F189" s="26">
        <v>3</v>
      </c>
      <c r="G189" s="26" t="s">
        <v>28</v>
      </c>
      <c r="H189" s="26">
        <v>65</v>
      </c>
      <c r="I189" s="26">
        <v>12</v>
      </c>
      <c r="J189" s="26">
        <v>1</v>
      </c>
      <c r="K189" s="28" t="s">
        <v>28</v>
      </c>
      <c r="M189" s="11" t="s">
        <v>2</v>
      </c>
      <c r="N189" s="18">
        <f>N186-N187-N188</f>
        <v>0</v>
      </c>
    </row>
    <row r="190" spans="1:14" ht="16.5" x14ac:dyDescent="0.3">
      <c r="A190" s="24" t="s">
        <v>32</v>
      </c>
      <c r="B190" s="26">
        <v>48</v>
      </c>
      <c r="C190" s="25">
        <v>3877092</v>
      </c>
      <c r="D190" s="26">
        <v>0</v>
      </c>
      <c r="E190" s="26">
        <v>2</v>
      </c>
      <c r="F190" s="26">
        <v>1</v>
      </c>
      <c r="G190" s="26" t="s">
        <v>28</v>
      </c>
      <c r="H190" s="26">
        <v>38</v>
      </c>
      <c r="I190" s="26">
        <v>6</v>
      </c>
      <c r="J190" s="26">
        <v>3</v>
      </c>
      <c r="K190" s="28" t="s">
        <v>28</v>
      </c>
      <c r="M190" s="2" t="s">
        <v>4</v>
      </c>
      <c r="N190" s="18">
        <f>E198-E192</f>
        <v>463</v>
      </c>
    </row>
    <row r="191" spans="1:14" ht="18" x14ac:dyDescent="0.3">
      <c r="A191" s="24" t="s">
        <v>33</v>
      </c>
      <c r="B191" s="26">
        <v>4</v>
      </c>
      <c r="C191" s="25">
        <v>414508</v>
      </c>
      <c r="D191" s="26">
        <v>0</v>
      </c>
      <c r="E191" s="26">
        <v>0</v>
      </c>
      <c r="F191" s="26">
        <v>2</v>
      </c>
      <c r="G191" s="26" t="s">
        <v>28</v>
      </c>
      <c r="H191" s="26">
        <v>1</v>
      </c>
      <c r="I191" s="26" t="s">
        <v>28</v>
      </c>
      <c r="J191" s="26" t="s">
        <v>28</v>
      </c>
      <c r="K191" s="28">
        <v>1</v>
      </c>
      <c r="M191" s="11" t="s">
        <v>6</v>
      </c>
      <c r="N191" s="18">
        <f>E186</f>
        <v>416</v>
      </c>
    </row>
    <row r="192" spans="1:14" ht="16.5" x14ac:dyDescent="0.3">
      <c r="A192" s="24" t="s">
        <v>34</v>
      </c>
      <c r="B192" s="26">
        <v>172</v>
      </c>
      <c r="C192" s="25">
        <v>20395254</v>
      </c>
      <c r="D192" s="26">
        <v>43</v>
      </c>
      <c r="E192" s="26">
        <v>303</v>
      </c>
      <c r="F192" s="26" t="s">
        <v>28</v>
      </c>
      <c r="G192" s="26">
        <v>172</v>
      </c>
      <c r="H192" s="26" t="s">
        <v>28</v>
      </c>
      <c r="I192" s="26" t="s">
        <v>28</v>
      </c>
      <c r="J192" s="26" t="s">
        <v>28</v>
      </c>
      <c r="K192" s="28" t="s">
        <v>28</v>
      </c>
      <c r="M192" s="11" t="s">
        <v>1</v>
      </c>
      <c r="N192" s="18">
        <f>SUM(E187:E191)</f>
        <v>19</v>
      </c>
    </row>
    <row r="193" spans="1:14" ht="16.5" x14ac:dyDescent="0.3">
      <c r="A193" s="24" t="s">
        <v>35</v>
      </c>
      <c r="B193" s="26">
        <v>1</v>
      </c>
      <c r="C193" s="25">
        <v>6736700</v>
      </c>
      <c r="D193" s="26">
        <v>0</v>
      </c>
      <c r="E193" s="26">
        <v>2</v>
      </c>
      <c r="F193" s="26" t="s">
        <v>28</v>
      </c>
      <c r="G193" s="26" t="s">
        <v>28</v>
      </c>
      <c r="H193" s="26">
        <v>1</v>
      </c>
      <c r="I193" s="26" t="s">
        <v>28</v>
      </c>
      <c r="J193" s="26" t="s">
        <v>28</v>
      </c>
      <c r="K193" s="28" t="s">
        <v>28</v>
      </c>
      <c r="M193" s="11" t="s">
        <v>2</v>
      </c>
      <c r="N193" s="18">
        <f>N190-N191-N192</f>
        <v>28</v>
      </c>
    </row>
    <row r="194" spans="1:14" ht="16.5" x14ac:dyDescent="0.3">
      <c r="A194" s="24" t="s">
        <v>36</v>
      </c>
      <c r="B194" s="26">
        <v>34</v>
      </c>
      <c r="C194" s="25">
        <v>3600026</v>
      </c>
      <c r="D194" s="26">
        <v>0</v>
      </c>
      <c r="E194" s="26">
        <v>5</v>
      </c>
      <c r="F194" s="26" t="s">
        <v>28</v>
      </c>
      <c r="G194" s="26" t="s">
        <v>28</v>
      </c>
      <c r="H194" s="26">
        <v>5</v>
      </c>
      <c r="I194" s="26">
        <v>28</v>
      </c>
      <c r="J194" s="26" t="s">
        <v>28</v>
      </c>
      <c r="K194" s="28">
        <v>1</v>
      </c>
      <c r="M194" s="2" t="s">
        <v>5</v>
      </c>
      <c r="N194" s="34">
        <f>B198-B192</f>
        <v>1765</v>
      </c>
    </row>
    <row r="195" spans="1:14" ht="16.5" x14ac:dyDescent="0.3">
      <c r="A195" s="24" t="s">
        <v>37</v>
      </c>
      <c r="B195" s="26">
        <v>15</v>
      </c>
      <c r="C195" s="25">
        <v>1713279</v>
      </c>
      <c r="D195" s="26">
        <v>0</v>
      </c>
      <c r="E195" s="26">
        <v>5</v>
      </c>
      <c r="F195" s="26">
        <v>9</v>
      </c>
      <c r="G195" s="26" t="s">
        <v>28</v>
      </c>
      <c r="H195" s="26" t="s">
        <v>28</v>
      </c>
      <c r="I195" s="26">
        <v>6</v>
      </c>
      <c r="J195" s="26" t="s">
        <v>28</v>
      </c>
      <c r="K195" s="28" t="s">
        <v>28</v>
      </c>
      <c r="M195" s="11" t="s">
        <v>0</v>
      </c>
      <c r="N195" s="34">
        <f>B186</f>
        <v>1294</v>
      </c>
    </row>
    <row r="196" spans="1:14" ht="16.5" x14ac:dyDescent="0.3">
      <c r="A196" s="24" t="s">
        <v>38</v>
      </c>
      <c r="B196" s="26">
        <v>141</v>
      </c>
      <c r="C196" s="25">
        <v>6243553</v>
      </c>
      <c r="D196" s="26">
        <v>0</v>
      </c>
      <c r="E196" s="26">
        <v>10</v>
      </c>
      <c r="F196" s="26">
        <v>15</v>
      </c>
      <c r="G196" s="26" t="s">
        <v>28</v>
      </c>
      <c r="H196" s="26">
        <v>88</v>
      </c>
      <c r="I196" s="26">
        <v>19</v>
      </c>
      <c r="J196" s="26">
        <v>15</v>
      </c>
      <c r="K196" s="28">
        <v>4</v>
      </c>
      <c r="M196" s="11" t="s">
        <v>1</v>
      </c>
      <c r="N196" s="18">
        <f>SUM(B187:B191)</f>
        <v>154</v>
      </c>
    </row>
    <row r="197" spans="1:14" ht="17.25" thickBot="1" x14ac:dyDescent="0.35">
      <c r="A197" s="24" t="s">
        <v>39</v>
      </c>
      <c r="B197" s="26">
        <v>126</v>
      </c>
      <c r="C197" s="25">
        <v>3907046</v>
      </c>
      <c r="D197" s="26">
        <v>0</v>
      </c>
      <c r="E197" s="26">
        <v>6</v>
      </c>
      <c r="F197" s="26">
        <v>21</v>
      </c>
      <c r="G197" s="26" t="s">
        <v>28</v>
      </c>
      <c r="H197" s="26">
        <v>55</v>
      </c>
      <c r="I197" s="26">
        <v>28</v>
      </c>
      <c r="J197" s="26">
        <v>2</v>
      </c>
      <c r="K197" s="28">
        <v>20</v>
      </c>
      <c r="M197" s="12" t="s">
        <v>2</v>
      </c>
      <c r="N197" s="34">
        <f>N194-N195-N196</f>
        <v>317</v>
      </c>
    </row>
    <row r="198" spans="1:14" ht="13.5" thickBot="1" x14ac:dyDescent="0.25">
      <c r="A198" s="29" t="s">
        <v>40</v>
      </c>
      <c r="B198" s="30">
        <v>1937</v>
      </c>
      <c r="C198" s="30">
        <v>245940142</v>
      </c>
      <c r="D198" s="31">
        <v>52</v>
      </c>
      <c r="E198" s="31">
        <v>766</v>
      </c>
      <c r="F198" s="31">
        <v>208</v>
      </c>
      <c r="G198" s="31">
        <v>172</v>
      </c>
      <c r="H198" s="31">
        <v>666</v>
      </c>
      <c r="I198" s="31">
        <v>253</v>
      </c>
      <c r="J198" s="31">
        <v>48</v>
      </c>
      <c r="K198" s="33">
        <v>590</v>
      </c>
    </row>
    <row r="199" spans="1:14" x14ac:dyDescent="0.2">
      <c r="A199" s="19"/>
    </row>
    <row r="200" spans="1:14" x14ac:dyDescent="0.2">
      <c r="A200" s="19"/>
    </row>
    <row r="201" spans="1:14" x14ac:dyDescent="0.2">
      <c r="A201" s="19"/>
    </row>
    <row r="202" spans="1:14" x14ac:dyDescent="0.2">
      <c r="A202" s="19"/>
    </row>
    <row r="203" spans="1:14" x14ac:dyDescent="0.2">
      <c r="A203" s="55">
        <v>2013</v>
      </c>
      <c r="B203" s="55"/>
      <c r="C203" s="55"/>
      <c r="D203" s="55"/>
      <c r="E203" s="55"/>
      <c r="F203" s="55"/>
      <c r="G203" s="55"/>
      <c r="H203" s="55"/>
      <c r="I203" s="55"/>
      <c r="J203" s="55"/>
      <c r="K203" s="55"/>
    </row>
    <row r="204" spans="1:14" ht="12.75" customHeight="1" x14ac:dyDescent="0.2">
      <c r="A204" s="56" t="s">
        <v>10</v>
      </c>
      <c r="B204" s="56"/>
      <c r="C204" s="56"/>
      <c r="D204" s="56"/>
      <c r="E204" s="56"/>
      <c r="F204" s="56"/>
      <c r="G204" s="56"/>
      <c r="H204" s="56"/>
      <c r="I204" s="56"/>
      <c r="J204" s="56"/>
      <c r="K204" s="56"/>
    </row>
    <row r="205" spans="1:14" ht="12.75" customHeight="1" x14ac:dyDescent="0.2">
      <c r="A205" s="56" t="s">
        <v>11</v>
      </c>
      <c r="B205" s="56"/>
      <c r="C205" s="56"/>
      <c r="D205" s="56"/>
      <c r="E205" s="56"/>
      <c r="F205" s="56"/>
      <c r="G205" s="56"/>
      <c r="H205" s="56"/>
      <c r="I205" s="56"/>
      <c r="J205" s="56"/>
      <c r="K205" s="56"/>
    </row>
    <row r="206" spans="1:14" ht="12.75" customHeight="1" x14ac:dyDescent="0.2">
      <c r="A206" s="56" t="s">
        <v>12</v>
      </c>
      <c r="B206" s="56"/>
      <c r="C206" s="56"/>
      <c r="D206" s="56"/>
      <c r="E206" s="56"/>
      <c r="F206" s="56"/>
      <c r="G206" s="56"/>
      <c r="H206" s="56"/>
      <c r="I206" s="56"/>
      <c r="J206" s="56"/>
      <c r="K206" s="56"/>
    </row>
    <row r="207" spans="1:14" ht="13.5" thickBot="1" x14ac:dyDescent="0.25">
      <c r="A207" s="57" t="s">
        <v>44</v>
      </c>
      <c r="B207" s="57"/>
      <c r="C207" s="57"/>
      <c r="D207" s="57"/>
      <c r="E207" s="57"/>
      <c r="F207" s="57"/>
      <c r="G207" s="57"/>
      <c r="H207" s="57"/>
      <c r="I207" s="57"/>
      <c r="J207" s="57"/>
      <c r="K207" s="57"/>
    </row>
    <row r="208" spans="1:14" x14ac:dyDescent="0.2">
      <c r="A208" s="42"/>
      <c r="B208" s="45" t="s">
        <v>13</v>
      </c>
      <c r="C208" s="20" t="s">
        <v>14</v>
      </c>
      <c r="D208" s="47" t="s">
        <v>15</v>
      </c>
      <c r="E208" s="48"/>
      <c r="F208" s="47" t="s">
        <v>16</v>
      </c>
      <c r="G208" s="51"/>
      <c r="H208" s="51"/>
      <c r="I208" s="51"/>
      <c r="J208" s="51"/>
      <c r="K208" s="52"/>
    </row>
    <row r="209" spans="1:14" x14ac:dyDescent="0.2">
      <c r="A209" s="43"/>
      <c r="B209" s="46"/>
      <c r="C209" s="21" t="s">
        <v>17</v>
      </c>
      <c r="D209" s="49"/>
      <c r="E209" s="50"/>
      <c r="F209" s="49"/>
      <c r="G209" s="53"/>
      <c r="H209" s="53"/>
      <c r="I209" s="53"/>
      <c r="J209" s="53"/>
      <c r="K209" s="54"/>
    </row>
    <row r="210" spans="1:14" x14ac:dyDescent="0.2">
      <c r="A210" s="44"/>
      <c r="B210" s="22" t="s">
        <v>18</v>
      </c>
      <c r="C210" s="22" t="s">
        <v>19</v>
      </c>
      <c r="D210" s="22" t="s">
        <v>20</v>
      </c>
      <c r="E210" s="22" t="s">
        <v>21</v>
      </c>
      <c r="F210" s="22" t="s">
        <v>22</v>
      </c>
      <c r="G210" s="22" t="s">
        <v>23</v>
      </c>
      <c r="H210" s="22" t="s">
        <v>24</v>
      </c>
      <c r="I210" s="22" t="s">
        <v>25</v>
      </c>
      <c r="J210" s="22" t="s">
        <v>26</v>
      </c>
      <c r="K210" s="23" t="s">
        <v>27</v>
      </c>
    </row>
    <row r="211" spans="1:14" ht="16.5" x14ac:dyDescent="0.3">
      <c r="A211" s="24" t="s">
        <v>0</v>
      </c>
      <c r="B211" s="25">
        <v>1311</v>
      </c>
      <c r="C211" s="25">
        <v>255584433</v>
      </c>
      <c r="D211" s="26">
        <v>8</v>
      </c>
      <c r="E211" s="26">
        <v>268</v>
      </c>
      <c r="F211" s="26">
        <v>168</v>
      </c>
      <c r="G211" s="26" t="s">
        <v>28</v>
      </c>
      <c r="H211" s="26">
        <v>413</v>
      </c>
      <c r="I211" s="26">
        <v>160</v>
      </c>
      <c r="J211" s="26">
        <v>24</v>
      </c>
      <c r="K211" s="28">
        <v>546</v>
      </c>
      <c r="M211" s="2" t="s">
        <v>3</v>
      </c>
      <c r="N211" s="18">
        <f>D223-D217</f>
        <v>11</v>
      </c>
    </row>
    <row r="212" spans="1:14" ht="16.5" x14ac:dyDescent="0.3">
      <c r="A212" s="24" t="s">
        <v>29</v>
      </c>
      <c r="B212" s="26">
        <v>4</v>
      </c>
      <c r="C212" s="25">
        <v>2080807</v>
      </c>
      <c r="D212" s="26">
        <v>0</v>
      </c>
      <c r="E212" s="26">
        <v>6</v>
      </c>
      <c r="F212" s="26" t="s">
        <v>28</v>
      </c>
      <c r="G212" s="26" t="s">
        <v>28</v>
      </c>
      <c r="H212" s="26">
        <v>3</v>
      </c>
      <c r="I212" s="26">
        <v>1</v>
      </c>
      <c r="J212" s="26" t="s">
        <v>28</v>
      </c>
      <c r="K212" s="28" t="s">
        <v>28</v>
      </c>
      <c r="M212" s="11" t="s">
        <v>0</v>
      </c>
      <c r="N212" s="18">
        <f>D211</f>
        <v>8</v>
      </c>
    </row>
    <row r="213" spans="1:14" ht="16.5" x14ac:dyDescent="0.3">
      <c r="A213" s="24" t="s">
        <v>30</v>
      </c>
      <c r="B213" s="26">
        <v>24</v>
      </c>
      <c r="C213" s="25">
        <v>14230955</v>
      </c>
      <c r="D213" s="26">
        <v>1</v>
      </c>
      <c r="E213" s="26">
        <v>18</v>
      </c>
      <c r="F213" s="26" t="s">
        <v>28</v>
      </c>
      <c r="G213" s="26" t="s">
        <v>28</v>
      </c>
      <c r="H213" s="26">
        <v>22</v>
      </c>
      <c r="I213" s="26">
        <v>1</v>
      </c>
      <c r="J213" s="26">
        <v>1</v>
      </c>
      <c r="K213" s="28" t="s">
        <v>28</v>
      </c>
      <c r="M213" s="11" t="s">
        <v>1</v>
      </c>
      <c r="N213" s="18">
        <f>SUM(D212:D216)</f>
        <v>1</v>
      </c>
    </row>
    <row r="214" spans="1:14" ht="16.5" x14ac:dyDescent="0.3">
      <c r="A214" s="24" t="s">
        <v>31</v>
      </c>
      <c r="B214" s="26">
        <v>76</v>
      </c>
      <c r="C214" s="25">
        <v>15543556</v>
      </c>
      <c r="D214" s="26">
        <v>0</v>
      </c>
      <c r="E214" s="26">
        <v>12</v>
      </c>
      <c r="F214" s="26">
        <v>3</v>
      </c>
      <c r="G214" s="26" t="s">
        <v>28</v>
      </c>
      <c r="H214" s="26">
        <v>59</v>
      </c>
      <c r="I214" s="26">
        <v>10</v>
      </c>
      <c r="J214" s="26">
        <v>2</v>
      </c>
      <c r="K214" s="28">
        <v>2</v>
      </c>
      <c r="M214" s="11" t="s">
        <v>2</v>
      </c>
      <c r="N214" s="18">
        <f>N211-N212-N213</f>
        <v>2</v>
      </c>
    </row>
    <row r="215" spans="1:14" ht="16.5" x14ac:dyDescent="0.3">
      <c r="A215" s="24" t="s">
        <v>32</v>
      </c>
      <c r="B215" s="26">
        <v>51</v>
      </c>
      <c r="C215" s="25">
        <v>4706634</v>
      </c>
      <c r="D215" s="26">
        <v>0</v>
      </c>
      <c r="E215" s="26">
        <v>1</v>
      </c>
      <c r="F215" s="26">
        <v>1</v>
      </c>
      <c r="G215" s="26" t="s">
        <v>28</v>
      </c>
      <c r="H215" s="26">
        <v>36</v>
      </c>
      <c r="I215" s="26">
        <v>7</v>
      </c>
      <c r="J215" s="26">
        <v>5</v>
      </c>
      <c r="K215" s="28">
        <v>2</v>
      </c>
      <c r="M215" s="2" t="s">
        <v>4</v>
      </c>
      <c r="N215" s="18">
        <f>E223-E217</f>
        <v>328</v>
      </c>
    </row>
    <row r="216" spans="1:14" ht="18" x14ac:dyDescent="0.3">
      <c r="A216" s="24" t="s">
        <v>33</v>
      </c>
      <c r="B216" s="26">
        <v>4</v>
      </c>
      <c r="C216" s="25">
        <v>3852343</v>
      </c>
      <c r="D216" s="26">
        <v>0</v>
      </c>
      <c r="E216" s="26">
        <v>0</v>
      </c>
      <c r="F216" s="26">
        <v>2</v>
      </c>
      <c r="G216" s="26" t="s">
        <v>28</v>
      </c>
      <c r="H216" s="26">
        <v>1</v>
      </c>
      <c r="I216" s="26">
        <v>1</v>
      </c>
      <c r="J216" s="26" t="s">
        <v>28</v>
      </c>
      <c r="K216" s="28" t="s">
        <v>28</v>
      </c>
      <c r="M216" s="11" t="s">
        <v>6</v>
      </c>
      <c r="N216" s="18">
        <f>E211</f>
        <v>268</v>
      </c>
    </row>
    <row r="217" spans="1:14" ht="16.5" x14ac:dyDescent="0.3">
      <c r="A217" s="24" t="s">
        <v>34</v>
      </c>
      <c r="B217" s="26">
        <v>201</v>
      </c>
      <c r="C217" s="25">
        <v>14224955</v>
      </c>
      <c r="D217" s="26">
        <v>43</v>
      </c>
      <c r="E217" s="26">
        <v>244</v>
      </c>
      <c r="F217" s="26" t="s">
        <v>28</v>
      </c>
      <c r="G217" s="26">
        <v>201</v>
      </c>
      <c r="H217" s="26" t="s">
        <v>28</v>
      </c>
      <c r="I217" s="26" t="s">
        <v>28</v>
      </c>
      <c r="J217" s="26" t="s">
        <v>28</v>
      </c>
      <c r="K217" s="28" t="s">
        <v>28</v>
      </c>
      <c r="M217" s="11" t="s">
        <v>1</v>
      </c>
      <c r="N217" s="18">
        <f>SUM(E212:E216)</f>
        <v>37</v>
      </c>
    </row>
    <row r="218" spans="1:14" ht="16.5" x14ac:dyDescent="0.3">
      <c r="A218" s="24" t="s">
        <v>35</v>
      </c>
      <c r="B218" s="26">
        <v>1</v>
      </c>
      <c r="C218" s="25">
        <v>180279</v>
      </c>
      <c r="D218" s="26">
        <v>0</v>
      </c>
      <c r="E218" s="26">
        <v>0</v>
      </c>
      <c r="F218" s="26" t="s">
        <v>28</v>
      </c>
      <c r="G218" s="26" t="s">
        <v>28</v>
      </c>
      <c r="H218" s="26">
        <v>1</v>
      </c>
      <c r="I218" s="26" t="s">
        <v>28</v>
      </c>
      <c r="J218" s="26" t="s">
        <v>28</v>
      </c>
      <c r="K218" s="28" t="s">
        <v>28</v>
      </c>
      <c r="M218" s="11" t="s">
        <v>2</v>
      </c>
      <c r="N218" s="18">
        <f>N215-N216-N217</f>
        <v>23</v>
      </c>
    </row>
    <row r="219" spans="1:14" ht="16.5" x14ac:dyDescent="0.3">
      <c r="A219" s="24" t="s">
        <v>36</v>
      </c>
      <c r="B219" s="26">
        <v>52</v>
      </c>
      <c r="C219" s="25">
        <v>2707967</v>
      </c>
      <c r="D219" s="26">
        <v>2</v>
      </c>
      <c r="E219" s="26">
        <v>14</v>
      </c>
      <c r="F219" s="26">
        <v>2</v>
      </c>
      <c r="G219" s="26" t="s">
        <v>28</v>
      </c>
      <c r="H219" s="26">
        <v>16</v>
      </c>
      <c r="I219" s="26">
        <v>31</v>
      </c>
      <c r="J219" s="26" t="s">
        <v>28</v>
      </c>
      <c r="K219" s="28">
        <v>3</v>
      </c>
      <c r="M219" s="2" t="s">
        <v>5</v>
      </c>
      <c r="N219" s="34">
        <f>B223-B217</f>
        <v>1851</v>
      </c>
    </row>
    <row r="220" spans="1:14" ht="16.5" x14ac:dyDescent="0.3">
      <c r="A220" s="24" t="s">
        <v>37</v>
      </c>
      <c r="B220" s="26">
        <v>29</v>
      </c>
      <c r="C220" s="25">
        <v>2008916</v>
      </c>
      <c r="D220" s="26">
        <v>0</v>
      </c>
      <c r="E220" s="26">
        <v>1</v>
      </c>
      <c r="F220" s="26">
        <v>14</v>
      </c>
      <c r="G220" s="26" t="s">
        <v>28</v>
      </c>
      <c r="H220" s="26" t="s">
        <v>28</v>
      </c>
      <c r="I220" s="26">
        <v>15</v>
      </c>
      <c r="J220" s="26" t="s">
        <v>28</v>
      </c>
      <c r="K220" s="28" t="s">
        <v>28</v>
      </c>
      <c r="M220" s="11" t="s">
        <v>0</v>
      </c>
      <c r="N220" s="34">
        <f>B211</f>
        <v>1311</v>
      </c>
    </row>
    <row r="221" spans="1:14" ht="16.5" x14ac:dyDescent="0.3">
      <c r="A221" s="24" t="s">
        <v>38</v>
      </c>
      <c r="B221" s="26">
        <v>170</v>
      </c>
      <c r="C221" s="25">
        <v>9636426</v>
      </c>
      <c r="D221" s="26">
        <v>0</v>
      </c>
      <c r="E221" s="26">
        <v>8</v>
      </c>
      <c r="F221" s="26">
        <v>10</v>
      </c>
      <c r="G221" s="26" t="s">
        <v>28</v>
      </c>
      <c r="H221" s="26">
        <v>106</v>
      </c>
      <c r="I221" s="26">
        <v>29</v>
      </c>
      <c r="J221" s="26">
        <v>21</v>
      </c>
      <c r="K221" s="28">
        <v>4</v>
      </c>
      <c r="M221" s="11" t="s">
        <v>1</v>
      </c>
      <c r="N221" s="18">
        <f>SUM(B212:B216)</f>
        <v>159</v>
      </c>
    </row>
    <row r="222" spans="1:14" ht="17.25" thickBot="1" x14ac:dyDescent="0.35">
      <c r="A222" s="24" t="s">
        <v>39</v>
      </c>
      <c r="B222" s="26">
        <v>129</v>
      </c>
      <c r="C222" s="25">
        <v>3400590</v>
      </c>
      <c r="D222" s="26">
        <v>0</v>
      </c>
      <c r="E222" s="26">
        <v>0</v>
      </c>
      <c r="F222" s="26">
        <v>30</v>
      </c>
      <c r="G222" s="26" t="s">
        <v>28</v>
      </c>
      <c r="H222" s="26">
        <v>55</v>
      </c>
      <c r="I222" s="26">
        <v>30</v>
      </c>
      <c r="J222" s="26">
        <v>1</v>
      </c>
      <c r="K222" s="28">
        <v>13</v>
      </c>
      <c r="M222" s="12" t="s">
        <v>2</v>
      </c>
      <c r="N222" s="34">
        <f>N219-N220-N221</f>
        <v>381</v>
      </c>
    </row>
    <row r="223" spans="1:14" ht="13.5" thickBot="1" x14ac:dyDescent="0.25">
      <c r="A223" s="29" t="s">
        <v>40</v>
      </c>
      <c r="B223" s="30">
        <v>2052</v>
      </c>
      <c r="C223" s="30">
        <v>328157861</v>
      </c>
      <c r="D223" s="31">
        <v>54</v>
      </c>
      <c r="E223" s="31">
        <v>572</v>
      </c>
      <c r="F223" s="31">
        <v>230</v>
      </c>
      <c r="G223" s="31">
        <v>201</v>
      </c>
      <c r="H223" s="31">
        <v>712</v>
      </c>
      <c r="I223" s="31">
        <v>285</v>
      </c>
      <c r="J223" s="31">
        <v>54</v>
      </c>
      <c r="K223" s="33">
        <v>570</v>
      </c>
    </row>
    <row r="224" spans="1:14" x14ac:dyDescent="0.2">
      <c r="A224" s="19"/>
    </row>
    <row r="225" spans="1:14" x14ac:dyDescent="0.2">
      <c r="A225" s="19"/>
    </row>
    <row r="226" spans="1:14" x14ac:dyDescent="0.2">
      <c r="A226" s="19"/>
    </row>
    <row r="227" spans="1:14" x14ac:dyDescent="0.2">
      <c r="A227" s="19"/>
    </row>
    <row r="228" spans="1:14" x14ac:dyDescent="0.2">
      <c r="A228" s="55">
        <v>2014</v>
      </c>
      <c r="B228" s="55"/>
      <c r="C228" s="55"/>
      <c r="D228" s="55"/>
      <c r="E228" s="55"/>
      <c r="F228" s="55"/>
      <c r="G228" s="55"/>
      <c r="H228" s="55"/>
      <c r="I228" s="55"/>
      <c r="J228" s="55"/>
      <c r="K228" s="55"/>
    </row>
    <row r="229" spans="1:14" ht="12.75" customHeight="1" x14ac:dyDescent="0.2">
      <c r="A229" s="56" t="s">
        <v>10</v>
      </c>
      <c r="B229" s="56"/>
      <c r="C229" s="56"/>
      <c r="D229" s="56"/>
      <c r="E229" s="56"/>
      <c r="F229" s="56"/>
      <c r="G229" s="56"/>
      <c r="H229" s="56"/>
      <c r="I229" s="56"/>
      <c r="J229" s="56"/>
      <c r="K229" s="56"/>
    </row>
    <row r="230" spans="1:14" ht="12.75" customHeight="1" x14ac:dyDescent="0.2">
      <c r="A230" s="56" t="s">
        <v>11</v>
      </c>
      <c r="B230" s="56"/>
      <c r="C230" s="56"/>
      <c r="D230" s="56"/>
      <c r="E230" s="56"/>
      <c r="F230" s="56"/>
      <c r="G230" s="56"/>
      <c r="H230" s="56"/>
      <c r="I230" s="56"/>
      <c r="J230" s="56"/>
      <c r="K230" s="56"/>
    </row>
    <row r="231" spans="1:14" ht="12.75" customHeight="1" x14ac:dyDescent="0.2">
      <c r="A231" s="56" t="s">
        <v>12</v>
      </c>
      <c r="B231" s="56"/>
      <c r="C231" s="56"/>
      <c r="D231" s="56"/>
      <c r="E231" s="56"/>
      <c r="F231" s="56"/>
      <c r="G231" s="56"/>
      <c r="H231" s="56"/>
      <c r="I231" s="56"/>
      <c r="J231" s="56"/>
      <c r="K231" s="56"/>
    </row>
    <row r="232" spans="1:14" ht="13.5" thickBot="1" x14ac:dyDescent="0.25">
      <c r="A232" s="57" t="s">
        <v>44</v>
      </c>
      <c r="B232" s="57"/>
      <c r="C232" s="57"/>
      <c r="D232" s="57"/>
      <c r="E232" s="57"/>
      <c r="F232" s="57"/>
      <c r="G232" s="57"/>
      <c r="H232" s="57"/>
      <c r="I232" s="57"/>
      <c r="J232" s="57"/>
      <c r="K232" s="57"/>
    </row>
    <row r="233" spans="1:14" x14ac:dyDescent="0.2">
      <c r="A233" s="42"/>
      <c r="B233" s="45" t="s">
        <v>13</v>
      </c>
      <c r="C233" s="20" t="s">
        <v>14</v>
      </c>
      <c r="D233" s="47" t="s">
        <v>15</v>
      </c>
      <c r="E233" s="48"/>
      <c r="F233" s="47" t="s">
        <v>16</v>
      </c>
      <c r="G233" s="51"/>
      <c r="H233" s="51"/>
      <c r="I233" s="51"/>
      <c r="J233" s="51"/>
      <c r="K233" s="52"/>
    </row>
    <row r="234" spans="1:14" x14ac:dyDescent="0.2">
      <c r="A234" s="43"/>
      <c r="B234" s="46"/>
      <c r="C234" s="21" t="s">
        <v>17</v>
      </c>
      <c r="D234" s="49"/>
      <c r="E234" s="50"/>
      <c r="F234" s="49"/>
      <c r="G234" s="53"/>
      <c r="H234" s="53"/>
      <c r="I234" s="53"/>
      <c r="J234" s="53"/>
      <c r="K234" s="54"/>
    </row>
    <row r="235" spans="1:14" x14ac:dyDescent="0.2">
      <c r="A235" s="44"/>
      <c r="B235" s="22" t="s">
        <v>18</v>
      </c>
      <c r="C235" s="22" t="s">
        <v>19</v>
      </c>
      <c r="D235" s="22" t="s">
        <v>20</v>
      </c>
      <c r="E235" s="22" t="s">
        <v>21</v>
      </c>
      <c r="F235" s="22" t="s">
        <v>22</v>
      </c>
      <c r="G235" s="22" t="s">
        <v>23</v>
      </c>
      <c r="H235" s="22" t="s">
        <v>24</v>
      </c>
      <c r="I235" s="22" t="s">
        <v>25</v>
      </c>
      <c r="J235" s="22" t="s">
        <v>26</v>
      </c>
      <c r="K235" s="23" t="s">
        <v>27</v>
      </c>
    </row>
    <row r="236" spans="1:14" ht="16.5" x14ac:dyDescent="0.3">
      <c r="A236" s="24" t="s">
        <v>0</v>
      </c>
      <c r="B236" s="25">
        <v>1314</v>
      </c>
      <c r="C236" s="25">
        <v>207677556</v>
      </c>
      <c r="D236" s="26">
        <v>0</v>
      </c>
      <c r="E236" s="26">
        <v>52</v>
      </c>
      <c r="F236" s="26">
        <v>157</v>
      </c>
      <c r="G236" s="26" t="s">
        <v>28</v>
      </c>
      <c r="H236" s="26">
        <v>442</v>
      </c>
      <c r="I236" s="26">
        <v>170</v>
      </c>
      <c r="J236" s="26">
        <v>30</v>
      </c>
      <c r="K236" s="28">
        <v>515</v>
      </c>
      <c r="M236" s="2" t="s">
        <v>3</v>
      </c>
      <c r="N236" s="18">
        <f>D248-D242</f>
        <v>5</v>
      </c>
    </row>
    <row r="237" spans="1:14" ht="16.5" x14ac:dyDescent="0.3">
      <c r="A237" s="24" t="s">
        <v>29</v>
      </c>
      <c r="B237" s="26">
        <v>4</v>
      </c>
      <c r="C237" s="25">
        <v>7022468</v>
      </c>
      <c r="D237" s="26">
        <v>2</v>
      </c>
      <c r="E237" s="26">
        <v>47</v>
      </c>
      <c r="F237" s="26" t="s">
        <v>28</v>
      </c>
      <c r="G237" s="26" t="s">
        <v>28</v>
      </c>
      <c r="H237" s="26">
        <v>4</v>
      </c>
      <c r="I237" s="26" t="s">
        <v>28</v>
      </c>
      <c r="J237" s="26" t="s">
        <v>28</v>
      </c>
      <c r="K237" s="28" t="s">
        <v>28</v>
      </c>
      <c r="M237" s="11" t="s">
        <v>0</v>
      </c>
      <c r="N237" s="18">
        <f>D236</f>
        <v>0</v>
      </c>
    </row>
    <row r="238" spans="1:14" ht="16.5" x14ac:dyDescent="0.3">
      <c r="A238" s="24" t="s">
        <v>30</v>
      </c>
      <c r="B238" s="26">
        <v>21</v>
      </c>
      <c r="C238" s="25">
        <v>6831106</v>
      </c>
      <c r="D238" s="26">
        <v>0</v>
      </c>
      <c r="E238" s="26">
        <v>13</v>
      </c>
      <c r="F238" s="26">
        <v>1</v>
      </c>
      <c r="G238" s="26" t="s">
        <v>28</v>
      </c>
      <c r="H238" s="26">
        <v>18</v>
      </c>
      <c r="I238" s="26">
        <v>2</v>
      </c>
      <c r="J238" s="26" t="s">
        <v>28</v>
      </c>
      <c r="K238" s="28" t="s">
        <v>28</v>
      </c>
      <c r="M238" s="11" t="s">
        <v>1</v>
      </c>
      <c r="N238" s="18">
        <f>SUM(D237:D241)</f>
        <v>2</v>
      </c>
    </row>
    <row r="239" spans="1:14" ht="16.5" x14ac:dyDescent="0.3">
      <c r="A239" s="24" t="s">
        <v>31</v>
      </c>
      <c r="B239" s="26">
        <v>64</v>
      </c>
      <c r="C239" s="25">
        <v>13069513</v>
      </c>
      <c r="D239" s="26">
        <v>0</v>
      </c>
      <c r="E239" s="26">
        <v>8</v>
      </c>
      <c r="F239" s="26" t="s">
        <v>28</v>
      </c>
      <c r="G239" s="26" t="s">
        <v>28</v>
      </c>
      <c r="H239" s="26">
        <v>58</v>
      </c>
      <c r="I239" s="26">
        <v>3</v>
      </c>
      <c r="J239" s="26">
        <v>2</v>
      </c>
      <c r="K239" s="28">
        <v>1</v>
      </c>
      <c r="M239" s="11" t="s">
        <v>2</v>
      </c>
      <c r="N239" s="18">
        <f>N236-N237-N238</f>
        <v>3</v>
      </c>
    </row>
    <row r="240" spans="1:14" ht="16.5" x14ac:dyDescent="0.3">
      <c r="A240" s="24" t="s">
        <v>32</v>
      </c>
      <c r="B240" s="26">
        <v>55</v>
      </c>
      <c r="C240" s="25">
        <v>2393860</v>
      </c>
      <c r="D240" s="26">
        <v>0</v>
      </c>
      <c r="E240" s="26">
        <v>0</v>
      </c>
      <c r="F240" s="26">
        <v>2</v>
      </c>
      <c r="G240" s="26" t="s">
        <v>28</v>
      </c>
      <c r="H240" s="26">
        <v>38</v>
      </c>
      <c r="I240" s="26">
        <v>6</v>
      </c>
      <c r="J240" s="26">
        <v>5</v>
      </c>
      <c r="K240" s="28">
        <v>4</v>
      </c>
      <c r="M240" s="2" t="s">
        <v>4</v>
      </c>
      <c r="N240" s="18">
        <f>E248-E242</f>
        <v>142</v>
      </c>
    </row>
    <row r="241" spans="1:14" ht="18" x14ac:dyDescent="0.3">
      <c r="A241" s="24" t="s">
        <v>33</v>
      </c>
      <c r="B241" s="26">
        <v>1</v>
      </c>
      <c r="C241" s="25">
        <v>451791</v>
      </c>
      <c r="D241" s="26">
        <v>0</v>
      </c>
      <c r="E241" s="26">
        <v>0</v>
      </c>
      <c r="F241" s="26">
        <v>1</v>
      </c>
      <c r="G241" s="26" t="s">
        <v>28</v>
      </c>
      <c r="H241" s="26" t="s">
        <v>28</v>
      </c>
      <c r="I241" s="26" t="s">
        <v>28</v>
      </c>
      <c r="J241" s="26" t="s">
        <v>28</v>
      </c>
      <c r="K241" s="28" t="s">
        <v>28</v>
      </c>
      <c r="M241" s="11" t="s">
        <v>6</v>
      </c>
      <c r="N241" s="18">
        <f>E236</f>
        <v>52</v>
      </c>
    </row>
    <row r="242" spans="1:14" ht="16.5" x14ac:dyDescent="0.3">
      <c r="A242" s="24" t="s">
        <v>34</v>
      </c>
      <c r="B242" s="26">
        <v>174</v>
      </c>
      <c r="C242" s="25">
        <v>13244348</v>
      </c>
      <c r="D242" s="26">
        <v>30</v>
      </c>
      <c r="E242" s="26">
        <v>128</v>
      </c>
      <c r="F242" s="26" t="s">
        <v>28</v>
      </c>
      <c r="G242" s="26">
        <v>174</v>
      </c>
      <c r="H242" s="26" t="s">
        <v>28</v>
      </c>
      <c r="I242" s="26" t="s">
        <v>28</v>
      </c>
      <c r="J242" s="26" t="s">
        <v>28</v>
      </c>
      <c r="K242" s="28" t="s">
        <v>28</v>
      </c>
      <c r="M242" s="11" t="s">
        <v>1</v>
      </c>
      <c r="N242" s="18">
        <f>SUM(E237:E241)</f>
        <v>68</v>
      </c>
    </row>
    <row r="243" spans="1:14" ht="16.5" x14ac:dyDescent="0.3">
      <c r="A243" s="24" t="s">
        <v>35</v>
      </c>
      <c r="B243" s="26">
        <v>1</v>
      </c>
      <c r="C243" s="25">
        <v>817982</v>
      </c>
      <c r="D243" s="26">
        <v>0</v>
      </c>
      <c r="E243" s="26">
        <v>3</v>
      </c>
      <c r="F243" s="26" t="s">
        <v>28</v>
      </c>
      <c r="G243" s="26" t="s">
        <v>28</v>
      </c>
      <c r="H243" s="26">
        <v>1</v>
      </c>
      <c r="I243" s="26" t="s">
        <v>28</v>
      </c>
      <c r="J243" s="26" t="s">
        <v>28</v>
      </c>
      <c r="K243" s="28" t="s">
        <v>28</v>
      </c>
      <c r="M243" s="11" t="s">
        <v>2</v>
      </c>
      <c r="N243" s="18">
        <f>N240-N241-N242</f>
        <v>22</v>
      </c>
    </row>
    <row r="244" spans="1:14" ht="16.5" x14ac:dyDescent="0.3">
      <c r="A244" s="24" t="s">
        <v>36</v>
      </c>
      <c r="B244" s="26">
        <v>48</v>
      </c>
      <c r="C244" s="25">
        <v>2619753</v>
      </c>
      <c r="D244" s="26">
        <v>3</v>
      </c>
      <c r="E244" s="26">
        <v>10</v>
      </c>
      <c r="F244" s="26">
        <v>1</v>
      </c>
      <c r="G244" s="26" t="s">
        <v>28</v>
      </c>
      <c r="H244" s="26">
        <v>17</v>
      </c>
      <c r="I244" s="26">
        <v>30</v>
      </c>
      <c r="J244" s="26" t="s">
        <v>28</v>
      </c>
      <c r="K244" s="28" t="s">
        <v>28</v>
      </c>
      <c r="M244" s="2" t="s">
        <v>5</v>
      </c>
      <c r="N244" s="34">
        <f>B248-B242</f>
        <v>1875</v>
      </c>
    </row>
    <row r="245" spans="1:14" ht="16.5" x14ac:dyDescent="0.3">
      <c r="A245" s="24" t="s">
        <v>37</v>
      </c>
      <c r="B245" s="26">
        <v>50</v>
      </c>
      <c r="C245" s="25">
        <v>4997770</v>
      </c>
      <c r="D245" s="26">
        <v>0</v>
      </c>
      <c r="E245" s="26">
        <v>3</v>
      </c>
      <c r="F245" s="26">
        <v>32</v>
      </c>
      <c r="G245" s="26" t="s">
        <v>28</v>
      </c>
      <c r="H245" s="26" t="s">
        <v>28</v>
      </c>
      <c r="I245" s="26">
        <v>18</v>
      </c>
      <c r="J245" s="26" t="s">
        <v>28</v>
      </c>
      <c r="K245" s="28" t="s">
        <v>28</v>
      </c>
      <c r="M245" s="11" t="s">
        <v>0</v>
      </c>
      <c r="N245" s="34">
        <f>B236</f>
        <v>1314</v>
      </c>
    </row>
    <row r="246" spans="1:14" ht="16.5" x14ac:dyDescent="0.3">
      <c r="A246" s="24" t="s">
        <v>38</v>
      </c>
      <c r="B246" s="26">
        <v>165</v>
      </c>
      <c r="C246" s="25">
        <v>7583697</v>
      </c>
      <c r="D246" s="26">
        <v>0</v>
      </c>
      <c r="E246" s="26">
        <v>5</v>
      </c>
      <c r="F246" s="26">
        <v>9</v>
      </c>
      <c r="G246" s="26" t="s">
        <v>28</v>
      </c>
      <c r="H246" s="26">
        <v>100</v>
      </c>
      <c r="I246" s="26">
        <v>44</v>
      </c>
      <c r="J246" s="26">
        <v>8</v>
      </c>
      <c r="K246" s="28">
        <v>4</v>
      </c>
      <c r="M246" s="11" t="s">
        <v>1</v>
      </c>
      <c r="N246" s="18">
        <f>SUM(B237:B241)</f>
        <v>145</v>
      </c>
    </row>
    <row r="247" spans="1:14" ht="17.25" thickBot="1" x14ac:dyDescent="0.35">
      <c r="A247" s="24" t="s">
        <v>39</v>
      </c>
      <c r="B247" s="26">
        <v>152</v>
      </c>
      <c r="C247" s="25">
        <v>8778772</v>
      </c>
      <c r="D247" s="26">
        <v>0</v>
      </c>
      <c r="E247" s="26">
        <v>1</v>
      </c>
      <c r="F247" s="26">
        <v>36</v>
      </c>
      <c r="G247" s="26" t="s">
        <v>28</v>
      </c>
      <c r="H247" s="26">
        <v>62</v>
      </c>
      <c r="I247" s="26">
        <v>33</v>
      </c>
      <c r="J247" s="26">
        <v>2</v>
      </c>
      <c r="K247" s="28">
        <v>19</v>
      </c>
      <c r="M247" s="12" t="s">
        <v>2</v>
      </c>
      <c r="N247" s="34">
        <f>N244-N245-N246</f>
        <v>416</v>
      </c>
    </row>
    <row r="248" spans="1:14" ht="13.5" thickBot="1" x14ac:dyDescent="0.25">
      <c r="A248" s="29" t="s">
        <v>40</v>
      </c>
      <c r="B248" s="30">
        <v>2049</v>
      </c>
      <c r="C248" s="30">
        <v>275488616</v>
      </c>
      <c r="D248" s="31">
        <v>35</v>
      </c>
      <c r="E248" s="31">
        <v>270</v>
      </c>
      <c r="F248" s="31">
        <v>239</v>
      </c>
      <c r="G248" s="31">
        <v>174</v>
      </c>
      <c r="H248" s="31">
        <v>740</v>
      </c>
      <c r="I248" s="31">
        <v>306</v>
      </c>
      <c r="J248" s="31">
        <v>47</v>
      </c>
      <c r="K248" s="33">
        <v>543</v>
      </c>
    </row>
    <row r="249" spans="1:14" x14ac:dyDescent="0.2">
      <c r="A249" s="19"/>
    </row>
    <row r="250" spans="1:14" x14ac:dyDescent="0.2">
      <c r="A250" s="19"/>
    </row>
    <row r="251" spans="1:14" x14ac:dyDescent="0.2">
      <c r="A251" s="19"/>
    </row>
    <row r="252" spans="1:14" x14ac:dyDescent="0.2">
      <c r="A252" s="19"/>
    </row>
    <row r="253" spans="1:14" x14ac:dyDescent="0.2">
      <c r="A253" s="55">
        <v>2015</v>
      </c>
      <c r="B253" s="55"/>
      <c r="C253" s="55"/>
      <c r="D253" s="55"/>
      <c r="E253" s="55"/>
      <c r="F253" s="55"/>
      <c r="G253" s="55"/>
      <c r="H253" s="55"/>
      <c r="I253" s="55"/>
      <c r="J253" s="55"/>
      <c r="K253" s="55"/>
    </row>
    <row r="254" spans="1:14" ht="12.75" customHeight="1" x14ac:dyDescent="0.2">
      <c r="A254" s="56" t="s">
        <v>10</v>
      </c>
      <c r="B254" s="56"/>
      <c r="C254" s="56"/>
      <c r="D254" s="56"/>
      <c r="E254" s="56"/>
      <c r="F254" s="56"/>
      <c r="G254" s="56"/>
      <c r="H254" s="56"/>
      <c r="I254" s="56"/>
      <c r="J254" s="56"/>
      <c r="K254" s="56"/>
    </row>
    <row r="255" spans="1:14" ht="12.75" customHeight="1" x14ac:dyDescent="0.2">
      <c r="A255" s="56" t="s">
        <v>11</v>
      </c>
      <c r="B255" s="56"/>
      <c r="C255" s="56"/>
      <c r="D255" s="56"/>
      <c r="E255" s="56"/>
      <c r="F255" s="56"/>
      <c r="G255" s="56"/>
      <c r="H255" s="56"/>
      <c r="I255" s="56"/>
      <c r="J255" s="56"/>
      <c r="K255" s="56"/>
    </row>
    <row r="256" spans="1:14" ht="12.75" customHeight="1" x14ac:dyDescent="0.2">
      <c r="A256" s="56" t="s">
        <v>12</v>
      </c>
      <c r="B256" s="56"/>
      <c r="C256" s="56"/>
      <c r="D256" s="56"/>
      <c r="E256" s="56"/>
      <c r="F256" s="56"/>
      <c r="G256" s="56"/>
      <c r="H256" s="56"/>
      <c r="I256" s="56"/>
      <c r="J256" s="56"/>
      <c r="K256" s="56"/>
    </row>
    <row r="257" spans="1:14" ht="13.5" thickBot="1" x14ac:dyDescent="0.25">
      <c r="A257" s="57" t="s">
        <v>44</v>
      </c>
      <c r="B257" s="57"/>
      <c r="C257" s="57"/>
      <c r="D257" s="57"/>
      <c r="E257" s="57"/>
      <c r="F257" s="57"/>
      <c r="G257" s="57"/>
      <c r="H257" s="57"/>
      <c r="I257" s="57"/>
      <c r="J257" s="57"/>
      <c r="K257" s="57"/>
    </row>
    <row r="258" spans="1:14" x14ac:dyDescent="0.2">
      <c r="A258" s="42"/>
      <c r="B258" s="45" t="s">
        <v>13</v>
      </c>
      <c r="C258" s="20" t="s">
        <v>14</v>
      </c>
      <c r="D258" s="47" t="s">
        <v>15</v>
      </c>
      <c r="E258" s="48"/>
      <c r="F258" s="47" t="s">
        <v>16</v>
      </c>
      <c r="G258" s="51"/>
      <c r="H258" s="51"/>
      <c r="I258" s="51"/>
      <c r="J258" s="51"/>
      <c r="K258" s="52"/>
    </row>
    <row r="259" spans="1:14" x14ac:dyDescent="0.2">
      <c r="A259" s="43"/>
      <c r="B259" s="46"/>
      <c r="C259" s="21" t="s">
        <v>17</v>
      </c>
      <c r="D259" s="49"/>
      <c r="E259" s="50"/>
      <c r="F259" s="49"/>
      <c r="G259" s="53"/>
      <c r="H259" s="53"/>
      <c r="I259" s="53"/>
      <c r="J259" s="53"/>
      <c r="K259" s="54"/>
    </row>
    <row r="260" spans="1:14" x14ac:dyDescent="0.2">
      <c r="A260" s="44"/>
      <c r="B260" s="22" t="s">
        <v>18</v>
      </c>
      <c r="C260" s="22" t="s">
        <v>19</v>
      </c>
      <c r="D260" s="22" t="s">
        <v>20</v>
      </c>
      <c r="E260" s="22" t="s">
        <v>21</v>
      </c>
      <c r="F260" s="22" t="s">
        <v>22</v>
      </c>
      <c r="G260" s="22" t="s">
        <v>23</v>
      </c>
      <c r="H260" s="22" t="s">
        <v>24</v>
      </c>
      <c r="I260" s="22" t="s">
        <v>25</v>
      </c>
      <c r="J260" s="22" t="s">
        <v>26</v>
      </c>
      <c r="K260" s="23" t="s">
        <v>27</v>
      </c>
    </row>
    <row r="261" spans="1:14" ht="16.5" x14ac:dyDescent="0.3">
      <c r="A261" s="24" t="s">
        <v>0</v>
      </c>
      <c r="B261" s="25">
        <v>1345</v>
      </c>
      <c r="C261" s="25">
        <v>266606389</v>
      </c>
      <c r="D261" s="26">
        <v>8</v>
      </c>
      <c r="E261" s="26">
        <v>471</v>
      </c>
      <c r="F261" s="26">
        <v>165</v>
      </c>
      <c r="G261" s="26" t="s">
        <v>28</v>
      </c>
      <c r="H261" s="26">
        <v>469</v>
      </c>
      <c r="I261" s="26">
        <v>179</v>
      </c>
      <c r="J261" s="26">
        <v>32</v>
      </c>
      <c r="K261" s="28">
        <v>500</v>
      </c>
      <c r="M261" s="2" t="s">
        <v>3</v>
      </c>
      <c r="N261" s="18">
        <f>D273-D267</f>
        <v>11</v>
      </c>
    </row>
    <row r="262" spans="1:14" ht="16.5" x14ac:dyDescent="0.3">
      <c r="A262" s="24" t="s">
        <v>29</v>
      </c>
      <c r="B262" s="26">
        <v>6</v>
      </c>
      <c r="C262" s="25">
        <v>7082767</v>
      </c>
      <c r="D262" s="26">
        <v>1</v>
      </c>
      <c r="E262" s="26">
        <v>6</v>
      </c>
      <c r="F262" s="26" t="s">
        <v>28</v>
      </c>
      <c r="G262" s="26" t="s">
        <v>28</v>
      </c>
      <c r="H262" s="26">
        <v>6</v>
      </c>
      <c r="I262" s="26" t="s">
        <v>28</v>
      </c>
      <c r="J262" s="26" t="s">
        <v>28</v>
      </c>
      <c r="K262" s="28" t="s">
        <v>28</v>
      </c>
      <c r="M262" s="11" t="s">
        <v>0</v>
      </c>
      <c r="N262" s="18">
        <f>D261</f>
        <v>8</v>
      </c>
    </row>
    <row r="263" spans="1:14" ht="16.5" x14ac:dyDescent="0.3">
      <c r="A263" s="24" t="s">
        <v>30</v>
      </c>
      <c r="B263" s="26">
        <v>11</v>
      </c>
      <c r="C263" s="25">
        <v>2796312</v>
      </c>
      <c r="D263" s="26">
        <v>0</v>
      </c>
      <c r="E263" s="26">
        <v>7</v>
      </c>
      <c r="F263" s="26" t="s">
        <v>28</v>
      </c>
      <c r="G263" s="26" t="s">
        <v>28</v>
      </c>
      <c r="H263" s="26">
        <v>11</v>
      </c>
      <c r="I263" s="26" t="s">
        <v>28</v>
      </c>
      <c r="J263" s="26" t="s">
        <v>28</v>
      </c>
      <c r="K263" s="28" t="s">
        <v>28</v>
      </c>
      <c r="M263" s="11" t="s">
        <v>1</v>
      </c>
      <c r="N263" s="18">
        <f>SUM(D262:D266)</f>
        <v>1</v>
      </c>
    </row>
    <row r="264" spans="1:14" ht="16.5" x14ac:dyDescent="0.3">
      <c r="A264" s="24" t="s">
        <v>31</v>
      </c>
      <c r="B264" s="26">
        <v>74</v>
      </c>
      <c r="C264" s="25">
        <v>5120404</v>
      </c>
      <c r="D264" s="26">
        <v>0</v>
      </c>
      <c r="E264" s="26">
        <v>5</v>
      </c>
      <c r="F264" s="26">
        <v>2</v>
      </c>
      <c r="G264" s="26" t="s">
        <v>28</v>
      </c>
      <c r="H264" s="26">
        <v>63</v>
      </c>
      <c r="I264" s="26">
        <v>5</v>
      </c>
      <c r="J264" s="26">
        <v>1</v>
      </c>
      <c r="K264" s="28">
        <v>3</v>
      </c>
      <c r="M264" s="11" t="s">
        <v>2</v>
      </c>
      <c r="N264" s="18">
        <f>N261-N262-N263</f>
        <v>2</v>
      </c>
    </row>
    <row r="265" spans="1:14" ht="16.5" x14ac:dyDescent="0.3">
      <c r="A265" s="24" t="s">
        <v>32</v>
      </c>
      <c r="B265" s="26">
        <v>42</v>
      </c>
      <c r="C265" s="25">
        <v>1693763</v>
      </c>
      <c r="D265" s="26">
        <v>0</v>
      </c>
      <c r="E265" s="26">
        <v>14</v>
      </c>
      <c r="F265" s="26">
        <v>4</v>
      </c>
      <c r="G265" s="26" t="s">
        <v>28</v>
      </c>
      <c r="H265" s="26">
        <v>25</v>
      </c>
      <c r="I265" s="26">
        <v>7</v>
      </c>
      <c r="J265" s="26">
        <v>5</v>
      </c>
      <c r="K265" s="28">
        <v>1</v>
      </c>
      <c r="M265" s="2" t="s">
        <v>4</v>
      </c>
      <c r="N265" s="18">
        <f>E273-E267</f>
        <v>563</v>
      </c>
    </row>
    <row r="266" spans="1:14" ht="18" x14ac:dyDescent="0.3">
      <c r="A266" s="24" t="s">
        <v>33</v>
      </c>
      <c r="B266" s="26">
        <v>5</v>
      </c>
      <c r="C266" s="25">
        <v>162409</v>
      </c>
      <c r="D266" s="26">
        <v>0</v>
      </c>
      <c r="E266" s="26">
        <v>0</v>
      </c>
      <c r="F266" s="26">
        <v>2</v>
      </c>
      <c r="G266" s="26" t="s">
        <v>28</v>
      </c>
      <c r="H266" s="26">
        <v>2</v>
      </c>
      <c r="I266" s="26" t="s">
        <v>28</v>
      </c>
      <c r="J266" s="26">
        <v>1</v>
      </c>
      <c r="K266" s="28" t="s">
        <v>28</v>
      </c>
      <c r="M266" s="11" t="s">
        <v>6</v>
      </c>
      <c r="N266" s="18">
        <f>E261</f>
        <v>471</v>
      </c>
    </row>
    <row r="267" spans="1:14" ht="16.5" x14ac:dyDescent="0.3">
      <c r="A267" s="24" t="s">
        <v>34</v>
      </c>
      <c r="B267" s="26">
        <v>184</v>
      </c>
      <c r="C267" s="25">
        <v>22490117</v>
      </c>
      <c r="D267" s="26">
        <v>32</v>
      </c>
      <c r="E267" s="26">
        <v>313</v>
      </c>
      <c r="F267" s="26" t="s">
        <v>28</v>
      </c>
      <c r="G267" s="26">
        <v>184</v>
      </c>
      <c r="H267" s="26" t="s">
        <v>28</v>
      </c>
      <c r="I267" s="26" t="s">
        <v>28</v>
      </c>
      <c r="J267" s="26" t="s">
        <v>28</v>
      </c>
      <c r="K267" s="28" t="s">
        <v>28</v>
      </c>
      <c r="M267" s="11" t="s">
        <v>1</v>
      </c>
      <c r="N267" s="18">
        <f>SUM(E262:E266)</f>
        <v>32</v>
      </c>
    </row>
    <row r="268" spans="1:14" ht="16.5" x14ac:dyDescent="0.3">
      <c r="A268" s="24" t="s">
        <v>35</v>
      </c>
      <c r="B268" s="26">
        <v>2</v>
      </c>
      <c r="C268" s="25">
        <v>4677073</v>
      </c>
      <c r="D268" s="26">
        <v>0</v>
      </c>
      <c r="E268" s="26">
        <v>2</v>
      </c>
      <c r="F268" s="26" t="s">
        <v>28</v>
      </c>
      <c r="G268" s="26" t="s">
        <v>28</v>
      </c>
      <c r="H268" s="26">
        <v>1</v>
      </c>
      <c r="I268" s="26">
        <v>1</v>
      </c>
      <c r="J268" s="26" t="s">
        <v>28</v>
      </c>
      <c r="K268" s="28" t="s">
        <v>28</v>
      </c>
      <c r="M268" s="11" t="s">
        <v>2</v>
      </c>
      <c r="N268" s="18">
        <f>N265-N266-N267</f>
        <v>60</v>
      </c>
    </row>
    <row r="269" spans="1:14" ht="16.5" x14ac:dyDescent="0.3">
      <c r="A269" s="24" t="s">
        <v>36</v>
      </c>
      <c r="B269" s="26">
        <v>67</v>
      </c>
      <c r="C269" s="25">
        <v>20653977</v>
      </c>
      <c r="D269" s="26">
        <v>2</v>
      </c>
      <c r="E269" s="26">
        <v>43</v>
      </c>
      <c r="F269" s="26" t="s">
        <v>28</v>
      </c>
      <c r="G269" s="26" t="s">
        <v>28</v>
      </c>
      <c r="H269" s="26">
        <v>23</v>
      </c>
      <c r="I269" s="26">
        <v>43</v>
      </c>
      <c r="J269" s="26" t="s">
        <v>28</v>
      </c>
      <c r="K269" s="28">
        <v>1</v>
      </c>
      <c r="M269" s="2" t="s">
        <v>5</v>
      </c>
      <c r="N269" s="34">
        <f>B273-B267</f>
        <v>1925</v>
      </c>
    </row>
    <row r="270" spans="1:14" ht="16.5" x14ac:dyDescent="0.3">
      <c r="A270" s="24" t="s">
        <v>37</v>
      </c>
      <c r="B270" s="26">
        <v>48</v>
      </c>
      <c r="C270" s="25">
        <v>6505957</v>
      </c>
      <c r="D270" s="26">
        <v>0</v>
      </c>
      <c r="E270" s="26">
        <v>1</v>
      </c>
      <c r="F270" s="26">
        <v>40</v>
      </c>
      <c r="G270" s="26" t="s">
        <v>28</v>
      </c>
      <c r="H270" s="26" t="s">
        <v>28</v>
      </c>
      <c r="I270" s="26">
        <v>8</v>
      </c>
      <c r="J270" s="26" t="s">
        <v>28</v>
      </c>
      <c r="K270" s="28" t="s">
        <v>28</v>
      </c>
      <c r="M270" s="11" t="s">
        <v>0</v>
      </c>
      <c r="N270" s="34">
        <f>B261</f>
        <v>1345</v>
      </c>
    </row>
    <row r="271" spans="1:14" ht="16.5" x14ac:dyDescent="0.3">
      <c r="A271" s="24" t="s">
        <v>38</v>
      </c>
      <c r="B271" s="26">
        <v>175</v>
      </c>
      <c r="C271" s="25">
        <v>8287704</v>
      </c>
      <c r="D271" s="26">
        <v>0</v>
      </c>
      <c r="E271" s="26">
        <v>7</v>
      </c>
      <c r="F271" s="26">
        <v>9</v>
      </c>
      <c r="G271" s="26" t="s">
        <v>28</v>
      </c>
      <c r="H271" s="26">
        <v>102</v>
      </c>
      <c r="I271" s="26">
        <v>43</v>
      </c>
      <c r="J271" s="26">
        <v>14</v>
      </c>
      <c r="K271" s="28">
        <v>7</v>
      </c>
      <c r="M271" s="11" t="s">
        <v>1</v>
      </c>
      <c r="N271" s="18">
        <f>SUM(B262:B266)</f>
        <v>138</v>
      </c>
    </row>
    <row r="272" spans="1:14" ht="17.25" thickBot="1" x14ac:dyDescent="0.35">
      <c r="A272" s="24" t="s">
        <v>39</v>
      </c>
      <c r="B272" s="26">
        <v>150</v>
      </c>
      <c r="C272" s="25">
        <v>22023877</v>
      </c>
      <c r="D272" s="26">
        <v>0</v>
      </c>
      <c r="E272" s="26">
        <v>7</v>
      </c>
      <c r="F272" s="26">
        <v>39</v>
      </c>
      <c r="G272" s="26" t="s">
        <v>28</v>
      </c>
      <c r="H272" s="26">
        <v>58</v>
      </c>
      <c r="I272" s="26">
        <v>33</v>
      </c>
      <c r="J272" s="26">
        <v>2</v>
      </c>
      <c r="K272" s="28">
        <v>18</v>
      </c>
      <c r="M272" s="12" t="s">
        <v>2</v>
      </c>
      <c r="N272" s="34">
        <f>N269-N270-N271</f>
        <v>442</v>
      </c>
    </row>
    <row r="273" spans="1:14" ht="13.5" thickBot="1" x14ac:dyDescent="0.25">
      <c r="A273" s="29" t="s">
        <v>40</v>
      </c>
      <c r="B273" s="30">
        <v>2109</v>
      </c>
      <c r="C273" s="30">
        <v>368100749</v>
      </c>
      <c r="D273" s="31">
        <v>43</v>
      </c>
      <c r="E273" s="31">
        <v>876</v>
      </c>
      <c r="F273" s="31">
        <v>261</v>
      </c>
      <c r="G273" s="31">
        <v>184</v>
      </c>
      <c r="H273" s="31">
        <v>760</v>
      </c>
      <c r="I273" s="31">
        <v>319</v>
      </c>
      <c r="J273" s="31">
        <v>55</v>
      </c>
      <c r="K273" s="33">
        <v>530</v>
      </c>
    </row>
    <row r="274" spans="1:14" x14ac:dyDescent="0.2">
      <c r="A274" s="19"/>
    </row>
    <row r="275" spans="1:14" x14ac:dyDescent="0.2">
      <c r="A275" s="19"/>
    </row>
    <row r="276" spans="1:14" x14ac:dyDescent="0.2">
      <c r="A276" s="19"/>
    </row>
    <row r="277" spans="1:14" x14ac:dyDescent="0.2">
      <c r="A277" s="19"/>
    </row>
    <row r="278" spans="1:14" x14ac:dyDescent="0.2">
      <c r="A278" s="55">
        <v>2016</v>
      </c>
      <c r="B278" s="55"/>
      <c r="C278" s="55"/>
      <c r="D278" s="55"/>
      <c r="E278" s="55"/>
      <c r="F278" s="55"/>
      <c r="G278" s="55"/>
      <c r="H278" s="55"/>
      <c r="I278" s="55"/>
      <c r="J278" s="55"/>
      <c r="K278" s="55"/>
    </row>
    <row r="279" spans="1:14" ht="12.75" customHeight="1" x14ac:dyDescent="0.2">
      <c r="A279" s="56" t="s">
        <v>10</v>
      </c>
      <c r="B279" s="56"/>
      <c r="C279" s="56"/>
      <c r="D279" s="56"/>
      <c r="E279" s="56"/>
      <c r="F279" s="56"/>
      <c r="G279" s="56"/>
      <c r="H279" s="56"/>
      <c r="I279" s="56"/>
      <c r="J279" s="56"/>
      <c r="K279" s="56"/>
    </row>
    <row r="280" spans="1:14" ht="12.75" customHeight="1" x14ac:dyDescent="0.2">
      <c r="A280" s="56" t="s">
        <v>11</v>
      </c>
      <c r="B280" s="56"/>
      <c r="C280" s="56"/>
      <c r="D280" s="56"/>
      <c r="E280" s="56"/>
      <c r="F280" s="56"/>
      <c r="G280" s="56"/>
      <c r="H280" s="56"/>
      <c r="I280" s="56"/>
      <c r="J280" s="56"/>
      <c r="K280" s="56"/>
    </row>
    <row r="281" spans="1:14" ht="12.75" customHeight="1" x14ac:dyDescent="0.2">
      <c r="A281" s="56" t="s">
        <v>12</v>
      </c>
      <c r="B281" s="56"/>
      <c r="C281" s="56"/>
      <c r="D281" s="56"/>
      <c r="E281" s="56"/>
      <c r="F281" s="56"/>
      <c r="G281" s="56"/>
      <c r="H281" s="56"/>
      <c r="I281" s="56"/>
      <c r="J281" s="56"/>
      <c r="K281" s="56"/>
    </row>
    <row r="282" spans="1:14" ht="13.5" thickBot="1" x14ac:dyDescent="0.25">
      <c r="A282" s="57" t="s">
        <v>44</v>
      </c>
      <c r="B282" s="57"/>
      <c r="C282" s="57"/>
      <c r="D282" s="57"/>
      <c r="E282" s="57"/>
      <c r="F282" s="57"/>
      <c r="G282" s="57"/>
      <c r="H282" s="57"/>
      <c r="I282" s="57"/>
      <c r="J282" s="57"/>
      <c r="K282" s="57"/>
    </row>
    <row r="283" spans="1:14" x14ac:dyDescent="0.2">
      <c r="A283" s="42"/>
      <c r="B283" s="45" t="s">
        <v>13</v>
      </c>
      <c r="C283" s="20" t="s">
        <v>14</v>
      </c>
      <c r="D283" s="47" t="s">
        <v>15</v>
      </c>
      <c r="E283" s="48"/>
      <c r="F283" s="47" t="s">
        <v>16</v>
      </c>
      <c r="G283" s="51"/>
      <c r="H283" s="51"/>
      <c r="I283" s="51"/>
      <c r="J283" s="51"/>
      <c r="K283" s="52"/>
    </row>
    <row r="284" spans="1:14" x14ac:dyDescent="0.2">
      <c r="A284" s="43"/>
      <c r="B284" s="46"/>
      <c r="C284" s="21" t="s">
        <v>17</v>
      </c>
      <c r="D284" s="49"/>
      <c r="E284" s="50"/>
      <c r="F284" s="49"/>
      <c r="G284" s="53"/>
      <c r="H284" s="53"/>
      <c r="I284" s="53"/>
      <c r="J284" s="53"/>
      <c r="K284" s="54"/>
    </row>
    <row r="285" spans="1:14" x14ac:dyDescent="0.2">
      <c r="A285" s="44"/>
      <c r="B285" s="22" t="s">
        <v>18</v>
      </c>
      <c r="C285" s="22" t="s">
        <v>19</v>
      </c>
      <c r="D285" s="22" t="s">
        <v>20</v>
      </c>
      <c r="E285" s="22" t="s">
        <v>21</v>
      </c>
      <c r="F285" s="22" t="s">
        <v>22</v>
      </c>
      <c r="G285" s="22" t="s">
        <v>23</v>
      </c>
      <c r="H285" s="22" t="s">
        <v>24</v>
      </c>
      <c r="I285" s="22" t="s">
        <v>25</v>
      </c>
      <c r="J285" s="22" t="s">
        <v>26</v>
      </c>
      <c r="K285" s="23" t="s">
        <v>27</v>
      </c>
    </row>
    <row r="286" spans="1:14" ht="16.5" x14ac:dyDescent="0.3">
      <c r="A286" s="24" t="s">
        <v>0</v>
      </c>
      <c r="B286" s="25">
        <v>1131</v>
      </c>
      <c r="C286" s="25">
        <v>180551957</v>
      </c>
      <c r="D286" s="26">
        <v>0</v>
      </c>
      <c r="E286" s="26">
        <v>70</v>
      </c>
      <c r="F286" s="26">
        <v>134</v>
      </c>
      <c r="G286" s="26" t="s">
        <v>28</v>
      </c>
      <c r="H286" s="26">
        <v>395</v>
      </c>
      <c r="I286" s="26">
        <v>129</v>
      </c>
      <c r="J286" s="26">
        <v>22</v>
      </c>
      <c r="K286" s="28">
        <v>451</v>
      </c>
      <c r="M286" s="2" t="s">
        <v>3</v>
      </c>
      <c r="N286" s="18">
        <f>D296-D291</f>
        <v>8</v>
      </c>
    </row>
    <row r="287" spans="1:14" ht="16.5" x14ac:dyDescent="0.3">
      <c r="A287" s="24" t="s">
        <v>29</v>
      </c>
      <c r="B287" s="26">
        <v>5</v>
      </c>
      <c r="C287" s="25">
        <v>17607298</v>
      </c>
      <c r="D287" s="26">
        <v>3</v>
      </c>
      <c r="E287" s="26">
        <v>8</v>
      </c>
      <c r="F287" s="26" t="s">
        <v>28</v>
      </c>
      <c r="G287" s="26" t="s">
        <v>28</v>
      </c>
      <c r="H287" s="26">
        <v>5</v>
      </c>
      <c r="I287" s="26" t="s">
        <v>28</v>
      </c>
      <c r="J287" s="26" t="s">
        <v>28</v>
      </c>
      <c r="K287" s="28" t="s">
        <v>28</v>
      </c>
      <c r="M287" s="11" t="s">
        <v>0</v>
      </c>
      <c r="N287" s="18">
        <f>D286</f>
        <v>0</v>
      </c>
    </row>
    <row r="288" spans="1:14" ht="16.5" x14ac:dyDescent="0.3">
      <c r="A288" s="24" t="s">
        <v>30</v>
      </c>
      <c r="B288" s="26">
        <v>7</v>
      </c>
      <c r="C288" s="25">
        <v>722851</v>
      </c>
      <c r="D288" s="26">
        <v>0</v>
      </c>
      <c r="E288" s="26">
        <v>4</v>
      </c>
      <c r="F288" s="26" t="s">
        <v>28</v>
      </c>
      <c r="G288" s="26" t="s">
        <v>28</v>
      </c>
      <c r="H288" s="26">
        <v>6</v>
      </c>
      <c r="I288" s="26">
        <v>1</v>
      </c>
      <c r="J288" s="26" t="s">
        <v>28</v>
      </c>
      <c r="K288" s="28" t="s">
        <v>28</v>
      </c>
      <c r="M288" s="11" t="s">
        <v>1</v>
      </c>
      <c r="N288" s="18">
        <f>SUM(D287:D290)</f>
        <v>3</v>
      </c>
    </row>
    <row r="289" spans="1:14" ht="16.5" x14ac:dyDescent="0.3">
      <c r="A289" s="24" t="s">
        <v>31</v>
      </c>
      <c r="B289" s="26">
        <v>42</v>
      </c>
      <c r="C289" s="25">
        <v>70476643</v>
      </c>
      <c r="D289" s="26">
        <v>0</v>
      </c>
      <c r="E289" s="26">
        <v>2</v>
      </c>
      <c r="F289" s="26">
        <v>2</v>
      </c>
      <c r="G289" s="26" t="s">
        <v>28</v>
      </c>
      <c r="H289" s="26">
        <v>35</v>
      </c>
      <c r="I289" s="26">
        <v>3</v>
      </c>
      <c r="J289" s="26">
        <v>1</v>
      </c>
      <c r="K289" s="28">
        <v>1</v>
      </c>
      <c r="M289" s="11" t="s">
        <v>2</v>
      </c>
      <c r="N289" s="18">
        <f>N286-N287-N288</f>
        <v>5</v>
      </c>
    </row>
    <row r="290" spans="1:14" ht="16.5" x14ac:dyDescent="0.3">
      <c r="A290" s="24" t="s">
        <v>32</v>
      </c>
      <c r="B290" s="26">
        <v>31</v>
      </c>
      <c r="C290" s="25">
        <v>5162162</v>
      </c>
      <c r="D290" s="26">
        <v>0</v>
      </c>
      <c r="E290" s="26">
        <v>0</v>
      </c>
      <c r="F290" s="26">
        <v>3</v>
      </c>
      <c r="G290" s="26" t="s">
        <v>28</v>
      </c>
      <c r="H290" s="26">
        <v>22</v>
      </c>
      <c r="I290" s="26">
        <v>2</v>
      </c>
      <c r="J290" s="26">
        <v>4</v>
      </c>
      <c r="K290" s="28" t="s">
        <v>28</v>
      </c>
      <c r="M290" s="2" t="s">
        <v>4</v>
      </c>
      <c r="N290" s="18">
        <f>E296-E291</f>
        <v>306</v>
      </c>
    </row>
    <row r="291" spans="1:14" ht="18" x14ac:dyDescent="0.3">
      <c r="A291" s="24" t="s">
        <v>34</v>
      </c>
      <c r="B291" s="26">
        <v>170</v>
      </c>
      <c r="C291" s="25">
        <v>12704645</v>
      </c>
      <c r="D291" s="26">
        <v>35</v>
      </c>
      <c r="E291" s="26">
        <v>173</v>
      </c>
      <c r="F291" s="26" t="s">
        <v>28</v>
      </c>
      <c r="G291" s="26">
        <v>170</v>
      </c>
      <c r="H291" s="26" t="s">
        <v>28</v>
      </c>
      <c r="I291" s="26" t="s">
        <v>28</v>
      </c>
      <c r="J291" s="26" t="s">
        <v>28</v>
      </c>
      <c r="K291" s="28" t="s">
        <v>28</v>
      </c>
      <c r="M291" s="11" t="s">
        <v>6</v>
      </c>
      <c r="N291" s="18">
        <f>E286</f>
        <v>70</v>
      </c>
    </row>
    <row r="292" spans="1:14" ht="16.5" x14ac:dyDescent="0.3">
      <c r="A292" s="24" t="s">
        <v>36</v>
      </c>
      <c r="B292" s="26">
        <v>63</v>
      </c>
      <c r="C292" s="25">
        <v>16530097</v>
      </c>
      <c r="D292" s="26">
        <v>3</v>
      </c>
      <c r="E292" s="26">
        <v>213</v>
      </c>
      <c r="F292" s="26">
        <v>1</v>
      </c>
      <c r="G292" s="26" t="s">
        <v>28</v>
      </c>
      <c r="H292" s="26">
        <v>20</v>
      </c>
      <c r="I292" s="26">
        <v>41</v>
      </c>
      <c r="J292" s="26">
        <v>1</v>
      </c>
      <c r="K292" s="28" t="s">
        <v>28</v>
      </c>
      <c r="M292" s="11" t="s">
        <v>1</v>
      </c>
      <c r="N292" s="18">
        <f>SUM(E287:E290)</f>
        <v>14</v>
      </c>
    </row>
    <row r="293" spans="1:14" ht="16.5" x14ac:dyDescent="0.3">
      <c r="A293" s="24" t="s">
        <v>37</v>
      </c>
      <c r="B293" s="26">
        <v>71</v>
      </c>
      <c r="C293" s="25">
        <v>4638119</v>
      </c>
      <c r="D293" s="26">
        <v>0</v>
      </c>
      <c r="E293" s="26">
        <v>2</v>
      </c>
      <c r="F293" s="26">
        <v>60</v>
      </c>
      <c r="G293" s="26" t="s">
        <v>28</v>
      </c>
      <c r="H293" s="26">
        <v>2</v>
      </c>
      <c r="I293" s="26">
        <v>9</v>
      </c>
      <c r="J293" s="26" t="s">
        <v>28</v>
      </c>
      <c r="K293" s="28" t="s">
        <v>28</v>
      </c>
      <c r="M293" s="11" t="s">
        <v>2</v>
      </c>
      <c r="N293" s="18">
        <f>N290-N291-N292</f>
        <v>222</v>
      </c>
    </row>
    <row r="294" spans="1:14" ht="16.5" x14ac:dyDescent="0.3">
      <c r="A294" s="24" t="s">
        <v>38</v>
      </c>
      <c r="B294" s="26">
        <v>144</v>
      </c>
      <c r="C294" s="25">
        <v>6769621</v>
      </c>
      <c r="D294" s="26">
        <v>0</v>
      </c>
      <c r="E294" s="26">
        <v>5</v>
      </c>
      <c r="F294" s="26">
        <v>6</v>
      </c>
      <c r="G294" s="26" t="s">
        <v>28</v>
      </c>
      <c r="H294" s="26">
        <v>95</v>
      </c>
      <c r="I294" s="26">
        <v>34</v>
      </c>
      <c r="J294" s="26">
        <v>9</v>
      </c>
      <c r="K294" s="28" t="s">
        <v>28</v>
      </c>
      <c r="M294" s="2" t="s">
        <v>5</v>
      </c>
      <c r="N294" s="34">
        <f>B296-B291</f>
        <v>1609</v>
      </c>
    </row>
    <row r="295" spans="1:14" ht="16.5" x14ac:dyDescent="0.3">
      <c r="A295" s="24" t="s">
        <v>39</v>
      </c>
      <c r="B295" s="26">
        <v>115</v>
      </c>
      <c r="C295" s="25">
        <v>6834974</v>
      </c>
      <c r="D295" s="26">
        <v>2</v>
      </c>
      <c r="E295" s="26">
        <v>2</v>
      </c>
      <c r="F295" s="26">
        <v>31</v>
      </c>
      <c r="G295" s="26" t="s">
        <v>28</v>
      </c>
      <c r="H295" s="26">
        <v>42</v>
      </c>
      <c r="I295" s="26">
        <v>20</v>
      </c>
      <c r="J295" s="26">
        <v>4</v>
      </c>
      <c r="K295" s="28">
        <v>18</v>
      </c>
      <c r="M295" s="11" t="s">
        <v>0</v>
      </c>
      <c r="N295" s="34">
        <f>B286</f>
        <v>1131</v>
      </c>
    </row>
    <row r="296" spans="1:14" ht="17.25" thickBot="1" x14ac:dyDescent="0.35">
      <c r="A296" s="29" t="s">
        <v>40</v>
      </c>
      <c r="B296" s="30">
        <v>1779</v>
      </c>
      <c r="C296" s="30">
        <v>321998367</v>
      </c>
      <c r="D296" s="31">
        <v>43</v>
      </c>
      <c r="E296" s="31">
        <v>479</v>
      </c>
      <c r="F296" s="31">
        <v>237</v>
      </c>
      <c r="G296" s="31">
        <v>170</v>
      </c>
      <c r="H296" s="31">
        <v>622</v>
      </c>
      <c r="I296" s="31">
        <v>239</v>
      </c>
      <c r="J296" s="31">
        <v>41</v>
      </c>
      <c r="K296" s="33">
        <v>470</v>
      </c>
      <c r="M296" s="11" t="s">
        <v>1</v>
      </c>
      <c r="N296" s="18">
        <f>SUM(B287:B290)</f>
        <v>85</v>
      </c>
    </row>
    <row r="297" spans="1:14" ht="17.25" thickBot="1" x14ac:dyDescent="0.35">
      <c r="M297" s="12" t="s">
        <v>2</v>
      </c>
      <c r="N297" s="34">
        <f>N294-N295-N296</f>
        <v>393</v>
      </c>
    </row>
    <row r="298" spans="1:14" x14ac:dyDescent="0.2">
      <c r="A298" s="59" t="s">
        <v>45</v>
      </c>
      <c r="B298" s="59"/>
      <c r="C298" s="59"/>
      <c r="D298" s="59"/>
      <c r="E298" s="59"/>
      <c r="F298" s="59"/>
      <c r="G298" s="59"/>
      <c r="H298" s="59"/>
      <c r="I298" s="59"/>
      <c r="J298" s="59"/>
      <c r="K298" s="59"/>
    </row>
  </sheetData>
  <mergeCells count="111">
    <mergeCell ref="A1:K1"/>
    <mergeCell ref="A2:K2"/>
    <mergeCell ref="A298:K298"/>
    <mergeCell ref="A283:A285"/>
    <mergeCell ref="B283:B284"/>
    <mergeCell ref="D283:E284"/>
    <mergeCell ref="F283:K284"/>
    <mergeCell ref="A278:K278"/>
    <mergeCell ref="A279:K279"/>
    <mergeCell ref="A280:K280"/>
    <mergeCell ref="A281:K281"/>
    <mergeCell ref="A282:K282"/>
    <mergeCell ref="A258:A260"/>
    <mergeCell ref="B258:B259"/>
    <mergeCell ref="D258:E259"/>
    <mergeCell ref="F258:K259"/>
    <mergeCell ref="A253:K253"/>
    <mergeCell ref="A254:K254"/>
    <mergeCell ref="A255:K255"/>
    <mergeCell ref="A256:K256"/>
    <mergeCell ref="A257:K257"/>
    <mergeCell ref="A233:A235"/>
    <mergeCell ref="B233:B234"/>
    <mergeCell ref="D233:E234"/>
    <mergeCell ref="A207:K207"/>
    <mergeCell ref="A183:A185"/>
    <mergeCell ref="B183:B184"/>
    <mergeCell ref="D183:E184"/>
    <mergeCell ref="F183:K184"/>
    <mergeCell ref="F233:K234"/>
    <mergeCell ref="A228:K228"/>
    <mergeCell ref="A229:K229"/>
    <mergeCell ref="A230:K230"/>
    <mergeCell ref="A231:K231"/>
    <mergeCell ref="A232:K232"/>
    <mergeCell ref="A208:A210"/>
    <mergeCell ref="B208:B209"/>
    <mergeCell ref="D208:E209"/>
    <mergeCell ref="F208:K209"/>
    <mergeCell ref="A182:K182"/>
    <mergeCell ref="A158:A160"/>
    <mergeCell ref="B158:B159"/>
    <mergeCell ref="D158:E159"/>
    <mergeCell ref="F158:K159"/>
    <mergeCell ref="A203:K203"/>
    <mergeCell ref="A204:K204"/>
    <mergeCell ref="A205:K205"/>
    <mergeCell ref="A206:K206"/>
    <mergeCell ref="A157:K157"/>
    <mergeCell ref="A133:A135"/>
    <mergeCell ref="B133:B134"/>
    <mergeCell ref="D133:E134"/>
    <mergeCell ref="F133:K134"/>
    <mergeCell ref="A178:K178"/>
    <mergeCell ref="A179:K179"/>
    <mergeCell ref="A180:K180"/>
    <mergeCell ref="A181:K181"/>
    <mergeCell ref="A132:K132"/>
    <mergeCell ref="A108:A110"/>
    <mergeCell ref="B108:B109"/>
    <mergeCell ref="D108:E109"/>
    <mergeCell ref="F108:K109"/>
    <mergeCell ref="A153:K153"/>
    <mergeCell ref="A154:K154"/>
    <mergeCell ref="A155:K155"/>
    <mergeCell ref="A156:K156"/>
    <mergeCell ref="A107:K107"/>
    <mergeCell ref="A83:A85"/>
    <mergeCell ref="B83:B84"/>
    <mergeCell ref="D83:E84"/>
    <mergeCell ref="F83:K84"/>
    <mergeCell ref="A128:K128"/>
    <mergeCell ref="A129:K129"/>
    <mergeCell ref="A130:K130"/>
    <mergeCell ref="A131:K131"/>
    <mergeCell ref="A82:K82"/>
    <mergeCell ref="A59:A61"/>
    <mergeCell ref="B59:B60"/>
    <mergeCell ref="D59:E60"/>
    <mergeCell ref="F59:K60"/>
    <mergeCell ref="A103:K103"/>
    <mergeCell ref="A104:K104"/>
    <mergeCell ref="A105:K105"/>
    <mergeCell ref="A106:K106"/>
    <mergeCell ref="A58:K58"/>
    <mergeCell ref="A34:A36"/>
    <mergeCell ref="B34:B35"/>
    <mergeCell ref="D34:E35"/>
    <mergeCell ref="F34:K35"/>
    <mergeCell ref="A78:K78"/>
    <mergeCell ref="A79:K79"/>
    <mergeCell ref="A80:K80"/>
    <mergeCell ref="A81:K81"/>
    <mergeCell ref="A33:K33"/>
    <mergeCell ref="A9:A11"/>
    <mergeCell ref="B9:B10"/>
    <mergeCell ref="D9:E10"/>
    <mergeCell ref="F9:K10"/>
    <mergeCell ref="A54:K54"/>
    <mergeCell ref="A55:K55"/>
    <mergeCell ref="A56:K56"/>
    <mergeCell ref="A57:K57"/>
    <mergeCell ref="A4:K4"/>
    <mergeCell ref="A5:K5"/>
    <mergeCell ref="A6:K6"/>
    <mergeCell ref="A7:K7"/>
    <mergeCell ref="A8:K8"/>
    <mergeCell ref="A29:K29"/>
    <mergeCell ref="A30:K30"/>
    <mergeCell ref="A31:K31"/>
    <mergeCell ref="A32:K3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PresentationFormat> </PresentationFormat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Graph</vt:lpstr>
      <vt:lpstr>2-41</vt:lpstr>
      <vt:lpstr>Check</vt:lpstr>
      <vt:lpstr>'2-41'!Print_Area</vt:lpstr>
    </vt:vector>
  </TitlesOfParts>
  <LinksUpToDate>false</LinksUpToDate>
  <CharactersWithSpaces>0</CharactersWithSpaces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Tang, Lei (RITA)</dc:creator>
  <cp:lastModifiedBy>Palumbo, Daniel CTR (OST)</cp:lastModifiedBy>
  <cp:revision>0</cp:revision>
  <cp:lastPrinted>2009-09-18T15:13:32Z</cp:lastPrinted>
  <dcterms:created xsi:type="dcterms:W3CDTF">1980-01-01T04:00:00Z</dcterms:created>
  <dcterms:modified xsi:type="dcterms:W3CDTF">2024-03-27T21:28:25Z</dcterms:modified>
</cp:coreProperties>
</file>