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lan pisarski\Documents\BTS OST\2023 NEW TSAR\FINAL TABLE FIGS 21-22\Figures 2022 TO 23\"/>
    </mc:Choice>
  </mc:AlternateContent>
  <xr:revisionPtr revIDLastSave="0" documentId="13_ncr:1_{590D26DC-B325-4BB2-96B0-A65FA315E3CD}" xr6:coauthVersionLast="47" xr6:coauthVersionMax="47" xr10:uidLastSave="{00000000-0000-0000-0000-000000000000}"/>
  <bookViews>
    <workbookView xWindow="57480" yWindow="930" windowWidth="29040" windowHeight="15390" activeTab="4" xr2:uid="{B1F2FD0E-8C45-4CE7-9704-DC9522FD6225}"/>
  </bookViews>
  <sheets>
    <sheet name="fig 2-1 2022" sheetId="4" r:id="rId1"/>
    <sheet name="Data" sheetId="1" r:id="rId2"/>
    <sheet name="figure" sheetId="2" r:id="rId3"/>
    <sheet name="Census table 2" sheetId="3" r:id="rId4"/>
    <sheet name="FIG 2-1 2023" sheetId="5" r:id="rId5"/>
    <sheet name="M F " sheetId="6" r:id="rId6"/>
  </sheets>
  <externalReferences>
    <externalReference r:id="rId7"/>
  </externalReferences>
  <definedNames>
    <definedName name="_xlnm.Print_Titles" localSheetId="3">'Census table 2'!$2:$2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6" l="1"/>
  <c r="I5" i="6"/>
  <c r="H6" i="6"/>
  <c r="H5" i="6"/>
  <c r="G6" i="6"/>
  <c r="G5" i="6"/>
  <c r="V25" i="5" l="1"/>
  <c r="V23" i="5"/>
  <c r="V24" i="5"/>
  <c r="V22" i="5"/>
  <c r="N7" i="5"/>
  <c r="N8" i="5"/>
  <c r="N9" i="5"/>
  <c r="N6" i="5"/>
  <c r="E9" i="5"/>
  <c r="D9" i="5"/>
  <c r="E8" i="5"/>
  <c r="D8" i="5"/>
  <c r="E7" i="5"/>
  <c r="D7" i="5"/>
  <c r="E6" i="5"/>
  <c r="D6" i="5"/>
  <c r="O11" i="3"/>
  <c r="N11" i="3"/>
  <c r="O16" i="3"/>
  <c r="N16" i="3"/>
  <c r="M16" i="3"/>
  <c r="O10" i="3"/>
  <c r="N10" i="3"/>
  <c r="O9" i="3"/>
  <c r="N9" i="3"/>
  <c r="O8" i="3"/>
  <c r="N8" i="3"/>
</calcChain>
</file>

<file path=xl/sharedStrings.xml><?xml version="1.0" encoding="utf-8"?>
<sst xmlns="http://schemas.openxmlformats.org/spreadsheetml/2006/main" count="133" uniqueCount="77">
  <si>
    <t>FIGURE DEMOG 2-1 Population Change Projection by Age Group by Decade</t>
  </si>
  <si>
    <t>2020-2030</t>
  </si>
  <si>
    <t>2030-2040</t>
  </si>
  <si>
    <t>18-24</t>
  </si>
  <si>
    <t>25-44</t>
  </si>
  <si>
    <t>45-64</t>
  </si>
  <si>
    <t>65 and Over</t>
  </si>
  <si>
    <t>in thousands</t>
  </si>
  <si>
    <t xml:space="preserve">FIGURE 3-2 Population Projections by Age Group: 2016–2040 </t>
  </si>
  <si>
    <t>Source: 2020 TSAR, Figure 3-2a</t>
  </si>
  <si>
    <t>Total</t>
  </si>
  <si>
    <t>Under 18</t>
  </si>
  <si>
    <t>18-64</t>
  </si>
  <si>
    <r>
      <rPr>
        <b/>
        <sz val="9"/>
        <color rgb="FF000000"/>
        <rFont val="Arial"/>
        <family val="2"/>
      </rPr>
      <t xml:space="preserve">SOURCE: </t>
    </r>
    <r>
      <rPr>
        <sz val="9"/>
        <color rgb="FF000000"/>
        <rFont val="Arial"/>
        <family val="2"/>
      </rPr>
      <t xml:space="preserve">U.S. Department of Commerce, Census Bureau, </t>
    </r>
    <r>
      <rPr>
        <i/>
        <sz val="9"/>
        <color rgb="FF000000"/>
        <rFont val="Arial"/>
        <family val="2"/>
      </rPr>
      <t>2017 Projections</t>
    </r>
    <r>
      <rPr>
        <sz val="9"/>
        <color rgb="FF000000"/>
        <rFont val="Arial"/>
        <family val="2"/>
      </rPr>
      <t>, available at https://www.census.gov/data/tables/2017/demo/popproj/2017-summary-tables.html as of October 2019.</t>
    </r>
  </si>
  <si>
    <t>44-64</t>
  </si>
  <si>
    <r>
      <t xml:space="preserve">SOURCE: </t>
    </r>
    <r>
      <rPr>
        <sz val="9"/>
        <color rgb="FF000000"/>
        <rFont val="Arial"/>
        <family val="2"/>
      </rPr>
      <t xml:space="preserve">U.S. Department of Commerce, Census Bureau, </t>
    </r>
    <r>
      <rPr>
        <i/>
        <sz val="9"/>
        <color rgb="FF000000"/>
        <rFont val="Arial"/>
        <family val="2"/>
      </rPr>
      <t>2017 Projections</t>
    </r>
    <r>
      <rPr>
        <sz val="9"/>
        <color rgb="FF000000"/>
        <rFont val="Arial"/>
        <family val="2"/>
      </rPr>
      <t>, available at https://www.census.gov/data/tables/2017/demo/popproj/2017-summary-tables.html as of October 2022.</t>
    </r>
  </si>
  <si>
    <t>table with row headers in column A and column headers in rows 3 through 4 (leading dots indicate sub-parts)</t>
  </si>
  <si>
    <t xml:space="preserve">Projected Age Groups and Sex Composition of the Population </t>
  </si>
  <si>
    <t>Projections for the United States: 2017-2060</t>
  </si>
  <si>
    <t>Main series. Table 2</t>
  </si>
  <si>
    <t>(2016 base population. Resident population as of July 1. Numbers in thousands)</t>
  </si>
  <si>
    <t xml:space="preserve"> </t>
  </si>
  <si>
    <r>
      <t>.</t>
    </r>
    <r>
      <rPr>
        <sz val="10"/>
        <color indexed="8"/>
        <rFont val="Arial"/>
        <family val="2"/>
      </rPr>
      <t>Under 18 years</t>
    </r>
  </si>
  <si>
    <r>
      <t>.</t>
    </r>
    <r>
      <rPr>
        <sz val="10"/>
        <color indexed="8"/>
        <rFont val="Arial"/>
        <family val="2"/>
      </rPr>
      <t>Under 5 years</t>
    </r>
  </si>
  <si>
    <r>
      <t>.</t>
    </r>
    <r>
      <rPr>
        <sz val="10"/>
        <color indexed="8"/>
        <rFont val="Arial"/>
        <family val="2"/>
      </rPr>
      <t>5 to 13 years</t>
    </r>
  </si>
  <si>
    <r>
      <t>.</t>
    </r>
    <r>
      <rPr>
        <sz val="10"/>
        <color indexed="8"/>
        <rFont val="Arial"/>
        <family val="2"/>
      </rPr>
      <t>14 to 17 years</t>
    </r>
  </si>
  <si>
    <t>65+</t>
  </si>
  <si>
    <r>
      <t>.</t>
    </r>
    <r>
      <rPr>
        <sz val="10"/>
        <color indexed="8"/>
        <rFont val="Arial"/>
        <family val="2"/>
      </rPr>
      <t>18 to 64 years</t>
    </r>
  </si>
  <si>
    <r>
      <t>.</t>
    </r>
    <r>
      <rPr>
        <sz val="10"/>
        <color indexed="8"/>
        <rFont val="Arial"/>
        <family val="2"/>
      </rPr>
      <t>18 to 24 years</t>
    </r>
  </si>
  <si>
    <r>
      <t>.</t>
    </r>
    <r>
      <rPr>
        <sz val="10"/>
        <color indexed="8"/>
        <rFont val="Arial"/>
        <family val="2"/>
      </rPr>
      <t>25 to 44 years</t>
    </r>
  </si>
  <si>
    <r>
      <t>.</t>
    </r>
    <r>
      <rPr>
        <sz val="10"/>
        <color indexed="8"/>
        <rFont val="Arial"/>
        <family val="2"/>
      </rPr>
      <t>45 to 64 years</t>
    </r>
  </si>
  <si>
    <r>
      <t>.</t>
    </r>
    <r>
      <rPr>
        <sz val="10"/>
        <color indexed="8"/>
        <rFont val="Arial"/>
        <family val="2"/>
      </rPr>
      <t>65 years and over</t>
    </r>
  </si>
  <si>
    <r>
      <t>.</t>
    </r>
    <r>
      <rPr>
        <sz val="10"/>
        <color indexed="8"/>
        <rFont val="Arial"/>
        <family val="2"/>
      </rPr>
      <t>85 years and over</t>
    </r>
  </si>
  <si>
    <r>
      <t>.</t>
    </r>
    <r>
      <rPr>
        <sz val="10"/>
        <color indexed="8"/>
        <rFont val="Arial"/>
        <family val="2"/>
      </rPr>
      <t>100 years and over</t>
    </r>
  </si>
  <si>
    <r>
      <t>.</t>
    </r>
    <r>
      <rPr>
        <sz val="10"/>
        <color indexed="8"/>
        <rFont val="Arial"/>
        <family val="2"/>
      </rPr>
      <t>16 years and over</t>
    </r>
  </si>
  <si>
    <r>
      <t>.</t>
    </r>
    <r>
      <rPr>
        <sz val="10"/>
        <color indexed="8"/>
        <rFont val="Arial"/>
        <family val="2"/>
      </rPr>
      <t>18 years and over</t>
    </r>
  </si>
  <si>
    <r>
      <t>.</t>
    </r>
    <r>
      <rPr>
        <sz val="10"/>
        <color indexed="8"/>
        <rFont val="Arial"/>
        <family val="2"/>
      </rPr>
      <t>15 to 44 years</t>
    </r>
  </si>
  <si>
    <t xml:space="preserve">   Male</t>
  </si>
  <si>
    <t xml:space="preserve">   Female</t>
  </si>
  <si>
    <t>Note: 2016 is the base population estimate for the projections.</t>
  </si>
  <si>
    <t xml:space="preserve">Suggested Citation: </t>
  </si>
  <si>
    <t>Projected Age Groups and Sex Composition of the Population: Main Projections Series for the United States, 2017-2060. U.S. Census Bureau, Population Division: Washington, DC.</t>
  </si>
  <si>
    <t>Source: U.S. Census Bureau, Population Division</t>
  </si>
  <si>
    <t>Original Release Date: March 2018</t>
  </si>
  <si>
    <t>Revised Release Date: September 2018</t>
  </si>
  <si>
    <t xml:space="preserve">Erratum Note: The 2017 National Population Projections were revised after their original release date to correct an error in infant mortality rates. The files were removed from the website on August 1, 2018 and an erratum note posted. The error incorrectly calculated infant mortality rates, which erroneously caused an increase in the number of deaths projected in the total population. Correcting the error in infant mortality results in a decrease in the number of deaths and a slight increase in the total projected population in the revised series. The error did not affect the other two components of population change in the projections series (fertility and migration). Major demographic trends, such as an aging population and an increase in racial and ethnic diversity, remain unchanged.  </t>
  </si>
  <si>
    <t>FIGURE 2-2 Population Change Projection by Age Group by Decade</t>
  </si>
  <si>
    <t>(thousands)</t>
  </si>
  <si>
    <r>
      <t xml:space="preserve">SOURCE: </t>
    </r>
    <r>
      <rPr>
        <sz val="11"/>
        <color rgb="FF000000"/>
        <rFont val="Arial"/>
        <family val="2"/>
      </rPr>
      <t xml:space="preserve">U.S. Department of Commerce, Census Bureau, </t>
    </r>
    <r>
      <rPr>
        <i/>
        <sz val="11"/>
        <color rgb="FF000000"/>
        <rFont val="Arial"/>
        <family val="2"/>
      </rPr>
      <t>2017 Projections</t>
    </r>
    <r>
      <rPr>
        <sz val="11"/>
        <color rgb="FF000000"/>
        <rFont val="Arial"/>
        <family val="2"/>
      </rPr>
      <t>, available at https://www.census.gov/data/tables/2017/demo/popproj/2017-summary-tables.html as of October 2022.</t>
    </r>
  </si>
  <si>
    <t xml:space="preserve"> 2022-2030</t>
  </si>
  <si>
    <t xml:space="preserve"> 2030-2040</t>
  </si>
  <si>
    <t xml:space="preserve">65 AND OVER </t>
  </si>
  <si>
    <t xml:space="preserve">FIG 2-1 2023 </t>
  </si>
  <si>
    <t>new projections</t>
  </si>
  <si>
    <t>UPDATE of 2022</t>
  </si>
  <si>
    <t xml:space="preserve">TEXT </t>
  </si>
  <si>
    <t xml:space="preserve">18-24 TO 2030 HAD SLIGHT INCREASE OF 232K NOW NEW PROJECTIONS SHOWS </t>
  </si>
  <si>
    <t>A DECLINE OF OVER 600 THOUSAND</t>
  </si>
  <si>
    <t>and instead of a rise  of 757,000 a loss of 2,2 million</t>
  </si>
  <si>
    <t>new drivers new work force entries</t>
  </si>
  <si>
    <t>2017 est</t>
  </si>
  <si>
    <t>variation slight</t>
  </si>
  <si>
    <t>variation substantial</t>
  </si>
  <si>
    <t>2040 diff</t>
  </si>
  <si>
    <t>OLD 2017</t>
  </si>
  <si>
    <t xml:space="preserve">Projected Population by Age Group and Sex for the United States, Main Series: 2022-2100. </t>
  </si>
  <si>
    <t xml:space="preserve">Release Date: November 2023 </t>
  </si>
  <si>
    <t xml:space="preserve">&gt;65 </t>
  </si>
  <si>
    <t>M</t>
  </si>
  <si>
    <t>F</t>
  </si>
  <si>
    <t>% M</t>
  </si>
  <si>
    <t xml:space="preserve">% F </t>
  </si>
  <si>
    <t>USE 45 - 55</t>
  </si>
  <si>
    <t>SUM</t>
  </si>
  <si>
    <t>ALMOST 14 MILLION OVER 85 BY 2040</t>
  </si>
  <si>
    <t>ABOUT 8.5 MILLION OV 85  IN 2030</t>
  </si>
  <si>
    <t>2023 POP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</si>
</sst>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8" x14ac:knownFonts="1">
    <font>
      <sz val="11"/>
      <color theme="1"/>
      <name val="Calibri"/>
      <family val="2"/>
      <scheme val="minor"/>
    </font>
    <font>
      <sz val="11"/>
      <color theme="1"/>
      <name val="Calibri"/>
      <family val="2"/>
      <scheme val="minor"/>
    </font>
    <font>
      <b/>
      <sz val="9"/>
      <color rgb="FF000000"/>
      <name val="Arial"/>
      <family val="2"/>
    </font>
    <font>
      <sz val="9"/>
      <color rgb="FF000000"/>
      <name val="Arial"/>
      <family val="2"/>
    </font>
    <font>
      <i/>
      <sz val="9"/>
      <color rgb="FF000000"/>
      <name val="Arial"/>
      <family val="2"/>
    </font>
    <font>
      <sz val="10"/>
      <color indexed="9"/>
      <name val="Arial"/>
      <family val="2"/>
    </font>
    <font>
      <sz val="10"/>
      <color theme="1"/>
      <name val="Arial"/>
      <family val="2"/>
    </font>
    <font>
      <b/>
      <sz val="14"/>
      <color theme="0"/>
      <name val="arial"/>
      <family val="2"/>
    </font>
    <font>
      <sz val="11"/>
      <color theme="0"/>
      <name val="arial"/>
      <family val="2"/>
    </font>
    <font>
      <sz val="10"/>
      <color theme="0"/>
      <name val="arial"/>
      <family val="2"/>
    </font>
    <font>
      <b/>
      <sz val="10"/>
      <color theme="1"/>
      <name val="Arial"/>
      <family val="2"/>
    </font>
    <font>
      <sz val="10"/>
      <color indexed="8"/>
      <name val="Arial"/>
      <family val="2"/>
    </font>
    <font>
      <sz val="8"/>
      <color theme="1"/>
      <name val="Arial"/>
      <family val="2"/>
    </font>
    <font>
      <sz val="11"/>
      <color rgb="FFFF0000"/>
      <name val="Calibri"/>
      <family val="2"/>
      <scheme val="minor"/>
    </font>
    <font>
      <b/>
      <sz val="11"/>
      <color rgb="FF000000"/>
      <name val="Arial"/>
      <family val="2"/>
    </font>
    <font>
      <i/>
      <sz val="11"/>
      <color rgb="FF000000"/>
      <name val="Arial"/>
      <family val="2"/>
    </font>
    <font>
      <sz val="11"/>
      <color rgb="FF000000"/>
      <name val="Arial"/>
      <family val="2"/>
    </font>
    <font>
      <sz val="10"/>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79998168889431442"/>
        <bgColor indexed="64"/>
      </patternFill>
    </fill>
  </fills>
  <borders count="20">
    <border>
      <left/>
      <right/>
      <top/>
      <bottom/>
      <diagonal/>
    </border>
    <border>
      <left/>
      <right/>
      <top/>
      <bottom style="thin">
        <color indexed="64"/>
      </bottom>
      <diagonal/>
    </border>
    <border>
      <left/>
      <right/>
      <top style="thin">
        <color indexed="64"/>
      </top>
      <bottom/>
      <diagonal/>
    </border>
    <border>
      <left/>
      <right style="thin">
        <color indexed="0"/>
      </right>
      <top/>
      <bottom/>
      <diagonal/>
    </border>
    <border>
      <left style="thin">
        <color indexed="0"/>
      </left>
      <right style="thin">
        <color indexed="0"/>
      </right>
      <top/>
      <bottom/>
      <diagonal/>
    </border>
    <border>
      <left style="thin">
        <color indexed="0"/>
      </left>
      <right/>
      <top/>
      <bottom/>
      <diagonal/>
    </border>
    <border>
      <left style="thin">
        <color indexed="0"/>
      </left>
      <right/>
      <top/>
      <bottom style="thin">
        <color indexed="64"/>
      </bottom>
      <diagonal/>
    </border>
    <border>
      <left style="thin">
        <color indexed="0"/>
      </left>
      <right style="thin">
        <color indexed="8"/>
      </right>
      <top style="thin">
        <color indexed="64"/>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0"/>
      </right>
      <top style="thin">
        <color indexed="64"/>
      </top>
      <bottom style="thin">
        <color indexed="64"/>
      </bottom>
      <diagonal/>
    </border>
    <border>
      <left style="thin">
        <color indexed="0"/>
      </left>
      <right style="thin">
        <color indexed="8"/>
      </right>
      <top/>
      <bottom/>
      <diagonal/>
    </border>
    <border>
      <left/>
      <right style="thin">
        <color indexed="64"/>
      </right>
      <top/>
      <bottom/>
      <diagonal/>
    </border>
    <border>
      <left style="thin">
        <color indexed="0"/>
      </left>
      <right style="thin">
        <color indexed="8"/>
      </right>
      <top/>
      <bottom style="thin">
        <color indexed="64"/>
      </bottom>
      <diagonal/>
    </border>
    <border>
      <left/>
      <right style="thin">
        <color indexed="64"/>
      </right>
      <top/>
      <bottom style="thin">
        <color indexed="64"/>
      </bottom>
      <diagonal/>
    </border>
    <border>
      <left/>
      <right style="thin">
        <color indexed="0"/>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3" fillId="0" borderId="0" xfId="0" applyFont="1"/>
    <xf numFmtId="0" fontId="3" fillId="0" borderId="1" xfId="0" applyFont="1" applyBorder="1"/>
    <xf numFmtId="0" fontId="2" fillId="0" borderId="1" xfId="0" applyFont="1" applyBorder="1" applyAlignment="1">
      <alignment horizontal="center" vertical="center"/>
    </xf>
    <xf numFmtId="0" fontId="2" fillId="0" borderId="0" xfId="0" applyFont="1"/>
    <xf numFmtId="0" fontId="3" fillId="0" borderId="0" xfId="0" applyFont="1" applyAlignment="1">
      <alignment horizontal="left" indent="1"/>
    </xf>
    <xf numFmtId="0" fontId="3" fillId="0" borderId="0" xfId="0" applyFont="1" applyAlignment="1">
      <alignment horizontal="right"/>
    </xf>
    <xf numFmtId="0" fontId="3" fillId="0" borderId="1" xfId="0" applyFont="1" applyBorder="1" applyAlignment="1">
      <alignment horizontal="left" indent="1"/>
    </xf>
    <xf numFmtId="0" fontId="3" fillId="0" borderId="1" xfId="0" applyFont="1" applyBorder="1" applyAlignment="1">
      <alignment horizontal="right"/>
    </xf>
    <xf numFmtId="164" fontId="0" fillId="0" borderId="0" xfId="1" applyNumberFormat="1" applyFont="1"/>
    <xf numFmtId="0" fontId="2" fillId="0" borderId="0" xfId="0" applyFont="1" applyAlignment="1">
      <alignment vertical="center" wrapText="1" readingOrder="1"/>
    </xf>
    <xf numFmtId="0" fontId="6" fillId="0" borderId="0" xfId="0" applyFont="1" applyProtection="1">
      <protection locked="0"/>
    </xf>
    <xf numFmtId="0" fontId="8" fillId="3" borderId="0" xfId="0" applyFont="1" applyFill="1" applyAlignment="1" applyProtection="1">
      <alignment horizontal="left" vertical="center"/>
      <protection locked="0"/>
    </xf>
    <xf numFmtId="0" fontId="9" fillId="3" borderId="0" xfId="0" applyFont="1" applyFill="1" applyAlignment="1" applyProtection="1">
      <alignment horizontal="left" vertical="center"/>
      <protection locked="0"/>
    </xf>
    <xf numFmtId="0" fontId="6"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4" borderId="11" xfId="0" applyFont="1" applyFill="1" applyBorder="1" applyAlignment="1" applyProtection="1">
      <alignment horizontal="left" vertical="center"/>
      <protection locked="0"/>
    </xf>
    <xf numFmtId="3" fontId="10" fillId="4" borderId="12" xfId="0" applyNumberFormat="1" applyFont="1" applyFill="1" applyBorder="1" applyAlignment="1" applyProtection="1">
      <alignment horizontal="right" vertical="center"/>
      <protection locked="0"/>
    </xf>
    <xf numFmtId="3" fontId="10" fillId="4" borderId="0" xfId="0" applyNumberFormat="1" applyFont="1" applyFill="1" applyAlignment="1" applyProtection="1">
      <alignment horizontal="right" vertical="center"/>
      <protection locked="0"/>
    </xf>
    <xf numFmtId="3" fontId="10" fillId="4" borderId="3" xfId="0" applyNumberFormat="1" applyFont="1" applyFill="1" applyBorder="1" applyAlignment="1" applyProtection="1">
      <alignment horizontal="right" vertical="center"/>
      <protection locked="0"/>
    </xf>
    <xf numFmtId="0" fontId="10" fillId="0" borderId="0" xfId="0" applyFont="1" applyAlignment="1" applyProtection="1">
      <alignment vertical="center"/>
      <protection locked="0"/>
    </xf>
    <xf numFmtId="0" fontId="5" fillId="0" borderId="11" xfId="0" applyFont="1" applyBorder="1" applyAlignment="1" applyProtection="1">
      <alignment horizontal="left" indent="1"/>
      <protection locked="0"/>
    </xf>
    <xf numFmtId="3" fontId="6" fillId="0" borderId="12" xfId="0" applyNumberFormat="1" applyFont="1" applyBorder="1" applyAlignment="1" applyProtection="1">
      <alignment horizontal="right"/>
      <protection locked="0"/>
    </xf>
    <xf numFmtId="3" fontId="6" fillId="0" borderId="0" xfId="0" applyNumberFormat="1" applyFont="1" applyAlignment="1" applyProtection="1">
      <alignment horizontal="right"/>
      <protection locked="0"/>
    </xf>
    <xf numFmtId="3" fontId="6" fillId="0" borderId="3" xfId="0" applyNumberFormat="1" applyFont="1" applyBorder="1" applyAlignment="1" applyProtection="1">
      <alignment horizontal="right"/>
      <protection locked="0"/>
    </xf>
    <xf numFmtId="3" fontId="6" fillId="0" borderId="0" xfId="0" applyNumberFormat="1" applyFont="1" applyProtection="1">
      <protection locked="0"/>
    </xf>
    <xf numFmtId="0" fontId="5" fillId="0" borderId="11" xfId="0" applyFont="1" applyBorder="1" applyAlignment="1" applyProtection="1">
      <alignment horizontal="left" indent="2"/>
      <protection locked="0"/>
    </xf>
    <xf numFmtId="0" fontId="5" fillId="5" borderId="11" xfId="0" applyFont="1" applyFill="1" applyBorder="1" applyAlignment="1" applyProtection="1">
      <alignment horizontal="left" indent="2"/>
      <protection locked="0"/>
    </xf>
    <xf numFmtId="3" fontId="6" fillId="5" borderId="12" xfId="0" applyNumberFormat="1" applyFont="1" applyFill="1" applyBorder="1" applyAlignment="1" applyProtection="1">
      <alignment horizontal="right"/>
      <protection locked="0"/>
    </xf>
    <xf numFmtId="3" fontId="6" fillId="5" borderId="0" xfId="0" applyNumberFormat="1" applyFont="1" applyFill="1" applyAlignment="1" applyProtection="1">
      <alignment horizontal="right"/>
      <protection locked="0"/>
    </xf>
    <xf numFmtId="3" fontId="6" fillId="5" borderId="3" xfId="0" applyNumberFormat="1" applyFont="1" applyFill="1" applyBorder="1" applyAlignment="1" applyProtection="1">
      <alignment horizontal="right"/>
      <protection locked="0"/>
    </xf>
    <xf numFmtId="1" fontId="6" fillId="0" borderId="0" xfId="0" applyNumberFormat="1" applyFont="1" applyProtection="1">
      <protection locked="0"/>
    </xf>
    <xf numFmtId="0" fontId="5" fillId="5" borderId="11" xfId="0" applyFont="1" applyFill="1" applyBorder="1" applyAlignment="1" applyProtection="1">
      <alignment horizontal="left" indent="1"/>
      <protection locked="0"/>
    </xf>
    <xf numFmtId="0" fontId="6" fillId="0" borderId="11" xfId="0" applyFont="1" applyBorder="1" applyProtection="1">
      <protection locked="0"/>
    </xf>
    <xf numFmtId="0" fontId="10" fillId="6" borderId="11" xfId="0" applyFont="1" applyFill="1" applyBorder="1" applyAlignment="1" applyProtection="1">
      <alignment horizontal="left" vertical="center"/>
      <protection locked="0"/>
    </xf>
    <xf numFmtId="3" fontId="10" fillId="6" borderId="12" xfId="0" applyNumberFormat="1" applyFont="1" applyFill="1" applyBorder="1" applyAlignment="1" applyProtection="1">
      <alignment horizontal="right" vertical="center"/>
      <protection locked="0"/>
    </xf>
    <xf numFmtId="3" fontId="10" fillId="6" borderId="0" xfId="0" applyNumberFormat="1" applyFont="1" applyFill="1" applyAlignment="1" applyProtection="1">
      <alignment horizontal="right" vertical="center"/>
      <protection locked="0"/>
    </xf>
    <xf numFmtId="3" fontId="10" fillId="6" borderId="3" xfId="0" applyNumberFormat="1" applyFont="1" applyFill="1" applyBorder="1" applyAlignment="1" applyProtection="1">
      <alignment horizontal="right" vertical="center"/>
      <protection locked="0"/>
    </xf>
    <xf numFmtId="0" fontId="5" fillId="0" borderId="13" xfId="0" applyFont="1" applyBorder="1" applyAlignment="1" applyProtection="1">
      <alignment horizontal="left" indent="1"/>
      <protection locked="0"/>
    </xf>
    <xf numFmtId="3" fontId="6" fillId="0" borderId="14" xfId="0" applyNumberFormat="1" applyFont="1" applyBorder="1" applyAlignment="1" applyProtection="1">
      <alignment horizontal="right"/>
      <protection locked="0"/>
    </xf>
    <xf numFmtId="3" fontId="6" fillId="0" borderId="1" xfId="0" applyNumberFormat="1" applyFont="1" applyBorder="1" applyAlignment="1" applyProtection="1">
      <alignment horizontal="right"/>
      <protection locked="0"/>
    </xf>
    <xf numFmtId="3" fontId="6" fillId="0" borderId="15" xfId="0" applyNumberFormat="1" applyFont="1" applyBorder="1" applyAlignment="1" applyProtection="1">
      <alignment horizontal="right"/>
      <protection locked="0"/>
    </xf>
    <xf numFmtId="0" fontId="6" fillId="0" borderId="0" xfId="0" applyFont="1" applyAlignment="1" applyProtection="1">
      <alignment vertical="center"/>
      <protection locked="0"/>
    </xf>
    <xf numFmtId="0" fontId="12" fillId="0" borderId="2" xfId="0" applyFont="1" applyBorder="1" applyProtection="1">
      <protection locked="0"/>
    </xf>
    <xf numFmtId="0" fontId="10" fillId="0" borderId="0" xfId="0" applyFont="1" applyProtection="1">
      <protection locked="0"/>
    </xf>
    <xf numFmtId="0" fontId="12" fillId="0" borderId="0" xfId="0" applyFont="1" applyProtection="1">
      <protection locked="0"/>
    </xf>
    <xf numFmtId="0" fontId="13" fillId="0" borderId="0" xfId="0" applyFont="1"/>
    <xf numFmtId="3" fontId="0" fillId="0" borderId="0" xfId="1" applyNumberFormat="1" applyFont="1"/>
    <xf numFmtId="0" fontId="14" fillId="0" borderId="0" xfId="0" applyFont="1" applyAlignment="1">
      <alignment vertical="center" wrapText="1" readingOrder="1"/>
    </xf>
    <xf numFmtId="0" fontId="15" fillId="0" borderId="0" xfId="0" applyFont="1" applyAlignment="1">
      <alignment vertical="center" wrapText="1" readingOrder="1"/>
    </xf>
    <xf numFmtId="0" fontId="0" fillId="0" borderId="0" xfId="0" applyAlignment="1">
      <alignment horizontal="center"/>
    </xf>
    <xf numFmtId="0" fontId="14" fillId="0" borderId="0" xfId="0" applyFont="1" applyAlignment="1">
      <alignment vertical="center" wrapText="1" readingOrder="1"/>
    </xf>
    <xf numFmtId="0" fontId="14" fillId="0" borderId="2" xfId="0" applyFont="1" applyBorder="1" applyAlignment="1">
      <alignment wrapText="1"/>
    </xf>
    <xf numFmtId="0" fontId="2" fillId="0" borderId="0" xfId="0" applyFont="1" applyAlignment="1">
      <alignment horizontal="center" vertical="center" wrapText="1" readingOrder="1"/>
    </xf>
    <xf numFmtId="0" fontId="2" fillId="0" borderId="2" xfId="0" applyFont="1" applyBorder="1" applyAlignment="1">
      <alignment wrapText="1"/>
    </xf>
    <xf numFmtId="0" fontId="5" fillId="2" borderId="0" xfId="0" applyFont="1" applyFill="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wrapText="1"/>
      <protection locked="0"/>
    </xf>
    <xf numFmtId="0" fontId="0" fillId="0" borderId="1" xfId="0" applyBorder="1" applyAlignment="1">
      <alignment wrapText="1"/>
    </xf>
    <xf numFmtId="0" fontId="6"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wrapText="1"/>
    </xf>
    <xf numFmtId="3" fontId="0" fillId="0" borderId="0" xfId="0" applyNumberFormat="1"/>
    <xf numFmtId="3" fontId="17" fillId="5" borderId="0" xfId="0" applyNumberFormat="1" applyFont="1" applyFill="1" applyAlignment="1" applyProtection="1">
      <alignment horizontal="right"/>
      <protection locked="0"/>
    </xf>
    <xf numFmtId="3" fontId="0" fillId="5" borderId="0" xfId="0" applyNumberFormat="1" applyFill="1"/>
    <xf numFmtId="0" fontId="6" fillId="6" borderId="16" xfId="0" applyFont="1" applyFill="1" applyBorder="1" applyAlignment="1" applyProtection="1">
      <alignment vertical="center"/>
      <protection locked="0"/>
    </xf>
    <xf numFmtId="0" fontId="12" fillId="6" borderId="2" xfId="0" applyFont="1" applyFill="1" applyBorder="1" applyProtection="1">
      <protection locked="0"/>
    </xf>
    <xf numFmtId="0" fontId="10" fillId="6" borderId="2" xfId="0" applyFont="1" applyFill="1" applyBorder="1" applyProtection="1">
      <protection locked="0"/>
    </xf>
    <xf numFmtId="0" fontId="10" fillId="6" borderId="17" xfId="0" applyFont="1" applyFill="1" applyBorder="1" applyProtection="1">
      <protection locked="0"/>
    </xf>
    <xf numFmtId="0" fontId="6" fillId="6" borderId="18" xfId="0" applyFont="1" applyFill="1" applyBorder="1" applyAlignment="1" applyProtection="1">
      <alignment horizontal="left"/>
      <protection locked="0"/>
    </xf>
    <xf numFmtId="0" fontId="6" fillId="6" borderId="0" xfId="0" applyFont="1" applyFill="1" applyAlignment="1" applyProtection="1">
      <alignment horizontal="left"/>
      <protection locked="0"/>
    </xf>
    <xf numFmtId="0" fontId="6" fillId="6" borderId="12" xfId="0" applyFont="1" applyFill="1" applyBorder="1" applyAlignment="1" applyProtection="1">
      <alignment horizontal="left"/>
      <protection locked="0"/>
    </xf>
    <xf numFmtId="0" fontId="6" fillId="6" borderId="18" xfId="0" applyFont="1" applyFill="1" applyBorder="1" applyAlignment="1" applyProtection="1">
      <alignment vertical="center"/>
      <protection locked="0"/>
    </xf>
    <xf numFmtId="0" fontId="6" fillId="6" borderId="0" xfId="0" applyFont="1" applyFill="1" applyProtection="1">
      <protection locked="0"/>
    </xf>
    <xf numFmtId="0" fontId="6" fillId="6" borderId="12" xfId="0" applyFont="1" applyFill="1" applyBorder="1" applyProtection="1">
      <protection locked="0"/>
    </xf>
    <xf numFmtId="0" fontId="6" fillId="6" borderId="19" xfId="0" applyFont="1" applyFill="1" applyBorder="1" applyAlignment="1" applyProtection="1">
      <alignment vertical="center"/>
      <protection locked="0"/>
    </xf>
    <xf numFmtId="0" fontId="6" fillId="6" borderId="1" xfId="0" applyFont="1" applyFill="1" applyBorder="1" applyProtection="1">
      <protection locked="0"/>
    </xf>
    <xf numFmtId="0" fontId="6" fillId="6" borderId="14" xfId="0" applyFont="1" applyFill="1" applyBorder="1" applyProtection="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2.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FIGURE 2-1 Population Change Projection by Age Group by Decade: 2020-2030 and 2030-2040</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992541612426208"/>
          <c:y val="0.10874104309371448"/>
          <c:w val="0.83395675969662497"/>
          <c:h val="0.78535519567395273"/>
        </c:manualLayout>
      </c:layout>
      <c:barChart>
        <c:barDir val="col"/>
        <c:grouping val="clustered"/>
        <c:varyColors val="0"/>
        <c:ser>
          <c:idx val="0"/>
          <c:order val="0"/>
          <c:tx>
            <c:strRef>
              <c:f>figure!$A$4</c:f>
              <c:strCache>
                <c:ptCount val="1"/>
                <c:pt idx="0">
                  <c:v>18-24</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figure!$B$3:$C$3</c:f>
              <c:strCache>
                <c:ptCount val="2"/>
                <c:pt idx="0">
                  <c:v>2020-2030</c:v>
                </c:pt>
                <c:pt idx="1">
                  <c:v>2030-2040</c:v>
                </c:pt>
              </c:strCache>
            </c:strRef>
          </c:cat>
          <c:val>
            <c:numRef>
              <c:f>figure!$B$4:$C$4</c:f>
              <c:numCache>
                <c:formatCode>#,##0</c:formatCode>
                <c:ptCount val="2"/>
                <c:pt idx="0">
                  <c:v>232</c:v>
                </c:pt>
                <c:pt idx="1">
                  <c:v>757</c:v>
                </c:pt>
              </c:numCache>
            </c:numRef>
          </c:val>
          <c:extLst>
            <c:ext xmlns:c16="http://schemas.microsoft.com/office/drawing/2014/chart" uri="{C3380CC4-5D6E-409C-BE32-E72D297353CC}">
              <c16:uniqueId val="{00000000-E7C8-A440-A4B1-4EDC225E6EB3}"/>
            </c:ext>
          </c:extLst>
        </c:ser>
        <c:ser>
          <c:idx val="1"/>
          <c:order val="1"/>
          <c:tx>
            <c:strRef>
              <c:f>figure!$A$5</c:f>
              <c:strCache>
                <c:ptCount val="1"/>
                <c:pt idx="0">
                  <c:v>25-44</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figure!$B$3:$C$3</c:f>
              <c:strCache>
                <c:ptCount val="2"/>
                <c:pt idx="0">
                  <c:v>2020-2030</c:v>
                </c:pt>
                <c:pt idx="1">
                  <c:v>2030-2040</c:v>
                </c:pt>
              </c:strCache>
            </c:strRef>
          </c:cat>
          <c:val>
            <c:numRef>
              <c:f>figure!$B$5:$C$5</c:f>
              <c:numCache>
                <c:formatCode>#,##0</c:formatCode>
                <c:ptCount val="2"/>
                <c:pt idx="0">
                  <c:v>5527</c:v>
                </c:pt>
                <c:pt idx="1">
                  <c:v>697</c:v>
                </c:pt>
              </c:numCache>
            </c:numRef>
          </c:val>
          <c:extLst>
            <c:ext xmlns:c16="http://schemas.microsoft.com/office/drawing/2014/chart" uri="{C3380CC4-5D6E-409C-BE32-E72D297353CC}">
              <c16:uniqueId val="{00000001-E7C8-A440-A4B1-4EDC225E6EB3}"/>
            </c:ext>
          </c:extLst>
        </c:ser>
        <c:ser>
          <c:idx val="2"/>
          <c:order val="2"/>
          <c:tx>
            <c:strRef>
              <c:f>figure!$A$6</c:f>
              <c:strCache>
                <c:ptCount val="1"/>
                <c:pt idx="0">
                  <c:v>45-64</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figure!$B$3:$C$3</c:f>
              <c:strCache>
                <c:ptCount val="2"/>
                <c:pt idx="0">
                  <c:v>2020-2030</c:v>
                </c:pt>
                <c:pt idx="1">
                  <c:v>2030-2040</c:v>
                </c:pt>
              </c:strCache>
            </c:strRef>
          </c:cat>
          <c:val>
            <c:numRef>
              <c:f>figure!$B$6:$C$6</c:f>
              <c:numCache>
                <c:formatCode>#,##0</c:formatCode>
                <c:ptCount val="2"/>
                <c:pt idx="0">
                  <c:v>-2069</c:v>
                </c:pt>
                <c:pt idx="1">
                  <c:v>7806</c:v>
                </c:pt>
              </c:numCache>
            </c:numRef>
          </c:val>
          <c:extLst>
            <c:ext xmlns:c16="http://schemas.microsoft.com/office/drawing/2014/chart" uri="{C3380CC4-5D6E-409C-BE32-E72D297353CC}">
              <c16:uniqueId val="{00000002-E7C8-A440-A4B1-4EDC225E6EB3}"/>
            </c:ext>
          </c:extLst>
        </c:ser>
        <c:ser>
          <c:idx val="3"/>
          <c:order val="3"/>
          <c:tx>
            <c:strRef>
              <c:f>figure!$A$7</c:f>
              <c:strCache>
                <c:ptCount val="1"/>
                <c:pt idx="0">
                  <c:v>65 and Over</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figure!$B$3:$C$3</c:f>
              <c:strCache>
                <c:ptCount val="2"/>
                <c:pt idx="0">
                  <c:v>2020-2030</c:v>
                </c:pt>
                <c:pt idx="1">
                  <c:v>2030-2040</c:v>
                </c:pt>
              </c:strCache>
            </c:strRef>
          </c:cat>
          <c:val>
            <c:numRef>
              <c:f>figure!$B$7:$C$7</c:f>
              <c:numCache>
                <c:formatCode>#,##0</c:formatCode>
                <c:ptCount val="2"/>
                <c:pt idx="0">
                  <c:v>19507</c:v>
                </c:pt>
                <c:pt idx="1">
                  <c:v>13101</c:v>
                </c:pt>
              </c:numCache>
            </c:numRef>
          </c:val>
          <c:extLst>
            <c:ext xmlns:c16="http://schemas.microsoft.com/office/drawing/2014/chart" uri="{C3380CC4-5D6E-409C-BE32-E72D297353CC}">
              <c16:uniqueId val="{00000003-E7C8-A440-A4B1-4EDC225E6EB3}"/>
            </c:ext>
          </c:extLst>
        </c:ser>
        <c:dLbls>
          <c:dLblPos val="outEnd"/>
          <c:showLegendKey val="0"/>
          <c:showVal val="1"/>
          <c:showCatName val="0"/>
          <c:showSerName val="0"/>
          <c:showPercent val="0"/>
          <c:showBubbleSize val="0"/>
        </c:dLbls>
        <c:gapWidth val="219"/>
        <c:overlap val="-27"/>
        <c:axId val="530898288"/>
        <c:axId val="530898616"/>
      </c:barChart>
      <c:catAx>
        <c:axId val="5308982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30898616"/>
        <c:crosses val="autoZero"/>
        <c:auto val="1"/>
        <c:lblAlgn val="ctr"/>
        <c:lblOffset val="100"/>
        <c:noMultiLvlLbl val="0"/>
      </c:catAx>
      <c:valAx>
        <c:axId val="530898616"/>
        <c:scaling>
          <c:orientation val="minMax"/>
        </c:scaling>
        <c:delete val="0"/>
        <c:axPos val="l"/>
        <c:majorGridlines>
          <c:spPr>
            <a:ln w="6350"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Population Change Projection by Age Group (thousands)</a:t>
                </a:r>
              </a:p>
            </c:rich>
          </c:tx>
          <c:layout>
            <c:manualLayout>
              <c:xMode val="edge"/>
              <c:yMode val="edge"/>
              <c:x val="2.109794170465534E-2"/>
              <c:y val="0.1319130920233625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30898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2-1 2023'!$D$5</c:f>
              <c:strCache>
                <c:ptCount val="1"/>
                <c:pt idx="0">
                  <c:v> 2022-2030</c:v>
                </c:pt>
              </c:strCache>
            </c:strRef>
          </c:tx>
          <c:spPr>
            <a:solidFill>
              <a:schemeClr val="accent1"/>
            </a:solidFill>
            <a:ln>
              <a:noFill/>
            </a:ln>
            <a:effectLst/>
          </c:spPr>
          <c:invertIfNegative val="0"/>
          <c:dLbls>
            <c:dLbl>
              <c:idx val="0"/>
              <c:layout>
                <c:manualLayout>
                  <c:x val="-3.05555555555555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7C-4959-9053-5B85A633E6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2-1 2023'!$C$6:$C$9</c:f>
              <c:strCache>
                <c:ptCount val="4"/>
                <c:pt idx="0">
                  <c:v>18-24</c:v>
                </c:pt>
                <c:pt idx="1">
                  <c:v>25-44</c:v>
                </c:pt>
                <c:pt idx="2">
                  <c:v>45-64</c:v>
                </c:pt>
                <c:pt idx="3">
                  <c:v>65 AND OVER </c:v>
                </c:pt>
              </c:strCache>
            </c:strRef>
          </c:cat>
          <c:val>
            <c:numRef>
              <c:f>'FIG 2-1 2023'!$D$6:$D$9</c:f>
              <c:numCache>
                <c:formatCode>#,##0</c:formatCode>
                <c:ptCount val="4"/>
                <c:pt idx="0">
                  <c:v>-618</c:v>
                </c:pt>
                <c:pt idx="1">
                  <c:v>3860</c:v>
                </c:pt>
                <c:pt idx="2">
                  <c:v>-1481</c:v>
                </c:pt>
                <c:pt idx="3">
                  <c:v>13388</c:v>
                </c:pt>
              </c:numCache>
            </c:numRef>
          </c:val>
          <c:extLst>
            <c:ext xmlns:c16="http://schemas.microsoft.com/office/drawing/2014/chart" uri="{C3380CC4-5D6E-409C-BE32-E72D297353CC}">
              <c16:uniqueId val="{00000001-187C-4959-9053-5B85A633E605}"/>
            </c:ext>
          </c:extLst>
        </c:ser>
        <c:ser>
          <c:idx val="1"/>
          <c:order val="1"/>
          <c:tx>
            <c:strRef>
              <c:f>'FIG 2-1 2023'!$E$5</c:f>
              <c:strCache>
                <c:ptCount val="1"/>
                <c:pt idx="0">
                  <c:v> 2030-2040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2-1 2023'!$C$6:$C$9</c:f>
              <c:strCache>
                <c:ptCount val="4"/>
                <c:pt idx="0">
                  <c:v>18-24</c:v>
                </c:pt>
                <c:pt idx="1">
                  <c:v>25-44</c:v>
                </c:pt>
                <c:pt idx="2">
                  <c:v>45-64</c:v>
                </c:pt>
                <c:pt idx="3">
                  <c:v>65 AND OVER </c:v>
                </c:pt>
              </c:strCache>
            </c:strRef>
          </c:cat>
          <c:val>
            <c:numRef>
              <c:f>'FIG 2-1 2023'!$E$6:$E$9</c:f>
              <c:numCache>
                <c:formatCode>#,##0</c:formatCode>
                <c:ptCount val="4"/>
                <c:pt idx="0">
                  <c:v>-2211</c:v>
                </c:pt>
                <c:pt idx="1">
                  <c:v>1011</c:v>
                </c:pt>
                <c:pt idx="2">
                  <c:v>5666</c:v>
                </c:pt>
                <c:pt idx="3">
                  <c:v>7111</c:v>
                </c:pt>
              </c:numCache>
            </c:numRef>
          </c:val>
          <c:extLst>
            <c:ext xmlns:c16="http://schemas.microsoft.com/office/drawing/2014/chart" uri="{C3380CC4-5D6E-409C-BE32-E72D297353CC}">
              <c16:uniqueId val="{00000002-187C-4959-9053-5B85A633E605}"/>
            </c:ext>
          </c:extLst>
        </c:ser>
        <c:dLbls>
          <c:showLegendKey val="0"/>
          <c:showVal val="0"/>
          <c:showCatName val="0"/>
          <c:showSerName val="0"/>
          <c:showPercent val="0"/>
          <c:showBubbleSize val="0"/>
        </c:dLbls>
        <c:gapWidth val="219"/>
        <c:overlap val="-27"/>
        <c:axId val="935071792"/>
        <c:axId val="935072152"/>
      </c:barChart>
      <c:catAx>
        <c:axId val="93507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5072152"/>
        <c:crosses val="autoZero"/>
        <c:auto val="1"/>
        <c:lblAlgn val="ctr"/>
        <c:lblOffset val="100"/>
        <c:noMultiLvlLbl val="0"/>
      </c:catAx>
      <c:valAx>
        <c:axId val="935072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5071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Figure 2-1 Population</a:t>
            </a:r>
            <a:r>
              <a:rPr lang="en-US" baseline="0"/>
              <a:t> Change Projection by Age Group by Decade</a:t>
            </a:r>
            <a:r>
              <a:rPr lang="en-US"/>
              <a:t>  </a:t>
            </a:r>
          </a:p>
        </c:rich>
      </c:tx>
      <c:layout>
        <c:manualLayout>
          <c:xMode val="edge"/>
          <c:yMode val="edge"/>
          <c:x val="0.11763888888888889"/>
          <c:y val="2.727051166565923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2-1 2023'!$C$6</c:f>
              <c:strCache>
                <c:ptCount val="1"/>
                <c:pt idx="0">
                  <c:v>18-24</c:v>
                </c:pt>
              </c:strCache>
            </c:strRef>
          </c:tx>
          <c:spPr>
            <a:solidFill>
              <a:schemeClr val="accent1"/>
            </a:solidFill>
            <a:ln>
              <a:noFill/>
            </a:ln>
            <a:effectLst/>
          </c:spPr>
          <c:invertIfNegative val="0"/>
          <c:dLbls>
            <c:dLbl>
              <c:idx val="0"/>
              <c:layout>
                <c:manualLayout>
                  <c:x val="-1.1111111111111136E-2"/>
                  <c:y val="1.2500000000000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11-47B2-B5A3-57E213A69677}"/>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0344444444444444"/>
                      <c:h val="6.6604330708661411E-2"/>
                    </c:manualLayout>
                  </c15:layout>
                </c:ext>
                <c:ext xmlns:c16="http://schemas.microsoft.com/office/drawing/2014/chart" uri="{C3380CC4-5D6E-409C-BE32-E72D297353CC}">
                  <c16:uniqueId val="{00000001-C011-47B2-B5A3-57E213A696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2-1 2023'!$D$5:$E$5</c:f>
              <c:strCache>
                <c:ptCount val="2"/>
                <c:pt idx="0">
                  <c:v> 2022-2030</c:v>
                </c:pt>
                <c:pt idx="1">
                  <c:v> 2030-2040</c:v>
                </c:pt>
              </c:strCache>
            </c:strRef>
          </c:cat>
          <c:val>
            <c:numRef>
              <c:f>'FIG 2-1 2023'!$D$6:$E$6</c:f>
              <c:numCache>
                <c:formatCode>#,##0</c:formatCode>
                <c:ptCount val="2"/>
                <c:pt idx="0">
                  <c:v>-618</c:v>
                </c:pt>
                <c:pt idx="1">
                  <c:v>-2211</c:v>
                </c:pt>
              </c:numCache>
            </c:numRef>
          </c:val>
          <c:extLst>
            <c:ext xmlns:c16="http://schemas.microsoft.com/office/drawing/2014/chart" uri="{C3380CC4-5D6E-409C-BE32-E72D297353CC}">
              <c16:uniqueId val="{00000002-C011-47B2-B5A3-57E213A69677}"/>
            </c:ext>
          </c:extLst>
        </c:ser>
        <c:ser>
          <c:idx val="1"/>
          <c:order val="1"/>
          <c:tx>
            <c:strRef>
              <c:f>'FIG 2-1 2023'!$C$7</c:f>
              <c:strCache>
                <c:ptCount val="1"/>
                <c:pt idx="0">
                  <c:v>25-44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2-1 2023'!$D$5:$E$5</c:f>
              <c:strCache>
                <c:ptCount val="2"/>
                <c:pt idx="0">
                  <c:v> 2022-2030</c:v>
                </c:pt>
                <c:pt idx="1">
                  <c:v> 2030-2040</c:v>
                </c:pt>
              </c:strCache>
            </c:strRef>
          </c:cat>
          <c:val>
            <c:numRef>
              <c:f>'FIG 2-1 2023'!$D$7:$E$7</c:f>
              <c:numCache>
                <c:formatCode>#,##0</c:formatCode>
                <c:ptCount val="2"/>
                <c:pt idx="0">
                  <c:v>3860</c:v>
                </c:pt>
                <c:pt idx="1">
                  <c:v>1011</c:v>
                </c:pt>
              </c:numCache>
            </c:numRef>
          </c:val>
          <c:extLst>
            <c:ext xmlns:c16="http://schemas.microsoft.com/office/drawing/2014/chart" uri="{C3380CC4-5D6E-409C-BE32-E72D297353CC}">
              <c16:uniqueId val="{00000003-C011-47B2-B5A3-57E213A69677}"/>
            </c:ext>
          </c:extLst>
        </c:ser>
        <c:ser>
          <c:idx val="2"/>
          <c:order val="2"/>
          <c:tx>
            <c:strRef>
              <c:f>'FIG 2-1 2023'!$C$8</c:f>
              <c:strCache>
                <c:ptCount val="1"/>
                <c:pt idx="0">
                  <c:v>45-64</c:v>
                </c:pt>
              </c:strCache>
            </c:strRef>
          </c:tx>
          <c:spPr>
            <a:solidFill>
              <a:schemeClr val="accent3"/>
            </a:solidFill>
            <a:ln>
              <a:noFill/>
            </a:ln>
            <a:effectLst/>
          </c:spPr>
          <c:invertIfNegative val="0"/>
          <c:dLbls>
            <c:dLbl>
              <c:idx val="0"/>
              <c:layout>
                <c:manualLayout>
                  <c:x val="2.7777777777777267E-3"/>
                  <c:y val="-2.72705116656592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11-47B2-B5A3-57E213A696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2-1 2023'!$D$5:$E$5</c:f>
              <c:strCache>
                <c:ptCount val="2"/>
                <c:pt idx="0">
                  <c:v> 2022-2030</c:v>
                </c:pt>
                <c:pt idx="1">
                  <c:v> 2030-2040</c:v>
                </c:pt>
              </c:strCache>
            </c:strRef>
          </c:cat>
          <c:val>
            <c:numRef>
              <c:f>'FIG 2-1 2023'!$D$8:$E$8</c:f>
              <c:numCache>
                <c:formatCode>#,##0</c:formatCode>
                <c:ptCount val="2"/>
                <c:pt idx="0">
                  <c:v>-1481</c:v>
                </c:pt>
                <c:pt idx="1">
                  <c:v>5666</c:v>
                </c:pt>
              </c:numCache>
            </c:numRef>
          </c:val>
          <c:extLst>
            <c:ext xmlns:c16="http://schemas.microsoft.com/office/drawing/2014/chart" uri="{C3380CC4-5D6E-409C-BE32-E72D297353CC}">
              <c16:uniqueId val="{00000005-C011-47B2-B5A3-57E213A69677}"/>
            </c:ext>
          </c:extLst>
        </c:ser>
        <c:ser>
          <c:idx val="3"/>
          <c:order val="3"/>
          <c:tx>
            <c:strRef>
              <c:f>'FIG 2-1 2023'!$C$9</c:f>
              <c:strCache>
                <c:ptCount val="1"/>
                <c:pt idx="0">
                  <c:v>65 AND OVER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2-1 2023'!$D$5:$E$5</c:f>
              <c:strCache>
                <c:ptCount val="2"/>
                <c:pt idx="0">
                  <c:v> 2022-2030</c:v>
                </c:pt>
                <c:pt idx="1">
                  <c:v> 2030-2040</c:v>
                </c:pt>
              </c:strCache>
            </c:strRef>
          </c:cat>
          <c:val>
            <c:numRef>
              <c:f>'FIG 2-1 2023'!$D$9:$E$9</c:f>
              <c:numCache>
                <c:formatCode>#,##0</c:formatCode>
                <c:ptCount val="2"/>
                <c:pt idx="0">
                  <c:v>13388</c:v>
                </c:pt>
                <c:pt idx="1">
                  <c:v>7111</c:v>
                </c:pt>
              </c:numCache>
            </c:numRef>
          </c:val>
          <c:extLst>
            <c:ext xmlns:c16="http://schemas.microsoft.com/office/drawing/2014/chart" uri="{C3380CC4-5D6E-409C-BE32-E72D297353CC}">
              <c16:uniqueId val="{00000006-C011-47B2-B5A3-57E213A69677}"/>
            </c:ext>
          </c:extLst>
        </c:ser>
        <c:dLbls>
          <c:showLegendKey val="0"/>
          <c:showVal val="0"/>
          <c:showCatName val="0"/>
          <c:showSerName val="0"/>
          <c:showPercent val="0"/>
          <c:showBubbleSize val="0"/>
        </c:dLbls>
        <c:gapWidth val="219"/>
        <c:overlap val="-27"/>
        <c:axId val="935071792"/>
        <c:axId val="935072152"/>
      </c:barChart>
      <c:catAx>
        <c:axId val="93507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35072152"/>
        <c:crosses val="autoZero"/>
        <c:auto val="1"/>
        <c:lblAlgn val="ctr"/>
        <c:lblOffset val="100"/>
        <c:noMultiLvlLbl val="0"/>
      </c:catAx>
      <c:valAx>
        <c:axId val="935072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5071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('FIG 2-1 2023'!$T$20,'FIG 2-1 2023'!$T$22:$T$25)</c:f>
              <c:numCache>
                <c:formatCode>#,##0</c:formatCode>
                <c:ptCount val="5"/>
                <c:pt idx="0" formatCode="General">
                  <c:v>0</c:v>
                </c:pt>
                <c:pt idx="1">
                  <c:v>30612</c:v>
                </c:pt>
                <c:pt idx="2">
                  <c:v>94370</c:v>
                </c:pt>
                <c:pt idx="3">
                  <c:v>81329</c:v>
                </c:pt>
                <c:pt idx="4">
                  <c:v>73138</c:v>
                </c:pt>
              </c:numCache>
            </c:numRef>
          </c:val>
          <c:extLst>
            <c:ext xmlns:c16="http://schemas.microsoft.com/office/drawing/2014/chart" uri="{C3380CC4-5D6E-409C-BE32-E72D297353CC}">
              <c16:uniqueId val="{00000000-1443-46FF-ABDC-4E306DAD6980}"/>
            </c:ext>
          </c:extLst>
        </c:ser>
        <c:ser>
          <c:idx val="1"/>
          <c:order val="1"/>
          <c:spPr>
            <a:solidFill>
              <a:schemeClr val="accent2"/>
            </a:solidFill>
            <a:ln>
              <a:noFill/>
            </a:ln>
            <a:effectLst/>
          </c:spPr>
          <c:invertIfNegative val="0"/>
          <c:val>
            <c:numRef>
              <c:f>('FIG 2-1 2023'!$U$20,'FIG 2-1 2023'!$U$22:$U$25)</c:f>
              <c:numCache>
                <c:formatCode>#,##0</c:formatCode>
                <c:ptCount val="5"/>
                <c:pt idx="0" formatCode="General">
                  <c:v>2023</c:v>
                </c:pt>
                <c:pt idx="1">
                  <c:v>30710</c:v>
                </c:pt>
                <c:pt idx="2">
                  <c:v>93057</c:v>
                </c:pt>
                <c:pt idx="3">
                  <c:v>81036</c:v>
                </c:pt>
                <c:pt idx="4">
                  <c:v>71183</c:v>
                </c:pt>
              </c:numCache>
            </c:numRef>
          </c:val>
          <c:extLst>
            <c:ext xmlns:c16="http://schemas.microsoft.com/office/drawing/2014/chart" uri="{C3380CC4-5D6E-409C-BE32-E72D297353CC}">
              <c16:uniqueId val="{00000001-1443-46FF-ABDC-4E306DAD6980}"/>
            </c:ext>
          </c:extLst>
        </c:ser>
        <c:dLbls>
          <c:showLegendKey val="0"/>
          <c:showVal val="0"/>
          <c:showCatName val="0"/>
          <c:showSerName val="0"/>
          <c:showPercent val="0"/>
          <c:showBubbleSize val="0"/>
        </c:dLbls>
        <c:gapWidth val="219"/>
        <c:overlap val="-27"/>
        <c:axId val="771270488"/>
        <c:axId val="771268688"/>
      </c:barChart>
      <c:catAx>
        <c:axId val="7712704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268688"/>
        <c:crosses val="autoZero"/>
        <c:auto val="1"/>
        <c:lblAlgn val="ctr"/>
        <c:lblOffset val="100"/>
        <c:noMultiLvlLbl val="0"/>
      </c:catAx>
      <c:valAx>
        <c:axId val="771268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270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1E50E47-B2AF-5845-B43D-AADD6F21AE6E}">
  <sheetPr/>
  <sheetViews>
    <sheetView zoomScale="3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30203468" cy="21907500"/>
    <xdr:graphicFrame macro="">
      <xdr:nvGraphicFramePr>
        <xdr:cNvPr id="2" name="Chart 1">
          <a:extLst>
            <a:ext uri="{FF2B5EF4-FFF2-40B4-BE49-F238E27FC236}">
              <a16:creationId xmlns:a16="http://schemas.microsoft.com/office/drawing/2014/main" id="{1D50AF27-99BA-86EB-2D9B-13316E4B495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7</xdr:col>
      <xdr:colOff>581025</xdr:colOff>
      <xdr:row>2</xdr:row>
      <xdr:rowOff>123825</xdr:rowOff>
    </xdr:from>
    <xdr:to>
      <xdr:col>16</xdr:col>
      <xdr:colOff>85725</xdr:colOff>
      <xdr:row>11</xdr:row>
      <xdr:rowOff>476250</xdr:rowOff>
    </xdr:to>
    <xdr:pic>
      <xdr:nvPicPr>
        <xdr:cNvPr id="2" name="Picture 1">
          <a:extLst>
            <a:ext uri="{FF2B5EF4-FFF2-40B4-BE49-F238E27FC236}">
              <a16:creationId xmlns:a16="http://schemas.microsoft.com/office/drawing/2014/main" id="{FF76B356-4432-45BA-BED3-C2AE7CFA52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0" y="619125"/>
          <a:ext cx="4991100" cy="302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95250</xdr:colOff>
      <xdr:row>3</xdr:row>
      <xdr:rowOff>57149</xdr:rowOff>
    </xdr:from>
    <xdr:to>
      <xdr:col>21</xdr:col>
      <xdr:colOff>0</xdr:colOff>
      <xdr:row>14</xdr:row>
      <xdr:rowOff>142873</xdr:rowOff>
    </xdr:to>
    <xdr:graphicFrame macro="">
      <xdr:nvGraphicFramePr>
        <xdr:cNvPr id="2" name="Chart 1">
          <a:extLst>
            <a:ext uri="{FF2B5EF4-FFF2-40B4-BE49-F238E27FC236}">
              <a16:creationId xmlns:a16="http://schemas.microsoft.com/office/drawing/2014/main" id="{5783948C-6F9E-4784-8A4A-B39780DC0E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16</xdr:row>
      <xdr:rowOff>103414</xdr:rowOff>
    </xdr:from>
    <xdr:to>
      <xdr:col>17</xdr:col>
      <xdr:colOff>123825</xdr:colOff>
      <xdr:row>37</xdr:row>
      <xdr:rowOff>28575</xdr:rowOff>
    </xdr:to>
    <xdr:graphicFrame macro="">
      <xdr:nvGraphicFramePr>
        <xdr:cNvPr id="3" name="Chart 2">
          <a:extLst>
            <a:ext uri="{FF2B5EF4-FFF2-40B4-BE49-F238E27FC236}">
              <a16:creationId xmlns:a16="http://schemas.microsoft.com/office/drawing/2014/main" id="{FC8C6736-F38C-4979-B31A-53677F2AD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85725</xdr:colOff>
      <xdr:row>17</xdr:row>
      <xdr:rowOff>170089</xdr:rowOff>
    </xdr:from>
    <xdr:to>
      <xdr:col>27</xdr:col>
      <xdr:colOff>276225</xdr:colOff>
      <xdr:row>27</xdr:row>
      <xdr:rowOff>95250</xdr:rowOff>
    </xdr:to>
    <xdr:graphicFrame macro="">
      <xdr:nvGraphicFramePr>
        <xdr:cNvPr id="4" name="Chart 3">
          <a:extLst>
            <a:ext uri="{FF2B5EF4-FFF2-40B4-BE49-F238E27FC236}">
              <a16:creationId xmlns:a16="http://schemas.microsoft.com/office/drawing/2014/main" id="{BD7D1F87-3EA2-BA91-BC2B-9DC66C8437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an%20pisarski\Documents\FED%20DATA\CENSUS%20POP%20PROJ\2023\WORK%20THOUGHTS%20TSAR%20.xlsx" TargetMode="External"/><Relationship Id="rId1" Type="http://schemas.openxmlformats.org/officeDocument/2006/relationships/externalLinkPath" Target="/Users/alan%20pisarski/Documents/FED%20DATA/CENSUS%20POP%20PROJ/2023/WORK%20THOUGHTS%20TSAR%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FIG 2-1 2023"/>
    </sheetNames>
    <sheetDataSet>
      <sheetData sheetId="0" refreshError="1"/>
      <sheetData sheetId="1">
        <row r="5">
          <cell r="D5" t="str">
            <v xml:space="preserve"> 2022-2030</v>
          </cell>
          <cell r="E5" t="str">
            <v xml:space="preserve"> 2030-2040</v>
          </cell>
        </row>
        <row r="6">
          <cell r="C6" t="str">
            <v>18-24</v>
          </cell>
          <cell r="D6">
            <v>-618</v>
          </cell>
          <cell r="E6">
            <v>-2211</v>
          </cell>
        </row>
        <row r="7">
          <cell r="C7" t="str">
            <v>25-44</v>
          </cell>
          <cell r="D7">
            <v>3860</v>
          </cell>
          <cell r="E7">
            <v>1011</v>
          </cell>
        </row>
        <row r="8">
          <cell r="C8" t="str">
            <v>45-64</v>
          </cell>
          <cell r="D8">
            <v>-1481</v>
          </cell>
          <cell r="E8">
            <v>5666</v>
          </cell>
        </row>
        <row r="9">
          <cell r="C9" t="str">
            <v xml:space="preserve">65 AND OVER </v>
          </cell>
          <cell r="D9">
            <v>13388</v>
          </cell>
          <cell r="E9">
            <v>7111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89B9A-F322-43FD-B23F-73B645ED9F8E}">
  <dimension ref="A1:I18"/>
  <sheetViews>
    <sheetView workbookViewId="0">
      <selection activeCell="A11" sqref="A11:F18"/>
    </sheetView>
  </sheetViews>
  <sheetFormatPr defaultColWidth="8.84375" defaultRowHeight="14.6" x14ac:dyDescent="0.85"/>
  <cols>
    <col min="1" max="1" width="11.65234375" bestFit="1" customWidth="1"/>
    <col min="2" max="2" width="10.5" bestFit="1" customWidth="1"/>
    <col min="3" max="3" width="9.5" bestFit="1" customWidth="1"/>
  </cols>
  <sheetData>
    <row r="1" spans="1:9" ht="24" customHeight="1" x14ac:dyDescent="0.85">
      <c r="A1" s="56" t="s">
        <v>8</v>
      </c>
      <c r="B1" s="56"/>
      <c r="C1" s="56"/>
      <c r="D1" s="56"/>
      <c r="E1" s="56"/>
      <c r="I1" s="49" t="s">
        <v>9</v>
      </c>
    </row>
    <row r="2" spans="1:9" x14ac:dyDescent="0.85">
      <c r="A2" s="1"/>
      <c r="B2" s="1"/>
      <c r="C2" s="1"/>
      <c r="D2" s="1"/>
      <c r="E2" s="1"/>
    </row>
    <row r="3" spans="1:9" x14ac:dyDescent="0.85">
      <c r="A3" s="2"/>
      <c r="B3" s="3">
        <v>2016</v>
      </c>
      <c r="C3" s="3">
        <v>2020</v>
      </c>
      <c r="D3" s="3">
        <v>2030</v>
      </c>
      <c r="E3" s="3">
        <v>2040</v>
      </c>
    </row>
    <row r="4" spans="1:9" x14ac:dyDescent="0.85">
      <c r="A4" s="4" t="s">
        <v>10</v>
      </c>
      <c r="B4" s="4">
        <v>323</v>
      </c>
      <c r="C4" s="4">
        <v>333</v>
      </c>
      <c r="D4" s="4">
        <v>355</v>
      </c>
      <c r="E4" s="4">
        <v>374</v>
      </c>
    </row>
    <row r="5" spans="1:9" x14ac:dyDescent="0.85">
      <c r="A5" s="5" t="s">
        <v>11</v>
      </c>
      <c r="B5" s="1">
        <v>74</v>
      </c>
      <c r="C5" s="1">
        <v>74</v>
      </c>
      <c r="D5" s="1">
        <v>76</v>
      </c>
      <c r="E5" s="1">
        <v>77</v>
      </c>
    </row>
    <row r="6" spans="1:9" x14ac:dyDescent="0.85">
      <c r="A6" s="5" t="s">
        <v>12</v>
      </c>
      <c r="B6" s="6">
        <v>200</v>
      </c>
      <c r="C6" s="6">
        <v>203</v>
      </c>
      <c r="D6" s="6">
        <v>206</v>
      </c>
      <c r="E6" s="6">
        <v>216</v>
      </c>
    </row>
    <row r="7" spans="1:9" x14ac:dyDescent="0.85">
      <c r="A7" s="7" t="s">
        <v>6</v>
      </c>
      <c r="B7" s="8">
        <v>49</v>
      </c>
      <c r="C7" s="8">
        <v>56</v>
      </c>
      <c r="D7" s="8">
        <v>73</v>
      </c>
      <c r="E7" s="8">
        <v>81</v>
      </c>
    </row>
    <row r="8" spans="1:9" ht="48" customHeight="1" x14ac:dyDescent="0.85">
      <c r="A8" s="57" t="s">
        <v>13</v>
      </c>
      <c r="B8" s="57"/>
      <c r="C8" s="57"/>
      <c r="D8" s="57"/>
      <c r="E8" s="57"/>
    </row>
    <row r="11" spans="1:9" ht="57.75" customHeight="1" x14ac:dyDescent="0.85">
      <c r="A11" s="56" t="s">
        <v>0</v>
      </c>
      <c r="B11" s="56"/>
      <c r="C11" s="56"/>
      <c r="D11" s="10"/>
      <c r="E11" s="10"/>
    </row>
    <row r="12" spans="1:9" ht="57.75" customHeight="1" x14ac:dyDescent="0.85">
      <c r="B12" t="s">
        <v>1</v>
      </c>
      <c r="C12" t="s">
        <v>2</v>
      </c>
    </row>
    <row r="13" spans="1:9" x14ac:dyDescent="0.85">
      <c r="A13" t="s">
        <v>3</v>
      </c>
      <c r="B13" s="9">
        <v>232</v>
      </c>
      <c r="C13" s="9">
        <v>757</v>
      </c>
    </row>
    <row r="14" spans="1:9" x14ac:dyDescent="0.85">
      <c r="A14" t="s">
        <v>4</v>
      </c>
      <c r="B14" s="9">
        <v>5527</v>
      </c>
      <c r="C14" s="9">
        <v>697</v>
      </c>
    </row>
    <row r="15" spans="1:9" x14ac:dyDescent="0.85">
      <c r="A15" t="s">
        <v>14</v>
      </c>
      <c r="B15" s="9">
        <v>-2069</v>
      </c>
      <c r="C15" s="9">
        <v>7806</v>
      </c>
    </row>
    <row r="16" spans="1:9" x14ac:dyDescent="0.85">
      <c r="A16" t="s">
        <v>6</v>
      </c>
      <c r="B16" s="9">
        <v>19507</v>
      </c>
      <c r="C16" s="9">
        <v>13101</v>
      </c>
    </row>
    <row r="17" spans="1:5" x14ac:dyDescent="0.85">
      <c r="A17" t="s">
        <v>7</v>
      </c>
    </row>
    <row r="18" spans="1:5" ht="60.75" customHeight="1" x14ac:dyDescent="0.85">
      <c r="A18" s="57" t="s">
        <v>15</v>
      </c>
      <c r="B18" s="57"/>
      <c r="C18" s="57"/>
      <c r="D18" s="57"/>
      <c r="E18" s="57"/>
    </row>
  </sheetData>
  <mergeCells count="4">
    <mergeCell ref="A1:E1"/>
    <mergeCell ref="A8:E8"/>
    <mergeCell ref="A11:C11"/>
    <mergeCell ref="A18:E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37932-DB74-48F8-A546-B5E705BF3D31}">
  <dimension ref="A1:E9"/>
  <sheetViews>
    <sheetView zoomScale="90" zoomScaleNormal="90" workbookViewId="0">
      <selection activeCell="B13" sqref="B13"/>
    </sheetView>
  </sheetViews>
  <sheetFormatPr defaultColWidth="8.84375" defaultRowHeight="14.6" x14ac:dyDescent="0.85"/>
  <cols>
    <col min="1" max="1" width="21.65234375" customWidth="1"/>
    <col min="2" max="3" width="19.5" customWidth="1"/>
  </cols>
  <sheetData>
    <row r="1" spans="1:5" x14ac:dyDescent="0.85">
      <c r="A1" s="54" t="s">
        <v>46</v>
      </c>
      <c r="B1" s="54"/>
      <c r="C1" s="54"/>
      <c r="D1" s="51"/>
      <c r="E1" s="51"/>
    </row>
    <row r="2" spans="1:5" x14ac:dyDescent="0.85">
      <c r="A2" s="52" t="s">
        <v>47</v>
      </c>
      <c r="B2" s="51"/>
      <c r="C2" s="51"/>
      <c r="D2" s="51"/>
      <c r="E2" s="51"/>
    </row>
    <row r="3" spans="1:5" x14ac:dyDescent="0.85">
      <c r="B3" s="53" t="s">
        <v>1</v>
      </c>
      <c r="C3" s="53" t="s">
        <v>2</v>
      </c>
    </row>
    <row r="4" spans="1:5" x14ac:dyDescent="0.85">
      <c r="A4" t="s">
        <v>3</v>
      </c>
      <c r="B4" s="50">
        <v>232</v>
      </c>
      <c r="C4" s="50">
        <v>757</v>
      </c>
    </row>
    <row r="5" spans="1:5" x14ac:dyDescent="0.85">
      <c r="A5" t="s">
        <v>4</v>
      </c>
      <c r="B5" s="50">
        <v>5527</v>
      </c>
      <c r="C5" s="50">
        <v>697</v>
      </c>
    </row>
    <row r="6" spans="1:5" x14ac:dyDescent="0.85">
      <c r="A6" t="s">
        <v>5</v>
      </c>
      <c r="B6" s="50">
        <v>-2069</v>
      </c>
      <c r="C6" s="50">
        <v>7806</v>
      </c>
    </row>
    <row r="7" spans="1:5" x14ac:dyDescent="0.85">
      <c r="A7" t="s">
        <v>6</v>
      </c>
      <c r="B7" s="50">
        <v>19507</v>
      </c>
      <c r="C7" s="50">
        <v>13101</v>
      </c>
    </row>
    <row r="9" spans="1:5" ht="50.25" customHeight="1" x14ac:dyDescent="0.85">
      <c r="A9" s="55" t="s">
        <v>48</v>
      </c>
      <c r="B9" s="55"/>
      <c r="C9" s="55"/>
      <c r="D9" s="55"/>
      <c r="E9" s="55"/>
    </row>
  </sheetData>
  <mergeCells count="2">
    <mergeCell ref="A1:C1"/>
    <mergeCell ref="A9: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5CD-7D98-4BA9-9DFE-2061BD5DBF8D}">
  <sheetPr>
    <pageSetUpPr fitToPage="1"/>
  </sheetPr>
  <dimension ref="A1:P69"/>
  <sheetViews>
    <sheetView zoomScaleNormal="100" workbookViewId="0">
      <pane ySplit="6" topLeftCell="A7" activePane="bottomLeft" state="frozen"/>
      <selection pane="bottomLeft" activeCell="C12" sqref="C12"/>
    </sheetView>
  </sheetViews>
  <sheetFormatPr defaultColWidth="9.15234375" defaultRowHeight="12.9" x14ac:dyDescent="0.65"/>
  <cols>
    <col min="1" max="1" width="20.15234375" style="11" customWidth="1"/>
    <col min="2" max="11" width="11.65234375" style="11" customWidth="1"/>
    <col min="12" max="13" width="9.15234375" style="11"/>
    <col min="14" max="14" width="13.34375" style="11" customWidth="1"/>
    <col min="15" max="15" width="13.5" style="11" customWidth="1"/>
    <col min="16" max="16384" width="9.15234375" style="11"/>
  </cols>
  <sheetData>
    <row r="1" spans="1:16" ht="2.25" customHeight="1" x14ac:dyDescent="0.65">
      <c r="A1" s="58" t="s">
        <v>16</v>
      </c>
      <c r="B1" s="58"/>
      <c r="C1" s="58"/>
      <c r="D1" s="58"/>
      <c r="E1" s="58"/>
      <c r="F1" s="58"/>
      <c r="G1" s="58"/>
      <c r="H1" s="58"/>
      <c r="I1" s="58"/>
      <c r="J1" s="58"/>
      <c r="K1" s="58"/>
    </row>
    <row r="2" spans="1:16" ht="18" customHeight="1" x14ac:dyDescent="0.65">
      <c r="A2" s="59" t="s">
        <v>17</v>
      </c>
      <c r="B2" s="60"/>
      <c r="C2" s="60"/>
      <c r="D2" s="60"/>
      <c r="E2" s="60"/>
      <c r="F2" s="60"/>
      <c r="G2" s="60"/>
      <c r="H2" s="60"/>
      <c r="I2" s="60"/>
      <c r="J2" s="60"/>
      <c r="K2" s="61"/>
    </row>
    <row r="3" spans="1:16" ht="18" customHeight="1" x14ac:dyDescent="0.65">
      <c r="A3" s="12" t="s">
        <v>18</v>
      </c>
      <c r="B3" s="13"/>
      <c r="C3" s="13"/>
      <c r="D3" s="13"/>
      <c r="E3" s="13"/>
      <c r="F3" s="13"/>
      <c r="G3" s="13"/>
      <c r="H3" s="13"/>
      <c r="I3" s="13"/>
      <c r="J3" s="13"/>
      <c r="K3" s="13"/>
    </row>
    <row r="4" spans="1:16" ht="18" customHeight="1" x14ac:dyDescent="0.65">
      <c r="A4" s="12" t="s">
        <v>19</v>
      </c>
      <c r="B4" s="13"/>
      <c r="C4" s="13"/>
      <c r="D4" s="13"/>
      <c r="E4" s="13"/>
      <c r="F4" s="13"/>
      <c r="G4" s="13"/>
      <c r="H4" s="13"/>
      <c r="I4" s="13"/>
      <c r="J4" s="13"/>
      <c r="K4" s="13"/>
    </row>
    <row r="5" spans="1:16" ht="18" customHeight="1" x14ac:dyDescent="0.85">
      <c r="A5" s="62" t="s">
        <v>20</v>
      </c>
      <c r="B5" s="63"/>
      <c r="C5" s="63"/>
      <c r="D5" s="63"/>
      <c r="E5" s="63"/>
      <c r="F5" s="63"/>
      <c r="G5" s="63"/>
      <c r="H5" s="63"/>
      <c r="I5" s="63"/>
      <c r="J5" s="63"/>
      <c r="K5" s="63"/>
    </row>
    <row r="6" spans="1:16" s="18" customFormat="1" ht="18" customHeight="1" x14ac:dyDescent="0.85">
      <c r="A6" s="14" t="s">
        <v>21</v>
      </c>
      <c r="B6" s="15">
        <v>2016</v>
      </c>
      <c r="C6" s="16">
        <v>2020</v>
      </c>
      <c r="D6" s="16">
        <v>2025</v>
      </c>
      <c r="E6" s="16">
        <v>2030</v>
      </c>
      <c r="F6" s="16">
        <v>2035</v>
      </c>
      <c r="G6" s="16">
        <v>2040</v>
      </c>
      <c r="H6" s="16">
        <v>2045</v>
      </c>
      <c r="I6" s="16">
        <v>2050</v>
      </c>
      <c r="J6" s="16">
        <v>2055</v>
      </c>
      <c r="K6" s="17">
        <v>2060</v>
      </c>
    </row>
    <row r="7" spans="1:16" s="23" customFormat="1" ht="18" customHeight="1" x14ac:dyDescent="0.85">
      <c r="A7" s="19" t="s">
        <v>10</v>
      </c>
      <c r="B7" s="20">
        <v>323128</v>
      </c>
      <c r="C7" s="21">
        <v>332639</v>
      </c>
      <c r="D7" s="21">
        <v>344234</v>
      </c>
      <c r="E7" s="21">
        <v>355101</v>
      </c>
      <c r="F7" s="21">
        <v>364862</v>
      </c>
      <c r="G7" s="21">
        <v>373528</v>
      </c>
      <c r="H7" s="21">
        <v>381390</v>
      </c>
      <c r="I7" s="21">
        <v>388922</v>
      </c>
      <c r="J7" s="21">
        <v>396557</v>
      </c>
      <c r="K7" s="22">
        <v>404483</v>
      </c>
      <c r="N7" s="23" t="s">
        <v>1</v>
      </c>
      <c r="O7" s="23" t="s">
        <v>2</v>
      </c>
    </row>
    <row r="8" spans="1:16" ht="15" customHeight="1" x14ac:dyDescent="0.65">
      <c r="A8" s="24" t="s">
        <v>22</v>
      </c>
      <c r="B8" s="25">
        <v>73642</v>
      </c>
      <c r="C8" s="26">
        <v>73967</v>
      </c>
      <c r="D8" s="26">
        <v>74654</v>
      </c>
      <c r="E8" s="26">
        <v>75652</v>
      </c>
      <c r="F8" s="26">
        <v>76664</v>
      </c>
      <c r="G8" s="26">
        <v>77131</v>
      </c>
      <c r="H8" s="26">
        <v>77561</v>
      </c>
      <c r="I8" s="26">
        <v>78225</v>
      </c>
      <c r="J8" s="26">
        <v>79148</v>
      </c>
      <c r="K8" s="27">
        <v>80137</v>
      </c>
      <c r="M8" s="11" t="s">
        <v>3</v>
      </c>
      <c r="N8" s="28">
        <f>E13-C13</f>
        <v>232</v>
      </c>
      <c r="O8" s="28">
        <f>G13-E13</f>
        <v>757</v>
      </c>
    </row>
    <row r="9" spans="1:16" ht="15" customHeight="1" x14ac:dyDescent="0.65">
      <c r="A9" s="29" t="s">
        <v>23</v>
      </c>
      <c r="B9" s="25">
        <v>19927</v>
      </c>
      <c r="C9" s="26">
        <v>20439</v>
      </c>
      <c r="D9" s="26">
        <v>20868</v>
      </c>
      <c r="E9" s="26">
        <v>20976</v>
      </c>
      <c r="F9" s="26">
        <v>20993</v>
      </c>
      <c r="G9" s="26">
        <v>21106</v>
      </c>
      <c r="H9" s="26">
        <v>21319</v>
      </c>
      <c r="I9" s="26">
        <v>21610</v>
      </c>
      <c r="J9" s="26">
        <v>21914</v>
      </c>
      <c r="K9" s="27">
        <v>22144</v>
      </c>
      <c r="M9" s="11" t="s">
        <v>4</v>
      </c>
      <c r="N9" s="28">
        <f t="shared" ref="N9:N10" si="0">E14-C14</f>
        <v>5527</v>
      </c>
      <c r="O9" s="28">
        <f t="shared" ref="O9:O10" si="1">G14-E14</f>
        <v>697</v>
      </c>
    </row>
    <row r="10" spans="1:16" ht="15" customHeight="1" x14ac:dyDescent="0.65">
      <c r="A10" s="29" t="s">
        <v>24</v>
      </c>
      <c r="B10" s="25">
        <v>36954</v>
      </c>
      <c r="C10" s="26">
        <v>36780</v>
      </c>
      <c r="D10" s="26">
        <v>37074</v>
      </c>
      <c r="E10" s="26">
        <v>38051</v>
      </c>
      <c r="F10" s="26">
        <v>38453</v>
      </c>
      <c r="G10" s="26">
        <v>38568</v>
      </c>
      <c r="H10" s="26">
        <v>38715</v>
      </c>
      <c r="I10" s="26">
        <v>39049</v>
      </c>
      <c r="J10" s="26">
        <v>39532</v>
      </c>
      <c r="K10" s="27">
        <v>40090</v>
      </c>
      <c r="M10" s="11" t="s">
        <v>14</v>
      </c>
      <c r="N10" s="28">
        <f t="shared" si="0"/>
        <v>-2069</v>
      </c>
      <c r="O10" s="28">
        <f t="shared" si="1"/>
        <v>7806</v>
      </c>
    </row>
    <row r="11" spans="1:16" ht="15" customHeight="1" x14ac:dyDescent="0.65">
      <c r="A11" s="29" t="s">
        <v>25</v>
      </c>
      <c r="B11" s="25">
        <v>16761</v>
      </c>
      <c r="C11" s="26">
        <v>16748</v>
      </c>
      <c r="D11" s="26">
        <v>16712</v>
      </c>
      <c r="E11" s="26">
        <v>16625</v>
      </c>
      <c r="F11" s="26">
        <v>17217</v>
      </c>
      <c r="G11" s="26">
        <v>17457</v>
      </c>
      <c r="H11" s="26">
        <v>17527</v>
      </c>
      <c r="I11" s="26">
        <v>17566</v>
      </c>
      <c r="J11" s="26">
        <v>17701</v>
      </c>
      <c r="K11" s="27">
        <v>17903</v>
      </c>
      <c r="M11" s="11" t="s">
        <v>26</v>
      </c>
      <c r="N11" s="28">
        <f>N16-M16</f>
        <v>19507</v>
      </c>
      <c r="O11" s="28">
        <f>O16-N16</f>
        <v>13101</v>
      </c>
    </row>
    <row r="12" spans="1:16" ht="15" customHeight="1" x14ac:dyDescent="0.65">
      <c r="A12" s="24" t="s">
        <v>27</v>
      </c>
      <c r="B12" s="25">
        <v>200241</v>
      </c>
      <c r="C12" s="26">
        <v>202621</v>
      </c>
      <c r="D12" s="26">
        <v>204354</v>
      </c>
      <c r="E12" s="26">
        <v>206311</v>
      </c>
      <c r="F12" s="26">
        <v>210201</v>
      </c>
      <c r="G12" s="26">
        <v>215571</v>
      </c>
      <c r="H12" s="26">
        <v>220995</v>
      </c>
      <c r="I12" s="26">
        <v>225023</v>
      </c>
      <c r="J12" s="26">
        <v>227794</v>
      </c>
      <c r="K12" s="27">
        <v>229670</v>
      </c>
    </row>
    <row r="13" spans="1:16" ht="15" customHeight="1" x14ac:dyDescent="0.65">
      <c r="A13" s="30" t="s">
        <v>28</v>
      </c>
      <c r="B13" s="31">
        <v>30844</v>
      </c>
      <c r="C13" s="68">
        <v>30380</v>
      </c>
      <c r="D13" s="32">
        <v>30554</v>
      </c>
      <c r="E13" s="32">
        <v>30612</v>
      </c>
      <c r="F13" s="32">
        <v>30519</v>
      </c>
      <c r="G13" s="32">
        <v>31369</v>
      </c>
      <c r="H13" s="32">
        <v>31943</v>
      </c>
      <c r="I13" s="32">
        <v>32126</v>
      </c>
      <c r="J13" s="32">
        <v>32229</v>
      </c>
      <c r="K13" s="33">
        <v>32467</v>
      </c>
      <c r="L13" s="34"/>
      <c r="M13" s="34"/>
      <c r="N13" s="34"/>
      <c r="O13" s="34"/>
      <c r="P13" s="34"/>
    </row>
    <row r="14" spans="1:16" ht="15" customHeight="1" x14ac:dyDescent="0.65">
      <c r="A14" s="30" t="s">
        <v>29</v>
      </c>
      <c r="B14" s="31">
        <v>85147</v>
      </c>
      <c r="C14" s="68">
        <v>88843</v>
      </c>
      <c r="D14" s="32">
        <v>92328</v>
      </c>
      <c r="E14" s="32">
        <v>94370</v>
      </c>
      <c r="F14" s="32">
        <v>95368</v>
      </c>
      <c r="G14" s="32">
        <v>95067</v>
      </c>
      <c r="H14" s="32">
        <v>96054</v>
      </c>
      <c r="I14" s="32">
        <v>97459</v>
      </c>
      <c r="J14" s="32">
        <v>98727</v>
      </c>
      <c r="K14" s="33">
        <v>100230</v>
      </c>
    </row>
    <row r="15" spans="1:16" ht="15" customHeight="1" x14ac:dyDescent="0.65">
      <c r="A15" s="30" t="s">
        <v>30</v>
      </c>
      <c r="B15" s="31">
        <v>84250</v>
      </c>
      <c r="C15" s="68">
        <v>83398</v>
      </c>
      <c r="D15" s="32">
        <v>81472</v>
      </c>
      <c r="E15" s="32">
        <v>81329</v>
      </c>
      <c r="F15" s="32">
        <v>84314</v>
      </c>
      <c r="G15" s="32">
        <v>89135</v>
      </c>
      <c r="H15" s="32">
        <v>92998</v>
      </c>
      <c r="I15" s="32">
        <v>95437</v>
      </c>
      <c r="J15" s="32">
        <v>96838</v>
      </c>
      <c r="K15" s="33">
        <v>96973</v>
      </c>
      <c r="M15" s="11">
        <v>2020</v>
      </c>
      <c r="N15" s="11">
        <v>2030</v>
      </c>
      <c r="O15" s="11">
        <v>2040</v>
      </c>
    </row>
    <row r="16" spans="1:16" ht="15" customHeight="1" x14ac:dyDescent="0.65">
      <c r="A16" s="35" t="s">
        <v>31</v>
      </c>
      <c r="B16" s="31">
        <v>49244</v>
      </c>
      <c r="C16" s="68">
        <v>56052</v>
      </c>
      <c r="D16" s="32">
        <v>65226</v>
      </c>
      <c r="E16" s="32">
        <v>73138</v>
      </c>
      <c r="F16" s="32">
        <v>77997</v>
      </c>
      <c r="G16" s="32">
        <v>80827</v>
      </c>
      <c r="H16" s="32">
        <v>82835</v>
      </c>
      <c r="I16" s="32">
        <v>85675</v>
      </c>
      <c r="J16" s="32">
        <v>89615</v>
      </c>
      <c r="K16" s="33">
        <v>94676</v>
      </c>
      <c r="L16" s="11" t="s">
        <v>26</v>
      </c>
      <c r="M16" s="34">
        <f>SUM(C16:C18)</f>
        <v>62845</v>
      </c>
      <c r="N16" s="34">
        <f>SUM(E16:E18)</f>
        <v>82352</v>
      </c>
      <c r="O16" s="34">
        <f>SUM(G16:G18)</f>
        <v>95453</v>
      </c>
      <c r="P16" s="34"/>
    </row>
    <row r="17" spans="1:11" ht="15" customHeight="1" x14ac:dyDescent="0.65">
      <c r="A17" s="35" t="s">
        <v>32</v>
      </c>
      <c r="B17" s="25">
        <v>6380</v>
      </c>
      <c r="C17" s="32">
        <v>6701</v>
      </c>
      <c r="D17" s="26">
        <v>7450</v>
      </c>
      <c r="E17" s="32">
        <v>9074</v>
      </c>
      <c r="F17" s="26">
        <v>11793</v>
      </c>
      <c r="G17" s="32">
        <v>14430</v>
      </c>
      <c r="H17" s="26">
        <v>16953</v>
      </c>
      <c r="I17" s="26">
        <v>18561</v>
      </c>
      <c r="J17" s="26">
        <v>18913</v>
      </c>
      <c r="K17" s="27">
        <v>19019</v>
      </c>
    </row>
    <row r="18" spans="1:11" ht="15" customHeight="1" x14ac:dyDescent="0.65">
      <c r="A18" s="35" t="s">
        <v>33</v>
      </c>
      <c r="B18" s="25">
        <v>82</v>
      </c>
      <c r="C18" s="32">
        <v>92</v>
      </c>
      <c r="D18" s="26">
        <v>120</v>
      </c>
      <c r="E18" s="32">
        <v>140</v>
      </c>
      <c r="F18" s="26">
        <v>156</v>
      </c>
      <c r="G18" s="32">
        <v>196</v>
      </c>
      <c r="H18" s="26">
        <v>270</v>
      </c>
      <c r="I18" s="26">
        <v>386</v>
      </c>
      <c r="J18" s="26">
        <v>486</v>
      </c>
      <c r="K18" s="27">
        <v>589</v>
      </c>
    </row>
    <row r="19" spans="1:11" ht="15" customHeight="1" x14ac:dyDescent="0.65">
      <c r="A19" s="36"/>
      <c r="B19" s="25"/>
      <c r="C19" s="26"/>
      <c r="D19" s="26"/>
      <c r="E19" s="26"/>
      <c r="F19" s="26"/>
      <c r="G19" s="26"/>
      <c r="H19" s="26"/>
      <c r="I19" s="26"/>
      <c r="J19" s="26"/>
      <c r="K19" s="27"/>
    </row>
    <row r="20" spans="1:11" ht="15" customHeight="1" x14ac:dyDescent="0.65">
      <c r="A20" s="24" t="s">
        <v>34</v>
      </c>
      <c r="B20" s="25">
        <v>257955</v>
      </c>
      <c r="C20" s="26">
        <v>267049</v>
      </c>
      <c r="D20" s="26">
        <v>278019</v>
      </c>
      <c r="E20" s="26">
        <v>287784</v>
      </c>
      <c r="F20" s="26">
        <v>296814</v>
      </c>
      <c r="G20" s="26">
        <v>305159</v>
      </c>
      <c r="H20" s="26">
        <v>312637</v>
      </c>
      <c r="I20" s="26">
        <v>319519</v>
      </c>
      <c r="J20" s="26">
        <v>326291</v>
      </c>
      <c r="K20" s="27">
        <v>333323</v>
      </c>
    </row>
    <row r="21" spans="1:11" ht="15" customHeight="1" x14ac:dyDescent="0.65">
      <c r="A21" s="24" t="s">
        <v>35</v>
      </c>
      <c r="B21" s="25">
        <v>249485</v>
      </c>
      <c r="C21" s="26">
        <v>258672</v>
      </c>
      <c r="D21" s="26">
        <v>269580</v>
      </c>
      <c r="E21" s="26">
        <v>279449</v>
      </c>
      <c r="F21" s="26">
        <v>288199</v>
      </c>
      <c r="G21" s="26">
        <v>296397</v>
      </c>
      <c r="H21" s="26">
        <v>303829</v>
      </c>
      <c r="I21" s="26">
        <v>310697</v>
      </c>
      <c r="J21" s="26">
        <v>317410</v>
      </c>
      <c r="K21" s="27">
        <v>324346</v>
      </c>
    </row>
    <row r="22" spans="1:11" ht="15" customHeight="1" x14ac:dyDescent="0.65">
      <c r="A22" s="24" t="s">
        <v>36</v>
      </c>
      <c r="B22" s="25">
        <v>128658</v>
      </c>
      <c r="C22" s="26">
        <v>131781</v>
      </c>
      <c r="D22" s="26">
        <v>135459</v>
      </c>
      <c r="E22" s="26">
        <v>137476</v>
      </c>
      <c r="F22" s="26">
        <v>138804</v>
      </c>
      <c r="G22" s="26">
        <v>139551</v>
      </c>
      <c r="H22" s="26">
        <v>141173</v>
      </c>
      <c r="I22" s="26">
        <v>142786</v>
      </c>
      <c r="J22" s="26">
        <v>144252</v>
      </c>
      <c r="K22" s="27">
        <v>146140</v>
      </c>
    </row>
    <row r="23" spans="1:11" s="23" customFormat="1" ht="18" customHeight="1" x14ac:dyDescent="0.85">
      <c r="A23" s="37" t="s">
        <v>37</v>
      </c>
      <c r="B23" s="38">
        <v>159079</v>
      </c>
      <c r="C23" s="39">
        <v>163904</v>
      </c>
      <c r="D23" s="39">
        <v>169738</v>
      </c>
      <c r="E23" s="39">
        <v>175174</v>
      </c>
      <c r="F23" s="39">
        <v>180070</v>
      </c>
      <c r="G23" s="39">
        <v>184481</v>
      </c>
      <c r="H23" s="39">
        <v>188575</v>
      </c>
      <c r="I23" s="39">
        <v>192577</v>
      </c>
      <c r="J23" s="39">
        <v>196661</v>
      </c>
      <c r="K23" s="40">
        <v>200871</v>
      </c>
    </row>
    <row r="24" spans="1:11" ht="15" customHeight="1" x14ac:dyDescent="0.65">
      <c r="A24" s="24" t="s">
        <v>22</v>
      </c>
      <c r="B24" s="25">
        <v>37609</v>
      </c>
      <c r="C24" s="26">
        <v>37779</v>
      </c>
      <c r="D24" s="26">
        <v>38144</v>
      </c>
      <c r="E24" s="26">
        <v>38656</v>
      </c>
      <c r="F24" s="26">
        <v>39163</v>
      </c>
      <c r="G24" s="26">
        <v>39397</v>
      </c>
      <c r="H24" s="26">
        <v>39613</v>
      </c>
      <c r="I24" s="26">
        <v>39948</v>
      </c>
      <c r="J24" s="26">
        <v>40416</v>
      </c>
      <c r="K24" s="27">
        <v>40917</v>
      </c>
    </row>
    <row r="25" spans="1:11" ht="15" customHeight="1" x14ac:dyDescent="0.65">
      <c r="A25" s="29" t="s">
        <v>23</v>
      </c>
      <c r="B25" s="25">
        <v>10187</v>
      </c>
      <c r="C25" s="26">
        <v>10446</v>
      </c>
      <c r="D25" s="26">
        <v>10662</v>
      </c>
      <c r="E25" s="26">
        <v>10717</v>
      </c>
      <c r="F25" s="26">
        <v>10725</v>
      </c>
      <c r="G25" s="26">
        <v>10782</v>
      </c>
      <c r="H25" s="26">
        <v>10890</v>
      </c>
      <c r="I25" s="26">
        <v>11039</v>
      </c>
      <c r="J25" s="26">
        <v>11194</v>
      </c>
      <c r="K25" s="27">
        <v>11310</v>
      </c>
    </row>
    <row r="26" spans="1:11" ht="15" customHeight="1" x14ac:dyDescent="0.65">
      <c r="A26" s="29" t="s">
        <v>24</v>
      </c>
      <c r="B26" s="25">
        <v>18861</v>
      </c>
      <c r="C26" s="26">
        <v>18789</v>
      </c>
      <c r="D26" s="26">
        <v>18947</v>
      </c>
      <c r="E26" s="26">
        <v>19438</v>
      </c>
      <c r="F26" s="26">
        <v>19641</v>
      </c>
      <c r="G26" s="26">
        <v>19698</v>
      </c>
      <c r="H26" s="26">
        <v>19771</v>
      </c>
      <c r="I26" s="26">
        <v>19939</v>
      </c>
      <c r="J26" s="26">
        <v>20184</v>
      </c>
      <c r="K26" s="27">
        <v>20467</v>
      </c>
    </row>
    <row r="27" spans="1:11" ht="15" customHeight="1" x14ac:dyDescent="0.65">
      <c r="A27" s="29" t="s">
        <v>25</v>
      </c>
      <c r="B27" s="25">
        <v>8561</v>
      </c>
      <c r="C27" s="26">
        <v>8545</v>
      </c>
      <c r="D27" s="26">
        <v>8535</v>
      </c>
      <c r="E27" s="26">
        <v>8501</v>
      </c>
      <c r="F27" s="26">
        <v>8797</v>
      </c>
      <c r="G27" s="26">
        <v>8918</v>
      </c>
      <c r="H27" s="26">
        <v>8952</v>
      </c>
      <c r="I27" s="26">
        <v>8971</v>
      </c>
      <c r="J27" s="26">
        <v>9038</v>
      </c>
      <c r="K27" s="27">
        <v>9140</v>
      </c>
    </row>
    <row r="28" spans="1:11" ht="15" customHeight="1" x14ac:dyDescent="0.65">
      <c r="A28" s="24" t="s">
        <v>27</v>
      </c>
      <c r="B28" s="25">
        <v>99677</v>
      </c>
      <c r="C28" s="26">
        <v>101111</v>
      </c>
      <c r="D28" s="26">
        <v>102293</v>
      </c>
      <c r="E28" s="26">
        <v>103596</v>
      </c>
      <c r="F28" s="26">
        <v>105811</v>
      </c>
      <c r="G28" s="26">
        <v>108760</v>
      </c>
      <c r="H28" s="26">
        <v>111697</v>
      </c>
      <c r="I28" s="26">
        <v>113897</v>
      </c>
      <c r="J28" s="26">
        <v>115366</v>
      </c>
      <c r="K28" s="27">
        <v>116291</v>
      </c>
    </row>
    <row r="29" spans="1:11" ht="15" customHeight="1" x14ac:dyDescent="0.65">
      <c r="A29" s="29" t="s">
        <v>28</v>
      </c>
      <c r="B29" s="25">
        <v>15819</v>
      </c>
      <c r="C29" s="26">
        <v>15526</v>
      </c>
      <c r="D29" s="26">
        <v>15591</v>
      </c>
      <c r="E29" s="26">
        <v>15637</v>
      </c>
      <c r="F29" s="26">
        <v>15605</v>
      </c>
      <c r="G29" s="26">
        <v>16029</v>
      </c>
      <c r="H29" s="26">
        <v>16316</v>
      </c>
      <c r="I29" s="26">
        <v>16405</v>
      </c>
      <c r="J29" s="26">
        <v>16452</v>
      </c>
      <c r="K29" s="27">
        <v>16569</v>
      </c>
    </row>
    <row r="30" spans="1:11" ht="15" customHeight="1" x14ac:dyDescent="0.65">
      <c r="A30" s="29" t="s">
        <v>29</v>
      </c>
      <c r="B30" s="25">
        <v>42753</v>
      </c>
      <c r="C30" s="26">
        <v>44837</v>
      </c>
      <c r="D30" s="26">
        <v>46795</v>
      </c>
      <c r="E30" s="26">
        <v>47970</v>
      </c>
      <c r="F30" s="26">
        <v>48528</v>
      </c>
      <c r="G30" s="26">
        <v>48348</v>
      </c>
      <c r="H30" s="26">
        <v>48846</v>
      </c>
      <c r="I30" s="26">
        <v>49576</v>
      </c>
      <c r="J30" s="26">
        <v>50217</v>
      </c>
      <c r="K30" s="27">
        <v>50952</v>
      </c>
    </row>
    <row r="31" spans="1:11" ht="15" customHeight="1" x14ac:dyDescent="0.65">
      <c r="A31" s="29" t="s">
        <v>30</v>
      </c>
      <c r="B31" s="25">
        <v>41105</v>
      </c>
      <c r="C31" s="26">
        <v>40748</v>
      </c>
      <c r="D31" s="26">
        <v>39906</v>
      </c>
      <c r="E31" s="26">
        <v>39990</v>
      </c>
      <c r="F31" s="26">
        <v>41678</v>
      </c>
      <c r="G31" s="26">
        <v>44382</v>
      </c>
      <c r="H31" s="26">
        <v>46534</v>
      </c>
      <c r="I31" s="26">
        <v>47916</v>
      </c>
      <c r="J31" s="26">
        <v>48697</v>
      </c>
      <c r="K31" s="27">
        <v>48770</v>
      </c>
    </row>
    <row r="32" spans="1:11" ht="15" customHeight="1" x14ac:dyDescent="0.65">
      <c r="A32" s="24" t="s">
        <v>31</v>
      </c>
      <c r="B32" s="25">
        <v>21793</v>
      </c>
      <c r="C32" s="26">
        <v>25014</v>
      </c>
      <c r="D32" s="26">
        <v>29301</v>
      </c>
      <c r="E32" s="26">
        <v>32921</v>
      </c>
      <c r="F32" s="26">
        <v>35096</v>
      </c>
      <c r="G32" s="26">
        <v>36324</v>
      </c>
      <c r="H32" s="26">
        <v>37265</v>
      </c>
      <c r="I32" s="26">
        <v>38731</v>
      </c>
      <c r="J32" s="26">
        <v>40879</v>
      </c>
      <c r="K32" s="27">
        <v>43663</v>
      </c>
    </row>
    <row r="33" spans="1:11" ht="15" customHeight="1" x14ac:dyDescent="0.65">
      <c r="A33" s="24" t="s">
        <v>32</v>
      </c>
      <c r="B33" s="25">
        <v>2225</v>
      </c>
      <c r="C33" s="26">
        <v>2418</v>
      </c>
      <c r="D33" s="26">
        <v>2780</v>
      </c>
      <c r="E33" s="26">
        <v>3463</v>
      </c>
      <c r="F33" s="26">
        <v>4564</v>
      </c>
      <c r="G33" s="26">
        <v>5590</v>
      </c>
      <c r="H33" s="26">
        <v>6599</v>
      </c>
      <c r="I33" s="26">
        <v>7246</v>
      </c>
      <c r="J33" s="26">
        <v>7408</v>
      </c>
      <c r="K33" s="27">
        <v>7477</v>
      </c>
    </row>
    <row r="34" spans="1:11" ht="15" customHeight="1" x14ac:dyDescent="0.65">
      <c r="A34" s="24" t="s">
        <v>33</v>
      </c>
      <c r="B34" s="25">
        <v>16</v>
      </c>
      <c r="C34" s="26">
        <v>21</v>
      </c>
      <c r="D34" s="26">
        <v>30</v>
      </c>
      <c r="E34" s="26">
        <v>38</v>
      </c>
      <c r="F34" s="26">
        <v>43</v>
      </c>
      <c r="G34" s="26">
        <v>55</v>
      </c>
      <c r="H34" s="26">
        <v>77</v>
      </c>
      <c r="I34" s="26">
        <v>110</v>
      </c>
      <c r="J34" s="26">
        <v>137</v>
      </c>
      <c r="K34" s="27">
        <v>168</v>
      </c>
    </row>
    <row r="35" spans="1:11" ht="15" customHeight="1" x14ac:dyDescent="0.65">
      <c r="A35" s="36"/>
      <c r="B35" s="25"/>
      <c r="C35" s="26"/>
      <c r="D35" s="26"/>
      <c r="E35" s="26"/>
      <c r="F35" s="26"/>
      <c r="G35" s="26"/>
      <c r="H35" s="26"/>
      <c r="I35" s="26"/>
      <c r="J35" s="26"/>
      <c r="K35" s="27"/>
    </row>
    <row r="36" spans="1:11" ht="15" customHeight="1" x14ac:dyDescent="0.65">
      <c r="A36" s="24" t="s">
        <v>34</v>
      </c>
      <c r="B36" s="25">
        <v>125801</v>
      </c>
      <c r="C36" s="26">
        <v>130396</v>
      </c>
      <c r="D36" s="26">
        <v>135900</v>
      </c>
      <c r="E36" s="26">
        <v>140781</v>
      </c>
      <c r="F36" s="26">
        <v>145309</v>
      </c>
      <c r="G36" s="26">
        <v>149560</v>
      </c>
      <c r="H36" s="26">
        <v>153461</v>
      </c>
      <c r="I36" s="26">
        <v>157134</v>
      </c>
      <c r="J36" s="26">
        <v>160780</v>
      </c>
      <c r="K36" s="27">
        <v>164537</v>
      </c>
    </row>
    <row r="37" spans="1:11" ht="15" customHeight="1" x14ac:dyDescent="0.65">
      <c r="A37" s="24" t="s">
        <v>35</v>
      </c>
      <c r="B37" s="25">
        <v>121470</v>
      </c>
      <c r="C37" s="26">
        <v>126125</v>
      </c>
      <c r="D37" s="26">
        <v>131593</v>
      </c>
      <c r="E37" s="26">
        <v>136518</v>
      </c>
      <c r="F37" s="26">
        <v>140907</v>
      </c>
      <c r="G37" s="26">
        <v>145083</v>
      </c>
      <c r="H37" s="26">
        <v>148962</v>
      </c>
      <c r="I37" s="26">
        <v>152629</v>
      </c>
      <c r="J37" s="26">
        <v>156245</v>
      </c>
      <c r="K37" s="27">
        <v>159954</v>
      </c>
    </row>
    <row r="38" spans="1:11" ht="15" customHeight="1" x14ac:dyDescent="0.65">
      <c r="A38" s="24" t="s">
        <v>36</v>
      </c>
      <c r="B38" s="25">
        <v>65045</v>
      </c>
      <c r="C38" s="26">
        <v>66768</v>
      </c>
      <c r="D38" s="26">
        <v>68806</v>
      </c>
      <c r="E38" s="26">
        <v>69995</v>
      </c>
      <c r="F38" s="26">
        <v>70733</v>
      </c>
      <c r="G38" s="26">
        <v>71078</v>
      </c>
      <c r="H38" s="26">
        <v>71893</v>
      </c>
      <c r="I38" s="26">
        <v>72722</v>
      </c>
      <c r="J38" s="26">
        <v>73458</v>
      </c>
      <c r="K38" s="27">
        <v>74384</v>
      </c>
    </row>
    <row r="39" spans="1:11" s="23" customFormat="1" ht="18" customHeight="1" x14ac:dyDescent="0.85">
      <c r="A39" s="37" t="s">
        <v>38</v>
      </c>
      <c r="B39" s="38">
        <v>164049</v>
      </c>
      <c r="C39" s="39">
        <v>168735</v>
      </c>
      <c r="D39" s="39">
        <v>174497</v>
      </c>
      <c r="E39" s="39">
        <v>179927</v>
      </c>
      <c r="F39" s="39">
        <v>184792</v>
      </c>
      <c r="G39" s="39">
        <v>189047</v>
      </c>
      <c r="H39" s="39">
        <v>192815</v>
      </c>
      <c r="I39" s="39">
        <v>196345</v>
      </c>
      <c r="J39" s="39">
        <v>199896</v>
      </c>
      <c r="K39" s="40">
        <v>203612</v>
      </c>
    </row>
    <row r="40" spans="1:11" ht="15" customHeight="1" x14ac:dyDescent="0.65">
      <c r="A40" s="24" t="s">
        <v>22</v>
      </c>
      <c r="B40" s="25">
        <v>36033</v>
      </c>
      <c r="C40" s="26">
        <v>36187</v>
      </c>
      <c r="D40" s="26">
        <v>36510</v>
      </c>
      <c r="E40" s="26">
        <v>36996</v>
      </c>
      <c r="F40" s="26">
        <v>37500</v>
      </c>
      <c r="G40" s="26">
        <v>37733</v>
      </c>
      <c r="H40" s="26">
        <v>37948</v>
      </c>
      <c r="I40" s="26">
        <v>38277</v>
      </c>
      <c r="J40" s="26">
        <v>38732</v>
      </c>
      <c r="K40" s="27">
        <v>39220</v>
      </c>
    </row>
    <row r="41" spans="1:11" ht="15" customHeight="1" x14ac:dyDescent="0.65">
      <c r="A41" s="29" t="s">
        <v>23</v>
      </c>
      <c r="B41" s="25">
        <v>9740</v>
      </c>
      <c r="C41" s="26">
        <v>9993</v>
      </c>
      <c r="D41" s="26">
        <v>10205</v>
      </c>
      <c r="E41" s="26">
        <v>10259</v>
      </c>
      <c r="F41" s="26">
        <v>10268</v>
      </c>
      <c r="G41" s="26">
        <v>10324</v>
      </c>
      <c r="H41" s="26">
        <v>10429</v>
      </c>
      <c r="I41" s="26">
        <v>10572</v>
      </c>
      <c r="J41" s="26">
        <v>10721</v>
      </c>
      <c r="K41" s="27">
        <v>10834</v>
      </c>
    </row>
    <row r="42" spans="1:11" ht="15" customHeight="1" x14ac:dyDescent="0.65">
      <c r="A42" s="29" t="s">
        <v>24</v>
      </c>
      <c r="B42" s="25">
        <v>18093</v>
      </c>
      <c r="C42" s="26">
        <v>17992</v>
      </c>
      <c r="D42" s="26">
        <v>18128</v>
      </c>
      <c r="E42" s="26">
        <v>18613</v>
      </c>
      <c r="F42" s="26">
        <v>18812</v>
      </c>
      <c r="G42" s="26">
        <v>18870</v>
      </c>
      <c r="H42" s="26">
        <v>18945</v>
      </c>
      <c r="I42" s="26">
        <v>19110</v>
      </c>
      <c r="J42" s="26">
        <v>19348</v>
      </c>
      <c r="K42" s="27">
        <v>19623</v>
      </c>
    </row>
    <row r="43" spans="1:11" ht="15" customHeight="1" x14ac:dyDescent="0.65">
      <c r="A43" s="29" t="s">
        <v>25</v>
      </c>
      <c r="B43" s="25">
        <v>8200</v>
      </c>
      <c r="C43" s="26">
        <v>8203</v>
      </c>
      <c r="D43" s="26">
        <v>8177</v>
      </c>
      <c r="E43" s="26">
        <v>8124</v>
      </c>
      <c r="F43" s="26">
        <v>8421</v>
      </c>
      <c r="G43" s="26">
        <v>8539</v>
      </c>
      <c r="H43" s="26">
        <v>8575</v>
      </c>
      <c r="I43" s="26">
        <v>8595</v>
      </c>
      <c r="J43" s="26">
        <v>8663</v>
      </c>
      <c r="K43" s="27">
        <v>8763</v>
      </c>
    </row>
    <row r="44" spans="1:11" ht="15" customHeight="1" x14ac:dyDescent="0.65">
      <c r="A44" s="24" t="s">
        <v>27</v>
      </c>
      <c r="B44" s="25">
        <v>100564</v>
      </c>
      <c r="C44" s="26">
        <v>101510</v>
      </c>
      <c r="D44" s="26">
        <v>102061</v>
      </c>
      <c r="E44" s="26">
        <v>102715</v>
      </c>
      <c r="F44" s="26">
        <v>104390</v>
      </c>
      <c r="G44" s="26">
        <v>106811</v>
      </c>
      <c r="H44" s="26">
        <v>109298</v>
      </c>
      <c r="I44" s="26">
        <v>111125</v>
      </c>
      <c r="J44" s="26">
        <v>112428</v>
      </c>
      <c r="K44" s="27">
        <v>113379</v>
      </c>
    </row>
    <row r="45" spans="1:11" ht="15" customHeight="1" x14ac:dyDescent="0.65">
      <c r="A45" s="29" t="s">
        <v>28</v>
      </c>
      <c r="B45" s="25">
        <v>15025</v>
      </c>
      <c r="C45" s="26">
        <v>14854</v>
      </c>
      <c r="D45" s="26">
        <v>14962</v>
      </c>
      <c r="E45" s="26">
        <v>14975</v>
      </c>
      <c r="F45" s="26">
        <v>14914</v>
      </c>
      <c r="G45" s="26">
        <v>15340</v>
      </c>
      <c r="H45" s="26">
        <v>15627</v>
      </c>
      <c r="I45" s="26">
        <v>15721</v>
      </c>
      <c r="J45" s="26">
        <v>15776</v>
      </c>
      <c r="K45" s="27">
        <v>15898</v>
      </c>
    </row>
    <row r="46" spans="1:11" ht="15" customHeight="1" x14ac:dyDescent="0.65">
      <c r="A46" s="29" t="s">
        <v>29</v>
      </c>
      <c r="B46" s="25">
        <v>42395</v>
      </c>
      <c r="C46" s="26">
        <v>44006</v>
      </c>
      <c r="D46" s="26">
        <v>45533</v>
      </c>
      <c r="E46" s="26">
        <v>46400</v>
      </c>
      <c r="F46" s="26">
        <v>46840</v>
      </c>
      <c r="G46" s="26">
        <v>46718</v>
      </c>
      <c r="H46" s="26">
        <v>47207</v>
      </c>
      <c r="I46" s="26">
        <v>47883</v>
      </c>
      <c r="J46" s="26">
        <v>48511</v>
      </c>
      <c r="K46" s="27">
        <v>49278</v>
      </c>
    </row>
    <row r="47" spans="1:11" ht="15" customHeight="1" x14ac:dyDescent="0.65">
      <c r="A47" s="29" t="s">
        <v>30</v>
      </c>
      <c r="B47" s="25">
        <v>43145</v>
      </c>
      <c r="C47" s="26">
        <v>42650</v>
      </c>
      <c r="D47" s="26">
        <v>41565</v>
      </c>
      <c r="E47" s="26">
        <v>41340</v>
      </c>
      <c r="F47" s="26">
        <v>42636</v>
      </c>
      <c r="G47" s="26">
        <v>44753</v>
      </c>
      <c r="H47" s="26">
        <v>46463</v>
      </c>
      <c r="I47" s="26">
        <v>47521</v>
      </c>
      <c r="J47" s="26">
        <v>48141</v>
      </c>
      <c r="K47" s="27">
        <v>48203</v>
      </c>
    </row>
    <row r="48" spans="1:11" ht="15" customHeight="1" x14ac:dyDescent="0.65">
      <c r="A48" s="24" t="s">
        <v>31</v>
      </c>
      <c r="B48" s="25">
        <v>27451</v>
      </c>
      <c r="C48" s="26">
        <v>31037</v>
      </c>
      <c r="D48" s="26">
        <v>35926</v>
      </c>
      <c r="E48" s="26">
        <v>40216</v>
      </c>
      <c r="F48" s="26">
        <v>42901</v>
      </c>
      <c r="G48" s="26">
        <v>44503</v>
      </c>
      <c r="H48" s="26">
        <v>45569</v>
      </c>
      <c r="I48" s="26">
        <v>46943</v>
      </c>
      <c r="J48" s="26">
        <v>48736</v>
      </c>
      <c r="K48" s="27">
        <v>51013</v>
      </c>
    </row>
    <row r="49" spans="1:13" ht="15" customHeight="1" x14ac:dyDescent="0.65">
      <c r="A49" s="24" t="s">
        <v>32</v>
      </c>
      <c r="B49" s="25">
        <v>4155</v>
      </c>
      <c r="C49" s="26">
        <v>4283</v>
      </c>
      <c r="D49" s="26">
        <v>4670</v>
      </c>
      <c r="E49" s="26">
        <v>5611</v>
      </c>
      <c r="F49" s="26">
        <v>7229</v>
      </c>
      <c r="G49" s="26">
        <v>8840</v>
      </c>
      <c r="H49" s="26">
        <v>10354</v>
      </c>
      <c r="I49" s="26">
        <v>11315</v>
      </c>
      <c r="J49" s="26">
        <v>11506</v>
      </c>
      <c r="K49" s="27">
        <v>11543</v>
      </c>
    </row>
    <row r="50" spans="1:13" ht="15" customHeight="1" x14ac:dyDescent="0.65">
      <c r="A50" s="24" t="s">
        <v>33</v>
      </c>
      <c r="B50" s="25">
        <v>66</v>
      </c>
      <c r="C50" s="26">
        <v>71</v>
      </c>
      <c r="D50" s="26">
        <v>89</v>
      </c>
      <c r="E50" s="26">
        <v>102</v>
      </c>
      <c r="F50" s="26">
        <v>113</v>
      </c>
      <c r="G50" s="26">
        <v>141</v>
      </c>
      <c r="H50" s="26">
        <v>193</v>
      </c>
      <c r="I50" s="26">
        <v>276</v>
      </c>
      <c r="J50" s="26">
        <v>348</v>
      </c>
      <c r="K50" s="27">
        <v>422</v>
      </c>
      <c r="M50" s="28"/>
    </row>
    <row r="51" spans="1:13" ht="15" customHeight="1" x14ac:dyDescent="0.65">
      <c r="A51" s="36"/>
      <c r="B51" s="25"/>
      <c r="C51" s="26"/>
      <c r="D51" s="26"/>
      <c r="E51" s="26"/>
      <c r="F51" s="26"/>
      <c r="G51" s="26"/>
      <c r="H51" s="26"/>
      <c r="I51" s="26"/>
      <c r="J51" s="26"/>
      <c r="K51" s="27"/>
    </row>
    <row r="52" spans="1:13" ht="15" customHeight="1" x14ac:dyDescent="0.65">
      <c r="A52" s="24" t="s">
        <v>34</v>
      </c>
      <c r="B52" s="25">
        <v>132154</v>
      </c>
      <c r="C52" s="26">
        <v>136653</v>
      </c>
      <c r="D52" s="26">
        <v>142118</v>
      </c>
      <c r="E52" s="26">
        <v>147003</v>
      </c>
      <c r="F52" s="26">
        <v>151505</v>
      </c>
      <c r="G52" s="26">
        <v>155599</v>
      </c>
      <c r="H52" s="26">
        <v>159176</v>
      </c>
      <c r="I52" s="26">
        <v>162385</v>
      </c>
      <c r="J52" s="26">
        <v>165511</v>
      </c>
      <c r="K52" s="27">
        <v>168786</v>
      </c>
    </row>
    <row r="53" spans="1:13" ht="15" customHeight="1" x14ac:dyDescent="0.65">
      <c r="A53" s="24" t="s">
        <v>35</v>
      </c>
      <c r="B53" s="25">
        <v>128015</v>
      </c>
      <c r="C53" s="26">
        <v>132547</v>
      </c>
      <c r="D53" s="26">
        <v>137987</v>
      </c>
      <c r="E53" s="26">
        <v>142931</v>
      </c>
      <c r="F53" s="26">
        <v>147292</v>
      </c>
      <c r="G53" s="26">
        <v>151314</v>
      </c>
      <c r="H53" s="26">
        <v>154867</v>
      </c>
      <c r="I53" s="26">
        <v>158069</v>
      </c>
      <c r="J53" s="26">
        <v>161164</v>
      </c>
      <c r="K53" s="27">
        <v>164392</v>
      </c>
    </row>
    <row r="54" spans="1:13" ht="15" customHeight="1" x14ac:dyDescent="0.65">
      <c r="A54" s="41" t="s">
        <v>36</v>
      </c>
      <c r="B54" s="42">
        <v>63613</v>
      </c>
      <c r="C54" s="43">
        <v>65013</v>
      </c>
      <c r="D54" s="43">
        <v>66653</v>
      </c>
      <c r="E54" s="43">
        <v>67481</v>
      </c>
      <c r="F54" s="43">
        <v>68071</v>
      </c>
      <c r="G54" s="43">
        <v>68473</v>
      </c>
      <c r="H54" s="43">
        <v>69280</v>
      </c>
      <c r="I54" s="43">
        <v>70064</v>
      </c>
      <c r="J54" s="43">
        <v>70794</v>
      </c>
      <c r="K54" s="44">
        <v>71756</v>
      </c>
    </row>
    <row r="55" spans="1:13" s="47" customFormat="1" ht="15" customHeight="1" x14ac:dyDescent="0.7">
      <c r="A55" s="45" t="s">
        <v>39</v>
      </c>
      <c r="B55" s="46"/>
      <c r="C55" s="46"/>
      <c r="D55" s="46"/>
      <c r="E55" s="46"/>
      <c r="F55" s="46"/>
      <c r="G55" s="46"/>
      <c r="H55" s="46"/>
      <c r="I55" s="46"/>
      <c r="J55" s="46"/>
      <c r="K55" s="46"/>
    </row>
    <row r="56" spans="1:13" s="47" customFormat="1" ht="15" customHeight="1" x14ac:dyDescent="0.7">
      <c r="A56" s="11"/>
      <c r="B56" s="48"/>
      <c r="C56" s="48"/>
      <c r="D56" s="48"/>
      <c r="E56" s="48"/>
      <c r="F56" s="48"/>
      <c r="G56" s="48"/>
      <c r="H56" s="48"/>
      <c r="I56" s="48"/>
      <c r="J56" s="48"/>
      <c r="K56" s="48"/>
    </row>
    <row r="57" spans="1:13" s="47" customFormat="1" ht="15" customHeight="1" x14ac:dyDescent="0.7">
      <c r="A57" s="45" t="s">
        <v>40</v>
      </c>
      <c r="B57" s="48"/>
      <c r="C57" s="48"/>
      <c r="D57" s="48"/>
      <c r="E57" s="48"/>
      <c r="F57" s="48"/>
      <c r="G57" s="48"/>
      <c r="H57" s="48"/>
      <c r="I57" s="48"/>
      <c r="J57" s="48"/>
      <c r="K57" s="48"/>
    </row>
    <row r="58" spans="1:13" s="47" customFormat="1" ht="15" customHeight="1" x14ac:dyDescent="0.7">
      <c r="A58" s="11" t="s">
        <v>41</v>
      </c>
    </row>
    <row r="59" spans="1:13" ht="15" customHeight="1" x14ac:dyDescent="0.7">
      <c r="A59" s="47"/>
    </row>
    <row r="60" spans="1:13" ht="15" customHeight="1" x14ac:dyDescent="0.65">
      <c r="A60" s="45" t="s">
        <v>42</v>
      </c>
    </row>
    <row r="61" spans="1:13" ht="15" customHeight="1" x14ac:dyDescent="0.65">
      <c r="A61" s="45" t="s">
        <v>43</v>
      </c>
    </row>
    <row r="62" spans="1:13" x14ac:dyDescent="0.65">
      <c r="A62" s="11" t="s">
        <v>44</v>
      </c>
    </row>
    <row r="64" spans="1:13" ht="12.75" customHeight="1" x14ac:dyDescent="0.65">
      <c r="A64" s="64" t="s">
        <v>45</v>
      </c>
      <c r="B64" s="65"/>
      <c r="C64" s="65"/>
      <c r="D64" s="65"/>
      <c r="E64" s="65"/>
      <c r="F64" s="65"/>
      <c r="G64" s="65"/>
      <c r="H64" s="65"/>
      <c r="I64" s="66"/>
    </row>
    <row r="65" spans="1:9" ht="12.75" customHeight="1" x14ac:dyDescent="0.65">
      <c r="A65" s="64"/>
      <c r="B65" s="65"/>
      <c r="C65" s="65"/>
      <c r="D65" s="65"/>
      <c r="E65" s="65"/>
      <c r="F65" s="65"/>
      <c r="G65" s="65"/>
      <c r="H65" s="65"/>
      <c r="I65" s="66"/>
    </row>
    <row r="66" spans="1:9" ht="12.75" customHeight="1" x14ac:dyDescent="0.65">
      <c r="A66" s="64"/>
      <c r="B66" s="65"/>
      <c r="C66" s="65"/>
      <c r="D66" s="65"/>
      <c r="E66" s="65"/>
      <c r="F66" s="65"/>
      <c r="G66" s="65"/>
      <c r="H66" s="65"/>
      <c r="I66" s="66"/>
    </row>
    <row r="67" spans="1:9" ht="12.75" customHeight="1" x14ac:dyDescent="0.65">
      <c r="A67" s="64"/>
      <c r="B67" s="65"/>
      <c r="C67" s="65"/>
      <c r="D67" s="65"/>
      <c r="E67" s="65"/>
      <c r="F67" s="65"/>
      <c r="G67" s="65"/>
      <c r="H67" s="65"/>
      <c r="I67" s="66"/>
    </row>
    <row r="68" spans="1:9" ht="12.75" customHeight="1" x14ac:dyDescent="0.65">
      <c r="A68" s="65"/>
      <c r="B68" s="65"/>
      <c r="C68" s="65"/>
      <c r="D68" s="65"/>
      <c r="E68" s="65"/>
      <c r="F68" s="65"/>
      <c r="G68" s="65"/>
      <c r="H68" s="65"/>
      <c r="I68" s="66"/>
    </row>
    <row r="69" spans="1:9" x14ac:dyDescent="0.65">
      <c r="A69" s="65"/>
      <c r="B69" s="65"/>
      <c r="C69" s="65"/>
      <c r="D69" s="65"/>
      <c r="E69" s="65"/>
      <c r="F69" s="65"/>
      <c r="G69" s="65"/>
      <c r="H69" s="65"/>
      <c r="I69" s="66"/>
    </row>
  </sheetData>
  <mergeCells count="4">
    <mergeCell ref="A1:K1"/>
    <mergeCell ref="A2:K2"/>
    <mergeCell ref="A5:K5"/>
    <mergeCell ref="A64:I69"/>
  </mergeCells>
  <printOptions verticalCentered="1"/>
  <pageMargins left="0.5" right="0.5" top="0.25" bottom="0.25" header="0.2" footer="0.2"/>
  <pageSetup scale="7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EEF59-AE0A-4EF0-BE9D-178E3EDD2E90}">
  <sheetPr>
    <tabColor rgb="FFFF0000"/>
  </sheetPr>
  <dimension ref="C3:Y43"/>
  <sheetViews>
    <sheetView tabSelected="1" workbookViewId="0">
      <selection activeCell="H41" sqref="H41:Y43"/>
    </sheetView>
  </sheetViews>
  <sheetFormatPr defaultRowHeight="14.6" x14ac:dyDescent="0.85"/>
  <cols>
    <col min="3" max="3" width="16.4609375" customWidth="1"/>
    <col min="4" max="4" width="15.3828125" customWidth="1"/>
    <col min="5" max="5" width="15.65234375" customWidth="1"/>
  </cols>
  <sheetData>
    <row r="3" spans="3:14" x14ac:dyDescent="0.85">
      <c r="C3" t="s">
        <v>54</v>
      </c>
      <c r="D3" t="s">
        <v>53</v>
      </c>
      <c r="E3" t="s">
        <v>52</v>
      </c>
    </row>
    <row r="4" spans="3:14" x14ac:dyDescent="0.85">
      <c r="K4" t="s">
        <v>60</v>
      </c>
    </row>
    <row r="5" spans="3:14" x14ac:dyDescent="0.85">
      <c r="D5" t="s">
        <v>49</v>
      </c>
      <c r="E5" t="s">
        <v>50</v>
      </c>
      <c r="F5">
        <v>2020</v>
      </c>
      <c r="G5">
        <v>2022</v>
      </c>
      <c r="H5">
        <v>2030</v>
      </c>
      <c r="I5">
        <v>2040</v>
      </c>
      <c r="K5">
        <v>2030</v>
      </c>
      <c r="L5">
        <v>2040</v>
      </c>
      <c r="N5" t="s">
        <v>63</v>
      </c>
    </row>
    <row r="6" spans="3:14" x14ac:dyDescent="0.85">
      <c r="C6" t="s">
        <v>3</v>
      </c>
      <c r="D6" s="67">
        <f>H6-G6</f>
        <v>-618</v>
      </c>
      <c r="E6" s="67">
        <f>I6-H6</f>
        <v>-2211</v>
      </c>
      <c r="G6" s="67">
        <v>31328</v>
      </c>
      <c r="H6" s="69">
        <v>30710</v>
      </c>
      <c r="I6" s="67">
        <v>28499</v>
      </c>
      <c r="K6" s="32">
        <v>30612</v>
      </c>
      <c r="L6" s="32">
        <v>31369</v>
      </c>
      <c r="N6" s="67">
        <f>I6-L6</f>
        <v>-2870</v>
      </c>
    </row>
    <row r="7" spans="3:14" x14ac:dyDescent="0.85">
      <c r="C7" t="s">
        <v>4</v>
      </c>
      <c r="D7" s="67">
        <f>H7-G7</f>
        <v>3860</v>
      </c>
      <c r="E7" s="67">
        <f>I7-H7</f>
        <v>1011</v>
      </c>
      <c r="G7" s="67">
        <v>89197</v>
      </c>
      <c r="H7" s="67">
        <v>93057</v>
      </c>
      <c r="I7" s="67">
        <v>94068</v>
      </c>
      <c r="K7" s="32">
        <v>94370</v>
      </c>
      <c r="L7" s="32">
        <v>95067</v>
      </c>
      <c r="N7" s="67">
        <f t="shared" ref="N7:N9" si="0">I7-L7</f>
        <v>-999</v>
      </c>
    </row>
    <row r="8" spans="3:14" x14ac:dyDescent="0.85">
      <c r="C8" t="s">
        <v>5</v>
      </c>
      <c r="D8" s="67">
        <f>H8-G8</f>
        <v>-1481</v>
      </c>
      <c r="E8" s="67">
        <f>I8-H8</f>
        <v>5666</v>
      </c>
      <c r="G8" s="67">
        <v>82517</v>
      </c>
      <c r="H8" s="67">
        <v>81036</v>
      </c>
      <c r="I8" s="67">
        <v>86702</v>
      </c>
      <c r="K8" s="32">
        <v>81329</v>
      </c>
      <c r="L8" s="32">
        <v>89135</v>
      </c>
      <c r="N8" s="67">
        <f t="shared" si="0"/>
        <v>-2433</v>
      </c>
    </row>
    <row r="9" spans="3:14" x14ac:dyDescent="0.85">
      <c r="C9" t="s">
        <v>51</v>
      </c>
      <c r="D9" s="67">
        <f>H9-G9</f>
        <v>13388</v>
      </c>
      <c r="E9" s="67">
        <f>I9-H9</f>
        <v>7111</v>
      </c>
      <c r="G9" s="67">
        <v>57795</v>
      </c>
      <c r="H9" s="67">
        <v>71183</v>
      </c>
      <c r="I9" s="67">
        <v>78294</v>
      </c>
      <c r="K9" s="32">
        <v>73138</v>
      </c>
      <c r="L9" s="32">
        <v>80827</v>
      </c>
      <c r="N9" s="67">
        <f t="shared" si="0"/>
        <v>-2533</v>
      </c>
    </row>
    <row r="10" spans="3:14" x14ac:dyDescent="0.85">
      <c r="K10" t="s">
        <v>61</v>
      </c>
    </row>
    <row r="11" spans="3:14" x14ac:dyDescent="0.85">
      <c r="L11" t="s">
        <v>62</v>
      </c>
    </row>
    <row r="15" spans="3:14" x14ac:dyDescent="0.85">
      <c r="C15" s="49" t="s">
        <v>64</v>
      </c>
    </row>
    <row r="16" spans="3:14" ht="33.450000000000003" customHeight="1" x14ac:dyDescent="0.85">
      <c r="C16" s="56" t="s">
        <v>0</v>
      </c>
      <c r="D16" s="56"/>
      <c r="E16" s="56"/>
      <c r="F16" s="10"/>
      <c r="G16" s="10"/>
    </row>
    <row r="17" spans="3:22" x14ac:dyDescent="0.85">
      <c r="D17" t="s">
        <v>1</v>
      </c>
      <c r="E17" t="s">
        <v>2</v>
      </c>
    </row>
    <row r="18" spans="3:22" x14ac:dyDescent="0.85">
      <c r="C18" t="s">
        <v>3</v>
      </c>
      <c r="D18" s="9">
        <v>232</v>
      </c>
      <c r="E18" s="9">
        <v>757</v>
      </c>
    </row>
    <row r="19" spans="3:22" x14ac:dyDescent="0.85">
      <c r="C19" t="s">
        <v>4</v>
      </c>
      <c r="D19" s="9">
        <v>5527</v>
      </c>
      <c r="E19" s="9">
        <v>697</v>
      </c>
    </row>
    <row r="20" spans="3:22" x14ac:dyDescent="0.85">
      <c r="C20" t="s">
        <v>14</v>
      </c>
      <c r="D20" s="9">
        <v>-2069</v>
      </c>
      <c r="E20" s="9">
        <v>7806</v>
      </c>
      <c r="T20" t="s">
        <v>60</v>
      </c>
      <c r="U20">
        <v>2023</v>
      </c>
    </row>
    <row r="21" spans="3:22" x14ac:dyDescent="0.85">
      <c r="C21" t="s">
        <v>6</v>
      </c>
      <c r="D21" s="9">
        <v>19507</v>
      </c>
      <c r="E21" s="9">
        <v>13101</v>
      </c>
      <c r="T21">
        <v>2030</v>
      </c>
      <c r="U21">
        <v>2030</v>
      </c>
    </row>
    <row r="22" spans="3:22" x14ac:dyDescent="0.85">
      <c r="C22" t="s">
        <v>7</v>
      </c>
      <c r="T22" s="32">
        <v>30612</v>
      </c>
      <c r="U22" s="69">
        <v>30710</v>
      </c>
      <c r="V22" s="67">
        <f>U22-T22</f>
        <v>98</v>
      </c>
    </row>
    <row r="23" spans="3:22" x14ac:dyDescent="0.85">
      <c r="C23" s="57" t="s">
        <v>15</v>
      </c>
      <c r="D23" s="57"/>
      <c r="E23" s="57"/>
      <c r="F23" s="57"/>
      <c r="G23" s="57"/>
      <c r="T23" s="32">
        <v>94370</v>
      </c>
      <c r="U23" s="67">
        <v>93057</v>
      </c>
      <c r="V23" s="67">
        <f t="shared" ref="V23:V24" si="1">U23-T23</f>
        <v>-1313</v>
      </c>
    </row>
    <row r="24" spans="3:22" x14ac:dyDescent="0.85">
      <c r="T24" s="32">
        <v>81329</v>
      </c>
      <c r="U24" s="67">
        <v>81036</v>
      </c>
      <c r="V24" s="67">
        <f t="shared" si="1"/>
        <v>-293</v>
      </c>
    </row>
    <row r="25" spans="3:22" x14ac:dyDescent="0.85">
      <c r="T25" s="32">
        <v>73138</v>
      </c>
      <c r="U25" s="67">
        <v>71183</v>
      </c>
      <c r="V25" s="67">
        <f>U25-T25</f>
        <v>-1955</v>
      </c>
    </row>
    <row r="26" spans="3:22" x14ac:dyDescent="0.85">
      <c r="C26" t="s">
        <v>55</v>
      </c>
    </row>
    <row r="27" spans="3:22" x14ac:dyDescent="0.85">
      <c r="C27" t="s">
        <v>56</v>
      </c>
    </row>
    <row r="28" spans="3:22" x14ac:dyDescent="0.85">
      <c r="C28" t="s">
        <v>57</v>
      </c>
    </row>
    <row r="29" spans="3:22" x14ac:dyDescent="0.85">
      <c r="C29" t="s">
        <v>58</v>
      </c>
    </row>
    <row r="30" spans="3:22" x14ac:dyDescent="0.85">
      <c r="C30" t="s">
        <v>59</v>
      </c>
    </row>
    <row r="40" spans="8:25" x14ac:dyDescent="0.85">
      <c r="H40" s="70" t="s">
        <v>40</v>
      </c>
      <c r="I40" s="71"/>
      <c r="J40" s="71"/>
      <c r="K40" s="71"/>
      <c r="L40" s="71"/>
      <c r="M40" s="71"/>
      <c r="N40" s="71"/>
      <c r="O40" s="71"/>
      <c r="P40" s="71"/>
      <c r="Q40" s="71"/>
      <c r="R40" s="71"/>
      <c r="S40" s="72"/>
      <c r="T40" s="72"/>
      <c r="U40" s="72"/>
      <c r="V40" s="72"/>
      <c r="W40" s="72"/>
      <c r="X40" s="72"/>
      <c r="Y40" s="73"/>
    </row>
    <row r="41" spans="8:25" x14ac:dyDescent="0.85">
      <c r="H41" s="74" t="s">
        <v>65</v>
      </c>
      <c r="I41" s="75"/>
      <c r="J41" s="75"/>
      <c r="K41" s="75"/>
      <c r="L41" s="75"/>
      <c r="M41" s="75"/>
      <c r="N41" s="75"/>
      <c r="O41" s="75"/>
      <c r="P41" s="75"/>
      <c r="Q41" s="75"/>
      <c r="R41" s="75"/>
      <c r="S41" s="75"/>
      <c r="T41" s="75"/>
      <c r="U41" s="75"/>
      <c r="V41" s="75"/>
      <c r="W41" s="75"/>
      <c r="X41" s="75"/>
      <c r="Y41" s="76"/>
    </row>
    <row r="42" spans="8:25" x14ac:dyDescent="0.85">
      <c r="H42" s="77" t="s">
        <v>42</v>
      </c>
      <c r="I42" s="78"/>
      <c r="J42" s="78"/>
      <c r="K42" s="78"/>
      <c r="L42" s="78"/>
      <c r="M42" s="78"/>
      <c r="N42" s="78"/>
      <c r="O42" s="78"/>
      <c r="P42" s="78"/>
      <c r="Q42" s="78"/>
      <c r="R42" s="78"/>
      <c r="S42" s="78"/>
      <c r="T42" s="78"/>
      <c r="U42" s="78"/>
      <c r="V42" s="78"/>
      <c r="W42" s="78"/>
      <c r="X42" s="78"/>
      <c r="Y42" s="79"/>
    </row>
    <row r="43" spans="8:25" x14ac:dyDescent="0.85">
      <c r="H43" s="80" t="s">
        <v>66</v>
      </c>
      <c r="I43" s="81"/>
      <c r="J43" s="81"/>
      <c r="K43" s="81"/>
      <c r="L43" s="81"/>
      <c r="M43" s="81"/>
      <c r="N43" s="81"/>
      <c r="O43" s="81"/>
      <c r="P43" s="81"/>
      <c r="Q43" s="81"/>
      <c r="R43" s="81"/>
      <c r="S43" s="81"/>
      <c r="T43" s="81"/>
      <c r="U43" s="81"/>
      <c r="V43" s="81"/>
      <c r="W43" s="81"/>
      <c r="X43" s="81"/>
      <c r="Y43" s="82"/>
    </row>
  </sheetData>
  <mergeCells count="3">
    <mergeCell ref="C16:E16"/>
    <mergeCell ref="C23:G23"/>
    <mergeCell ref="H41:Y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412C-320C-4FB5-9236-AFFFDB4B4F6F}">
  <dimension ref="B2:K10"/>
  <sheetViews>
    <sheetView workbookViewId="0">
      <selection activeCell="F19" sqref="F19"/>
    </sheetView>
  </sheetViews>
  <sheetFormatPr defaultRowHeight="14.6" x14ac:dyDescent="0.85"/>
  <sheetData>
    <row r="2" spans="2:11" x14ac:dyDescent="0.85">
      <c r="B2" t="s">
        <v>76</v>
      </c>
    </row>
    <row r="3" spans="2:11" x14ac:dyDescent="0.85">
      <c r="E3" t="s">
        <v>68</v>
      </c>
      <c r="F3" t="s">
        <v>69</v>
      </c>
    </row>
    <row r="4" spans="2:11" x14ac:dyDescent="0.85">
      <c r="D4" t="s">
        <v>67</v>
      </c>
      <c r="G4" t="s">
        <v>73</v>
      </c>
      <c r="H4" t="s">
        <v>70</v>
      </c>
      <c r="I4" t="s">
        <v>71</v>
      </c>
    </row>
    <row r="5" spans="2:11" x14ac:dyDescent="0.85">
      <c r="B5" s="67"/>
      <c r="D5">
        <v>2022</v>
      </c>
      <c r="E5" s="67">
        <v>25929</v>
      </c>
      <c r="F5" s="67">
        <v>31866</v>
      </c>
      <c r="G5" s="67">
        <f>E5+F5</f>
        <v>57795</v>
      </c>
      <c r="H5">
        <f>E5/G5</f>
        <v>0.44863742538281859</v>
      </c>
      <c r="I5">
        <f>F5/G5</f>
        <v>0.55136257461718141</v>
      </c>
      <c r="K5" t="s">
        <v>72</v>
      </c>
    </row>
    <row r="6" spans="2:11" x14ac:dyDescent="0.85">
      <c r="B6" s="67"/>
      <c r="D6">
        <v>2030</v>
      </c>
      <c r="E6" s="67">
        <v>32288</v>
      </c>
      <c r="F6" s="67">
        <v>38895</v>
      </c>
      <c r="G6" s="67">
        <f>E6+F6</f>
        <v>71183</v>
      </c>
      <c r="H6">
        <f>E6/G6</f>
        <v>0.45359144739614798</v>
      </c>
      <c r="I6">
        <f>F6/G6</f>
        <v>0.54640855260385202</v>
      </c>
    </row>
    <row r="9" spans="2:11" x14ac:dyDescent="0.85">
      <c r="D9" t="s">
        <v>75</v>
      </c>
    </row>
    <row r="10" spans="2:11" x14ac:dyDescent="0.85">
      <c r="D10" t="s">
        <v>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1" ma:contentTypeDescription="Create a new document." ma:contentTypeScope="" ma:versionID="a1e837cfb8651dabd24fcc43efe9c36c">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37bb5436639ad2dcd06bfcd01132b94c"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730d899-84ad-4860-8f6d-6871b0defea8">
      <Terms xmlns="http://schemas.microsoft.com/office/infopath/2007/PartnerControls"/>
    </lcf76f155ced4ddcb4097134ff3c332f>
    <TaxCatchAll xmlns="d488d37d-865a-4c40-87e6-5084e0bc4e83" xsi:nil="true"/>
  </documentManagement>
</p:properties>
</file>

<file path=customXml/itemProps1.xml><?xml version="1.0" encoding="utf-8"?>
<ds:datastoreItem xmlns:ds="http://schemas.openxmlformats.org/officeDocument/2006/customXml" ds:itemID="{7BAB9130-5C52-4451-9E80-5ABBA33AF15D}">
  <ds:schemaRefs>
    <ds:schemaRef ds:uri="http://schemas.microsoft.com/sharepoint/v3/contenttype/forms"/>
  </ds:schemaRefs>
</ds:datastoreItem>
</file>

<file path=customXml/itemProps2.xml><?xml version="1.0" encoding="utf-8"?>
<ds:datastoreItem xmlns:ds="http://schemas.openxmlformats.org/officeDocument/2006/customXml" ds:itemID="{E86DC0B4-EACD-4213-8CFC-BAE10B04066D}"/>
</file>

<file path=customXml/itemProps3.xml><?xml version="1.0" encoding="utf-8"?>
<ds:datastoreItem xmlns:ds="http://schemas.openxmlformats.org/officeDocument/2006/customXml" ds:itemID="{C0BCB9AA-A67F-43F1-9B1F-EEE3DB0E0423}">
  <ds:schemaRefs>
    <ds:schemaRef ds:uri="http://schemas.microsoft.com/office/2006/metadata/properties"/>
    <ds:schemaRef ds:uri="http://schemas.microsoft.com/office/infopath/2007/PartnerControls"/>
    <ds:schemaRef ds:uri="ff4ea336-93b1-429c-b650-6db19a37b5d5"/>
    <ds:schemaRef ds:uri="bb1c021b-cdce-4c60-bd29-0b02b756c6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1</vt:i4>
      </vt:variant>
      <vt:variant>
        <vt:lpstr>Named Ranges</vt:lpstr>
      </vt:variant>
      <vt:variant>
        <vt:i4>1</vt:i4>
      </vt:variant>
    </vt:vector>
  </HeadingPairs>
  <TitlesOfParts>
    <vt:vector size="7" baseType="lpstr">
      <vt:lpstr>Data</vt:lpstr>
      <vt:lpstr>figure</vt:lpstr>
      <vt:lpstr>Census table 2</vt:lpstr>
      <vt:lpstr>FIG 2-1 2023</vt:lpstr>
      <vt:lpstr>M F </vt:lpstr>
      <vt:lpstr>fig 2-1 2022</vt:lpstr>
      <vt:lpstr>'Census table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Stacey Bricka</dc:creator>
  <cp:keywords/>
  <dc:description/>
  <cp:lastModifiedBy>Alan Pisarski</cp:lastModifiedBy>
  <cp:revision/>
  <dcterms:created xsi:type="dcterms:W3CDTF">2022-09-28T11:57:57Z</dcterms:created>
  <dcterms:modified xsi:type="dcterms:W3CDTF">2023-11-11T15:04:30Z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y fmtid="{D5CDD505-2E9C-101B-9397-08002B2CF9AE}" pid="4" name="UPDATEDINFILE">
    <vt:bool>true</vt:bool>
  </property>
</Properties>
</file>