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3 - Freight/"/>
    </mc:Choice>
  </mc:AlternateContent>
  <xr:revisionPtr revIDLastSave="1" documentId="13_ncr:1_{06447D9E-3E14-5E4F-B82B-1448C2771800}" xr6:coauthVersionLast="47" xr6:coauthVersionMax="47" xr10:uidLastSave="{5875C653-3EFB-449A-B244-3322164B16E2}"/>
  <bookViews>
    <workbookView xWindow="-108" yWindow="-108" windowWidth="23256" windowHeight="12576" tabRatio="500" activeTab="1" xr2:uid="{00000000-000D-0000-FFFF-FFFF00000000}"/>
  </bookViews>
  <sheets>
    <sheet name="Figure 3-7a-f" sheetId="8" r:id="rId1"/>
    <sheet name="value" sheetId="3" r:id="rId2"/>
    <sheet name="tons" sheetId="4" r:id="rId3"/>
    <sheet name="ton-miles" sheetId="5" r:id="rId4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0" i="3" l="1"/>
  <c r="I11" i="4"/>
  <c r="F38" i="4"/>
  <c r="I10" i="4"/>
  <c r="C37" i="4"/>
  <c r="I9" i="4"/>
  <c r="H36" i="4"/>
  <c r="I8" i="4"/>
  <c r="H35" i="4"/>
  <c r="I7" i="4"/>
  <c r="D34" i="4"/>
  <c r="I6" i="4"/>
  <c r="H33" i="4"/>
  <c r="I5" i="4"/>
  <c r="D32" i="4"/>
  <c r="I4" i="4"/>
  <c r="H31" i="4"/>
  <c r="I11" i="3"/>
  <c r="G38" i="3"/>
  <c r="I10" i="3"/>
  <c r="E37" i="3"/>
  <c r="I9" i="3"/>
  <c r="F36" i="3"/>
  <c r="I8" i="3"/>
  <c r="F35" i="3"/>
  <c r="I7" i="3"/>
  <c r="H34" i="3"/>
  <c r="I6" i="3"/>
  <c r="C33" i="3"/>
  <c r="I5" i="3"/>
  <c r="E32" i="3"/>
  <c r="I4" i="3"/>
  <c r="E31" i="3"/>
  <c r="B12" i="4"/>
  <c r="C12" i="4"/>
  <c r="D12" i="4"/>
  <c r="E12" i="4"/>
  <c r="F12" i="4"/>
  <c r="G12" i="4"/>
  <c r="H12" i="4"/>
  <c r="B12" i="3"/>
  <c r="C12" i="3"/>
  <c r="D12" i="3"/>
  <c r="E12" i="3"/>
  <c r="F12" i="3"/>
  <c r="G12" i="3"/>
  <c r="H12" i="3"/>
  <c r="I5" i="5"/>
  <c r="F32" i="5"/>
  <c r="I6" i="5"/>
  <c r="B33" i="5"/>
  <c r="I7" i="5"/>
  <c r="C34" i="5"/>
  <c r="I8" i="5"/>
  <c r="H35" i="5"/>
  <c r="I9" i="5"/>
  <c r="C36" i="5"/>
  <c r="I10" i="5"/>
  <c r="G37" i="5"/>
  <c r="I11" i="5"/>
  <c r="C38" i="5"/>
  <c r="G12" i="5"/>
  <c r="F12" i="5"/>
  <c r="E12" i="5"/>
  <c r="D12" i="5"/>
  <c r="C12" i="5"/>
  <c r="B12" i="5"/>
  <c r="D36" i="3"/>
  <c r="C36" i="3"/>
  <c r="D37" i="3"/>
  <c r="I37" i="3"/>
  <c r="B36" i="3"/>
  <c r="H37" i="3"/>
  <c r="G36" i="3"/>
  <c r="C33" i="5"/>
  <c r="H31" i="3"/>
  <c r="I4" i="5"/>
  <c r="D31" i="5"/>
  <c r="H12" i="5"/>
  <c r="F37" i="3"/>
  <c r="I36" i="3"/>
  <c r="E36" i="3"/>
  <c r="G31" i="3"/>
  <c r="F31" i="3"/>
  <c r="C31" i="3"/>
  <c r="I31" i="3"/>
  <c r="H33" i="5"/>
  <c r="D33" i="5"/>
  <c r="F33" i="5"/>
  <c r="E33" i="5"/>
  <c r="I33" i="5"/>
  <c r="G33" i="5"/>
  <c r="G32" i="3"/>
  <c r="I32" i="3"/>
  <c r="B35" i="3"/>
  <c r="F33" i="3"/>
  <c r="I35" i="3"/>
  <c r="B32" i="3"/>
  <c r="I12" i="3"/>
  <c r="E39" i="3"/>
  <c r="D31" i="3"/>
  <c r="E35" i="3"/>
  <c r="C37" i="3"/>
  <c r="G35" i="5"/>
  <c r="D34" i="3"/>
  <c r="B34" i="3"/>
  <c r="H35" i="3"/>
  <c r="D33" i="3"/>
  <c r="G34" i="3"/>
  <c r="D35" i="3"/>
  <c r="H36" i="3"/>
  <c r="G37" i="3"/>
  <c r="C34" i="3"/>
  <c r="H33" i="3"/>
  <c r="B37" i="3"/>
  <c r="E33" i="3"/>
  <c r="B31" i="3"/>
  <c r="G33" i="3"/>
  <c r="C38" i="3"/>
  <c r="B33" i="3"/>
  <c r="F34" i="3"/>
  <c r="E34" i="3"/>
  <c r="I34" i="3"/>
  <c r="C35" i="3"/>
  <c r="I33" i="3"/>
  <c r="G35" i="3"/>
  <c r="E38" i="4"/>
  <c r="I12" i="4"/>
  <c r="G26" i="4"/>
  <c r="F37" i="4"/>
  <c r="D37" i="4"/>
  <c r="G37" i="4"/>
  <c r="B37" i="4"/>
  <c r="B35" i="5"/>
  <c r="E35" i="5"/>
  <c r="F35" i="5"/>
  <c r="I35" i="5"/>
  <c r="I31" i="5"/>
  <c r="D37" i="5"/>
  <c r="H31" i="5"/>
  <c r="F37" i="5"/>
  <c r="E37" i="5"/>
  <c r="I37" i="5"/>
  <c r="B31" i="5"/>
  <c r="B37" i="5"/>
  <c r="H37" i="5"/>
  <c r="F31" i="5"/>
  <c r="C37" i="5"/>
  <c r="D35" i="5"/>
  <c r="D36" i="5"/>
  <c r="H32" i="5"/>
  <c r="H38" i="5"/>
  <c r="I12" i="5"/>
  <c r="C32" i="5"/>
  <c r="B36" i="5"/>
  <c r="I32" i="5"/>
  <c r="E38" i="5"/>
  <c r="E34" i="5"/>
  <c r="F36" i="5"/>
  <c r="G32" i="5"/>
  <c r="E36" i="5"/>
  <c r="I38" i="5"/>
  <c r="I34" i="5"/>
  <c r="E31" i="5"/>
  <c r="B32" i="5"/>
  <c r="I36" i="5"/>
  <c r="D32" i="5"/>
  <c r="E32" i="5"/>
  <c r="H34" i="5"/>
  <c r="G38" i="5"/>
  <c r="G34" i="5"/>
  <c r="C35" i="5"/>
  <c r="G36" i="5"/>
  <c r="B38" i="5"/>
  <c r="F34" i="5"/>
  <c r="D38" i="5"/>
  <c r="G31" i="5"/>
  <c r="H36" i="5"/>
  <c r="F38" i="5"/>
  <c r="B34" i="5"/>
  <c r="C31" i="5"/>
  <c r="D34" i="5"/>
  <c r="I38" i="4"/>
  <c r="B38" i="4"/>
  <c r="C38" i="4"/>
  <c r="H38" i="4"/>
  <c r="G38" i="4"/>
  <c r="D38" i="4"/>
  <c r="H37" i="4"/>
  <c r="E37" i="4"/>
  <c r="I37" i="4"/>
  <c r="I32" i="4"/>
  <c r="F32" i="4"/>
  <c r="H32" i="4"/>
  <c r="C31" i="4"/>
  <c r="I31" i="4"/>
  <c r="F31" i="4"/>
  <c r="E32" i="4"/>
  <c r="B31" i="4"/>
  <c r="C32" i="4"/>
  <c r="G31" i="4"/>
  <c r="G32" i="4"/>
  <c r="D31" i="4"/>
  <c r="B32" i="4"/>
  <c r="E31" i="4"/>
  <c r="E21" i="4"/>
  <c r="I25" i="4"/>
  <c r="G23" i="4"/>
  <c r="I39" i="4"/>
  <c r="C27" i="4"/>
  <c r="D36" i="4"/>
  <c r="I34" i="4"/>
  <c r="B36" i="4"/>
  <c r="E35" i="4"/>
  <c r="F34" i="4"/>
  <c r="C36" i="4"/>
  <c r="D35" i="4"/>
  <c r="I35" i="4"/>
  <c r="E34" i="4"/>
  <c r="G34" i="4"/>
  <c r="F33" i="4"/>
  <c r="I33" i="4"/>
  <c r="F36" i="4"/>
  <c r="F35" i="4"/>
  <c r="I36" i="4"/>
  <c r="G33" i="4"/>
  <c r="G35" i="4"/>
  <c r="H34" i="4"/>
  <c r="B33" i="4"/>
  <c r="E36" i="4"/>
  <c r="B34" i="4"/>
  <c r="D33" i="4"/>
  <c r="C33" i="4"/>
  <c r="C35" i="4"/>
  <c r="C34" i="4"/>
  <c r="E33" i="4"/>
  <c r="B35" i="4"/>
  <c r="G36" i="4"/>
  <c r="F38" i="3"/>
  <c r="D38" i="3"/>
  <c r="C32" i="3"/>
  <c r="H32" i="3"/>
  <c r="B38" i="3"/>
  <c r="I38" i="3"/>
  <c r="F32" i="3"/>
  <c r="H38" i="3"/>
  <c r="E38" i="3"/>
  <c r="D32" i="3"/>
  <c r="I22" i="5"/>
  <c r="I27" i="5"/>
  <c r="H27" i="4"/>
  <c r="I20" i="5"/>
  <c r="I24" i="5"/>
  <c r="I26" i="5"/>
  <c r="E23" i="5"/>
  <c r="C25" i="5"/>
  <c r="C19" i="5"/>
  <c r="C20" i="5"/>
  <c r="C26" i="5"/>
  <c r="F19" i="5"/>
  <c r="D21" i="5"/>
  <c r="H19" i="5"/>
  <c r="I21" i="5"/>
  <c r="F39" i="5"/>
  <c r="E22" i="5"/>
  <c r="F24" i="5"/>
  <c r="D24" i="5"/>
  <c r="D26" i="5"/>
  <c r="F25" i="5"/>
  <c r="D27" i="5"/>
  <c r="D25" i="5"/>
  <c r="G39" i="5"/>
  <c r="H39" i="5"/>
  <c r="E21" i="5"/>
  <c r="H23" i="5"/>
  <c r="B23" i="5"/>
  <c r="G25" i="5"/>
  <c r="H24" i="5"/>
  <c r="G24" i="5"/>
  <c r="B26" i="5"/>
  <c r="E39" i="5"/>
  <c r="E27" i="5"/>
  <c r="H27" i="5"/>
  <c r="E20" i="5"/>
  <c r="C23" i="5"/>
  <c r="G21" i="5"/>
  <c r="B25" i="5"/>
  <c r="C24" i="5"/>
  <c r="B22" i="5"/>
  <c r="D23" i="5"/>
  <c r="B39" i="5"/>
  <c r="I25" i="5"/>
  <c r="E25" i="5"/>
  <c r="F26" i="5"/>
  <c r="C21" i="5"/>
  <c r="H26" i="5"/>
  <c r="B21" i="5"/>
  <c r="C22" i="5"/>
  <c r="I23" i="5"/>
  <c r="D39" i="5"/>
  <c r="I19" i="5"/>
  <c r="F20" i="5"/>
  <c r="G19" i="5"/>
  <c r="H20" i="5"/>
  <c r="B24" i="5"/>
  <c r="F27" i="5"/>
  <c r="B27" i="5"/>
  <c r="E19" i="5"/>
  <c r="F22" i="5"/>
  <c r="D20" i="5"/>
  <c r="G23" i="5"/>
  <c r="F23" i="5"/>
  <c r="D19" i="5"/>
  <c r="G20" i="5"/>
  <c r="C27" i="5"/>
  <c r="C39" i="5"/>
  <c r="E26" i="5"/>
  <c r="I39" i="5"/>
  <c r="H21" i="5"/>
  <c r="B19" i="5"/>
  <c r="D22" i="5"/>
  <c r="H22" i="5"/>
  <c r="B20" i="5"/>
  <c r="G27" i="5"/>
  <c r="G26" i="5"/>
  <c r="E24" i="5"/>
  <c r="H25" i="5"/>
  <c r="F21" i="5"/>
  <c r="G22" i="5"/>
  <c r="F26" i="4"/>
  <c r="F22" i="4"/>
  <c r="H26" i="4"/>
  <c r="I21" i="4"/>
  <c r="I24" i="4"/>
  <c r="E25" i="4"/>
  <c r="D20" i="4"/>
  <c r="E20" i="4"/>
  <c r="C39" i="4"/>
  <c r="H25" i="4"/>
  <c r="E24" i="4"/>
  <c r="D27" i="4"/>
  <c r="F20" i="4"/>
  <c r="E19" i="4"/>
  <c r="C25" i="4"/>
  <c r="D23" i="4"/>
  <c r="F27" i="4"/>
  <c r="E27" i="4"/>
  <c r="C26" i="4"/>
  <c r="G39" i="4"/>
  <c r="F23" i="4"/>
  <c r="I23" i="4"/>
  <c r="D24" i="4"/>
  <c r="B25" i="4"/>
  <c r="B19" i="4"/>
  <c r="B20" i="4"/>
  <c r="C22" i="4"/>
  <c r="I22" i="4"/>
  <c r="F19" i="4"/>
  <c r="G19" i="4"/>
  <c r="H23" i="4"/>
  <c r="E26" i="4"/>
  <c r="I27" i="4"/>
  <c r="I19" i="4"/>
  <c r="H21" i="4"/>
  <c r="G22" i="4"/>
  <c r="B23" i="4"/>
  <c r="D25" i="4"/>
  <c r="G27" i="4"/>
  <c r="C21" i="4"/>
  <c r="G21" i="4"/>
  <c r="F25" i="4"/>
  <c r="G25" i="4"/>
  <c r="C24" i="4"/>
  <c r="B21" i="4"/>
  <c r="C23" i="4"/>
  <c r="D19" i="4"/>
  <c r="E22" i="4"/>
  <c r="F24" i="4"/>
  <c r="G20" i="4"/>
  <c r="I26" i="4"/>
  <c r="H19" i="4"/>
  <c r="B27" i="4"/>
  <c r="H22" i="4"/>
  <c r="D21" i="4"/>
  <c r="E23" i="4"/>
  <c r="H39" i="4"/>
  <c r="I20" i="4"/>
  <c r="F21" i="4"/>
  <c r="B24" i="4"/>
  <c r="D39" i="4"/>
  <c r="F39" i="4"/>
  <c r="B22" i="4"/>
  <c r="B26" i="4"/>
  <c r="C19" i="4"/>
  <c r="E39" i="4"/>
  <c r="H20" i="4"/>
  <c r="B39" i="4"/>
  <c r="H24" i="4"/>
  <c r="C20" i="4"/>
  <c r="G24" i="4"/>
  <c r="D22" i="4"/>
  <c r="D26" i="4"/>
  <c r="D26" i="3"/>
  <c r="F24" i="3"/>
  <c r="C24" i="3"/>
  <c r="H26" i="3"/>
  <c r="E20" i="3"/>
  <c r="G23" i="3"/>
  <c r="C21" i="3"/>
  <c r="B23" i="3"/>
  <c r="B26" i="3"/>
  <c r="D27" i="3"/>
  <c r="B21" i="3"/>
  <c r="H23" i="3"/>
  <c r="E26" i="3"/>
  <c r="B24" i="3"/>
  <c r="D19" i="3"/>
  <c r="D21" i="3"/>
  <c r="F21" i="3"/>
  <c r="D20" i="3"/>
  <c r="I21" i="3"/>
  <c r="I26" i="3"/>
  <c r="H21" i="3"/>
  <c r="C19" i="3"/>
  <c r="F25" i="3"/>
  <c r="D22" i="3"/>
  <c r="B27" i="3"/>
  <c r="E25" i="3"/>
  <c r="C23" i="3"/>
  <c r="B20" i="3"/>
  <c r="G24" i="3"/>
  <c r="F20" i="3"/>
  <c r="I22" i="3"/>
  <c r="H19" i="3"/>
  <c r="B25" i="3"/>
  <c r="G22" i="3"/>
  <c r="F27" i="3"/>
  <c r="B19" i="3"/>
  <c r="E22" i="3"/>
  <c r="H25" i="3"/>
  <c r="F19" i="3"/>
  <c r="D23" i="3"/>
  <c r="D39" i="3"/>
  <c r="E24" i="3"/>
  <c r="G26" i="3"/>
  <c r="F26" i="3"/>
  <c r="G20" i="3"/>
  <c r="D25" i="3"/>
  <c r="H20" i="3"/>
  <c r="I25" i="3"/>
  <c r="I23" i="3"/>
  <c r="F39" i="3"/>
  <c r="F22" i="3"/>
  <c r="G21" i="3"/>
  <c r="I39" i="3"/>
  <c r="C25" i="3"/>
  <c r="I19" i="3"/>
  <c r="E23" i="3"/>
  <c r="I20" i="3"/>
  <c r="E21" i="3"/>
  <c r="E19" i="3"/>
  <c r="F23" i="3"/>
  <c r="D24" i="3"/>
  <c r="B39" i="3"/>
  <c r="C26" i="3"/>
  <c r="G25" i="3"/>
  <c r="G19" i="3"/>
  <c r="I27" i="3"/>
  <c r="H22" i="3"/>
  <c r="I24" i="3"/>
  <c r="C20" i="3"/>
  <c r="C22" i="3"/>
  <c r="B22" i="3"/>
  <c r="H24" i="3"/>
  <c r="C27" i="3"/>
  <c r="G39" i="3"/>
  <c r="E27" i="3"/>
  <c r="C39" i="3"/>
  <c r="G27" i="3"/>
  <c r="H27" i="3"/>
  <c r="H39" i="3"/>
</calcChain>
</file>

<file path=xl/sharedStrings.xml><?xml version="1.0" encoding="utf-8"?>
<sst xmlns="http://schemas.openxmlformats.org/spreadsheetml/2006/main" count="179" uniqueCount="27">
  <si>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</si>
  <si>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</si>
  <si>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</si>
  <si>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</si>
  <si>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</si>
  <si>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</si>
  <si>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</si>
  <si>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</si>
  <si>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</si>
  <si>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</si>
  <si>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</si>
  <si>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</si>
  <si>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</si>
  <si>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</si>
  <si>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</si>
  <si>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</si>
  <si>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</si>
  <si>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t>percent by distance</t>
  </si>
  <si>
    <t>percent by mode</t>
  </si>
  <si>
    <t>(millions of tons)</t>
  </si>
  <si>
    <t>(billions of ton-miles)</t>
  </si>
  <si>
    <t>Figure 3-7  Value, Tonnage, and Ton-Miles by Distance Traveled: 2022</t>
  </si>
  <si>
    <r>
      <t xml:space="preserve">SOURCES: </t>
    </r>
    <r>
      <rPr>
        <sz val="10"/>
        <rFont val="Arial"/>
        <family val="2"/>
      </rPr>
      <t xml:space="preserve"> U.S. Department of Transportation, Bureau of Transportation Statistics and Federal Highway Administration, Freight Analysis Framework, version 5.5.1, August 2023.</t>
    </r>
  </si>
  <si>
    <t>Data for FIGURE 3-3  Total Value by Distance Band: 2022</t>
  </si>
  <si>
    <t>Data for FIGURE 3-3  Total Tonnage by Distance Band: 2022</t>
  </si>
  <si>
    <t>Data for FIGURE 3-3  Total Ton-Miles by Distance Band: 2022</t>
  </si>
  <si>
    <t>(billions of 2017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</si>
</sst>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8">
    <font>
      <sz val="10"/>
      <color theme="1"/>
      <name val="ArialMT"/>
      <family val="2"/>
    </font>
    <font>
      <sz val="10"/>
      <color theme="1"/>
      <name val="ArialMT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MT"/>
      <family val="2"/>
    </font>
    <font>
      <u/>
      <sz val="10"/>
      <color theme="11"/>
      <name val="ArialMT"/>
      <family val="2"/>
    </font>
    <font>
      <sz val="10"/>
      <color rgb="FF000000"/>
      <name val="ArialMT"/>
      <family val="2"/>
    </font>
    <font>
      <b/>
      <sz val="10"/>
      <color rgb="FF000000"/>
      <name val="Arial"/>
      <family val="2"/>
    </font>
    <font>
      <b/>
      <sz val="10"/>
      <color rgb="FFDD0806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6"/>
      <color theme="1"/>
      <name val="ArialMT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38">
    <xf numFmtId="0" fontId="0" fillId="0" borderId="0" xfId="0"/>
    <xf numFmtId="164" fontId="0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0" xfId="1" applyNumberFormat="1" applyFont="1" applyBorder="1"/>
    <xf numFmtId="37" fontId="11" fillId="0" borderId="0" xfId="1" applyNumberFormat="1" applyFont="1" applyBorder="1"/>
    <xf numFmtId="3" fontId="9" fillId="0" borderId="0" xfId="0" applyNumberFormat="1" applyFont="1"/>
    <xf numFmtId="3" fontId="2" fillId="0" borderId="2" xfId="0" applyNumberFormat="1" applyFont="1" applyBorder="1" applyAlignment="1">
      <alignment horizontal="center" vertical="top" wrapText="1"/>
    </xf>
    <xf numFmtId="0" fontId="12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/>
    </xf>
    <xf numFmtId="0" fontId="11" fillId="0" borderId="0" xfId="0" applyFont="1"/>
    <xf numFmtId="3" fontId="11" fillId="0" borderId="0" xfId="1" applyNumberFormat="1" applyFont="1" applyBorder="1"/>
    <xf numFmtId="3" fontId="11" fillId="0" borderId="2" xfId="1" applyNumberFormat="1" applyFont="1" applyBorder="1"/>
    <xf numFmtId="3" fontId="11" fillId="0" borderId="0" xfId="1" applyNumberFormat="1" applyFont="1" applyFill="1" applyBorder="1"/>
    <xf numFmtId="3" fontId="17" fillId="0" borderId="3" xfId="4" applyNumberFormat="1" applyFont="1" applyBorder="1" applyAlignment="1">
      <alignment horizontal="right" wrapText="1"/>
    </xf>
    <xf numFmtId="0" fontId="0" fillId="2" borderId="0" xfId="0" applyFill="1"/>
    <xf numFmtId="37" fontId="11" fillId="0" borderId="2" xfId="1" applyNumberFormat="1" applyFont="1" applyBorder="1"/>
    <xf numFmtId="0" fontId="2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7" fontId="11" fillId="0" borderId="0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/>
    </xf>
    <xf numFmtId="37" fontId="11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/>
    </xf>
    <xf numFmtId="0" fontId="2" fillId="2" borderId="0" xfId="0" applyFont="1" applyFill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5" fontId="0" fillId="0" borderId="0" xfId="0" applyNumberFormat="1"/>
  </cellXfs>
  <cellStyles count="5">
    <cellStyle name="Comma" xfId="1" builtinId="3"/>
    <cellStyle name="Followed Hyperlink" xfId="3" builtinId="9" hidden="1"/>
    <cellStyle name="Hyperlink" xfId="2" builtinId="8" hidden="1"/>
    <cellStyle name="Normal" xfId="0" builtinId="0"/>
    <cellStyle name="Normal_Sheet1" xfId="4" xr:uid="{2E6A6B0C-DF3D-494D-82E0-C3581F994601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Value by Distance Band: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value!$B$3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value!$B$4:$B$11</c:f>
              <c:numCache>
                <c:formatCode>#,##0</c:formatCode>
                <c:ptCount val="8"/>
                <c:pt idx="0">
                  <c:v>4630.9743565999997</c:v>
                </c:pt>
                <c:pt idx="1">
                  <c:v>4083.6990103999992</c:v>
                </c:pt>
                <c:pt idx="2">
                  <c:v>1832.7631958000002</c:v>
                </c:pt>
                <c:pt idx="3">
                  <c:v>841.48636670000019</c:v>
                </c:pt>
                <c:pt idx="4">
                  <c:v>610.29385849999994</c:v>
                </c:pt>
                <c:pt idx="5">
                  <c:v>748.28414889999999</c:v>
                </c:pt>
                <c:pt idx="6">
                  <c:v>354.29115080000003</c:v>
                </c:pt>
                <c:pt idx="7">
                  <c:v>509.46950590000012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8-2E4E-9723-4DE8ACA6F1A3}"/>
            </c:ext>
          </c:extLst>
        </c:ser>
        <c:ser>
          <c:idx val="1"/>
          <c:order val="1"/>
          <c:tx>
            <c:strRef>
              <c:f>value!$C$3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value!$C$4:$C$11</c:f>
              <c:numCache>
                <c:formatCode>#,##0</c:formatCode>
                <c:ptCount val="8"/>
                <c:pt idx="0">
                  <c:v>85.331565099999978</c:v>
                </c:pt>
                <c:pt idx="1">
                  <c:v>81.76139040000001</c:v>
                </c:pt>
                <c:pt idx="2">
                  <c:v>89.598537399999984</c:v>
                </c:pt>
                <c:pt idx="3">
                  <c:v>44.278740699999986</c:v>
                </c:pt>
                <c:pt idx="4">
                  <c:v>53.884520300000005</c:v>
                </c:pt>
                <c:pt idx="5">
                  <c:v>89.527232500000011</c:v>
                </c:pt>
                <c:pt idx="6">
                  <c:v>68.965466799999987</c:v>
                </c:pt>
                <c:pt idx="7">
                  <c:v>49.554777000000001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8-2E4E-9723-4DE8ACA6F1A3}"/>
            </c:ext>
          </c:extLst>
        </c:ser>
        <c:ser>
          <c:idx val="2"/>
          <c:order val="2"/>
          <c:tx>
            <c:strRef>
              <c:f>value!$D$3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value!$D$4:$D$11</c:f>
              <c:numCache>
                <c:formatCode>#,##0</c:formatCode>
                <c:ptCount val="8"/>
                <c:pt idx="0">
                  <c:v>98.753393199999991</c:v>
                </c:pt>
                <c:pt idx="1">
                  <c:v>42.953947800000016</c:v>
                </c:pt>
                <c:pt idx="2">
                  <c:v>38.763555399999994</c:v>
                </c:pt>
                <c:pt idx="3">
                  <c:v>16.277140499999994</c:v>
                </c:pt>
                <c:pt idx="4">
                  <c:v>13.412495300000002</c:v>
                </c:pt>
                <c:pt idx="5">
                  <c:v>23.465523900000004</c:v>
                </c:pt>
                <c:pt idx="6">
                  <c:v>7.1753758999999997</c:v>
                </c:pt>
                <c:pt idx="7">
                  <c:v>12.018068600000003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8-2E4E-9723-4DE8ACA6F1A3}"/>
            </c:ext>
          </c:extLst>
        </c:ser>
        <c:ser>
          <c:idx val="3"/>
          <c:order val="3"/>
          <c:tx>
            <c:strRef>
              <c:f>value!$E$3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value!$E$4:$E$11</c:f>
              <c:numCache>
                <c:formatCode>#,##0</c:formatCode>
                <c:ptCount val="8"/>
                <c:pt idx="0">
                  <c:v>2.39206E-2</c:v>
                </c:pt>
                <c:pt idx="1">
                  <c:v>12.9363665</c:v>
                </c:pt>
                <c:pt idx="2">
                  <c:v>192.51595219999999</c:v>
                </c:pt>
                <c:pt idx="3">
                  <c:v>121.22387649999999</c:v>
                </c:pt>
                <c:pt idx="4">
                  <c:v>83.891507300000015</c:v>
                </c:pt>
                <c:pt idx="5">
                  <c:v>70.532167000000001</c:v>
                </c:pt>
                <c:pt idx="6">
                  <c:v>83.344271599999999</c:v>
                </c:pt>
                <c:pt idx="7">
                  <c:v>90.751168800000002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8-2E4E-9723-4DE8ACA6F1A3}"/>
            </c:ext>
          </c:extLst>
        </c:ser>
        <c:ser>
          <c:idx val="4"/>
          <c:order val="4"/>
          <c:tx>
            <c:strRef>
              <c:f>value!$F$3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value!$F$4:$F$11</c:f>
              <c:numCache>
                <c:formatCode>#,##0</c:formatCode>
                <c:ptCount val="8"/>
                <c:pt idx="0">
                  <c:v>389.33322059999995</c:v>
                </c:pt>
                <c:pt idx="1">
                  <c:v>369.72628340000011</c:v>
                </c:pt>
                <c:pt idx="2">
                  <c:v>377.71841829999994</c:v>
                </c:pt>
                <c:pt idx="3">
                  <c:v>231.51862709999997</c:v>
                </c:pt>
                <c:pt idx="4">
                  <c:v>241.93331090000001</c:v>
                </c:pt>
                <c:pt idx="5">
                  <c:v>364.38339310000003</c:v>
                </c:pt>
                <c:pt idx="6">
                  <c:v>147.04726890000001</c:v>
                </c:pt>
                <c:pt idx="7">
                  <c:v>473.8887234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08-2E4E-9723-4DE8ACA6F1A3}"/>
            </c:ext>
          </c:extLst>
        </c:ser>
        <c:ser>
          <c:idx val="5"/>
          <c:order val="5"/>
          <c:tx>
            <c:strRef>
              <c:f>value!$G$3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value!$G$4:$G$11</c:f>
              <c:numCache>
                <c:formatCode>#,##0</c:formatCode>
                <c:ptCount val="8"/>
                <c:pt idx="0">
                  <c:v>335.59978649999999</c:v>
                </c:pt>
                <c:pt idx="1">
                  <c:v>344.33053319999993</c:v>
                </c:pt>
                <c:pt idx="2">
                  <c:v>221.20675460000001</c:v>
                </c:pt>
                <c:pt idx="3">
                  <c:v>58.189516899999994</c:v>
                </c:pt>
                <c:pt idx="4">
                  <c:v>61.432436499999994</c:v>
                </c:pt>
                <c:pt idx="5">
                  <c:v>34.214259699999999</c:v>
                </c:pt>
                <c:pt idx="6">
                  <c:v>2.0700032999999998</c:v>
                </c:pt>
                <c:pt idx="7">
                  <c:v>0.60514159999999995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08-2E4E-9723-4DE8ACA6F1A3}"/>
            </c:ext>
          </c:extLst>
        </c:ser>
        <c:ser>
          <c:idx val="6"/>
          <c:order val="6"/>
          <c:tx>
            <c:strRef>
              <c:f>value!$H$3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value!$H$4:$H$11</c:f>
              <c:numCache>
                <c:formatCode>#,##0</c:formatCode>
                <c:ptCount val="8"/>
                <c:pt idx="0">
                  <c:v>17.617749</c:v>
                </c:pt>
                <c:pt idx="1">
                  <c:v>3.7450017000000004</c:v>
                </c:pt>
                <c:pt idx="2">
                  <c:v>0.44798550000000004</c:v>
                </c:pt>
                <c:pt idx="3">
                  <c:v>0.59749089999999994</c:v>
                </c:pt>
                <c:pt idx="4">
                  <c:v>0.31447799999999992</c:v>
                </c:pt>
                <c:pt idx="5">
                  <c:v>1.2218228</c:v>
                </c:pt>
                <c:pt idx="6">
                  <c:v>0.1562954</c:v>
                </c:pt>
                <c:pt idx="7">
                  <c:v>1.7573415000000001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08-2E4E-9723-4DE8ACA6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1083760"/>
        <c:axId val="1811085536"/>
      </c:barChart>
      <c:catAx>
        <c:axId val="18110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1085536"/>
        <c:crosses val="autoZero"/>
        <c:auto val="1"/>
        <c:lblAlgn val="ctr"/>
        <c:lblOffset val="100"/>
        <c:noMultiLvlLbl val="0"/>
      </c:catAx>
      <c:valAx>
        <c:axId val="18110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10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Value by Distance Band: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value!$B$3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value!$B$4:$B$11</c:f>
              <c:numCache>
                <c:formatCode>#,##0</c:formatCode>
                <c:ptCount val="8"/>
                <c:pt idx="0">
                  <c:v>4630.9743565999997</c:v>
                </c:pt>
                <c:pt idx="1">
                  <c:v>4083.6990103999992</c:v>
                </c:pt>
                <c:pt idx="2">
                  <c:v>1832.7631958000002</c:v>
                </c:pt>
                <c:pt idx="3">
                  <c:v>841.48636670000019</c:v>
                </c:pt>
                <c:pt idx="4">
                  <c:v>610.29385849999994</c:v>
                </c:pt>
                <c:pt idx="5">
                  <c:v>748.28414889999999</c:v>
                </c:pt>
                <c:pt idx="6">
                  <c:v>354.29115080000003</c:v>
                </c:pt>
                <c:pt idx="7">
                  <c:v>509.46950590000012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7-2D40-97AD-82F06070A321}"/>
            </c:ext>
          </c:extLst>
        </c:ser>
        <c:ser>
          <c:idx val="1"/>
          <c:order val="1"/>
          <c:tx>
            <c:strRef>
              <c:f>value!$C$3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value!$C$4:$C$11</c:f>
              <c:numCache>
                <c:formatCode>#,##0</c:formatCode>
                <c:ptCount val="8"/>
                <c:pt idx="0">
                  <c:v>85.331565099999978</c:v>
                </c:pt>
                <c:pt idx="1">
                  <c:v>81.76139040000001</c:v>
                </c:pt>
                <c:pt idx="2">
                  <c:v>89.598537399999984</c:v>
                </c:pt>
                <c:pt idx="3">
                  <c:v>44.278740699999986</c:v>
                </c:pt>
                <c:pt idx="4">
                  <c:v>53.884520300000005</c:v>
                </c:pt>
                <c:pt idx="5">
                  <c:v>89.527232500000011</c:v>
                </c:pt>
                <c:pt idx="6">
                  <c:v>68.965466799999987</c:v>
                </c:pt>
                <c:pt idx="7">
                  <c:v>49.554777000000001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7-2D40-97AD-82F06070A321}"/>
            </c:ext>
          </c:extLst>
        </c:ser>
        <c:ser>
          <c:idx val="2"/>
          <c:order val="2"/>
          <c:tx>
            <c:strRef>
              <c:f>value!$D$3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value!$D$4:$D$11</c:f>
              <c:numCache>
                <c:formatCode>#,##0</c:formatCode>
                <c:ptCount val="8"/>
                <c:pt idx="0">
                  <c:v>98.753393199999991</c:v>
                </c:pt>
                <c:pt idx="1">
                  <c:v>42.953947800000016</c:v>
                </c:pt>
                <c:pt idx="2">
                  <c:v>38.763555399999994</c:v>
                </c:pt>
                <c:pt idx="3">
                  <c:v>16.277140499999994</c:v>
                </c:pt>
                <c:pt idx="4">
                  <c:v>13.412495300000002</c:v>
                </c:pt>
                <c:pt idx="5">
                  <c:v>23.465523900000004</c:v>
                </c:pt>
                <c:pt idx="6">
                  <c:v>7.1753758999999997</c:v>
                </c:pt>
                <c:pt idx="7">
                  <c:v>12.018068600000003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7-2D40-97AD-82F06070A321}"/>
            </c:ext>
          </c:extLst>
        </c:ser>
        <c:ser>
          <c:idx val="3"/>
          <c:order val="3"/>
          <c:tx>
            <c:strRef>
              <c:f>value!$E$3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value!$E$4:$E$11</c:f>
              <c:numCache>
                <c:formatCode>#,##0</c:formatCode>
                <c:ptCount val="8"/>
                <c:pt idx="0">
                  <c:v>2.39206E-2</c:v>
                </c:pt>
                <c:pt idx="1">
                  <c:v>12.9363665</c:v>
                </c:pt>
                <c:pt idx="2">
                  <c:v>192.51595219999999</c:v>
                </c:pt>
                <c:pt idx="3">
                  <c:v>121.22387649999999</c:v>
                </c:pt>
                <c:pt idx="4">
                  <c:v>83.891507300000015</c:v>
                </c:pt>
                <c:pt idx="5">
                  <c:v>70.532167000000001</c:v>
                </c:pt>
                <c:pt idx="6">
                  <c:v>83.344271599999999</c:v>
                </c:pt>
                <c:pt idx="7">
                  <c:v>90.751168800000002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7-2D40-97AD-82F06070A321}"/>
            </c:ext>
          </c:extLst>
        </c:ser>
        <c:ser>
          <c:idx val="4"/>
          <c:order val="4"/>
          <c:tx>
            <c:strRef>
              <c:f>value!$F$3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value!$F$4:$F$11</c:f>
              <c:numCache>
                <c:formatCode>#,##0</c:formatCode>
                <c:ptCount val="8"/>
                <c:pt idx="0">
                  <c:v>389.33322059999995</c:v>
                </c:pt>
                <c:pt idx="1">
                  <c:v>369.72628340000011</c:v>
                </c:pt>
                <c:pt idx="2">
                  <c:v>377.71841829999994</c:v>
                </c:pt>
                <c:pt idx="3">
                  <c:v>231.51862709999997</c:v>
                </c:pt>
                <c:pt idx="4">
                  <c:v>241.93331090000001</c:v>
                </c:pt>
                <c:pt idx="5">
                  <c:v>364.38339310000003</c:v>
                </c:pt>
                <c:pt idx="6">
                  <c:v>147.04726890000001</c:v>
                </c:pt>
                <c:pt idx="7">
                  <c:v>473.8887234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7-2D40-97AD-82F06070A321}"/>
            </c:ext>
          </c:extLst>
        </c:ser>
        <c:ser>
          <c:idx val="5"/>
          <c:order val="5"/>
          <c:tx>
            <c:strRef>
              <c:f>value!$G$3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value!$G$4:$G$11</c:f>
              <c:numCache>
                <c:formatCode>#,##0</c:formatCode>
                <c:ptCount val="8"/>
                <c:pt idx="0">
                  <c:v>335.59978649999999</c:v>
                </c:pt>
                <c:pt idx="1">
                  <c:v>344.33053319999993</c:v>
                </c:pt>
                <c:pt idx="2">
                  <c:v>221.20675460000001</c:v>
                </c:pt>
                <c:pt idx="3">
                  <c:v>58.189516899999994</c:v>
                </c:pt>
                <c:pt idx="4">
                  <c:v>61.432436499999994</c:v>
                </c:pt>
                <c:pt idx="5">
                  <c:v>34.214259699999999</c:v>
                </c:pt>
                <c:pt idx="6">
                  <c:v>2.0700032999999998</c:v>
                </c:pt>
                <c:pt idx="7">
                  <c:v>0.60514159999999995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7-2D40-97AD-82F06070A321}"/>
            </c:ext>
          </c:extLst>
        </c:ser>
        <c:ser>
          <c:idx val="6"/>
          <c:order val="6"/>
          <c:tx>
            <c:strRef>
              <c:f>value!$H$3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value!$A$4:$A$11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value!$H$4:$H$11</c:f>
              <c:numCache>
                <c:formatCode>#,##0</c:formatCode>
                <c:ptCount val="8"/>
                <c:pt idx="0">
                  <c:v>17.617749</c:v>
                </c:pt>
                <c:pt idx="1">
                  <c:v>3.7450017000000004</c:v>
                </c:pt>
                <c:pt idx="2">
                  <c:v>0.44798550000000004</c:v>
                </c:pt>
                <c:pt idx="3">
                  <c:v>0.59749089999999994</c:v>
                </c:pt>
                <c:pt idx="4">
                  <c:v>0.31447799999999992</c:v>
                </c:pt>
                <c:pt idx="5">
                  <c:v>1.2218228</c:v>
                </c:pt>
                <c:pt idx="6">
                  <c:v>0.1562954</c:v>
                </c:pt>
                <c:pt idx="7">
                  <c:v>1.7573415000000001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07-2D40-97AD-82F06070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09344"/>
        <c:axId val="1941011392"/>
      </c:barChart>
      <c:catAx>
        <c:axId val="19410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11392"/>
        <c:crosses val="autoZero"/>
        <c:auto val="1"/>
        <c:lblAlgn val="ctr"/>
        <c:lblOffset val="100"/>
        <c:noMultiLvlLbl val="0"/>
      </c:catAx>
      <c:valAx>
        <c:axId val="194101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0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Tonnage by Distance Band: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tons!$B$3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tons!$B$4:$B$11</c:f>
              <c:numCache>
                <c:formatCode>#,##0</c:formatCode>
                <c:ptCount val="8"/>
                <c:pt idx="0">
                  <c:v>5509.8169286000002</c:v>
                </c:pt>
                <c:pt idx="1">
                  <c:v>5244.2796426999994</c:v>
                </c:pt>
                <c:pt idx="2">
                  <c:v>1049.4024142000003</c:v>
                </c:pt>
                <c:pt idx="3">
                  <c:v>278.33045600000003</c:v>
                </c:pt>
                <c:pt idx="4">
                  <c:v>177.38958659999997</c:v>
                </c:pt>
                <c:pt idx="5">
                  <c:v>202.94058079999999</c:v>
                </c:pt>
                <c:pt idx="6">
                  <c:v>84.947550099999987</c:v>
                </c:pt>
                <c:pt idx="7">
                  <c:v>93.462360299999972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3-E449-9C62-28C8DF40E317}"/>
            </c:ext>
          </c:extLst>
        </c:ser>
        <c:ser>
          <c:idx val="1"/>
          <c:order val="1"/>
          <c:tx>
            <c:strRef>
              <c:f>tons!$C$3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tons!$C$4:$C$11</c:f>
              <c:numCache>
                <c:formatCode>#,##0</c:formatCode>
                <c:ptCount val="8"/>
                <c:pt idx="0">
                  <c:v>225.66592469999995</c:v>
                </c:pt>
                <c:pt idx="1">
                  <c:v>394.28604769999987</c:v>
                </c:pt>
                <c:pt idx="2">
                  <c:v>241.75715160000001</c:v>
                </c:pt>
                <c:pt idx="3">
                  <c:v>141.62324150000001</c:v>
                </c:pt>
                <c:pt idx="4">
                  <c:v>134.1242196</c:v>
                </c:pt>
                <c:pt idx="5">
                  <c:v>282.19836280000004</c:v>
                </c:pt>
                <c:pt idx="6">
                  <c:v>110.20568620000002</c:v>
                </c:pt>
                <c:pt idx="7">
                  <c:v>36.918945100000002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3-E449-9C62-28C8DF40E317}"/>
            </c:ext>
          </c:extLst>
        </c:ser>
        <c:ser>
          <c:idx val="2"/>
          <c:order val="2"/>
          <c:tx>
            <c:strRef>
              <c:f>tons!$D$3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tons!$D$4:$D$11</c:f>
              <c:numCache>
                <c:formatCode>#,##0</c:formatCode>
                <c:ptCount val="8"/>
                <c:pt idx="0">
                  <c:v>241.29544379999996</c:v>
                </c:pt>
                <c:pt idx="1">
                  <c:v>172.44280410000002</c:v>
                </c:pt>
                <c:pt idx="2">
                  <c:v>146.07750140000002</c:v>
                </c:pt>
                <c:pt idx="3">
                  <c:v>57.243937599999995</c:v>
                </c:pt>
                <c:pt idx="4">
                  <c:v>42.186700899999991</c:v>
                </c:pt>
                <c:pt idx="5">
                  <c:v>82.16334719999999</c:v>
                </c:pt>
                <c:pt idx="6">
                  <c:v>15.552417200000001</c:v>
                </c:pt>
                <c:pt idx="7">
                  <c:v>27.2078694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3-E449-9C62-28C8DF40E317}"/>
            </c:ext>
          </c:extLst>
        </c:ser>
        <c:ser>
          <c:idx val="3"/>
          <c:order val="3"/>
          <c:tx>
            <c:strRef>
              <c:f>tons!$E$3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tons!$E$4:$E$11</c:f>
              <c:numCache>
                <c:formatCode>#,##0</c:formatCode>
                <c:ptCount val="8"/>
                <c:pt idx="0">
                  <c:v>1.5978000000000001E-3</c:v>
                </c:pt>
                <c:pt idx="1">
                  <c:v>0.45143850000000002</c:v>
                </c:pt>
                <c:pt idx="2">
                  <c:v>1.4772229999999997</c:v>
                </c:pt>
                <c:pt idx="3">
                  <c:v>1.3495191000000002</c:v>
                </c:pt>
                <c:pt idx="4">
                  <c:v>0.67148729999999979</c:v>
                </c:pt>
                <c:pt idx="5">
                  <c:v>0.74948999999999999</c:v>
                </c:pt>
                <c:pt idx="6">
                  <c:v>1.7533839</c:v>
                </c:pt>
                <c:pt idx="7">
                  <c:v>1.3676066000000002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3-E449-9C62-28C8DF40E317}"/>
            </c:ext>
          </c:extLst>
        </c:ser>
        <c:ser>
          <c:idx val="4"/>
          <c:order val="4"/>
          <c:tx>
            <c:strRef>
              <c:f>tons!$F$3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tons!$F$4:$F$11</c:f>
              <c:numCache>
                <c:formatCode>#,##0</c:formatCode>
                <c:ptCount val="8"/>
                <c:pt idx="0">
                  <c:v>53.915375799999993</c:v>
                </c:pt>
                <c:pt idx="1">
                  <c:v>81.742880500000012</c:v>
                </c:pt>
                <c:pt idx="2">
                  <c:v>121.67963459999999</c:v>
                </c:pt>
                <c:pt idx="3">
                  <c:v>75.322965299999993</c:v>
                </c:pt>
                <c:pt idx="4">
                  <c:v>82.377648400000027</c:v>
                </c:pt>
                <c:pt idx="5">
                  <c:v>110.839631</c:v>
                </c:pt>
                <c:pt idx="6">
                  <c:v>39.050914500000012</c:v>
                </c:pt>
                <c:pt idx="7">
                  <c:v>58.889190500000005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3-E449-9C62-28C8DF40E317}"/>
            </c:ext>
          </c:extLst>
        </c:ser>
        <c:ser>
          <c:idx val="5"/>
          <c:order val="5"/>
          <c:tx>
            <c:strRef>
              <c:f>tons!$G$3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tons!$G$4:$G$11</c:f>
              <c:numCache>
                <c:formatCode>#,##0</c:formatCode>
                <c:ptCount val="8"/>
                <c:pt idx="0">
                  <c:v>956.99587910000002</c:v>
                </c:pt>
                <c:pt idx="1">
                  <c:v>1585.6882411000001</c:v>
                </c:pt>
                <c:pt idx="2">
                  <c:v>818.79495550000013</c:v>
                </c:pt>
                <c:pt idx="3">
                  <c:v>212.3186446</c:v>
                </c:pt>
                <c:pt idx="4">
                  <c:v>206.5041386</c:v>
                </c:pt>
                <c:pt idx="5">
                  <c:v>111.28035999999999</c:v>
                </c:pt>
                <c:pt idx="6">
                  <c:v>8.0178996999999992</c:v>
                </c:pt>
                <c:pt idx="7">
                  <c:v>1.8365982999999999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73-E449-9C62-28C8DF40E317}"/>
            </c:ext>
          </c:extLst>
        </c:ser>
        <c:ser>
          <c:idx val="6"/>
          <c:order val="6"/>
          <c:tx>
            <c:strRef>
              <c:f>tons!$H$3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tons!$H$4:$H$11</c:f>
              <c:numCache>
                <c:formatCode>#,##0</c:formatCode>
                <c:ptCount val="8"/>
                <c:pt idx="0">
                  <c:v>70.088590900000028</c:v>
                </c:pt>
                <c:pt idx="1">
                  <c:v>15.928161100000002</c:v>
                </c:pt>
                <c:pt idx="2">
                  <c:v>5.6419899999999981E-2</c:v>
                </c:pt>
                <c:pt idx="3">
                  <c:v>4.1874299999999996E-2</c:v>
                </c:pt>
                <c:pt idx="4">
                  <c:v>4.4742999999999991E-2</c:v>
                </c:pt>
                <c:pt idx="5">
                  <c:v>7.8004800000000013E-2</c:v>
                </c:pt>
                <c:pt idx="6">
                  <c:v>4.0261999999999997E-3</c:v>
                </c:pt>
                <c:pt idx="7">
                  <c:v>3.4453399999999995E-2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73-E449-9C62-28C8DF40E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60208"/>
        <c:axId val="1941062528"/>
      </c:barChart>
      <c:catAx>
        <c:axId val="19410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62528"/>
        <c:crosses val="autoZero"/>
        <c:auto val="1"/>
        <c:lblAlgn val="ctr"/>
        <c:lblOffset val="100"/>
        <c:noMultiLvlLbl val="0"/>
      </c:catAx>
      <c:valAx>
        <c:axId val="1941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6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Tonnage by Distance Band: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tons!$B$3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tons!$B$4:$B$11</c:f>
              <c:numCache>
                <c:formatCode>#,##0</c:formatCode>
                <c:ptCount val="8"/>
                <c:pt idx="0">
                  <c:v>5509.8169286000002</c:v>
                </c:pt>
                <c:pt idx="1">
                  <c:v>5244.2796426999994</c:v>
                </c:pt>
                <c:pt idx="2">
                  <c:v>1049.4024142000003</c:v>
                </c:pt>
                <c:pt idx="3">
                  <c:v>278.33045600000003</c:v>
                </c:pt>
                <c:pt idx="4">
                  <c:v>177.38958659999997</c:v>
                </c:pt>
                <c:pt idx="5">
                  <c:v>202.94058079999999</c:v>
                </c:pt>
                <c:pt idx="6">
                  <c:v>84.947550099999987</c:v>
                </c:pt>
                <c:pt idx="7">
                  <c:v>93.462360299999972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E-9345-AD88-ACDF10E4681F}"/>
            </c:ext>
          </c:extLst>
        </c:ser>
        <c:ser>
          <c:idx val="1"/>
          <c:order val="1"/>
          <c:tx>
            <c:strRef>
              <c:f>tons!$C$3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tons!$C$4:$C$11</c:f>
              <c:numCache>
                <c:formatCode>#,##0</c:formatCode>
                <c:ptCount val="8"/>
                <c:pt idx="0">
                  <c:v>225.66592469999995</c:v>
                </c:pt>
                <c:pt idx="1">
                  <c:v>394.28604769999987</c:v>
                </c:pt>
                <c:pt idx="2">
                  <c:v>241.75715160000001</c:v>
                </c:pt>
                <c:pt idx="3">
                  <c:v>141.62324150000001</c:v>
                </c:pt>
                <c:pt idx="4">
                  <c:v>134.1242196</c:v>
                </c:pt>
                <c:pt idx="5">
                  <c:v>282.19836280000004</c:v>
                </c:pt>
                <c:pt idx="6">
                  <c:v>110.20568620000002</c:v>
                </c:pt>
                <c:pt idx="7">
                  <c:v>36.918945100000002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E-9345-AD88-ACDF10E4681F}"/>
            </c:ext>
          </c:extLst>
        </c:ser>
        <c:ser>
          <c:idx val="2"/>
          <c:order val="2"/>
          <c:tx>
            <c:strRef>
              <c:f>tons!$D$3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tons!$D$4:$D$11</c:f>
              <c:numCache>
                <c:formatCode>#,##0</c:formatCode>
                <c:ptCount val="8"/>
                <c:pt idx="0">
                  <c:v>241.29544379999996</c:v>
                </c:pt>
                <c:pt idx="1">
                  <c:v>172.44280410000002</c:v>
                </c:pt>
                <c:pt idx="2">
                  <c:v>146.07750140000002</c:v>
                </c:pt>
                <c:pt idx="3">
                  <c:v>57.243937599999995</c:v>
                </c:pt>
                <c:pt idx="4">
                  <c:v>42.186700899999991</c:v>
                </c:pt>
                <c:pt idx="5">
                  <c:v>82.16334719999999</c:v>
                </c:pt>
                <c:pt idx="6">
                  <c:v>15.552417200000001</c:v>
                </c:pt>
                <c:pt idx="7">
                  <c:v>27.2078694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E-9345-AD88-ACDF10E4681F}"/>
            </c:ext>
          </c:extLst>
        </c:ser>
        <c:ser>
          <c:idx val="3"/>
          <c:order val="3"/>
          <c:tx>
            <c:strRef>
              <c:f>tons!$E$3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tons!$E$4:$E$11</c:f>
              <c:numCache>
                <c:formatCode>#,##0</c:formatCode>
                <c:ptCount val="8"/>
                <c:pt idx="0">
                  <c:v>1.5978000000000001E-3</c:v>
                </c:pt>
                <c:pt idx="1">
                  <c:v>0.45143850000000002</c:v>
                </c:pt>
                <c:pt idx="2">
                  <c:v>1.4772229999999997</c:v>
                </c:pt>
                <c:pt idx="3">
                  <c:v>1.3495191000000002</c:v>
                </c:pt>
                <c:pt idx="4">
                  <c:v>0.67148729999999979</c:v>
                </c:pt>
                <c:pt idx="5">
                  <c:v>0.74948999999999999</c:v>
                </c:pt>
                <c:pt idx="6">
                  <c:v>1.7533839</c:v>
                </c:pt>
                <c:pt idx="7">
                  <c:v>1.3676066000000002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E-9345-AD88-ACDF10E4681F}"/>
            </c:ext>
          </c:extLst>
        </c:ser>
        <c:ser>
          <c:idx val="4"/>
          <c:order val="4"/>
          <c:tx>
            <c:strRef>
              <c:f>tons!$F$3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tons!$F$4:$F$11</c:f>
              <c:numCache>
                <c:formatCode>#,##0</c:formatCode>
                <c:ptCount val="8"/>
                <c:pt idx="0">
                  <c:v>53.915375799999993</c:v>
                </c:pt>
                <c:pt idx="1">
                  <c:v>81.742880500000012</c:v>
                </c:pt>
                <c:pt idx="2">
                  <c:v>121.67963459999999</c:v>
                </c:pt>
                <c:pt idx="3">
                  <c:v>75.322965299999993</c:v>
                </c:pt>
                <c:pt idx="4">
                  <c:v>82.377648400000027</c:v>
                </c:pt>
                <c:pt idx="5">
                  <c:v>110.839631</c:v>
                </c:pt>
                <c:pt idx="6">
                  <c:v>39.050914500000012</c:v>
                </c:pt>
                <c:pt idx="7">
                  <c:v>58.889190500000005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E-9345-AD88-ACDF10E4681F}"/>
            </c:ext>
          </c:extLst>
        </c:ser>
        <c:ser>
          <c:idx val="5"/>
          <c:order val="5"/>
          <c:tx>
            <c:strRef>
              <c:f>tons!$G$3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tons!$G$4:$G$11</c:f>
              <c:numCache>
                <c:formatCode>#,##0</c:formatCode>
                <c:ptCount val="8"/>
                <c:pt idx="0">
                  <c:v>956.99587910000002</c:v>
                </c:pt>
                <c:pt idx="1">
                  <c:v>1585.6882411000001</c:v>
                </c:pt>
                <c:pt idx="2">
                  <c:v>818.79495550000013</c:v>
                </c:pt>
                <c:pt idx="3">
                  <c:v>212.3186446</c:v>
                </c:pt>
                <c:pt idx="4">
                  <c:v>206.5041386</c:v>
                </c:pt>
                <c:pt idx="5">
                  <c:v>111.28035999999999</c:v>
                </c:pt>
                <c:pt idx="6">
                  <c:v>8.0178996999999992</c:v>
                </c:pt>
                <c:pt idx="7">
                  <c:v>1.8365982999999999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DE-9345-AD88-ACDF10E4681F}"/>
            </c:ext>
          </c:extLst>
        </c:ser>
        <c:ser>
          <c:idx val="6"/>
          <c:order val="6"/>
          <c:tx>
            <c:strRef>
              <c:f>tons!$H$3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tons!$A$4:$A$11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tons!$H$4:$H$11</c:f>
              <c:numCache>
                <c:formatCode>#,##0</c:formatCode>
                <c:ptCount val="8"/>
                <c:pt idx="0">
                  <c:v>70.088590900000028</c:v>
                </c:pt>
                <c:pt idx="1">
                  <c:v>15.928161100000002</c:v>
                </c:pt>
                <c:pt idx="2">
                  <c:v>5.6419899999999981E-2</c:v>
                </c:pt>
                <c:pt idx="3">
                  <c:v>4.1874299999999996E-2</c:v>
                </c:pt>
                <c:pt idx="4">
                  <c:v>4.4742999999999991E-2</c:v>
                </c:pt>
                <c:pt idx="5">
                  <c:v>7.8004800000000013E-2</c:v>
                </c:pt>
                <c:pt idx="6">
                  <c:v>4.0261999999999997E-3</c:v>
                </c:pt>
                <c:pt idx="7">
                  <c:v>3.4453399999999995E-2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DE-9345-AD88-ACDF10E4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0397488"/>
        <c:axId val="1810399264"/>
      </c:barChart>
      <c:catAx>
        <c:axId val="18103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0399264"/>
        <c:crosses val="autoZero"/>
        <c:auto val="1"/>
        <c:lblAlgn val="ctr"/>
        <c:lblOffset val="100"/>
        <c:noMultiLvlLbl val="0"/>
      </c:catAx>
      <c:valAx>
        <c:axId val="18103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03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Ton-Miles by Distance Band: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'ton-miles'!$B$3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'ton-miles'!$B$4:$B$11</c:f>
              <c:numCache>
                <c:formatCode>#,##0</c:formatCode>
                <c:ptCount val="8"/>
                <c:pt idx="0">
                  <c:v>226.7747655</c:v>
                </c:pt>
                <c:pt idx="1">
                  <c:v>808.35833829999956</c:v>
                </c:pt>
                <c:pt idx="2">
                  <c:v>357.4714449999999</c:v>
                </c:pt>
                <c:pt idx="3">
                  <c:v>171.04788569999997</c:v>
                </c:pt>
                <c:pt idx="4">
                  <c:v>152.59298330000001</c:v>
                </c:pt>
                <c:pt idx="5">
                  <c:v>246.67987060000002</c:v>
                </c:pt>
                <c:pt idx="6">
                  <c:v>145.44453290000004</c:v>
                </c:pt>
                <c:pt idx="7">
                  <c:v>222.28099129999998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3-AE43-AFA8-ACABE0E7FAE2}"/>
            </c:ext>
          </c:extLst>
        </c:ser>
        <c:ser>
          <c:idx val="1"/>
          <c:order val="1"/>
          <c:tx>
            <c:strRef>
              <c:f>'ton-miles'!$C$3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'ton-miles'!$C$4:$C$11</c:f>
              <c:numCache>
                <c:formatCode>#,##0</c:formatCode>
                <c:ptCount val="8"/>
                <c:pt idx="0">
                  <c:v>11.737517000000002</c:v>
                </c:pt>
                <c:pt idx="1">
                  <c:v>66.594222299999998</c:v>
                </c:pt>
                <c:pt idx="2">
                  <c:v>83.434825499999988</c:v>
                </c:pt>
                <c:pt idx="3">
                  <c:v>86.565647200000015</c:v>
                </c:pt>
                <c:pt idx="4">
                  <c:v>117.12641180000001</c:v>
                </c:pt>
                <c:pt idx="5">
                  <c:v>355.15702190000007</c:v>
                </c:pt>
                <c:pt idx="6">
                  <c:v>187.20587880000002</c:v>
                </c:pt>
                <c:pt idx="7">
                  <c:v>90.025689099999994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3-AE43-AFA8-ACABE0E7FAE2}"/>
            </c:ext>
          </c:extLst>
        </c:ser>
        <c:ser>
          <c:idx val="2"/>
          <c:order val="2"/>
          <c:tx>
            <c:strRef>
              <c:f>'ton-miles'!$D$3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'ton-miles'!$D$4:$D$11</c:f>
              <c:numCache>
                <c:formatCode>#,##0</c:formatCode>
                <c:ptCount val="8"/>
                <c:pt idx="0">
                  <c:v>9.2993851000000003</c:v>
                </c:pt>
                <c:pt idx="1">
                  <c:v>30.878062200000002</c:v>
                </c:pt>
                <c:pt idx="2">
                  <c:v>52.861489900000002</c:v>
                </c:pt>
                <c:pt idx="3">
                  <c:v>35.139398299999996</c:v>
                </c:pt>
                <c:pt idx="4">
                  <c:v>37.461296699999998</c:v>
                </c:pt>
                <c:pt idx="5">
                  <c:v>97.372957099999994</c:v>
                </c:pt>
                <c:pt idx="6">
                  <c:v>26.948767099999994</c:v>
                </c:pt>
                <c:pt idx="7">
                  <c:v>82.437528699999987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3-AE43-AFA8-ACABE0E7FAE2}"/>
            </c:ext>
          </c:extLst>
        </c:ser>
        <c:ser>
          <c:idx val="3"/>
          <c:order val="3"/>
          <c:tx>
            <c:strRef>
              <c:f>'ton-miles'!$E$3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'ton-miles'!$E$4:$E$11</c:f>
              <c:numCache>
                <c:formatCode>#,##0</c:formatCode>
                <c:ptCount val="8"/>
                <c:pt idx="0">
                  <c:v>1.25E-4</c:v>
                </c:pt>
                <c:pt idx="1">
                  <c:v>9.3560399999999988E-2</c:v>
                </c:pt>
                <c:pt idx="2">
                  <c:v>0.54166510000000001</c:v>
                </c:pt>
                <c:pt idx="3">
                  <c:v>0.85640849999999991</c:v>
                </c:pt>
                <c:pt idx="4">
                  <c:v>0.58906209999999992</c:v>
                </c:pt>
                <c:pt idx="5">
                  <c:v>0.92162270000000013</c:v>
                </c:pt>
                <c:pt idx="6">
                  <c:v>3.1164188999999998</c:v>
                </c:pt>
                <c:pt idx="7">
                  <c:v>3.7638148000000005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73-AE43-AFA8-ACABE0E7FAE2}"/>
            </c:ext>
          </c:extLst>
        </c:ser>
        <c:ser>
          <c:idx val="4"/>
          <c:order val="4"/>
          <c:tx>
            <c:strRef>
              <c:f>'ton-miles'!$F$3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'ton-miles'!$F$4:$F$11</c:f>
              <c:numCache>
                <c:formatCode>#,##0</c:formatCode>
                <c:ptCount val="8"/>
                <c:pt idx="0">
                  <c:v>2.9544488999999987</c:v>
                </c:pt>
                <c:pt idx="1">
                  <c:v>14.271221799999998</c:v>
                </c:pt>
                <c:pt idx="2">
                  <c:v>43.84496979999998</c:v>
                </c:pt>
                <c:pt idx="3">
                  <c:v>46.769036200000009</c:v>
                </c:pt>
                <c:pt idx="4">
                  <c:v>71.74114809999999</c:v>
                </c:pt>
                <c:pt idx="5">
                  <c:v>135.11385359999997</c:v>
                </c:pt>
                <c:pt idx="6">
                  <c:v>67.565198800000005</c:v>
                </c:pt>
                <c:pt idx="7">
                  <c:v>168.78337500000001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73-AE43-AFA8-ACABE0E7FAE2}"/>
            </c:ext>
          </c:extLst>
        </c:ser>
        <c:ser>
          <c:idx val="5"/>
          <c:order val="5"/>
          <c:tx>
            <c:strRef>
              <c:f>'ton-miles'!$G$3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'ton-miles'!$G$4:$G$11</c:f>
              <c:numCache>
                <c:formatCode>#,##0</c:formatCode>
                <c:ptCount val="8"/>
                <c:pt idx="0">
                  <c:v>45.5992082</c:v>
                </c:pt>
                <c:pt idx="1">
                  <c:v>272.09705719999999</c:v>
                </c:pt>
                <c:pt idx="2">
                  <c:v>276.95002210000001</c:v>
                </c:pt>
                <c:pt idx="3">
                  <c:v>127.80069640000002</c:v>
                </c:pt>
                <c:pt idx="4">
                  <c:v>171.77189369999999</c:v>
                </c:pt>
                <c:pt idx="5">
                  <c:v>140.40342989999999</c:v>
                </c:pt>
                <c:pt idx="6">
                  <c:v>14.4125037</c:v>
                </c:pt>
                <c:pt idx="7">
                  <c:v>4.2412017000000004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73-AE43-AFA8-ACABE0E7FAE2}"/>
            </c:ext>
          </c:extLst>
        </c:ser>
        <c:ser>
          <c:idx val="6"/>
          <c:order val="6"/>
          <c:tx>
            <c:strRef>
              <c:f>'ton-miles'!$H$3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'ton-miles'!$H$4:$H$11</c:f>
              <c:numCache>
                <c:formatCode>#,##0</c:formatCode>
                <c:ptCount val="8"/>
                <c:pt idx="0">
                  <c:v>5.7711778000000002</c:v>
                </c:pt>
                <c:pt idx="1">
                  <c:v>2.1334873999999999</c:v>
                </c:pt>
                <c:pt idx="2">
                  <c:v>2.2467000000000008E-2</c:v>
                </c:pt>
                <c:pt idx="3">
                  <c:v>2.9609299999999998E-2</c:v>
                </c:pt>
                <c:pt idx="4">
                  <c:v>3.8948000000000003E-2</c:v>
                </c:pt>
                <c:pt idx="5">
                  <c:v>8.70779E-2</c:v>
                </c:pt>
                <c:pt idx="6">
                  <c:v>7.4841000000000013E-3</c:v>
                </c:pt>
                <c:pt idx="7">
                  <c:v>0.1021851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73-AE43-AFA8-ACABE0E7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1095760"/>
        <c:axId val="1941098080"/>
      </c:barChart>
      <c:catAx>
        <c:axId val="19410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98080"/>
        <c:crosses val="autoZero"/>
        <c:auto val="1"/>
        <c:lblAlgn val="ctr"/>
        <c:lblOffset val="100"/>
        <c:noMultiLvlLbl val="0"/>
      </c:catAx>
      <c:valAx>
        <c:axId val="19410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10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Mode Share of Ton-Miles by Distance Band: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'ton-miles'!$B$3</c:f>
              <c:strCache>
                <c:ptCount val="1"/>
                <c:pt idx="0">
                  <c:v>Truck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'ton-miles'!$B$4:$B$11</c:f>
              <c:numCache>
                <c:formatCode>#,##0</c:formatCode>
                <c:ptCount val="8"/>
                <c:pt idx="0">
                  <c:v>226.7747655</c:v>
                </c:pt>
                <c:pt idx="1">
                  <c:v>808.35833829999956</c:v>
                </c:pt>
                <c:pt idx="2">
                  <c:v>357.4714449999999</c:v>
                </c:pt>
                <c:pt idx="3">
                  <c:v>171.04788569999997</c:v>
                </c:pt>
                <c:pt idx="4">
                  <c:v>152.59298330000001</c:v>
                </c:pt>
                <c:pt idx="5">
                  <c:v>246.67987060000002</c:v>
                </c:pt>
                <c:pt idx="6">
                  <c:v>145.44453290000004</c:v>
                </c:pt>
                <c:pt idx="7">
                  <c:v>222.28099129999998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D-0547-9B0C-9845CE85524C}"/>
            </c:ext>
          </c:extLst>
        </c:ser>
        <c:ser>
          <c:idx val="1"/>
          <c:order val="1"/>
          <c:tx>
            <c:strRef>
              <c:f>'ton-miles'!$C$3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'ton-miles'!$C$4:$C$11</c:f>
              <c:numCache>
                <c:formatCode>#,##0</c:formatCode>
                <c:ptCount val="8"/>
                <c:pt idx="0">
                  <c:v>11.737517000000002</c:v>
                </c:pt>
                <c:pt idx="1">
                  <c:v>66.594222299999998</c:v>
                </c:pt>
                <c:pt idx="2">
                  <c:v>83.434825499999988</c:v>
                </c:pt>
                <c:pt idx="3">
                  <c:v>86.565647200000015</c:v>
                </c:pt>
                <c:pt idx="4">
                  <c:v>117.12641180000001</c:v>
                </c:pt>
                <c:pt idx="5">
                  <c:v>355.15702190000007</c:v>
                </c:pt>
                <c:pt idx="6">
                  <c:v>187.20587880000002</c:v>
                </c:pt>
                <c:pt idx="7">
                  <c:v>90.025689099999994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D-0547-9B0C-9845CE85524C}"/>
            </c:ext>
          </c:extLst>
        </c:ser>
        <c:ser>
          <c:idx val="2"/>
          <c:order val="2"/>
          <c:tx>
            <c:strRef>
              <c:f>'ton-miles'!$D$3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'ton-miles'!$D$4:$D$11</c:f>
              <c:numCache>
                <c:formatCode>#,##0</c:formatCode>
                <c:ptCount val="8"/>
                <c:pt idx="0">
                  <c:v>9.2993851000000003</c:v>
                </c:pt>
                <c:pt idx="1">
                  <c:v>30.878062200000002</c:v>
                </c:pt>
                <c:pt idx="2">
                  <c:v>52.861489900000002</c:v>
                </c:pt>
                <c:pt idx="3">
                  <c:v>35.139398299999996</c:v>
                </c:pt>
                <c:pt idx="4">
                  <c:v>37.461296699999998</c:v>
                </c:pt>
                <c:pt idx="5">
                  <c:v>97.372957099999994</c:v>
                </c:pt>
                <c:pt idx="6">
                  <c:v>26.948767099999994</c:v>
                </c:pt>
                <c:pt idx="7">
                  <c:v>82.437528699999987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D-0547-9B0C-9845CE85524C}"/>
            </c:ext>
          </c:extLst>
        </c:ser>
        <c:ser>
          <c:idx val="3"/>
          <c:order val="3"/>
          <c:tx>
            <c:strRef>
              <c:f>'ton-miles'!$E$3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'ton-miles'!$E$4:$E$11</c:f>
              <c:numCache>
                <c:formatCode>#,##0</c:formatCode>
                <c:ptCount val="8"/>
                <c:pt idx="0">
                  <c:v>1.25E-4</c:v>
                </c:pt>
                <c:pt idx="1">
                  <c:v>9.3560399999999988E-2</c:v>
                </c:pt>
                <c:pt idx="2">
                  <c:v>0.54166510000000001</c:v>
                </c:pt>
                <c:pt idx="3">
                  <c:v>0.85640849999999991</c:v>
                </c:pt>
                <c:pt idx="4">
                  <c:v>0.58906209999999992</c:v>
                </c:pt>
                <c:pt idx="5">
                  <c:v>0.92162270000000013</c:v>
                </c:pt>
                <c:pt idx="6">
                  <c:v>3.1164188999999998</c:v>
                </c:pt>
                <c:pt idx="7">
                  <c:v>3.7638148000000005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D-0547-9B0C-9845CE85524C}"/>
            </c:ext>
          </c:extLst>
        </c:ser>
        <c:ser>
          <c:idx val="4"/>
          <c:order val="4"/>
          <c:tx>
            <c:strRef>
              <c:f>'ton-miles'!$F$3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'ton-miles'!$F$4:$F$11</c:f>
              <c:numCache>
                <c:formatCode>#,##0</c:formatCode>
                <c:ptCount val="8"/>
                <c:pt idx="0">
                  <c:v>2.9544488999999987</c:v>
                </c:pt>
                <c:pt idx="1">
                  <c:v>14.271221799999998</c:v>
                </c:pt>
                <c:pt idx="2">
                  <c:v>43.84496979999998</c:v>
                </c:pt>
                <c:pt idx="3">
                  <c:v>46.769036200000009</c:v>
                </c:pt>
                <c:pt idx="4">
                  <c:v>71.74114809999999</c:v>
                </c:pt>
                <c:pt idx="5">
                  <c:v>135.11385359999997</c:v>
                </c:pt>
                <c:pt idx="6">
                  <c:v>67.565198800000005</c:v>
                </c:pt>
                <c:pt idx="7">
                  <c:v>168.78337500000001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D-0547-9B0C-9845CE85524C}"/>
            </c:ext>
          </c:extLst>
        </c:ser>
        <c:ser>
          <c:idx val="5"/>
          <c:order val="5"/>
          <c:tx>
            <c:strRef>
              <c:f>'ton-miles'!$G$3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'ton-miles'!$G$4:$G$11</c:f>
              <c:numCache>
                <c:formatCode>#,##0</c:formatCode>
                <c:ptCount val="8"/>
                <c:pt idx="0">
                  <c:v>45.5992082</c:v>
                </c:pt>
                <c:pt idx="1">
                  <c:v>272.09705719999999</c:v>
                </c:pt>
                <c:pt idx="2">
                  <c:v>276.95002210000001</c:v>
                </c:pt>
                <c:pt idx="3">
                  <c:v>127.80069640000002</c:v>
                </c:pt>
                <c:pt idx="4">
                  <c:v>171.77189369999999</c:v>
                </c:pt>
                <c:pt idx="5">
                  <c:v>140.40342989999999</c:v>
                </c:pt>
                <c:pt idx="6">
                  <c:v>14.4125037</c:v>
                </c:pt>
                <c:pt idx="7">
                  <c:v>4.2412017000000004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0D-0547-9B0C-9845CE85524C}"/>
            </c:ext>
          </c:extLst>
        </c:ser>
        <c:ser>
          <c:idx val="6"/>
          <c:order val="6"/>
          <c:tx>
            <c:strRef>
              <c:f>'ton-miles'!$H$3</c:f>
              <c:strCache>
                <c:ptCount val="1"/>
                <c:pt idx="0">
                  <c:v>Other /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'ton-miles'!$A$4:$A$11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'ton-miles'!$H$4:$H$11</c:f>
              <c:numCache>
                <c:formatCode>#,##0</c:formatCode>
                <c:ptCount val="8"/>
                <c:pt idx="0">
                  <c:v>5.7711778000000002</c:v>
                </c:pt>
                <c:pt idx="1">
                  <c:v>2.1334873999999999</c:v>
                </c:pt>
                <c:pt idx="2">
                  <c:v>2.2467000000000008E-2</c:v>
                </c:pt>
                <c:pt idx="3">
                  <c:v>2.9609299999999998E-2</c:v>
                </c:pt>
                <c:pt idx="4">
                  <c:v>3.8948000000000003E-2</c:v>
                </c:pt>
                <c:pt idx="5">
                  <c:v>8.70779E-2</c:v>
                </c:pt>
                <c:pt idx="6">
                  <c:v>7.4841000000000013E-3</c:v>
                </c:pt>
                <c:pt idx="7">
                  <c:v>0.1021851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0D-0547-9B0C-9845CE855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3476176"/>
        <c:axId val="1853478224"/>
      </c:barChart>
      <c:catAx>
        <c:axId val="18534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3478224"/>
        <c:crosses val="autoZero"/>
        <c:auto val="1"/>
        <c:lblAlgn val="ctr"/>
        <c:lblOffset val="100"/>
        <c:noMultiLvlLbl val="0"/>
      </c:catAx>
      <c:valAx>
        <c:axId val="18534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34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</xdr:colOff>
      <xdr:row>4</xdr:row>
      <xdr:rowOff>18597</xdr:rowOff>
    </xdr:from>
    <xdr:to>
      <xdr:col>8</xdr:col>
      <xdr:colOff>576659</xdr:colOff>
      <xdr:row>26</xdr:row>
      <xdr:rowOff>125186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549728</xdr:colOff>
      <xdr:row>4</xdr:row>
      <xdr:rowOff>18595</xdr:rowOff>
    </xdr:from>
    <xdr:to>
      <xdr:col>16</xdr:col>
      <xdr:colOff>273957</xdr:colOff>
      <xdr:row>26</xdr:row>
      <xdr:rowOff>125184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26</xdr:row>
      <xdr:rowOff>107948</xdr:rowOff>
    </xdr:from>
    <xdr:to>
      <xdr:col>8</xdr:col>
      <xdr:colOff>558800</xdr:colOff>
      <xdr:row>49</xdr:row>
      <xdr:rowOff>16327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549728</xdr:colOff>
      <xdr:row>26</xdr:row>
      <xdr:rowOff>133349</xdr:rowOff>
    </xdr:from>
    <xdr:to>
      <xdr:col>16</xdr:col>
      <xdr:colOff>273957</xdr:colOff>
      <xdr:row>49</xdr:row>
      <xdr:rowOff>41728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49</xdr:row>
      <xdr:rowOff>27215</xdr:rowOff>
    </xdr:from>
    <xdr:to>
      <xdr:col>8</xdr:col>
      <xdr:colOff>558800</xdr:colOff>
      <xdr:row>71</xdr:row>
      <xdr:rowOff>92529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546099</xdr:colOff>
      <xdr:row>49</xdr:row>
      <xdr:rowOff>36287</xdr:rowOff>
    </xdr:from>
    <xdr:to>
      <xdr:col>16</xdr:col>
      <xdr:colOff>270328</xdr:colOff>
      <xdr:row>71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74"/>
  <sheetViews>
    <sheetView topLeftCell="A34" zoomScale="70" zoomScaleNormal="70" zoomScalePageLayoutView="80" workbookViewId="0">
      <selection activeCell="B74" sqref="B74:P74"/>
    </sheetView>
  </sheetViews>
  <sheetFormatPr defaultColWidth="10.6640625" defaultRowHeight="13.2"/>
  <cols>
    <col min="1" max="16384" width="10.6640625" style="24"/>
  </cols>
  <sheetData>
    <row r="2" spans="2:16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2:16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74" spans="2:16" ht="13.05" customHeight="1">
      <c r="B74" s="34" t="s">
        <v>22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</sheetData>
  <mergeCells count="2">
    <mergeCell ref="B2:P3"/>
    <mergeCell ref="B74:P7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7"/>
  <sheetViews>
    <sheetView tabSelected="1" topLeftCell="A10" workbookViewId="0">
      <selection activeCell="J21" sqref="J21"/>
    </sheetView>
  </sheetViews>
  <sheetFormatPr defaultColWidth="10.6640625" defaultRowHeight="13.2"/>
  <cols>
    <col min="1" max="9" width="11" customWidth="1"/>
  </cols>
  <sheetData>
    <row r="1" spans="1:18">
      <c r="A1" s="3" t="s">
        <v>23</v>
      </c>
      <c r="B1" s="3"/>
      <c r="C1" s="3"/>
      <c r="D1" s="3"/>
      <c r="E1" s="3"/>
      <c r="F1" s="3"/>
      <c r="G1" s="4"/>
      <c r="H1" s="4"/>
      <c r="I1" s="5"/>
    </row>
    <row r="2" spans="1:18">
      <c r="A2" s="6" t="s">
        <v>26</v>
      </c>
      <c r="B2" s="4"/>
      <c r="C2" s="4"/>
      <c r="D2" s="4"/>
      <c r="E2" s="4"/>
      <c r="F2" s="4"/>
      <c r="G2" s="4"/>
      <c r="H2" s="4"/>
      <c r="I2" s="5"/>
    </row>
    <row r="3" spans="1:18" ht="40.200000000000003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18" ht="13.05" customHeight="1">
      <c r="A4" s="26" t="s">
        <v>9</v>
      </c>
      <c r="B4" s="27">
        <v>4630.9743565999997</v>
      </c>
      <c r="C4" s="27">
        <v>85.331565099999978</v>
      </c>
      <c r="D4" s="27">
        <v>98.753393199999991</v>
      </c>
      <c r="E4" s="27">
        <v>2.39206E-2</v>
      </c>
      <c r="F4" s="27">
        <v>389.33322059999995</v>
      </c>
      <c r="G4" s="27">
        <v>335.59978649999999</v>
      </c>
      <c r="H4" s="27">
        <v>17.617749</v>
      </c>
      <c r="I4" s="28">
        <f>SUM(B4:H4)</f>
        <v>5557.6339915999988</v>
      </c>
      <c r="J4" s="12"/>
      <c r="K4" s="23"/>
      <c r="L4" s="23"/>
      <c r="M4" s="23"/>
      <c r="N4" s="23"/>
      <c r="O4" s="23"/>
      <c r="P4" s="23"/>
      <c r="Q4" s="23"/>
      <c r="R4" s="23"/>
    </row>
    <row r="5" spans="1:18" ht="13.05" customHeight="1">
      <c r="A5" s="26" t="s">
        <v>10</v>
      </c>
      <c r="B5" s="27">
        <v>4083.6990103999992</v>
      </c>
      <c r="C5" s="27">
        <v>81.76139040000001</v>
      </c>
      <c r="D5" s="27">
        <v>42.953947800000016</v>
      </c>
      <c r="E5" s="27">
        <v>12.9363665</v>
      </c>
      <c r="F5" s="27">
        <v>369.72628340000011</v>
      </c>
      <c r="G5" s="27">
        <v>344.33053319999993</v>
      </c>
      <c r="H5" s="27">
        <v>3.7450017000000004</v>
      </c>
      <c r="I5" s="28">
        <f t="shared" ref="I5:I12" si="0">SUM(B5:H5)</f>
        <v>4939.1525333999998</v>
      </c>
      <c r="K5" s="23"/>
      <c r="L5" s="23"/>
      <c r="M5" s="23"/>
      <c r="N5" s="23"/>
      <c r="O5" s="23"/>
      <c r="P5" s="23"/>
      <c r="Q5" s="23"/>
      <c r="R5" s="23"/>
    </row>
    <row r="6" spans="1:18" ht="13.05" customHeight="1">
      <c r="A6" s="26" t="s">
        <v>11</v>
      </c>
      <c r="B6" s="27">
        <v>1832.7631958000002</v>
      </c>
      <c r="C6" s="27">
        <v>89.598537399999984</v>
      </c>
      <c r="D6" s="27">
        <v>38.763555399999994</v>
      </c>
      <c r="E6" s="27">
        <v>192.51595219999999</v>
      </c>
      <c r="F6" s="27">
        <v>377.71841829999994</v>
      </c>
      <c r="G6" s="27">
        <v>221.20675460000001</v>
      </c>
      <c r="H6" s="27">
        <v>0.44798550000000004</v>
      </c>
      <c r="I6" s="28">
        <f t="shared" si="0"/>
        <v>2753.0143991999998</v>
      </c>
      <c r="K6" s="23"/>
      <c r="L6" s="23"/>
      <c r="M6" s="23"/>
      <c r="N6" s="23"/>
      <c r="O6" s="23"/>
      <c r="P6" s="23"/>
      <c r="Q6" s="23"/>
      <c r="R6" s="23"/>
    </row>
    <row r="7" spans="1:18" ht="13.05" customHeight="1">
      <c r="A7" s="26" t="s">
        <v>12</v>
      </c>
      <c r="B7" s="27">
        <v>841.48636670000019</v>
      </c>
      <c r="C7" s="27">
        <v>44.278740699999986</v>
      </c>
      <c r="D7" s="27">
        <v>16.277140499999994</v>
      </c>
      <c r="E7" s="27">
        <v>121.22387649999999</v>
      </c>
      <c r="F7" s="27">
        <v>231.51862709999997</v>
      </c>
      <c r="G7" s="27">
        <v>58.189516899999994</v>
      </c>
      <c r="H7" s="27">
        <v>0.59749089999999994</v>
      </c>
      <c r="I7" s="28">
        <f t="shared" si="0"/>
        <v>1313.5717592999999</v>
      </c>
      <c r="K7" s="23"/>
      <c r="L7" s="23"/>
      <c r="M7" s="23"/>
      <c r="N7" s="23"/>
      <c r="O7" s="23"/>
      <c r="P7" s="23"/>
      <c r="Q7" s="23"/>
      <c r="R7" s="23"/>
    </row>
    <row r="8" spans="1:18" ht="13.05" customHeight="1">
      <c r="A8" s="26" t="s">
        <v>13</v>
      </c>
      <c r="B8" s="27">
        <v>610.29385849999994</v>
      </c>
      <c r="C8" s="27">
        <v>53.884520300000005</v>
      </c>
      <c r="D8" s="27">
        <v>13.412495300000002</v>
      </c>
      <c r="E8" s="27">
        <v>83.891507300000015</v>
      </c>
      <c r="F8" s="27">
        <v>241.93331090000001</v>
      </c>
      <c r="G8" s="27">
        <v>61.432436499999994</v>
      </c>
      <c r="H8" s="27">
        <v>0.31447799999999992</v>
      </c>
      <c r="I8" s="28">
        <f t="shared" si="0"/>
        <v>1065.1626068</v>
      </c>
      <c r="K8" s="23"/>
      <c r="L8" s="23"/>
      <c r="M8" s="23"/>
      <c r="N8" s="23"/>
      <c r="O8" s="23"/>
      <c r="P8" s="23"/>
      <c r="Q8" s="23"/>
      <c r="R8" s="23"/>
    </row>
    <row r="9" spans="1:18" ht="13.05" customHeight="1">
      <c r="A9" s="26" t="s">
        <v>14</v>
      </c>
      <c r="B9" s="27">
        <v>748.28414889999999</v>
      </c>
      <c r="C9" s="27">
        <v>89.527232500000011</v>
      </c>
      <c r="D9" s="27">
        <v>23.465523900000004</v>
      </c>
      <c r="E9" s="27">
        <v>70.532167000000001</v>
      </c>
      <c r="F9" s="27">
        <v>364.38339310000003</v>
      </c>
      <c r="G9" s="27">
        <v>34.214259699999999</v>
      </c>
      <c r="H9" s="27">
        <v>1.2218228</v>
      </c>
      <c r="I9" s="28">
        <f t="shared" si="0"/>
        <v>1331.6285478999998</v>
      </c>
      <c r="K9" s="23"/>
      <c r="L9" s="23"/>
      <c r="M9" s="23"/>
      <c r="N9" s="23"/>
      <c r="O9" s="23"/>
      <c r="P9" s="23"/>
      <c r="Q9" s="23"/>
      <c r="R9" s="23"/>
    </row>
    <row r="10" spans="1:18" ht="13.05" customHeight="1">
      <c r="A10" s="26" t="s">
        <v>15</v>
      </c>
      <c r="B10" s="27">
        <v>354.29115080000003</v>
      </c>
      <c r="C10" s="27">
        <v>68.965466799999987</v>
      </c>
      <c r="D10" s="27">
        <v>7.1753758999999997</v>
      </c>
      <c r="E10" s="27">
        <v>83.344271599999999</v>
      </c>
      <c r="F10" s="27">
        <v>147.04726890000001</v>
      </c>
      <c r="G10" s="27">
        <v>2.0700032999999998</v>
      </c>
      <c r="H10" s="27">
        <v>0.1562954</v>
      </c>
      <c r="I10" s="28">
        <f t="shared" si="0"/>
        <v>663.04983270000014</v>
      </c>
      <c r="K10" s="23"/>
      <c r="L10" s="23"/>
      <c r="M10" s="23"/>
      <c r="N10" s="23"/>
      <c r="O10" s="23"/>
      <c r="P10" s="23"/>
      <c r="Q10" s="23"/>
      <c r="R10" s="23"/>
    </row>
    <row r="11" spans="1:18" ht="13.05" customHeight="1">
      <c r="A11" s="26" t="s">
        <v>16</v>
      </c>
      <c r="B11" s="27">
        <v>509.46950590000012</v>
      </c>
      <c r="C11" s="27">
        <v>49.554777000000001</v>
      </c>
      <c r="D11" s="27">
        <v>12.018068600000003</v>
      </c>
      <c r="E11" s="27">
        <v>90.751168800000002</v>
      </c>
      <c r="F11" s="27">
        <v>473.8887234</v>
      </c>
      <c r="G11" s="27">
        <v>0.60514159999999995</v>
      </c>
      <c r="H11" s="27">
        <v>1.7573415000000001</v>
      </c>
      <c r="I11" s="28">
        <f t="shared" si="0"/>
        <v>1138.0447268</v>
      </c>
      <c r="K11" s="23"/>
    </row>
    <row r="12" spans="1:18" ht="13.05" customHeight="1" thickBot="1">
      <c r="A12" s="29" t="s">
        <v>8</v>
      </c>
      <c r="B12" s="30">
        <f>SUM(B4:B11)</f>
        <v>13611.2615936</v>
      </c>
      <c r="C12" s="30">
        <f t="shared" ref="C12:H12" si="1">SUM(C4:C11)</f>
        <v>562.90223019999985</v>
      </c>
      <c r="D12" s="30">
        <f t="shared" si="1"/>
        <v>252.8195006</v>
      </c>
      <c r="E12" s="30">
        <f t="shared" si="1"/>
        <v>655.21923049999987</v>
      </c>
      <c r="F12" s="30">
        <f t="shared" si="1"/>
        <v>2595.5492456999996</v>
      </c>
      <c r="G12" s="30">
        <f t="shared" si="1"/>
        <v>1057.6484323</v>
      </c>
      <c r="H12" s="30">
        <f t="shared" si="1"/>
        <v>25.858164800000004</v>
      </c>
      <c r="I12" s="31">
        <f t="shared" si="0"/>
        <v>18761.258397699999</v>
      </c>
    </row>
    <row r="13" spans="1:18" ht="13.05" customHeight="1">
      <c r="A13" s="14"/>
      <c r="B13" s="14"/>
      <c r="C13" s="14"/>
      <c r="D13" s="14"/>
      <c r="E13" s="14"/>
      <c r="F13" s="14"/>
      <c r="G13" s="14"/>
      <c r="H13" s="14"/>
      <c r="I13" s="14"/>
      <c r="L13" s="1"/>
      <c r="M13" s="1"/>
    </row>
    <row r="14" spans="1:18" ht="34.950000000000003" customHeight="1">
      <c r="A14" s="34" t="s">
        <v>22</v>
      </c>
      <c r="B14" s="34"/>
      <c r="C14" s="34"/>
      <c r="D14" s="34"/>
      <c r="E14" s="34"/>
      <c r="F14" s="34"/>
      <c r="G14" s="34"/>
      <c r="H14" s="34"/>
      <c r="I14" s="34"/>
      <c r="J14" s="32"/>
      <c r="K14" s="32"/>
      <c r="L14" s="32"/>
      <c r="M14" s="32"/>
      <c r="N14" s="32"/>
      <c r="O14" s="32"/>
    </row>
    <row r="15" spans="1:18">
      <c r="C15" s="1"/>
      <c r="L15" s="1"/>
      <c r="M15" s="1"/>
    </row>
    <row r="16" spans="1:18">
      <c r="C16" s="1"/>
      <c r="L16" s="1"/>
      <c r="M16" s="1"/>
    </row>
    <row r="17" spans="1:13">
      <c r="A17" t="s">
        <v>17</v>
      </c>
      <c r="C17" s="1"/>
      <c r="L17" s="1"/>
      <c r="M17" s="1"/>
    </row>
    <row r="18" spans="1:13" ht="40.200000000000003" thickBot="1">
      <c r="A18" s="7" t="s">
        <v>0</v>
      </c>
      <c r="B18" s="8" t="s">
        <v>1</v>
      </c>
      <c r="C18" s="8" t="s">
        <v>2</v>
      </c>
      <c r="D18" s="8" t="s">
        <v>3</v>
      </c>
      <c r="E18" s="8" t="s">
        <v>4</v>
      </c>
      <c r="F18" s="8" t="s">
        <v>5</v>
      </c>
      <c r="G18" s="8" t="s">
        <v>6</v>
      </c>
      <c r="H18" s="8" t="s">
        <v>7</v>
      </c>
      <c r="I18" s="8" t="s">
        <v>8</v>
      </c>
      <c r="L18" s="1"/>
      <c r="M18" s="1"/>
    </row>
    <row r="19" spans="1:13">
      <c r="A19" s="9" t="s">
        <v>9</v>
      </c>
      <c r="B19" s="15">
        <f>B4/$I$12*100</f>
        <v>24.683708621420219</v>
      </c>
      <c r="C19" s="15">
        <f t="shared" ref="C19:I19" si="2">C4/$I$12*100</f>
        <v>0.45482857967811496</v>
      </c>
      <c r="D19" s="15">
        <f t="shared" si="2"/>
        <v>0.52636870676066416</v>
      </c>
      <c r="E19" s="15">
        <f t="shared" si="2"/>
        <v>1.2749997624323804E-4</v>
      </c>
      <c r="F19" s="15">
        <f t="shared" si="2"/>
        <v>2.0751977950888918</v>
      </c>
      <c r="G19" s="15">
        <f t="shared" si="2"/>
        <v>1.7887914519696728</v>
      </c>
      <c r="H19" s="15">
        <f t="shared" si="2"/>
        <v>9.3904942976318767E-2</v>
      </c>
      <c r="I19" s="15">
        <f t="shared" si="2"/>
        <v>29.62292759787012</v>
      </c>
      <c r="L19" s="1"/>
      <c r="M19" s="1"/>
    </row>
    <row r="20" spans="1:13">
      <c r="A20" s="9" t="s">
        <v>10</v>
      </c>
      <c r="B20" s="15">
        <f t="shared" ref="B20:I27" si="3">B5/$I$12*100</f>
        <v>21.766658311686772</v>
      </c>
      <c r="C20" s="15">
        <f t="shared" si="3"/>
        <v>0.4357990741709703</v>
      </c>
      <c r="D20" s="15">
        <f t="shared" si="3"/>
        <v>0.22895024890902771</v>
      </c>
      <c r="E20" s="15">
        <f t="shared" si="3"/>
        <v>6.8952552253029625E-2</v>
      </c>
      <c r="F20" s="15">
        <f t="shared" si="3"/>
        <v>1.9706902147103629</v>
      </c>
      <c r="G20" s="15">
        <f t="shared" si="3"/>
        <v>1.8353274919032749</v>
      </c>
      <c r="H20" s="15">
        <f t="shared" si="3"/>
        <v>1.9961356645773354E-2</v>
      </c>
      <c r="I20" s="15">
        <f t="shared" si="3"/>
        <v>26.326339250279212</v>
      </c>
      <c r="J20" s="37">
        <f>I19+I20</f>
        <v>55.949266848149335</v>
      </c>
      <c r="L20" s="1"/>
      <c r="M20" s="1"/>
    </row>
    <row r="21" spans="1:13">
      <c r="A21" s="9" t="s">
        <v>11</v>
      </c>
      <c r="B21" s="15">
        <f t="shared" si="3"/>
        <v>9.7688713462028982</v>
      </c>
      <c r="C21" s="15">
        <f t="shared" si="3"/>
        <v>0.47757210897422608</v>
      </c>
      <c r="D21" s="15">
        <f t="shared" si="3"/>
        <v>0.2066149006548097</v>
      </c>
      <c r="E21" s="15">
        <f t="shared" si="3"/>
        <v>1.0261356041213159</v>
      </c>
      <c r="F21" s="15">
        <f t="shared" si="3"/>
        <v>2.0132893556132974</v>
      </c>
      <c r="G21" s="15">
        <f t="shared" si="3"/>
        <v>1.1790613929560207</v>
      </c>
      <c r="H21" s="15">
        <f t="shared" si="3"/>
        <v>2.3878222372062203E-3</v>
      </c>
      <c r="I21" s="15">
        <f t="shared" si="3"/>
        <v>14.673932530759773</v>
      </c>
      <c r="M21" s="1"/>
    </row>
    <row r="22" spans="1:13">
      <c r="A22" s="9" t="s">
        <v>12</v>
      </c>
      <c r="B22" s="15">
        <f t="shared" si="3"/>
        <v>4.4852341397481128</v>
      </c>
      <c r="C22" s="15">
        <f t="shared" si="3"/>
        <v>0.2360115710864483</v>
      </c>
      <c r="D22" s="15">
        <f t="shared" si="3"/>
        <v>8.6759321549536667E-2</v>
      </c>
      <c r="E22" s="15">
        <f t="shared" si="3"/>
        <v>0.64613936832116337</v>
      </c>
      <c r="F22" s="15">
        <f t="shared" si="3"/>
        <v>1.234025043482065</v>
      </c>
      <c r="G22" s="15">
        <f t="shared" si="3"/>
        <v>0.31015785650675559</v>
      </c>
      <c r="H22" s="15">
        <f t="shared" si="3"/>
        <v>3.1847058834456872E-3</v>
      </c>
      <c r="I22" s="15">
        <f t="shared" si="3"/>
        <v>7.001512006577526</v>
      </c>
      <c r="M22" s="1"/>
    </row>
    <row r="23" spans="1:13">
      <c r="A23" s="9" t="s">
        <v>13</v>
      </c>
      <c r="B23" s="15">
        <f t="shared" si="3"/>
        <v>3.2529473533332807</v>
      </c>
      <c r="C23" s="15">
        <f t="shared" si="3"/>
        <v>0.28721165263949389</v>
      </c>
      <c r="D23" s="15">
        <f t="shared" si="3"/>
        <v>7.1490382018533888E-2</v>
      </c>
      <c r="E23" s="15">
        <f t="shared" si="3"/>
        <v>0.44715288026886585</v>
      </c>
      <c r="F23" s="15">
        <f t="shared" si="3"/>
        <v>1.2895366918972737</v>
      </c>
      <c r="G23" s="15">
        <f t="shared" si="3"/>
        <v>0.32744304884970393</v>
      </c>
      <c r="H23" s="15">
        <f t="shared" si="3"/>
        <v>1.6762095235496183E-3</v>
      </c>
      <c r="I23" s="15">
        <f t="shared" si="3"/>
        <v>5.6774582185307017</v>
      </c>
      <c r="M23" s="1"/>
    </row>
    <row r="24" spans="1:13">
      <c r="A24" s="9" t="s">
        <v>14</v>
      </c>
      <c r="B24" s="15">
        <f t="shared" si="3"/>
        <v>3.9884539354339603</v>
      </c>
      <c r="C24" s="15">
        <f t="shared" si="3"/>
        <v>0.47719204438320317</v>
      </c>
      <c r="D24" s="15">
        <f t="shared" si="3"/>
        <v>0.12507436016592957</v>
      </c>
      <c r="E24" s="15">
        <f t="shared" si="3"/>
        <v>0.37594582146284361</v>
      </c>
      <c r="F24" s="15">
        <f t="shared" si="3"/>
        <v>1.9422118995209348</v>
      </c>
      <c r="G24" s="15">
        <f t="shared" si="3"/>
        <v>0.18236655012541392</v>
      </c>
      <c r="H24" s="15">
        <f t="shared" si="3"/>
        <v>6.5124778631575541E-3</v>
      </c>
      <c r="I24" s="15">
        <f t="shared" si="3"/>
        <v>7.0977570889554418</v>
      </c>
      <c r="M24" s="1"/>
    </row>
    <row r="25" spans="1:13">
      <c r="A25" s="9" t="s">
        <v>15</v>
      </c>
      <c r="B25" s="15">
        <f t="shared" si="3"/>
        <v>1.8884189071423572</v>
      </c>
      <c r="C25" s="15">
        <f t="shared" si="3"/>
        <v>0.36759510123507855</v>
      </c>
      <c r="D25" s="15">
        <f t="shared" si="3"/>
        <v>3.8245706913133566E-2</v>
      </c>
      <c r="E25" s="15">
        <f t="shared" si="3"/>
        <v>0.44423604127864597</v>
      </c>
      <c r="F25" s="15">
        <f t="shared" si="3"/>
        <v>0.7837814808735164</v>
      </c>
      <c r="G25" s="15">
        <f t="shared" si="3"/>
        <v>1.1033392622819842E-2</v>
      </c>
      <c r="H25" s="15">
        <f t="shared" si="3"/>
        <v>8.3307524840210473E-4</v>
      </c>
      <c r="I25" s="15">
        <f t="shared" si="3"/>
        <v>3.5341437053139537</v>
      </c>
      <c r="M25" s="1"/>
    </row>
    <row r="26" spans="1:13">
      <c r="A26" s="9" t="s">
        <v>16</v>
      </c>
      <c r="B26" s="15">
        <f t="shared" si="3"/>
        <v>2.7155401578097638</v>
      </c>
      <c r="C26" s="15">
        <f t="shared" si="3"/>
        <v>0.26413354557322805</v>
      </c>
      <c r="D26" s="15">
        <f>D11/$I$12*100</f>
        <v>6.405790243512309E-2</v>
      </c>
      <c r="E26" s="15">
        <f t="shared" si="3"/>
        <v>0.48371578748217375</v>
      </c>
      <c r="F26" s="15">
        <f t="shared" si="3"/>
        <v>2.525889859595428</v>
      </c>
      <c r="G26" s="15">
        <f t="shared" si="3"/>
        <v>3.2254851309664071E-3</v>
      </c>
      <c r="H26" s="15">
        <f t="shared" si="3"/>
        <v>9.3668636865821206E-3</v>
      </c>
      <c r="I26" s="15">
        <f t="shared" si="3"/>
        <v>6.0659296017132647</v>
      </c>
      <c r="M26" s="1"/>
    </row>
    <row r="27" spans="1:13" ht="13.8" thickBot="1">
      <c r="A27" s="13" t="s">
        <v>8</v>
      </c>
      <c r="B27" s="15">
        <f t="shared" si="3"/>
        <v>72.549832772777364</v>
      </c>
      <c r="C27" s="15">
        <f t="shared" si="3"/>
        <v>3.0003436777407626</v>
      </c>
      <c r="D27" s="15">
        <f t="shared" si="3"/>
        <v>1.3475615294067582</v>
      </c>
      <c r="E27" s="15">
        <f t="shared" si="3"/>
        <v>3.4924055551642805</v>
      </c>
      <c r="F27" s="15">
        <f t="shared" si="3"/>
        <v>13.834622340781769</v>
      </c>
      <c r="G27" s="15">
        <f t="shared" si="3"/>
        <v>5.6374066700646281</v>
      </c>
      <c r="H27" s="15">
        <f t="shared" si="3"/>
        <v>0.13782745406443545</v>
      </c>
      <c r="I27" s="15">
        <f t="shared" si="3"/>
        <v>100</v>
      </c>
      <c r="M27" s="1"/>
    </row>
    <row r="28" spans="1:13">
      <c r="B28" s="1"/>
      <c r="C28" s="1"/>
      <c r="M28" s="1"/>
    </row>
    <row r="29" spans="1:13">
      <c r="A29" s="16" t="s">
        <v>18</v>
      </c>
      <c r="B29" s="1"/>
      <c r="C29" s="1"/>
      <c r="M29" s="1"/>
    </row>
    <row r="30" spans="1:13" ht="40.200000000000003" thickBot="1">
      <c r="A30" s="7" t="s">
        <v>0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  <c r="M30" s="1"/>
    </row>
    <row r="31" spans="1:13">
      <c r="A31" s="9" t="s">
        <v>9</v>
      </c>
      <c r="B31" s="15">
        <f>B4/$I4*100</f>
        <v>83.326364485308233</v>
      </c>
      <c r="C31" s="15">
        <f t="shared" ref="C31:I31" si="4">C4/$I4*100</f>
        <v>1.5353937526107884</v>
      </c>
      <c r="D31" s="15">
        <f t="shared" si="4"/>
        <v>1.7768963078399782</v>
      </c>
      <c r="E31" s="15">
        <f t="shared" si="4"/>
        <v>4.3040977574547782E-4</v>
      </c>
      <c r="F31" s="15">
        <f t="shared" si="4"/>
        <v>7.0053771297003671</v>
      </c>
      <c r="G31" s="15">
        <f t="shared" si="4"/>
        <v>6.0385370286571076</v>
      </c>
      <c r="H31" s="15">
        <f t="shared" si="4"/>
        <v>0.31700088610779475</v>
      </c>
      <c r="I31" s="15">
        <f t="shared" si="4"/>
        <v>100</v>
      </c>
      <c r="M31" s="1"/>
    </row>
    <row r="32" spans="1:13">
      <c r="A32" s="9" t="s">
        <v>10</v>
      </c>
      <c r="B32" s="15">
        <f t="shared" ref="B32:I39" si="5">B5/$I5*100</f>
        <v>82.680155811848849</v>
      </c>
      <c r="C32" s="15">
        <f t="shared" si="5"/>
        <v>1.6553728569244517</v>
      </c>
      <c r="D32" s="15">
        <f t="shared" si="5"/>
        <v>0.86966230561888513</v>
      </c>
      <c r="E32" s="15">
        <f t="shared" si="5"/>
        <v>0.26191469918210647</v>
      </c>
      <c r="F32" s="15">
        <f t="shared" si="5"/>
        <v>7.4856218936305856</v>
      </c>
      <c r="G32" s="15">
        <f t="shared" si="5"/>
        <v>6.9714496742413967</v>
      </c>
      <c r="H32" s="15">
        <f t="shared" si="5"/>
        <v>7.5822758553723529E-2</v>
      </c>
      <c r="I32" s="15">
        <f t="shared" si="5"/>
        <v>100</v>
      </c>
      <c r="L32" s="1"/>
      <c r="M32" s="1"/>
    </row>
    <row r="33" spans="1:13">
      <c r="A33" s="9" t="s">
        <v>11</v>
      </c>
      <c r="B33" s="15">
        <f t="shared" si="5"/>
        <v>66.572960763757138</v>
      </c>
      <c r="C33" s="15">
        <f t="shared" si="5"/>
        <v>3.2545611612506091</v>
      </c>
      <c r="D33" s="15">
        <f t="shared" si="5"/>
        <v>1.4080404160350313</v>
      </c>
      <c r="E33" s="15">
        <f t="shared" si="5"/>
        <v>6.9929148302291226</v>
      </c>
      <c r="F33" s="15">
        <f t="shared" si="5"/>
        <v>13.720175906445</v>
      </c>
      <c r="G33" s="15">
        <f t="shared" si="5"/>
        <v>8.0350743775361515</v>
      </c>
      <c r="H33" s="15">
        <f t="shared" si="5"/>
        <v>1.6272544746957385E-2</v>
      </c>
      <c r="I33" s="15">
        <f t="shared" si="5"/>
        <v>100</v>
      </c>
      <c r="L33" s="1"/>
      <c r="M33" s="1"/>
    </row>
    <row r="34" spans="1:13">
      <c r="A34" s="9" t="s">
        <v>12</v>
      </c>
      <c r="B34" s="15">
        <f t="shared" si="5"/>
        <v>64.060936202558651</v>
      </c>
      <c r="C34" s="15">
        <f t="shared" si="5"/>
        <v>3.3708657624914262</v>
      </c>
      <c r="D34" s="15">
        <f t="shared" si="5"/>
        <v>1.2391512214508977</v>
      </c>
      <c r="E34" s="15">
        <f t="shared" si="5"/>
        <v>9.2285690250070527</v>
      </c>
      <c r="F34" s="15">
        <f t="shared" si="5"/>
        <v>17.625122149655216</v>
      </c>
      <c r="G34" s="15">
        <f t="shared" si="5"/>
        <v>4.4298696655148166</v>
      </c>
      <c r="H34" s="15">
        <f t="shared" si="5"/>
        <v>4.5485973321960103E-2</v>
      </c>
      <c r="I34" s="15">
        <f t="shared" si="5"/>
        <v>100</v>
      </c>
      <c r="L34" s="1"/>
      <c r="M34" s="1"/>
    </row>
    <row r="35" spans="1:13">
      <c r="A35" s="9" t="s">
        <v>13</v>
      </c>
      <c r="B35" s="15">
        <f t="shared" si="5"/>
        <v>57.295839583917306</v>
      </c>
      <c r="C35" s="15">
        <f t="shared" si="5"/>
        <v>5.0588069798921902</v>
      </c>
      <c r="D35" s="15">
        <f t="shared" si="5"/>
        <v>1.2591969727790486</v>
      </c>
      <c r="E35" s="15">
        <f t="shared" si="5"/>
        <v>7.875934318801324</v>
      </c>
      <c r="F35" s="15">
        <f t="shared" si="5"/>
        <v>22.713274889251398</v>
      </c>
      <c r="G35" s="15">
        <f t="shared" si="5"/>
        <v>5.7674233124421761</v>
      </c>
      <c r="H35" s="15">
        <f t="shared" si="5"/>
        <v>2.9523942916543613E-2</v>
      </c>
      <c r="I35" s="15">
        <f t="shared" si="5"/>
        <v>100</v>
      </c>
      <c r="L35" s="1"/>
      <c r="M35" s="1"/>
    </row>
    <row r="36" spans="1:13">
      <c r="A36" s="9" t="s">
        <v>14</v>
      </c>
      <c r="B36" s="15">
        <f t="shared" si="5"/>
        <v>56.193159126849338</v>
      </c>
      <c r="C36" s="15">
        <f t="shared" si="5"/>
        <v>6.7231385690240675</v>
      </c>
      <c r="D36" s="15">
        <f t="shared" si="5"/>
        <v>1.7621673804609792</v>
      </c>
      <c r="E36" s="15">
        <f t="shared" si="5"/>
        <v>5.2966848083296503</v>
      </c>
      <c r="F36" s="15">
        <f t="shared" si="5"/>
        <v>27.363741463386216</v>
      </c>
      <c r="G36" s="15">
        <f t="shared" si="5"/>
        <v>2.5693546262549307</v>
      </c>
      <c r="H36" s="15">
        <f t="shared" si="5"/>
        <v>9.1754025694840702E-2</v>
      </c>
      <c r="I36" s="15">
        <f t="shared" si="5"/>
        <v>100</v>
      </c>
      <c r="L36" s="1"/>
      <c r="M36" s="1"/>
    </row>
    <row r="37" spans="1:13">
      <c r="A37" s="9" t="s">
        <v>15</v>
      </c>
      <c r="B37" s="15">
        <f t="shared" si="5"/>
        <v>53.43356310901909</v>
      </c>
      <c r="C37" s="15">
        <f t="shared" si="5"/>
        <v>10.4012494082332</v>
      </c>
      <c r="D37" s="15">
        <f t="shared" si="5"/>
        <v>1.0821774693436248</v>
      </c>
      <c r="E37" s="15">
        <f t="shared" si="5"/>
        <v>12.569835250634847</v>
      </c>
      <c r="F37" s="15">
        <f t="shared" si="5"/>
        <v>22.177408340668748</v>
      </c>
      <c r="G37" s="15">
        <f t="shared" si="5"/>
        <v>0.31219422702676136</v>
      </c>
      <c r="H37" s="15">
        <f t="shared" si="5"/>
        <v>2.3572195073717266E-2</v>
      </c>
      <c r="I37" s="15">
        <f t="shared" si="5"/>
        <v>100</v>
      </c>
      <c r="L37" s="1"/>
      <c r="M37" s="1"/>
    </row>
    <row r="38" spans="1:13">
      <c r="A38" s="9" t="s">
        <v>16</v>
      </c>
      <c r="B38" s="15">
        <f t="shared" si="5"/>
        <v>44.767089895714996</v>
      </c>
      <c r="C38" s="15">
        <f t="shared" si="5"/>
        <v>4.3543786841612206</v>
      </c>
      <c r="D38" s="15">
        <f t="shared" si="5"/>
        <v>1.0560277919649865</v>
      </c>
      <c r="E38" s="15">
        <f t="shared" si="5"/>
        <v>7.974305988410296</v>
      </c>
      <c r="F38" s="15">
        <f t="shared" si="5"/>
        <v>41.64060622929113</v>
      </c>
      <c r="G38" s="15">
        <f t="shared" si="5"/>
        <v>5.317379763285416E-2</v>
      </c>
      <c r="H38" s="15">
        <f t="shared" si="5"/>
        <v>0.15441761282452962</v>
      </c>
      <c r="I38" s="15">
        <f t="shared" si="5"/>
        <v>100</v>
      </c>
      <c r="L38" s="1"/>
      <c r="M38" s="1"/>
    </row>
    <row r="39" spans="1:13" ht="13.8" thickBot="1">
      <c r="A39" s="13" t="s">
        <v>8</v>
      </c>
      <c r="B39" s="15">
        <f t="shared" si="5"/>
        <v>72.549832772777364</v>
      </c>
      <c r="C39" s="15">
        <f t="shared" si="5"/>
        <v>3.0003436777407626</v>
      </c>
      <c r="D39" s="15">
        <f t="shared" si="5"/>
        <v>1.3475615294067582</v>
      </c>
      <c r="E39" s="15">
        <f t="shared" si="5"/>
        <v>3.4924055551642805</v>
      </c>
      <c r="F39" s="15">
        <f t="shared" si="5"/>
        <v>13.834622340781769</v>
      </c>
      <c r="G39" s="15">
        <f t="shared" si="5"/>
        <v>5.6374066700646281</v>
      </c>
      <c r="H39" s="15">
        <f t="shared" si="5"/>
        <v>0.13782745406443545</v>
      </c>
      <c r="I39" s="15">
        <f t="shared" si="5"/>
        <v>100</v>
      </c>
      <c r="L39" s="1"/>
      <c r="M39" s="1"/>
    </row>
    <row r="40" spans="1:13">
      <c r="B40" s="1"/>
      <c r="C40" s="1"/>
      <c r="L40" s="1"/>
      <c r="M40" s="1"/>
    </row>
    <row r="41" spans="1:13">
      <c r="B41" s="1"/>
      <c r="C41" s="1"/>
      <c r="L41" s="1"/>
      <c r="M41" s="1"/>
    </row>
    <row r="42" spans="1:13">
      <c r="B42" s="1"/>
      <c r="C42" s="1"/>
      <c r="L42" s="1"/>
      <c r="M42" s="1"/>
    </row>
    <row r="43" spans="1:13">
      <c r="B43" s="1"/>
      <c r="C43" s="1"/>
      <c r="L43" s="1"/>
      <c r="M43" s="1"/>
    </row>
    <row r="44" spans="1:13">
      <c r="B44" s="1"/>
      <c r="C44" s="1"/>
      <c r="L44" s="1"/>
      <c r="M44" s="1"/>
    </row>
    <row r="45" spans="1:13">
      <c r="B45" s="1"/>
      <c r="C45" s="1"/>
      <c r="L45" s="1"/>
      <c r="M45" s="1"/>
    </row>
    <row r="46" spans="1:13">
      <c r="B46" s="1"/>
      <c r="C46" s="1"/>
      <c r="L46" s="1"/>
      <c r="M46" s="1"/>
    </row>
    <row r="47" spans="1:13">
      <c r="B47" s="1"/>
      <c r="C47" s="1"/>
      <c r="L47" s="1"/>
      <c r="M47" s="1"/>
    </row>
    <row r="48" spans="1:13">
      <c r="B48" s="1"/>
      <c r="C48" s="1"/>
      <c r="L48" s="1"/>
      <c r="M48" s="1"/>
    </row>
    <row r="49" spans="2:13">
      <c r="B49" s="1"/>
      <c r="C49" s="1"/>
      <c r="L49" s="1"/>
      <c r="M49" s="1"/>
    </row>
    <row r="50" spans="2:13">
      <c r="B50" s="1"/>
      <c r="C50" s="1"/>
      <c r="L50" s="1"/>
      <c r="M50" s="1"/>
    </row>
    <row r="51" spans="2:13">
      <c r="B51" s="1"/>
      <c r="C51" s="1"/>
      <c r="L51" s="1"/>
      <c r="M51" s="1"/>
    </row>
    <row r="52" spans="2:13">
      <c r="B52" s="1"/>
      <c r="C52" s="1"/>
      <c r="L52" s="1"/>
      <c r="M52" s="1"/>
    </row>
    <row r="53" spans="2:13">
      <c r="B53" s="1"/>
      <c r="C53" s="1"/>
      <c r="L53" s="1"/>
      <c r="M53" s="1"/>
    </row>
    <row r="54" spans="2:13">
      <c r="B54" s="1"/>
      <c r="C54" s="1"/>
      <c r="L54" s="1"/>
      <c r="M54" s="1"/>
    </row>
    <row r="55" spans="2:13">
      <c r="B55" s="1"/>
      <c r="C55" s="1"/>
      <c r="L55" s="1"/>
      <c r="M55" s="1"/>
    </row>
    <row r="56" spans="2:13">
      <c r="B56" s="1"/>
      <c r="C56" s="1"/>
      <c r="L56" s="1"/>
      <c r="M56" s="1"/>
    </row>
    <row r="57" spans="2:13">
      <c r="B57" s="1"/>
      <c r="C57" s="1"/>
      <c r="L57" s="1"/>
      <c r="M57" s="1"/>
    </row>
    <row r="58" spans="2:13">
      <c r="B58" s="1"/>
      <c r="C58" s="1"/>
      <c r="L58" s="1"/>
      <c r="M58" s="1"/>
    </row>
    <row r="59" spans="2:13">
      <c r="B59" s="1"/>
      <c r="C59" s="1"/>
      <c r="L59" s="1"/>
      <c r="M59" s="1"/>
    </row>
    <row r="60" spans="2:13">
      <c r="B60" s="1"/>
      <c r="C60" s="1"/>
      <c r="L60" s="1"/>
      <c r="M60" s="1"/>
    </row>
    <row r="61" spans="2:13">
      <c r="B61" s="1"/>
      <c r="C61" s="1"/>
      <c r="L61" s="1"/>
      <c r="M61" s="1"/>
    </row>
    <row r="62" spans="2:13">
      <c r="B62" s="1"/>
      <c r="C62" s="1"/>
      <c r="L62" s="1"/>
      <c r="M62" s="1"/>
    </row>
    <row r="63" spans="2:13">
      <c r="B63" s="1"/>
      <c r="C63" s="1"/>
      <c r="L63" s="1"/>
      <c r="M63" s="1"/>
    </row>
    <row r="64" spans="2:13">
      <c r="B64" s="1"/>
      <c r="C64" s="1"/>
      <c r="L64" s="1"/>
      <c r="M64" s="1"/>
    </row>
    <row r="65" spans="2:13">
      <c r="B65" s="1"/>
      <c r="C65" s="1"/>
      <c r="L65" s="1"/>
      <c r="M65" s="1"/>
    </row>
    <row r="66" spans="2:13">
      <c r="B66" s="1"/>
      <c r="C66" s="1"/>
      <c r="L66" s="1"/>
      <c r="M66" s="1"/>
    </row>
    <row r="67" spans="2:13">
      <c r="B67" s="1"/>
      <c r="C67" s="1"/>
      <c r="L67" s="1"/>
      <c r="M67" s="1"/>
    </row>
    <row r="68" spans="2:13">
      <c r="B68" s="1"/>
      <c r="C68" s="1"/>
      <c r="L68" s="1"/>
      <c r="M68" s="1"/>
    </row>
    <row r="69" spans="2:13">
      <c r="B69" s="1"/>
      <c r="C69" s="1"/>
      <c r="L69" s="1"/>
      <c r="M69" s="1"/>
    </row>
    <row r="70" spans="2:13">
      <c r="B70" s="1"/>
      <c r="C70" s="1"/>
      <c r="L70" s="1"/>
      <c r="M70" s="1"/>
    </row>
    <row r="71" spans="2:13">
      <c r="B71" s="1"/>
      <c r="C71" s="1"/>
      <c r="L71" s="1"/>
      <c r="M71" s="1"/>
    </row>
    <row r="72" spans="2:13">
      <c r="B72" s="1"/>
      <c r="C72" s="1"/>
      <c r="L72" s="1"/>
      <c r="M72" s="1"/>
    </row>
    <row r="73" spans="2:13">
      <c r="B73" s="1"/>
      <c r="C73" s="1"/>
      <c r="L73" s="1"/>
      <c r="M73" s="1"/>
    </row>
    <row r="74" spans="2:13">
      <c r="B74" s="1"/>
      <c r="C74" s="1"/>
      <c r="L74" s="1"/>
      <c r="M74" s="1"/>
    </row>
    <row r="75" spans="2:13">
      <c r="B75" s="1"/>
      <c r="C75" s="1"/>
      <c r="L75" s="1"/>
      <c r="M75" s="1"/>
    </row>
    <row r="76" spans="2:13">
      <c r="B76" s="1"/>
      <c r="C76" s="1"/>
      <c r="L76" s="1"/>
      <c r="M76" s="1"/>
    </row>
    <row r="77" spans="2:13">
      <c r="B77" s="1"/>
      <c r="C77" s="1"/>
      <c r="L77" s="1"/>
      <c r="M77" s="1"/>
    </row>
    <row r="78" spans="2:13">
      <c r="B78" s="1"/>
      <c r="C78" s="1"/>
      <c r="L78" s="1"/>
      <c r="M78" s="1"/>
    </row>
    <row r="79" spans="2:13">
      <c r="B79" s="1"/>
      <c r="C79" s="1"/>
      <c r="L79" s="1"/>
      <c r="M79" s="1"/>
    </row>
    <row r="80" spans="2:13">
      <c r="B80" s="1"/>
      <c r="C80" s="1"/>
      <c r="L80" s="1"/>
      <c r="M80" s="1"/>
    </row>
    <row r="81" spans="2:13">
      <c r="B81" s="1"/>
      <c r="C81" s="1"/>
      <c r="L81" s="1"/>
      <c r="M81" s="1"/>
    </row>
    <row r="82" spans="2:13">
      <c r="B82" s="1"/>
      <c r="C82" s="1"/>
      <c r="L82" s="1"/>
      <c r="M82" s="1"/>
    </row>
    <row r="83" spans="2:13">
      <c r="B83" s="1"/>
      <c r="C83" s="1"/>
      <c r="L83" s="1"/>
      <c r="M83" s="1"/>
    </row>
    <row r="84" spans="2:13">
      <c r="B84" s="1"/>
      <c r="C84" s="1"/>
      <c r="L84" s="1"/>
      <c r="M84" s="1"/>
    </row>
    <row r="85" spans="2:13">
      <c r="B85" s="1"/>
      <c r="C85" s="1"/>
      <c r="L85" s="1"/>
      <c r="M85" s="1"/>
    </row>
    <row r="86" spans="2:13">
      <c r="B86" s="1"/>
      <c r="C86" s="1"/>
      <c r="L86" s="1"/>
      <c r="M86" s="1"/>
    </row>
    <row r="87" spans="2:13">
      <c r="B87" s="1"/>
      <c r="C87" s="1"/>
      <c r="L87" s="1"/>
      <c r="M87" s="1"/>
    </row>
    <row r="88" spans="2:13">
      <c r="B88" s="1"/>
      <c r="C88" s="1"/>
      <c r="L88" s="1"/>
      <c r="M88" s="1"/>
    </row>
    <row r="89" spans="2:13">
      <c r="B89" s="1"/>
      <c r="C89" s="1"/>
      <c r="L89" s="1"/>
      <c r="M89" s="1"/>
    </row>
    <row r="90" spans="2:13">
      <c r="B90" s="1"/>
      <c r="C90" s="1"/>
      <c r="L90" s="1"/>
      <c r="M90" s="1"/>
    </row>
    <row r="91" spans="2:13">
      <c r="B91" s="1"/>
      <c r="C91" s="1"/>
      <c r="L91" s="1"/>
      <c r="M91" s="1"/>
    </row>
    <row r="92" spans="2:13">
      <c r="B92" s="1"/>
      <c r="C92" s="1"/>
      <c r="L92" s="1"/>
      <c r="M92" s="1"/>
    </row>
    <row r="93" spans="2:13">
      <c r="B93" s="1"/>
      <c r="C93" s="1"/>
      <c r="L93" s="1"/>
      <c r="M93" s="1"/>
    </row>
    <row r="94" spans="2:13">
      <c r="B94" s="1"/>
      <c r="C94" s="1"/>
      <c r="L94" s="1"/>
      <c r="M94" s="1"/>
    </row>
    <row r="95" spans="2:13">
      <c r="B95" s="1"/>
      <c r="C95" s="1"/>
      <c r="L95" s="1"/>
      <c r="M95" s="1"/>
    </row>
    <row r="96" spans="2:13">
      <c r="B96" s="1"/>
      <c r="C96" s="1"/>
      <c r="L96" s="1"/>
      <c r="M96" s="1"/>
    </row>
    <row r="97" spans="2:13">
      <c r="B97" s="1"/>
      <c r="C97" s="1"/>
      <c r="L97" s="1"/>
      <c r="M97" s="1"/>
    </row>
    <row r="98" spans="2:13">
      <c r="B98" s="1"/>
      <c r="C98" s="1"/>
      <c r="L98" s="1"/>
      <c r="M98" s="1"/>
    </row>
    <row r="99" spans="2:13">
      <c r="B99" s="1"/>
      <c r="C99" s="1"/>
      <c r="L99" s="1"/>
      <c r="M99" s="1"/>
    </row>
    <row r="100" spans="2:13">
      <c r="L100" s="1"/>
      <c r="M100" s="1"/>
    </row>
    <row r="101" spans="2:13">
      <c r="L101" s="1"/>
      <c r="M101" s="1"/>
    </row>
    <row r="102" spans="2:13">
      <c r="L102" s="1"/>
      <c r="M102" s="1"/>
    </row>
    <row r="103" spans="2:13">
      <c r="L103" s="1"/>
      <c r="M103" s="1"/>
    </row>
    <row r="104" spans="2:13">
      <c r="L104" s="1"/>
      <c r="M104" s="1"/>
    </row>
    <row r="105" spans="2:13">
      <c r="L105" s="1"/>
      <c r="M105" s="1"/>
    </row>
    <row r="106" spans="2:13">
      <c r="L106" s="1"/>
      <c r="M106" s="1"/>
    </row>
    <row r="107" spans="2:13">
      <c r="L107" s="1"/>
      <c r="M107" s="1"/>
    </row>
    <row r="108" spans="2:13">
      <c r="L108" s="1"/>
      <c r="M108" s="1"/>
    </row>
    <row r="109" spans="2:13">
      <c r="L109" s="1"/>
      <c r="M109" s="1"/>
    </row>
    <row r="110" spans="2:13">
      <c r="L110" s="1"/>
      <c r="M110" s="1"/>
    </row>
    <row r="111" spans="2:13">
      <c r="L111" s="1"/>
      <c r="M111" s="1"/>
    </row>
    <row r="112" spans="2:13">
      <c r="L112" s="1"/>
      <c r="M112" s="1"/>
    </row>
    <row r="113" spans="12:13">
      <c r="L113" s="1"/>
      <c r="M113" s="1"/>
    </row>
    <row r="114" spans="12:13">
      <c r="L114" s="1"/>
      <c r="M114" s="1"/>
    </row>
    <row r="115" spans="12:13">
      <c r="L115" s="1"/>
      <c r="M115" s="1"/>
    </row>
    <row r="116" spans="12:13">
      <c r="L116" s="1"/>
      <c r="M116" s="1"/>
    </row>
    <row r="117" spans="12:13">
      <c r="L117" s="1"/>
      <c r="M117" s="1"/>
    </row>
  </sheetData>
  <mergeCells count="1">
    <mergeCell ref="A14:I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7"/>
  <sheetViews>
    <sheetView workbookViewId="0">
      <selection activeCell="E42" sqref="E42"/>
    </sheetView>
  </sheetViews>
  <sheetFormatPr defaultColWidth="10.6640625" defaultRowHeight="13.2"/>
  <cols>
    <col min="1" max="9" width="11" customWidth="1"/>
  </cols>
  <sheetData>
    <row r="1" spans="1:15">
      <c r="A1" s="35" t="s">
        <v>24</v>
      </c>
      <c r="B1" s="35"/>
      <c r="C1" s="35"/>
      <c r="D1" s="35"/>
      <c r="E1" s="35"/>
      <c r="F1" s="35"/>
      <c r="G1" s="35"/>
      <c r="H1" s="35"/>
      <c r="I1" s="35"/>
    </row>
    <row r="2" spans="1:15">
      <c r="A2" s="17" t="s">
        <v>19</v>
      </c>
      <c r="B2" s="18"/>
      <c r="C2" s="18"/>
      <c r="D2" s="18"/>
      <c r="E2" s="18"/>
      <c r="F2" s="18"/>
      <c r="G2" s="18"/>
      <c r="H2" s="18"/>
      <c r="I2" s="19"/>
    </row>
    <row r="3" spans="1:15" ht="40.200000000000003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15" ht="13.05" customHeight="1">
      <c r="A4" s="9" t="s">
        <v>9</v>
      </c>
      <c r="B4" s="10">
        <v>5509.8169286000002</v>
      </c>
      <c r="C4" s="10">
        <v>225.66592469999995</v>
      </c>
      <c r="D4" s="10">
        <v>241.29544379999996</v>
      </c>
      <c r="E4" s="10">
        <v>1.5978000000000001E-3</v>
      </c>
      <c r="F4" s="10">
        <v>53.915375799999993</v>
      </c>
      <c r="G4" s="10">
        <v>956.99587910000002</v>
      </c>
      <c r="H4" s="10">
        <v>70.088590900000028</v>
      </c>
      <c r="I4" s="11">
        <f>SUM(B4:H4)</f>
        <v>7057.7797406999998</v>
      </c>
    </row>
    <row r="5" spans="1:15" ht="13.05" customHeight="1">
      <c r="A5" s="9" t="s">
        <v>10</v>
      </c>
      <c r="B5" s="20">
        <v>5244.2796426999994</v>
      </c>
      <c r="C5" s="20">
        <v>394.28604769999987</v>
      </c>
      <c r="D5" s="20">
        <v>172.44280410000002</v>
      </c>
      <c r="E5" s="20">
        <v>0.45143850000000002</v>
      </c>
      <c r="F5" s="20">
        <v>81.742880500000012</v>
      </c>
      <c r="G5" s="20">
        <v>1585.6882411000001</v>
      </c>
      <c r="H5" s="20">
        <v>15.928161100000002</v>
      </c>
      <c r="I5" s="11">
        <f t="shared" ref="I5:I12" si="0">SUM(B5:H5)</f>
        <v>7494.8192156999985</v>
      </c>
    </row>
    <row r="6" spans="1:15" ht="13.05" customHeight="1">
      <c r="A6" s="9" t="s">
        <v>11</v>
      </c>
      <c r="B6" s="20">
        <v>1049.4024142000003</v>
      </c>
      <c r="C6" s="20">
        <v>241.75715160000001</v>
      </c>
      <c r="D6" s="20">
        <v>146.07750140000002</v>
      </c>
      <c r="E6" s="20">
        <v>1.4772229999999997</v>
      </c>
      <c r="F6" s="20">
        <v>121.67963459999999</v>
      </c>
      <c r="G6" s="20">
        <v>818.79495550000013</v>
      </c>
      <c r="H6" s="20">
        <v>5.6419899999999981E-2</v>
      </c>
      <c r="I6" s="11">
        <f t="shared" si="0"/>
        <v>2379.2453002000007</v>
      </c>
    </row>
    <row r="7" spans="1:15" ht="13.05" customHeight="1">
      <c r="A7" s="9" t="s">
        <v>12</v>
      </c>
      <c r="B7" s="20">
        <v>278.33045600000003</v>
      </c>
      <c r="C7" s="20">
        <v>141.62324150000001</v>
      </c>
      <c r="D7" s="20">
        <v>57.243937599999995</v>
      </c>
      <c r="E7" s="20">
        <v>1.3495191000000002</v>
      </c>
      <c r="F7" s="20">
        <v>75.322965299999993</v>
      </c>
      <c r="G7" s="20">
        <v>212.3186446</v>
      </c>
      <c r="H7" s="20">
        <v>4.1874299999999996E-2</v>
      </c>
      <c r="I7" s="11">
        <f t="shared" si="0"/>
        <v>766.23063839999998</v>
      </c>
    </row>
    <row r="8" spans="1:15" ht="13.05" customHeight="1">
      <c r="A8" s="9" t="s">
        <v>13</v>
      </c>
      <c r="B8" s="20">
        <v>177.38958659999997</v>
      </c>
      <c r="C8" s="20">
        <v>134.1242196</v>
      </c>
      <c r="D8" s="20">
        <v>42.186700899999991</v>
      </c>
      <c r="E8" s="20">
        <v>0.67148729999999979</v>
      </c>
      <c r="F8" s="20">
        <v>82.377648400000027</v>
      </c>
      <c r="G8" s="20">
        <v>206.5041386</v>
      </c>
      <c r="H8" s="20">
        <v>4.4742999999999991E-2</v>
      </c>
      <c r="I8" s="11">
        <f t="shared" si="0"/>
        <v>643.29852440000013</v>
      </c>
      <c r="K8" s="22"/>
    </row>
    <row r="9" spans="1:15" ht="13.05" customHeight="1">
      <c r="A9" s="9" t="s">
        <v>14</v>
      </c>
      <c r="B9" s="20">
        <v>202.94058079999999</v>
      </c>
      <c r="C9" s="20">
        <v>282.19836280000004</v>
      </c>
      <c r="D9" s="20">
        <v>82.16334719999999</v>
      </c>
      <c r="E9" s="20">
        <v>0.74948999999999999</v>
      </c>
      <c r="F9" s="20">
        <v>110.839631</v>
      </c>
      <c r="G9" s="20">
        <v>111.28035999999999</v>
      </c>
      <c r="H9" s="20">
        <v>7.8004800000000013E-2</v>
      </c>
      <c r="I9" s="11">
        <f t="shared" si="0"/>
        <v>790.24977660000002</v>
      </c>
    </row>
    <row r="10" spans="1:15" ht="13.05" customHeight="1">
      <c r="A10" s="9" t="s">
        <v>15</v>
      </c>
      <c r="B10" s="20">
        <v>84.947550099999987</v>
      </c>
      <c r="C10" s="20">
        <v>110.20568620000002</v>
      </c>
      <c r="D10" s="20">
        <v>15.552417200000001</v>
      </c>
      <c r="E10" s="20">
        <v>1.7533839</v>
      </c>
      <c r="F10" s="20">
        <v>39.050914500000012</v>
      </c>
      <c r="G10" s="20">
        <v>8.0178996999999992</v>
      </c>
      <c r="H10" s="20">
        <v>4.0261999999999997E-3</v>
      </c>
      <c r="I10" s="11">
        <f t="shared" si="0"/>
        <v>259.53187780000002</v>
      </c>
    </row>
    <row r="11" spans="1:15" ht="13.05" customHeight="1">
      <c r="A11" s="9" t="s">
        <v>16</v>
      </c>
      <c r="B11" s="20">
        <v>93.462360299999972</v>
      </c>
      <c r="C11" s="20">
        <v>36.918945100000002</v>
      </c>
      <c r="D11" s="20">
        <v>27.2078694</v>
      </c>
      <c r="E11" s="20">
        <v>1.3676066000000002</v>
      </c>
      <c r="F11" s="20">
        <v>58.889190500000005</v>
      </c>
      <c r="G11" s="20">
        <v>1.8365982999999999</v>
      </c>
      <c r="H11" s="20">
        <v>3.4453399999999995E-2</v>
      </c>
      <c r="I11" s="11">
        <f t="shared" si="0"/>
        <v>219.71702359999995</v>
      </c>
    </row>
    <row r="12" spans="1:15" ht="13.05" customHeight="1" thickBot="1">
      <c r="A12" s="13" t="s">
        <v>8</v>
      </c>
      <c r="B12" s="21">
        <f t="shared" ref="B12:H12" si="1">SUM(B4:B11)</f>
        <v>12640.569519299999</v>
      </c>
      <c r="C12" s="21">
        <f t="shared" si="1"/>
        <v>1566.7795791999999</v>
      </c>
      <c r="D12" s="21">
        <f t="shared" si="1"/>
        <v>784.17002160000004</v>
      </c>
      <c r="E12" s="21">
        <f t="shared" si="1"/>
        <v>7.8217461999999998</v>
      </c>
      <c r="F12" s="21">
        <f t="shared" si="1"/>
        <v>623.81824059999997</v>
      </c>
      <c r="G12" s="21">
        <f t="shared" si="1"/>
        <v>3901.4367168999997</v>
      </c>
      <c r="H12" s="21">
        <f t="shared" si="1"/>
        <v>86.276273600000025</v>
      </c>
      <c r="I12" s="25">
        <f t="shared" si="0"/>
        <v>19610.872097399999</v>
      </c>
    </row>
    <row r="14" spans="1:15" ht="34.950000000000003" customHeight="1">
      <c r="A14" s="34" t="s">
        <v>22</v>
      </c>
      <c r="B14" s="34"/>
      <c r="C14" s="34"/>
      <c r="D14" s="34"/>
      <c r="E14" s="34"/>
      <c r="F14" s="34"/>
      <c r="G14" s="34"/>
      <c r="H14" s="34"/>
      <c r="I14" s="34"/>
      <c r="J14" s="32"/>
      <c r="K14" s="32"/>
      <c r="L14" s="32"/>
      <c r="M14" s="32"/>
      <c r="N14" s="32"/>
      <c r="O14" s="32"/>
    </row>
    <row r="15" spans="1:15">
      <c r="C15" s="1"/>
    </row>
    <row r="16" spans="1:15">
      <c r="C16" s="1"/>
    </row>
    <row r="17" spans="1:9">
      <c r="A17" t="s">
        <v>17</v>
      </c>
      <c r="C17" s="1"/>
    </row>
    <row r="18" spans="1:9" ht="40.200000000000003" thickBot="1">
      <c r="A18" s="7" t="s">
        <v>0</v>
      </c>
      <c r="B18" s="8" t="s">
        <v>1</v>
      </c>
      <c r="C18" s="8" t="s">
        <v>2</v>
      </c>
      <c r="D18" s="8" t="s">
        <v>3</v>
      </c>
      <c r="E18" s="8" t="s">
        <v>4</v>
      </c>
      <c r="F18" s="8" t="s">
        <v>5</v>
      </c>
      <c r="G18" s="8" t="s">
        <v>6</v>
      </c>
      <c r="H18" s="8" t="s">
        <v>7</v>
      </c>
      <c r="I18" s="8" t="s">
        <v>8</v>
      </c>
    </row>
    <row r="19" spans="1:9">
      <c r="A19" s="9" t="s">
        <v>9</v>
      </c>
      <c r="B19" s="15">
        <f>B4/$I$12*100</f>
        <v>28.095726193280761</v>
      </c>
      <c r="C19" s="15">
        <f t="shared" ref="C19:I19" si="2">C4/$I$12*100</f>
        <v>1.1507184564725128</v>
      </c>
      <c r="D19" s="15">
        <f t="shared" si="2"/>
        <v>1.2304166923407287</v>
      </c>
      <c r="E19" s="15">
        <f t="shared" si="2"/>
        <v>8.1475213956029826E-6</v>
      </c>
      <c r="F19" s="15">
        <f t="shared" si="2"/>
        <v>0.27492594685347049</v>
      </c>
      <c r="G19" s="15">
        <f t="shared" si="2"/>
        <v>4.879925147372095</v>
      </c>
      <c r="H19" s="15">
        <f t="shared" si="2"/>
        <v>0.35739660404644796</v>
      </c>
      <c r="I19" s="15">
        <f t="shared" si="2"/>
        <v>35.989117187887416</v>
      </c>
    </row>
    <row r="20" spans="1:9">
      <c r="A20" s="9" t="s">
        <v>10</v>
      </c>
      <c r="B20" s="15">
        <f t="shared" ref="B20:I20" si="3">B5/$I$12*100</f>
        <v>26.741695201792094</v>
      </c>
      <c r="C20" s="15">
        <f t="shared" si="3"/>
        <v>2.010548259872003</v>
      </c>
      <c r="D20" s="15">
        <f t="shared" si="3"/>
        <v>0.87932246584211016</v>
      </c>
      <c r="E20" s="15">
        <f t="shared" si="3"/>
        <v>2.3019807469951913E-3</v>
      </c>
      <c r="F20" s="15">
        <f t="shared" si="3"/>
        <v>0.41682430079607452</v>
      </c>
      <c r="G20" s="15">
        <f t="shared" si="3"/>
        <v>8.0857609657768865</v>
      </c>
      <c r="H20" s="15">
        <f t="shared" si="3"/>
        <v>8.122107482467214E-2</v>
      </c>
      <c r="I20" s="15">
        <f t="shared" si="3"/>
        <v>38.217674249650827</v>
      </c>
    </row>
    <row r="21" spans="1:9">
      <c r="A21" s="9" t="s">
        <v>11</v>
      </c>
      <c r="B21" s="15">
        <f t="shared" ref="B21:I21" si="4">B6/$I$12*100</f>
        <v>5.3511256867517361</v>
      </c>
      <c r="C21" s="15">
        <f t="shared" si="4"/>
        <v>1.2327710384284851</v>
      </c>
      <c r="D21" s="15">
        <f t="shared" si="4"/>
        <v>0.74488019030712516</v>
      </c>
      <c r="E21" s="15">
        <f t="shared" si="4"/>
        <v>7.5326736754142073E-3</v>
      </c>
      <c r="F21" s="15">
        <f t="shared" si="4"/>
        <v>0.62047028809153371</v>
      </c>
      <c r="G21" s="15">
        <f t="shared" si="4"/>
        <v>4.1752092993791727</v>
      </c>
      <c r="H21" s="15">
        <f t="shared" si="4"/>
        <v>2.8769704743258261E-4</v>
      </c>
      <c r="I21" s="15">
        <f t="shared" si="4"/>
        <v>12.132276873680899</v>
      </c>
    </row>
    <row r="22" spans="1:9">
      <c r="A22" s="9" t="s">
        <v>12</v>
      </c>
      <c r="B22" s="15">
        <f t="shared" ref="B22:I22" si="5">B7/$I$12*100</f>
        <v>1.4192660816797686</v>
      </c>
      <c r="C22" s="15">
        <f t="shared" si="5"/>
        <v>0.72216697348597958</v>
      </c>
      <c r="D22" s="15">
        <f t="shared" si="5"/>
        <v>0.29189899008922388</v>
      </c>
      <c r="E22" s="15">
        <f t="shared" si="5"/>
        <v>6.8814843791618983E-3</v>
      </c>
      <c r="F22" s="15">
        <f t="shared" si="5"/>
        <v>0.38408779031293705</v>
      </c>
      <c r="G22" s="15">
        <f t="shared" si="5"/>
        <v>1.0826578417598731</v>
      </c>
      <c r="H22" s="15">
        <f t="shared" si="5"/>
        <v>2.1352594515953056E-4</v>
      </c>
      <c r="I22" s="15">
        <f t="shared" si="5"/>
        <v>3.9071726876521038</v>
      </c>
    </row>
    <row r="23" spans="1:9">
      <c r="A23" s="9" t="s">
        <v>13</v>
      </c>
      <c r="B23" s="15">
        <f t="shared" ref="B23:I23" si="6">B8/$I$12*100</f>
        <v>0.90454715995785928</v>
      </c>
      <c r="C23" s="15">
        <f t="shared" si="6"/>
        <v>0.68392786885689871</v>
      </c>
      <c r="D23" s="15">
        <f t="shared" si="6"/>
        <v>0.21511894366795184</v>
      </c>
      <c r="E23" s="15">
        <f t="shared" si="6"/>
        <v>3.4240562921677782E-3</v>
      </c>
      <c r="F23" s="15">
        <f t="shared" si="6"/>
        <v>0.42006111707251215</v>
      </c>
      <c r="G23" s="15">
        <f t="shared" si="6"/>
        <v>1.0530084413093399</v>
      </c>
      <c r="H23" s="15">
        <f t="shared" si="6"/>
        <v>2.2815405545341351E-4</v>
      </c>
      <c r="I23" s="15">
        <f t="shared" si="6"/>
        <v>3.2803157412121835</v>
      </c>
    </row>
    <row r="24" spans="1:9">
      <c r="A24" s="9" t="s">
        <v>14</v>
      </c>
      <c r="B24" s="15">
        <f t="shared" ref="B24:I24" si="7">B9/$I$12*100</f>
        <v>1.0348371035824855</v>
      </c>
      <c r="C24" s="15">
        <f t="shared" si="7"/>
        <v>1.4389893595676133</v>
      </c>
      <c r="D24" s="15">
        <f t="shared" si="7"/>
        <v>0.4189683497598925</v>
      </c>
      <c r="E24" s="15">
        <f t="shared" si="7"/>
        <v>3.8218086185946164E-3</v>
      </c>
      <c r="F24" s="15">
        <f t="shared" si="7"/>
        <v>0.5651948085199896</v>
      </c>
      <c r="G24" s="15">
        <f t="shared" si="7"/>
        <v>0.56744217925297413</v>
      </c>
      <c r="H24" s="15">
        <f t="shared" si="7"/>
        <v>3.977630347726446E-4</v>
      </c>
      <c r="I24" s="15">
        <f t="shared" si="7"/>
        <v>4.0296513723363221</v>
      </c>
    </row>
    <row r="25" spans="1:9">
      <c r="A25" s="9" t="s">
        <v>15</v>
      </c>
      <c r="B25" s="15">
        <f t="shared" ref="B25:I25" si="8">B10/$I$12*100</f>
        <v>0.43316559140305799</v>
      </c>
      <c r="C25" s="15">
        <f t="shared" si="8"/>
        <v>0.56196218940518738</v>
      </c>
      <c r="D25" s="15">
        <f t="shared" si="8"/>
        <v>7.9305076912219177E-2</v>
      </c>
      <c r="E25" s="15">
        <f t="shared" si="8"/>
        <v>8.9408767304767784E-3</v>
      </c>
      <c r="F25" s="15">
        <f t="shared" si="8"/>
        <v>0.19912890312092424</v>
      </c>
      <c r="G25" s="15">
        <f t="shared" si="8"/>
        <v>4.0884972683407635E-2</v>
      </c>
      <c r="H25" s="15">
        <f t="shared" si="8"/>
        <v>2.0530448518573486E-5</v>
      </c>
      <c r="I25" s="15">
        <f t="shared" si="8"/>
        <v>1.3234081407037916</v>
      </c>
    </row>
    <row r="26" spans="1:9">
      <c r="A26" s="9" t="s">
        <v>16</v>
      </c>
      <c r="B26" s="15">
        <f t="shared" ref="B26:I26" si="9">B11/$I$12*100</f>
        <v>0.4765844162146729</v>
      </c>
      <c r="C26" s="15">
        <f t="shared" si="9"/>
        <v>0.18825753855635363</v>
      </c>
      <c r="D26" s="15">
        <f t="shared" si="9"/>
        <v>0.13873870200605309</v>
      </c>
      <c r="E26" s="15">
        <f t="shared" si="9"/>
        <v>6.9737163814418881E-3</v>
      </c>
      <c r="F26" s="15">
        <f t="shared" si="9"/>
        <v>0.30028848389566265</v>
      </c>
      <c r="G26" s="15">
        <f t="shared" si="9"/>
        <v>9.3652046215909768E-3</v>
      </c>
      <c r="H26" s="15">
        <f t="shared" si="9"/>
        <v>1.756852006829814E-4</v>
      </c>
      <c r="I26" s="15">
        <f t="shared" si="9"/>
        <v>1.1203837468764581</v>
      </c>
    </row>
    <row r="27" spans="1:9" ht="13.8" thickBot="1">
      <c r="A27" s="13" t="s">
        <v>8</v>
      </c>
      <c r="B27" s="15">
        <f t="shared" ref="B27:I27" si="10">B12/$I$12*100</f>
        <v>64.456947434662439</v>
      </c>
      <c r="C27" s="15">
        <f t="shared" si="10"/>
        <v>7.9893416846450336</v>
      </c>
      <c r="D27" s="15">
        <f t="shared" si="10"/>
        <v>3.9986494109253048</v>
      </c>
      <c r="E27" s="15">
        <f t="shared" si="10"/>
        <v>3.9884744345647961E-2</v>
      </c>
      <c r="F27" s="15">
        <f t="shared" si="10"/>
        <v>3.1809816386631042</v>
      </c>
      <c r="G27" s="15">
        <f t="shared" si="10"/>
        <v>19.89425405215534</v>
      </c>
      <c r="H27" s="15">
        <f t="shared" si="10"/>
        <v>0.43994103460313982</v>
      </c>
      <c r="I27" s="15">
        <f t="shared" si="10"/>
        <v>100</v>
      </c>
    </row>
    <row r="28" spans="1:9">
      <c r="B28" s="1"/>
      <c r="C28" s="1"/>
    </row>
    <row r="29" spans="1:9">
      <c r="A29" s="16" t="s">
        <v>18</v>
      </c>
      <c r="B29" s="1"/>
      <c r="C29" s="1"/>
    </row>
    <row r="30" spans="1:9" ht="40.200000000000003" thickBot="1">
      <c r="A30" s="7" t="s">
        <v>0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</row>
    <row r="31" spans="1:9">
      <c r="A31" s="9" t="s">
        <v>9</v>
      </c>
      <c r="B31" s="15">
        <f>B4/$I4*100</f>
        <v>78.067283636334182</v>
      </c>
      <c r="C31" s="15">
        <f t="shared" ref="C31:I31" si="11">C4/$I4*100</f>
        <v>3.1974067339995811</v>
      </c>
      <c r="D31" s="15">
        <f t="shared" si="11"/>
        <v>3.4188576672140232</v>
      </c>
      <c r="E31" s="15">
        <f t="shared" si="11"/>
        <v>2.2638847607923911E-5</v>
      </c>
      <c r="F31" s="15">
        <f t="shared" si="11"/>
        <v>0.76391411719874103</v>
      </c>
      <c r="G31" s="15">
        <f t="shared" si="11"/>
        <v>13.559446656875748</v>
      </c>
      <c r="H31" s="15">
        <f t="shared" si="11"/>
        <v>0.99306854953011814</v>
      </c>
      <c r="I31" s="15">
        <f t="shared" si="11"/>
        <v>100</v>
      </c>
    </row>
    <row r="32" spans="1:9">
      <c r="A32" s="9" t="s">
        <v>10</v>
      </c>
      <c r="B32" s="15">
        <f t="shared" ref="B32:I39" si="12">B5/$I5*100</f>
        <v>69.972063258235579</v>
      </c>
      <c r="C32" s="15">
        <f t="shared" si="12"/>
        <v>5.2607812990880056</v>
      </c>
      <c r="D32" s="15">
        <f t="shared" si="12"/>
        <v>2.3008267329353358</v>
      </c>
      <c r="E32" s="15">
        <f t="shared" si="12"/>
        <v>6.023340750559208E-3</v>
      </c>
      <c r="F32" s="15">
        <f t="shared" si="12"/>
        <v>1.0906584688362684</v>
      </c>
      <c r="G32" s="15">
        <f t="shared" si="12"/>
        <v>21.157124614538159</v>
      </c>
      <c r="H32" s="15">
        <f t="shared" si="12"/>
        <v>0.21252228561609607</v>
      </c>
      <c r="I32" s="15">
        <f t="shared" si="12"/>
        <v>100</v>
      </c>
    </row>
    <row r="33" spans="1:9">
      <c r="A33" s="9" t="s">
        <v>11</v>
      </c>
      <c r="B33" s="15">
        <f t="shared" si="12"/>
        <v>44.106524624080876</v>
      </c>
      <c r="C33" s="15">
        <f t="shared" si="12"/>
        <v>10.161085600533823</v>
      </c>
      <c r="D33" s="15">
        <f t="shared" si="12"/>
        <v>6.1396570327456637</v>
      </c>
      <c r="E33" s="15">
        <f t="shared" si="12"/>
        <v>6.208788139145735E-2</v>
      </c>
      <c r="F33" s="15">
        <f t="shared" si="12"/>
        <v>5.1142114093814337</v>
      </c>
      <c r="G33" s="15">
        <f t="shared" si="12"/>
        <v>34.414062115880682</v>
      </c>
      <c r="H33" s="15">
        <f t="shared" si="12"/>
        <v>2.3713359860480674E-3</v>
      </c>
      <c r="I33" s="15">
        <f t="shared" si="12"/>
        <v>100</v>
      </c>
    </row>
    <row r="34" spans="1:9">
      <c r="A34" s="9" t="s">
        <v>12</v>
      </c>
      <c r="B34" s="15">
        <f t="shared" si="12"/>
        <v>36.324631521025331</v>
      </c>
      <c r="C34" s="15">
        <f t="shared" si="12"/>
        <v>18.483108662390446</v>
      </c>
      <c r="D34" s="15">
        <f t="shared" si="12"/>
        <v>7.4708494715812455</v>
      </c>
      <c r="E34" s="15">
        <f t="shared" si="12"/>
        <v>0.17612439810785832</v>
      </c>
      <c r="F34" s="15">
        <f t="shared" si="12"/>
        <v>9.8303254301192133</v>
      </c>
      <c r="G34" s="15">
        <f t="shared" si="12"/>
        <v>27.709495543450458</v>
      </c>
      <c r="H34" s="15">
        <f t="shared" si="12"/>
        <v>5.4649733254519255E-3</v>
      </c>
      <c r="I34" s="15">
        <f t="shared" si="12"/>
        <v>100</v>
      </c>
    </row>
    <row r="35" spans="1:9">
      <c r="A35" s="9" t="s">
        <v>13</v>
      </c>
      <c r="B35" s="15">
        <f t="shared" si="12"/>
        <v>27.575002875290277</v>
      </c>
      <c r="C35" s="15">
        <f t="shared" si="12"/>
        <v>20.849452394608971</v>
      </c>
      <c r="D35" s="15">
        <f t="shared" si="12"/>
        <v>6.5578731024367301</v>
      </c>
      <c r="E35" s="15">
        <f t="shared" si="12"/>
        <v>0.10438191205650459</v>
      </c>
      <c r="F35" s="15">
        <f t="shared" si="12"/>
        <v>12.805508683053962</v>
      </c>
      <c r="G35" s="15">
        <f t="shared" si="12"/>
        <v>32.10082578575863</v>
      </c>
      <c r="H35" s="15">
        <f t="shared" si="12"/>
        <v>6.9552467949046621E-3</v>
      </c>
      <c r="I35" s="15">
        <f t="shared" si="12"/>
        <v>100</v>
      </c>
    </row>
    <row r="36" spans="1:9">
      <c r="A36" s="9" t="s">
        <v>14</v>
      </c>
      <c r="B36" s="15">
        <f t="shared" si="12"/>
        <v>25.680561615991731</v>
      </c>
      <c r="C36" s="15">
        <f t="shared" si="12"/>
        <v>35.710021205465033</v>
      </c>
      <c r="D36" s="15">
        <f t="shared" si="12"/>
        <v>10.39713640331575</v>
      </c>
      <c r="E36" s="15">
        <f t="shared" si="12"/>
        <v>9.484216537518475E-2</v>
      </c>
      <c r="F36" s="15">
        <f t="shared" si="12"/>
        <v>14.025898428833544</v>
      </c>
      <c r="G36" s="15">
        <f t="shared" si="12"/>
        <v>14.081669276614889</v>
      </c>
      <c r="H36" s="15">
        <f t="shared" si="12"/>
        <v>9.8709044038722497E-3</v>
      </c>
      <c r="I36" s="15">
        <f t="shared" si="12"/>
        <v>100</v>
      </c>
    </row>
    <row r="37" spans="1:9">
      <c r="A37" s="9" t="s">
        <v>15</v>
      </c>
      <c r="B37" s="15">
        <f t="shared" si="12"/>
        <v>32.731065956168251</v>
      </c>
      <c r="C37" s="15">
        <f t="shared" si="12"/>
        <v>42.463256203512124</v>
      </c>
      <c r="D37" s="15">
        <f t="shared" si="12"/>
        <v>5.9924882183393962</v>
      </c>
      <c r="E37" s="15">
        <f t="shared" si="12"/>
        <v>0.67559481126676446</v>
      </c>
      <c r="F37" s="15">
        <f t="shared" si="12"/>
        <v>15.046673584388486</v>
      </c>
      <c r="G37" s="15">
        <f t="shared" si="12"/>
        <v>3.0893698947374544</v>
      </c>
      <c r="H37" s="15">
        <f t="shared" si="12"/>
        <v>1.5513315875218467E-3</v>
      </c>
      <c r="I37" s="15">
        <f t="shared" si="12"/>
        <v>100</v>
      </c>
    </row>
    <row r="38" spans="1:9">
      <c r="A38" s="9" t="s">
        <v>16</v>
      </c>
      <c r="B38" s="15">
        <f t="shared" si="12"/>
        <v>42.537605310979643</v>
      </c>
      <c r="C38" s="15">
        <f t="shared" si="12"/>
        <v>16.802951585222552</v>
      </c>
      <c r="D38" s="15">
        <f t="shared" si="12"/>
        <v>12.383141257881123</v>
      </c>
      <c r="E38" s="15">
        <f t="shared" si="12"/>
        <v>0.6224399810229363</v>
      </c>
      <c r="F38" s="15">
        <f t="shared" si="12"/>
        <v>26.802288477750896</v>
      </c>
      <c r="G38" s="15">
        <f t="shared" si="12"/>
        <v>0.83589258124284926</v>
      </c>
      <c r="H38" s="15">
        <f t="shared" si="12"/>
        <v>1.5680805900012203E-2</v>
      </c>
      <c r="I38" s="15">
        <f t="shared" si="12"/>
        <v>100</v>
      </c>
    </row>
    <row r="39" spans="1:9" ht="13.8" thickBot="1">
      <c r="A39" s="13" t="s">
        <v>8</v>
      </c>
      <c r="B39" s="15">
        <f t="shared" si="12"/>
        <v>64.456947434662439</v>
      </c>
      <c r="C39" s="15">
        <f t="shared" si="12"/>
        <v>7.9893416846450336</v>
      </c>
      <c r="D39" s="15">
        <f t="shared" si="12"/>
        <v>3.9986494109253048</v>
      </c>
      <c r="E39" s="15">
        <f t="shared" si="12"/>
        <v>3.9884744345647961E-2</v>
      </c>
      <c r="F39" s="15">
        <f t="shared" si="12"/>
        <v>3.1809816386631042</v>
      </c>
      <c r="G39" s="15">
        <f t="shared" si="12"/>
        <v>19.89425405215534</v>
      </c>
      <c r="H39" s="15">
        <f t="shared" si="12"/>
        <v>0.43994103460313982</v>
      </c>
      <c r="I39" s="15">
        <f t="shared" si="12"/>
        <v>100</v>
      </c>
    </row>
    <row r="40" spans="1:9">
      <c r="B40" s="1"/>
      <c r="C40" s="1"/>
    </row>
    <row r="41" spans="1:9">
      <c r="B41" s="1"/>
      <c r="C41" s="1"/>
    </row>
    <row r="42" spans="1:9">
      <c r="B42" s="1"/>
      <c r="C42" s="1"/>
    </row>
    <row r="43" spans="1:9">
      <c r="B43" s="1"/>
      <c r="C43" s="1"/>
    </row>
    <row r="44" spans="1:9">
      <c r="B44" s="1"/>
      <c r="C44" s="1"/>
    </row>
    <row r="45" spans="1:9">
      <c r="B45" s="1"/>
      <c r="C45" s="1"/>
    </row>
    <row r="46" spans="1:9">
      <c r="B46" s="1"/>
      <c r="C46" s="1"/>
    </row>
    <row r="47" spans="1:9">
      <c r="B47" s="1"/>
      <c r="C47" s="1"/>
    </row>
    <row r="48" spans="1:9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</sheetData>
  <mergeCells count="2">
    <mergeCell ref="A14:I14"/>
    <mergeCell ref="A1:I1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1"/>
  <sheetViews>
    <sheetView zoomScaleNormal="100" workbookViewId="0">
      <selection activeCell="B9" sqref="B9"/>
    </sheetView>
  </sheetViews>
  <sheetFormatPr defaultColWidth="10.6640625" defaultRowHeight="13.2"/>
  <cols>
    <col min="1" max="9" width="11" customWidth="1"/>
  </cols>
  <sheetData>
    <row r="1" spans="1:15">
      <c r="A1" s="36" t="s">
        <v>25</v>
      </c>
      <c r="B1" s="36"/>
      <c r="C1" s="36"/>
      <c r="D1" s="36"/>
      <c r="E1" s="36"/>
      <c r="F1" s="36"/>
      <c r="G1" s="36"/>
      <c r="H1" s="36"/>
      <c r="I1" s="36"/>
    </row>
    <row r="2" spans="1:15">
      <c r="A2" s="17" t="s">
        <v>20</v>
      </c>
      <c r="B2" s="18"/>
      <c r="C2" s="18"/>
      <c r="D2" s="18"/>
      <c r="E2" s="18"/>
      <c r="F2" s="18"/>
      <c r="G2" s="18"/>
      <c r="H2" s="18"/>
      <c r="I2" s="19"/>
    </row>
    <row r="3" spans="1:15" ht="40.200000000000003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15" ht="13.05" customHeight="1">
      <c r="A4" s="9" t="s">
        <v>9</v>
      </c>
      <c r="B4" s="10">
        <v>226.7747655</v>
      </c>
      <c r="C4" s="10">
        <v>11.737517000000002</v>
      </c>
      <c r="D4" s="10">
        <v>9.2993851000000003</v>
      </c>
      <c r="E4" s="10">
        <v>1.25E-4</v>
      </c>
      <c r="F4" s="10">
        <v>2.9544488999999987</v>
      </c>
      <c r="G4" s="10">
        <v>45.5992082</v>
      </c>
      <c r="H4" s="10">
        <v>5.7711778000000002</v>
      </c>
      <c r="I4" s="11">
        <f>SUM(B4:H4)</f>
        <v>302.13662749999997</v>
      </c>
    </row>
    <row r="5" spans="1:15" ht="13.05" customHeight="1">
      <c r="A5" s="9" t="s">
        <v>10</v>
      </c>
      <c r="B5" s="20">
        <v>808.35833829999956</v>
      </c>
      <c r="C5" s="20">
        <v>66.594222299999998</v>
      </c>
      <c r="D5" s="20">
        <v>30.878062200000002</v>
      </c>
      <c r="E5" s="20">
        <v>9.3560399999999988E-2</v>
      </c>
      <c r="F5" s="20">
        <v>14.271221799999998</v>
      </c>
      <c r="G5" s="20">
        <v>272.09705719999999</v>
      </c>
      <c r="H5" s="20">
        <v>2.1334873999999999</v>
      </c>
      <c r="I5" s="11">
        <f t="shared" ref="I5:I11" si="0">SUM(B5:H5)</f>
        <v>1194.4259495999995</v>
      </c>
    </row>
    <row r="6" spans="1:15" ht="13.05" customHeight="1">
      <c r="A6" s="9" t="s">
        <v>11</v>
      </c>
      <c r="B6" s="20">
        <v>357.4714449999999</v>
      </c>
      <c r="C6" s="20">
        <v>83.434825499999988</v>
      </c>
      <c r="D6" s="20">
        <v>52.861489900000002</v>
      </c>
      <c r="E6" s="20">
        <v>0.54166510000000001</v>
      </c>
      <c r="F6" s="20">
        <v>43.84496979999998</v>
      </c>
      <c r="G6" s="20">
        <v>276.95002210000001</v>
      </c>
      <c r="H6" s="20">
        <v>2.2467000000000008E-2</v>
      </c>
      <c r="I6" s="11">
        <f t="shared" si="0"/>
        <v>815.12688439999988</v>
      </c>
    </row>
    <row r="7" spans="1:15" ht="13.05" customHeight="1">
      <c r="A7" s="9" t="s">
        <v>12</v>
      </c>
      <c r="B7" s="20">
        <v>171.04788569999997</v>
      </c>
      <c r="C7" s="20">
        <v>86.565647200000015</v>
      </c>
      <c r="D7" s="20">
        <v>35.139398299999996</v>
      </c>
      <c r="E7" s="20">
        <v>0.85640849999999991</v>
      </c>
      <c r="F7" s="20">
        <v>46.769036200000009</v>
      </c>
      <c r="G7" s="20">
        <v>127.80069640000002</v>
      </c>
      <c r="H7" s="20">
        <v>2.9609299999999998E-2</v>
      </c>
      <c r="I7" s="11">
        <f t="shared" si="0"/>
        <v>468.20868160000003</v>
      </c>
      <c r="K7" s="22"/>
    </row>
    <row r="8" spans="1:15" ht="13.05" customHeight="1">
      <c r="A8" s="9" t="s">
        <v>13</v>
      </c>
      <c r="B8" s="20">
        <v>152.59298330000001</v>
      </c>
      <c r="C8" s="20">
        <v>117.12641180000001</v>
      </c>
      <c r="D8" s="20">
        <v>37.461296699999998</v>
      </c>
      <c r="E8" s="20">
        <v>0.58906209999999992</v>
      </c>
      <c r="F8" s="20">
        <v>71.74114809999999</v>
      </c>
      <c r="G8" s="20">
        <v>171.77189369999999</v>
      </c>
      <c r="H8" s="20">
        <v>3.8948000000000003E-2</v>
      </c>
      <c r="I8" s="11">
        <f t="shared" si="0"/>
        <v>551.32174369999996</v>
      </c>
    </row>
    <row r="9" spans="1:15" ht="13.05" customHeight="1">
      <c r="A9" s="9" t="s">
        <v>14</v>
      </c>
      <c r="B9" s="20">
        <v>246.67987060000002</v>
      </c>
      <c r="C9" s="20">
        <v>355.15702190000007</v>
      </c>
      <c r="D9" s="20">
        <v>97.372957099999994</v>
      </c>
      <c r="E9" s="20">
        <v>0.92162270000000013</v>
      </c>
      <c r="F9" s="20">
        <v>135.11385359999997</v>
      </c>
      <c r="G9" s="20">
        <v>140.40342989999999</v>
      </c>
      <c r="H9" s="20">
        <v>8.70779E-2</v>
      </c>
      <c r="I9" s="11">
        <f t="shared" si="0"/>
        <v>975.73583370000006</v>
      </c>
    </row>
    <row r="10" spans="1:15" ht="13.05" customHeight="1">
      <c r="A10" s="9" t="s">
        <v>15</v>
      </c>
      <c r="B10" s="20">
        <v>145.44453290000004</v>
      </c>
      <c r="C10" s="20">
        <v>187.20587880000002</v>
      </c>
      <c r="D10" s="20">
        <v>26.948767099999994</v>
      </c>
      <c r="E10" s="20">
        <v>3.1164188999999998</v>
      </c>
      <c r="F10" s="20">
        <v>67.565198800000005</v>
      </c>
      <c r="G10" s="20">
        <v>14.4125037</v>
      </c>
      <c r="H10" s="20">
        <v>7.4841000000000013E-3</v>
      </c>
      <c r="I10" s="11">
        <f t="shared" si="0"/>
        <v>444.70078430000007</v>
      </c>
    </row>
    <row r="11" spans="1:15" ht="13.05" customHeight="1">
      <c r="A11" s="9" t="s">
        <v>16</v>
      </c>
      <c r="B11" s="20">
        <v>222.28099129999998</v>
      </c>
      <c r="C11" s="20">
        <v>90.025689099999994</v>
      </c>
      <c r="D11" s="20">
        <v>82.437528699999987</v>
      </c>
      <c r="E11" s="20">
        <v>3.7638148000000005</v>
      </c>
      <c r="F11" s="20">
        <v>168.78337500000001</v>
      </c>
      <c r="G11" s="20">
        <v>4.2412017000000004</v>
      </c>
      <c r="H11" s="20">
        <v>0.1021851</v>
      </c>
      <c r="I11" s="11">
        <f t="shared" si="0"/>
        <v>571.63478570000007</v>
      </c>
    </row>
    <row r="12" spans="1:15" ht="13.05" customHeight="1" thickBot="1">
      <c r="A12" s="13" t="s">
        <v>8</v>
      </c>
      <c r="B12" s="21">
        <f t="shared" ref="B12:H12" si="1">SUM(B4:B11)</f>
        <v>2330.6508125999999</v>
      </c>
      <c r="C12" s="21">
        <f t="shared" si="1"/>
        <v>997.84721360000015</v>
      </c>
      <c r="D12" s="21">
        <f t="shared" si="1"/>
        <v>372.39888509999997</v>
      </c>
      <c r="E12" s="21">
        <f t="shared" si="1"/>
        <v>9.8826774999999998</v>
      </c>
      <c r="F12" s="21">
        <f t="shared" si="1"/>
        <v>551.04325219999998</v>
      </c>
      <c r="G12" s="21">
        <f t="shared" si="1"/>
        <v>1053.2760128999996</v>
      </c>
      <c r="H12" s="21">
        <f t="shared" si="1"/>
        <v>8.1924365999999988</v>
      </c>
      <c r="I12" s="21">
        <f>SUM(I4:I11)</f>
        <v>5323.2912904999994</v>
      </c>
    </row>
    <row r="13" spans="1:15" ht="13.05" customHeight="1"/>
    <row r="14" spans="1:15" ht="34.950000000000003" customHeight="1">
      <c r="A14" s="34" t="s">
        <v>22</v>
      </c>
      <c r="B14" s="34"/>
      <c r="C14" s="34"/>
      <c r="D14" s="34"/>
      <c r="E14" s="34"/>
      <c r="F14" s="34"/>
      <c r="G14" s="34"/>
      <c r="H14" s="34"/>
      <c r="I14" s="34"/>
      <c r="J14" s="32"/>
      <c r="K14" s="32"/>
      <c r="L14" s="32"/>
      <c r="M14" s="32"/>
      <c r="N14" s="32"/>
      <c r="O14" s="32"/>
    </row>
    <row r="15" spans="1:15">
      <c r="C15" s="1"/>
    </row>
    <row r="16" spans="1:15">
      <c r="C16" s="1"/>
    </row>
    <row r="17" spans="1:9">
      <c r="A17" s="2" t="s">
        <v>17</v>
      </c>
      <c r="C17" s="1"/>
    </row>
    <row r="18" spans="1:9" ht="40.200000000000003" thickBot="1">
      <c r="A18" s="7" t="s">
        <v>0</v>
      </c>
      <c r="B18" s="8" t="s">
        <v>1</v>
      </c>
      <c r="C18" s="8" t="s">
        <v>2</v>
      </c>
      <c r="D18" s="8" t="s">
        <v>3</v>
      </c>
      <c r="E18" s="8" t="s">
        <v>4</v>
      </c>
      <c r="F18" s="8" t="s">
        <v>5</v>
      </c>
      <c r="G18" s="8" t="s">
        <v>6</v>
      </c>
      <c r="H18" s="8" t="s">
        <v>7</v>
      </c>
      <c r="I18" s="8" t="s">
        <v>8</v>
      </c>
    </row>
    <row r="19" spans="1:9">
      <c r="A19" s="9" t="s">
        <v>9</v>
      </c>
      <c r="B19" s="15">
        <f>B4/$I$12*100</f>
        <v>4.26004802526408</v>
      </c>
      <c r="C19" s="15">
        <f t="shared" ref="C19:I19" si="2">C4/$I$12*100</f>
        <v>0.22049360742191387</v>
      </c>
      <c r="D19" s="15">
        <f t="shared" si="2"/>
        <v>0.1746923959730661</v>
      </c>
      <c r="E19" s="15">
        <f t="shared" si="2"/>
        <v>2.3481713319554067E-6</v>
      </c>
      <c r="F19" s="15">
        <f t="shared" si="2"/>
        <v>5.5500417669657472E-2</v>
      </c>
      <c r="G19" s="15">
        <f t="shared" si="2"/>
        <v>0.85659802764084736</v>
      </c>
      <c r="H19" s="15">
        <f t="shared" si="2"/>
        <v>0.1084137140926198</v>
      </c>
      <c r="I19" s="15">
        <f t="shared" si="2"/>
        <v>5.6757485362335167</v>
      </c>
    </row>
    <row r="20" spans="1:9">
      <c r="A20" s="9" t="s">
        <v>10</v>
      </c>
      <c r="B20" s="15">
        <f t="shared" ref="B20:I27" si="3">B5/$I$12*100</f>
        <v>15.185311007545355</v>
      </c>
      <c r="C20" s="15">
        <f t="shared" si="3"/>
        <v>1.2509971494298036</v>
      </c>
      <c r="D20" s="15">
        <f t="shared" si="3"/>
        <v>0.58005584355500728</v>
      </c>
      <c r="E20" s="15">
        <f t="shared" si="3"/>
        <v>1.7575667926902449E-3</v>
      </c>
      <c r="F20" s="15">
        <f t="shared" si="3"/>
        <v>0.26809019122189626</v>
      </c>
      <c r="G20" s="15">
        <f t="shared" si="3"/>
        <v>5.1114440738117644</v>
      </c>
      <c r="H20" s="15">
        <f t="shared" si="3"/>
        <v>4.0078351598144622E-2</v>
      </c>
      <c r="I20" s="15">
        <f t="shared" si="3"/>
        <v>22.43773418395466</v>
      </c>
    </row>
    <row r="21" spans="1:9">
      <c r="A21" s="9" t="s">
        <v>11</v>
      </c>
      <c r="B21" s="15">
        <f t="shared" si="3"/>
        <v>6.7152335931333891</v>
      </c>
      <c r="C21" s="15">
        <f t="shared" si="3"/>
        <v>1.5673541226064152</v>
      </c>
      <c r="D21" s="15">
        <f t="shared" si="3"/>
        <v>0.99302268118104231</v>
      </c>
      <c r="E21" s="15">
        <f t="shared" si="3"/>
        <v>1.017537967472607E-2</v>
      </c>
      <c r="F21" s="15">
        <f t="shared" si="3"/>
        <v>0.82364400907848423</v>
      </c>
      <c r="G21" s="15">
        <f t="shared" si="3"/>
        <v>5.2026088182370911</v>
      </c>
      <c r="H21" s="15">
        <f t="shared" si="3"/>
        <v>4.2205092252033713E-4</v>
      </c>
      <c r="I21" s="15">
        <f t="shared" si="3"/>
        <v>15.312460654833668</v>
      </c>
    </row>
    <row r="22" spans="1:9">
      <c r="A22" s="9" t="s">
        <v>12</v>
      </c>
      <c r="B22" s="15">
        <f t="shared" si="3"/>
        <v>3.2131979327386007</v>
      </c>
      <c r="C22" s="15">
        <f t="shared" si="3"/>
        <v>1.626167768697647</v>
      </c>
      <c r="D22" s="15">
        <f t="shared" si="3"/>
        <v>0.66010662168178047</v>
      </c>
      <c r="E22" s="15">
        <f t="shared" si="3"/>
        <v>1.6087951105143456E-2</v>
      </c>
      <c r="F22" s="15">
        <f t="shared" si="3"/>
        <v>0.87857368022419735</v>
      </c>
      <c r="G22" s="15">
        <f t="shared" si="3"/>
        <v>2.4007834519233331</v>
      </c>
      <c r="H22" s="15">
        <f t="shared" si="3"/>
        <v>5.5622167535413782E-4</v>
      </c>
      <c r="I22" s="15">
        <f t="shared" si="3"/>
        <v>8.7954736280460555</v>
      </c>
    </row>
    <row r="23" spans="1:9">
      <c r="A23" s="9" t="s">
        <v>13</v>
      </c>
      <c r="B23" s="15">
        <f t="shared" si="3"/>
        <v>2.8665157507408812</v>
      </c>
      <c r="C23" s="15">
        <f t="shared" si="3"/>
        <v>2.200263059228508</v>
      </c>
      <c r="D23" s="15">
        <f t="shared" si="3"/>
        <v>0.70372434375052551</v>
      </c>
      <c r="E23" s="15">
        <f t="shared" si="3"/>
        <v>1.1065749887691592E-2</v>
      </c>
      <c r="F23" s="15">
        <f t="shared" si="3"/>
        <v>1.3476840583198968</v>
      </c>
      <c r="G23" s="15">
        <f t="shared" si="3"/>
        <v>3.2267986913762523</v>
      </c>
      <c r="H23" s="15">
        <f t="shared" si="3"/>
        <v>7.3165261629599358E-4</v>
      </c>
      <c r="I23" s="15">
        <f t="shared" si="3"/>
        <v>10.35678330592005</v>
      </c>
    </row>
    <row r="24" spans="1:9">
      <c r="A24" s="9" t="s">
        <v>14</v>
      </c>
      <c r="B24" s="15">
        <f t="shared" si="3"/>
        <v>4.6339728025071159</v>
      </c>
      <c r="C24" s="15">
        <f t="shared" si="3"/>
        <v>6.6717562973459099</v>
      </c>
      <c r="D24" s="15">
        <f t="shared" si="3"/>
        <v>1.8291870909595493</v>
      </c>
      <c r="E24" s="15">
        <f t="shared" si="3"/>
        <v>1.7313024024154709E-2</v>
      </c>
      <c r="F24" s="15">
        <f t="shared" si="3"/>
        <v>2.5381638205883181</v>
      </c>
      <c r="G24" s="15">
        <f t="shared" si="3"/>
        <v>2.6375304719951247</v>
      </c>
      <c r="H24" s="15">
        <f t="shared" si="3"/>
        <v>1.6357906274150377E-3</v>
      </c>
      <c r="I24" s="15">
        <f t="shared" si="3"/>
        <v>18.329559298047588</v>
      </c>
    </row>
    <row r="25" spans="1:9">
      <c r="A25" s="9" t="s">
        <v>15</v>
      </c>
      <c r="B25" s="15">
        <f t="shared" si="3"/>
        <v>2.732229460363401</v>
      </c>
      <c r="C25" s="15">
        <f t="shared" si="3"/>
        <v>3.5167318221734281</v>
      </c>
      <c r="D25" s="15">
        <f t="shared" si="3"/>
        <v>0.50624257868610423</v>
      </c>
      <c r="E25" s="15">
        <f t="shared" si="3"/>
        <v>5.8543084154752019E-2</v>
      </c>
      <c r="F25" s="15">
        <f t="shared" si="3"/>
        <v>1.2692373028802229</v>
      </c>
      <c r="G25" s="15">
        <f t="shared" si="3"/>
        <v>0.27074422408032983</v>
      </c>
      <c r="H25" s="15">
        <f t="shared" si="3"/>
        <v>1.4059159252389971E-4</v>
      </c>
      <c r="I25" s="15">
        <f t="shared" si="3"/>
        <v>8.3538690639307625</v>
      </c>
    </row>
    <row r="26" spans="1:9">
      <c r="A26" s="9" t="s">
        <v>16</v>
      </c>
      <c r="B26" s="15">
        <f t="shared" si="3"/>
        <v>4.1756308112743135</v>
      </c>
      <c r="C26" s="15">
        <f t="shared" si="3"/>
        <v>1.6911659382732025</v>
      </c>
      <c r="D26" s="15">
        <f t="shared" si="3"/>
        <v>1.5486195325647283</v>
      </c>
      <c r="E26" s="15">
        <f t="shared" si="3"/>
        <v>7.0704656097195798E-2</v>
      </c>
      <c r="F26" s="15">
        <f t="shared" si="3"/>
        <v>3.1706582598854318</v>
      </c>
      <c r="G26" s="15">
        <f t="shared" si="3"/>
        <v>7.9672545959844299E-2</v>
      </c>
      <c r="H26" s="15">
        <f t="shared" si="3"/>
        <v>1.9195849789839714E-3</v>
      </c>
      <c r="I26" s="15">
        <f t="shared" si="3"/>
        <v>10.738371329033701</v>
      </c>
    </row>
    <row r="27" spans="1:9" ht="13.8" thickBot="1">
      <c r="A27" s="13" t="s">
        <v>8</v>
      </c>
      <c r="B27" s="15">
        <f t="shared" si="3"/>
        <v>43.782139383567142</v>
      </c>
      <c r="C27" s="15">
        <f t="shared" si="3"/>
        <v>18.744929765176828</v>
      </c>
      <c r="D27" s="15">
        <f t="shared" si="3"/>
        <v>6.9956510883518037</v>
      </c>
      <c r="E27" s="15">
        <f t="shared" si="3"/>
        <v>0.18564975990768584</v>
      </c>
      <c r="F27" s="15">
        <f t="shared" si="3"/>
        <v>10.351551739868105</v>
      </c>
      <c r="G27" s="15">
        <f t="shared" si="3"/>
        <v>19.78618030502458</v>
      </c>
      <c r="H27" s="15">
        <f t="shared" si="3"/>
        <v>0.15389795810385776</v>
      </c>
      <c r="I27" s="15">
        <f>I12/$I$12*100</f>
        <v>100</v>
      </c>
    </row>
    <row r="28" spans="1:9">
      <c r="B28" s="1"/>
      <c r="C28" s="1"/>
    </row>
    <row r="29" spans="1:9">
      <c r="A29" s="16" t="s">
        <v>18</v>
      </c>
      <c r="B29" s="1"/>
      <c r="C29" s="1"/>
    </row>
    <row r="30" spans="1:9" ht="40.200000000000003" thickBot="1">
      <c r="A30" s="7" t="s">
        <v>0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</row>
    <row r="31" spans="1:9">
      <c r="A31" s="9" t="s">
        <v>9</v>
      </c>
      <c r="B31" s="15">
        <f>B4/$I4*100</f>
        <v>75.05702548427368</v>
      </c>
      <c r="C31" s="15">
        <f t="shared" ref="C31:I31" si="4">C4/$I4*100</f>
        <v>3.884837497896545</v>
      </c>
      <c r="D31" s="15">
        <f t="shared" si="4"/>
        <v>3.0778741316294069</v>
      </c>
      <c r="E31" s="15">
        <f t="shared" si="4"/>
        <v>4.1372011408977553E-5</v>
      </c>
      <c r="F31" s="15">
        <f t="shared" si="4"/>
        <v>0.97785194878432891</v>
      </c>
      <c r="G31" s="15">
        <f t="shared" si="4"/>
        <v>15.092247695125943</v>
      </c>
      <c r="H31" s="15">
        <f t="shared" si="4"/>
        <v>1.9101218702787039</v>
      </c>
      <c r="I31" s="15">
        <f t="shared" si="4"/>
        <v>100</v>
      </c>
    </row>
    <row r="32" spans="1:9">
      <c r="A32" s="9" t="s">
        <v>10</v>
      </c>
      <c r="B32" s="15">
        <f t="shared" ref="B32:I39" si="5">B5/$I5*100</f>
        <v>67.677559966836796</v>
      </c>
      <c r="C32" s="15">
        <f t="shared" si="5"/>
        <v>5.5754165691311117</v>
      </c>
      <c r="D32" s="15">
        <f t="shared" si="5"/>
        <v>2.5851801202360627</v>
      </c>
      <c r="E32" s="15">
        <f t="shared" si="5"/>
        <v>7.8330850088557079E-3</v>
      </c>
      <c r="F32" s="15">
        <f t="shared" si="5"/>
        <v>1.1948184652869671</v>
      </c>
      <c r="G32" s="15">
        <f t="shared" si="5"/>
        <v>22.780571477965829</v>
      </c>
      <c r="H32" s="15">
        <f t="shared" si="5"/>
        <v>0.17862031553437716</v>
      </c>
      <c r="I32" s="15">
        <f t="shared" si="5"/>
        <v>100</v>
      </c>
    </row>
    <row r="33" spans="1:9">
      <c r="A33" s="9" t="s">
        <v>11</v>
      </c>
      <c r="B33" s="15">
        <f t="shared" si="5"/>
        <v>43.854699414451062</v>
      </c>
      <c r="C33" s="15">
        <f t="shared" si="5"/>
        <v>10.235808325892091</v>
      </c>
      <c r="D33" s="15">
        <f t="shared" si="5"/>
        <v>6.4850627444229607</v>
      </c>
      <c r="E33" s="15">
        <f t="shared" si="5"/>
        <v>6.6451629846402363E-2</v>
      </c>
      <c r="F33" s="15">
        <f t="shared" si="5"/>
        <v>5.3789134721367295</v>
      </c>
      <c r="G33" s="15">
        <f t="shared" si="5"/>
        <v>33.976308155246024</v>
      </c>
      <c r="H33" s="15">
        <f t="shared" si="5"/>
        <v>2.7562580047323011E-3</v>
      </c>
      <c r="I33" s="15">
        <f t="shared" si="5"/>
        <v>100</v>
      </c>
    </row>
    <row r="34" spans="1:9">
      <c r="A34" s="9" t="s">
        <v>12</v>
      </c>
      <c r="B34" s="15">
        <f t="shared" si="5"/>
        <v>36.53240369560887</v>
      </c>
      <c r="C34" s="15">
        <f t="shared" si="5"/>
        <v>18.488689040147861</v>
      </c>
      <c r="D34" s="15">
        <f t="shared" si="5"/>
        <v>7.5050719221862447</v>
      </c>
      <c r="E34" s="15">
        <f t="shared" si="5"/>
        <v>0.18291170874350568</v>
      </c>
      <c r="F34" s="15">
        <f t="shared" si="5"/>
        <v>9.9889297311141547</v>
      </c>
      <c r="G34" s="15">
        <f t="shared" si="5"/>
        <v>27.295669948551421</v>
      </c>
      <c r="H34" s="15">
        <f t="shared" si="5"/>
        <v>6.323953647936799E-3</v>
      </c>
      <c r="I34" s="15">
        <f t="shared" si="5"/>
        <v>100</v>
      </c>
    </row>
    <row r="35" spans="1:9">
      <c r="A35" s="9" t="s">
        <v>13</v>
      </c>
      <c r="B35" s="15">
        <f t="shared" si="5"/>
        <v>27.67766463842446</v>
      </c>
      <c r="C35" s="15">
        <f t="shared" si="5"/>
        <v>21.244656706979796</v>
      </c>
      <c r="D35" s="15">
        <f t="shared" si="5"/>
        <v>6.794815754697396</v>
      </c>
      <c r="E35" s="15">
        <f t="shared" si="5"/>
        <v>0.10684543222378987</v>
      </c>
      <c r="F35" s="15">
        <f t="shared" si="5"/>
        <v>13.012573677674089</v>
      </c>
      <c r="G35" s="15">
        <f t="shared" si="5"/>
        <v>31.156379312597753</v>
      </c>
      <c r="H35" s="15">
        <f t="shared" si="5"/>
        <v>7.0644774027257377E-3</v>
      </c>
      <c r="I35" s="15">
        <f t="shared" si="5"/>
        <v>100</v>
      </c>
    </row>
    <row r="36" spans="1:9">
      <c r="A36" s="9" t="s">
        <v>14</v>
      </c>
      <c r="B36" s="15">
        <f t="shared" si="5"/>
        <v>25.281419630207434</v>
      </c>
      <c r="C36" s="15">
        <f t="shared" si="5"/>
        <v>36.398890932727262</v>
      </c>
      <c r="D36" s="15">
        <f t="shared" si="5"/>
        <v>9.9794384644828273</v>
      </c>
      <c r="E36" s="15">
        <f t="shared" si="5"/>
        <v>9.445412048722221E-2</v>
      </c>
      <c r="F36" s="15">
        <f t="shared" si="5"/>
        <v>13.847380503352724</v>
      </c>
      <c r="G36" s="15">
        <f t="shared" si="5"/>
        <v>14.389492017279798</v>
      </c>
      <c r="H36" s="15">
        <f t="shared" si="5"/>
        <v>8.9243314627279521E-3</v>
      </c>
      <c r="I36" s="15">
        <f t="shared" si="5"/>
        <v>100</v>
      </c>
    </row>
    <row r="37" spans="1:9">
      <c r="A37" s="9" t="s">
        <v>15</v>
      </c>
      <c r="B37" s="15">
        <f t="shared" si="5"/>
        <v>32.706156146979396</v>
      </c>
      <c r="C37" s="15">
        <f t="shared" si="5"/>
        <v>42.097042642881618</v>
      </c>
      <c r="D37" s="15">
        <f t="shared" si="5"/>
        <v>6.0599774165948084</v>
      </c>
      <c r="E37" s="15">
        <f t="shared" si="5"/>
        <v>0.70079006154790791</v>
      </c>
      <c r="F37" s="15">
        <f t="shared" si="5"/>
        <v>15.193406709716925</v>
      </c>
      <c r="G37" s="15">
        <f t="shared" si="5"/>
        <v>3.2409440704465151</v>
      </c>
      <c r="H37" s="15">
        <f t="shared" si="5"/>
        <v>1.6829518328330955E-3</v>
      </c>
      <c r="I37" s="15">
        <f t="shared" si="5"/>
        <v>100</v>
      </c>
    </row>
    <row r="38" spans="1:9">
      <c r="A38" s="9" t="s">
        <v>16</v>
      </c>
      <c r="B38" s="15">
        <f t="shared" si="5"/>
        <v>38.885140803284735</v>
      </c>
      <c r="C38" s="15">
        <f t="shared" si="5"/>
        <v>15.748812240276507</v>
      </c>
      <c r="D38" s="15">
        <f t="shared" si="5"/>
        <v>14.42136321341089</v>
      </c>
      <c r="E38" s="15">
        <f t="shared" si="5"/>
        <v>0.65842997909775391</v>
      </c>
      <c r="F38" s="15">
        <f t="shared" si="5"/>
        <v>29.526435273408868</v>
      </c>
      <c r="G38" s="15">
        <f t="shared" si="5"/>
        <v>0.74194254900117773</v>
      </c>
      <c r="H38" s="15">
        <f t="shared" si="5"/>
        <v>1.7875941520050849E-2</v>
      </c>
      <c r="I38" s="15">
        <f t="shared" si="5"/>
        <v>100</v>
      </c>
    </row>
    <row r="39" spans="1:9" ht="13.8" thickBot="1">
      <c r="A39" s="13" t="s">
        <v>8</v>
      </c>
      <c r="B39" s="15">
        <f t="shared" si="5"/>
        <v>43.782139383567142</v>
      </c>
      <c r="C39" s="15">
        <f t="shared" si="5"/>
        <v>18.744929765176828</v>
      </c>
      <c r="D39" s="15">
        <f t="shared" si="5"/>
        <v>6.9956510883518037</v>
      </c>
      <c r="E39" s="15">
        <f t="shared" si="5"/>
        <v>0.18564975990768584</v>
      </c>
      <c r="F39" s="15">
        <f t="shared" si="5"/>
        <v>10.351551739868105</v>
      </c>
      <c r="G39" s="15">
        <f t="shared" si="5"/>
        <v>19.78618030502458</v>
      </c>
      <c r="H39" s="15">
        <f t="shared" si="5"/>
        <v>0.15389795810385776</v>
      </c>
      <c r="I39" s="15">
        <f t="shared" si="5"/>
        <v>100</v>
      </c>
    </row>
    <row r="40" spans="1:9">
      <c r="B40" s="1"/>
      <c r="C40" s="1"/>
    </row>
    <row r="41" spans="1:9">
      <c r="B41" s="1"/>
      <c r="C41" s="1"/>
    </row>
    <row r="42" spans="1:9">
      <c r="B42" s="1"/>
      <c r="C42" s="1"/>
    </row>
    <row r="43" spans="1:9">
      <c r="B43" s="1"/>
      <c r="C43" s="1"/>
    </row>
    <row r="44" spans="1:9">
      <c r="B44" s="1"/>
      <c r="C44" s="1"/>
    </row>
    <row r="45" spans="1:9">
      <c r="B45" s="1"/>
      <c r="C45" s="1"/>
    </row>
    <row r="46" spans="1:9">
      <c r="B46" s="1"/>
      <c r="C46" s="1"/>
    </row>
    <row r="47" spans="1:9">
      <c r="B47" s="1"/>
      <c r="C47" s="1"/>
    </row>
    <row r="48" spans="1:9">
      <c r="B48" s="1"/>
      <c r="C48" s="1"/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  <row r="108" spans="2:3">
      <c r="B108" s="1"/>
      <c r="C108" s="1"/>
    </row>
    <row r="109" spans="2:3">
      <c r="B109" s="1"/>
      <c r="C109" s="1"/>
    </row>
    <row r="110" spans="2:3">
      <c r="B110" s="1"/>
      <c r="C110" s="1"/>
    </row>
    <row r="111" spans="2:3">
      <c r="B111" s="1"/>
      <c r="C111" s="1"/>
    </row>
  </sheetData>
  <mergeCells count="2">
    <mergeCell ref="A14:I14"/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74ED79-EB3F-4675-BCC6-A7B98C48044B}">
  <ds:schemaRefs>
    <ds:schemaRef ds:uri="http://purl.org/dc/elements/1.1/"/>
    <ds:schemaRef ds:uri="http://schemas.microsoft.com/office/2006/metadata/properties"/>
    <ds:schemaRef ds:uri="d488d37d-865a-4c40-87e6-5084e0bc4e8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730d899-84ad-4860-8f6d-6871b0defe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5BB746-A5EC-4EB4-9E5D-343C3BA71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09D3A-E8E6-42E8-81F5-FFA28063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3-7a-f</vt:lpstr>
      <vt:lpstr>value</vt:lpstr>
      <vt:lpstr>tons</vt:lpstr>
      <vt:lpstr>ton-miles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Nguyen, Long (OST)</cp:lastModifiedBy>
  <cp:revision/>
  <dcterms:created xsi:type="dcterms:W3CDTF">2017-05-08T17:09:02Z</dcterms:created>
  <dcterms:modified xsi:type="dcterms:W3CDTF">2023-12-05T12:24:15Z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