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theme/theme1.xml" ContentType="application/vnd.openxmlformats-officedocument.theme+xml"/>
  <Override PartName="/xl/charts/style1.xml" ContentType="application/vnd.ms-office.chartstyl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olors1.xml" ContentType="application/vnd.ms-office.chartcolorsty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queryTables/queryTable1.xml" ContentType="application/vnd.openxmlformats-officedocument.spreadsheetml.queryTable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P:\FirestineT\TSAR_2022\draft2\"/>
    </mc:Choice>
  </mc:AlternateContent>
  <xr:revisionPtr revIDLastSave="0" documentId="13_ncr:1_{56F923DC-FCCE-41FA-84D5-E8D962D140DF}" xr6:coauthVersionLast="47" xr6:coauthVersionMax="47" xr10:uidLastSave="{00000000-0000-0000-0000-000000000000}"/>
  <bookViews>
    <workbookView xWindow="1500" yWindow="1500" windowWidth="16944" windowHeight="9672" xr2:uid="{00000000-000D-0000-FFFF-FFFF00000000}"/>
  </bookViews>
  <sheets>
    <sheet name="chart" sheetId="2" r:id="rId1"/>
    <sheet name="chart_data" sheetId="1" r:id="rId2"/>
    <sheet name="Parameters" sheetId="15" r:id="rId3"/>
    <sheet name="SocrataData_REFRESH_THIS" sheetId="14" r:id="rId4"/>
    <sheet name="dataQuery_pivot" sheetId="6" r:id="rId5"/>
  </sheets>
  <externalReferences>
    <externalReference r:id="rId6"/>
  </externalReferences>
  <definedNames>
    <definedName name="arrow_trans_infog">#REF!</definedName>
    <definedName name="arrow_us_infog">#REF!</definedName>
    <definedName name="change_text_lead1">#REF!</definedName>
    <definedName name="change_txt_lead">#REF!</definedName>
    <definedName name="change_txt_lead2">#REF!</definedName>
    <definedName name="currentMo1">#REF!</definedName>
    <definedName name="currentMo2">#REF!</definedName>
    <definedName name="dbl_cCurrentMoIdx1">[1]BookmarkData!#REF!</definedName>
    <definedName name="dbl_currentMoIdx1">[1]BookmarkData!#REF!</definedName>
    <definedName name="dbl_GMax1">[1]BookmarkData!#REF!</definedName>
    <definedName name="dbl_GMax2">[1]BookmarkData!#REF!</definedName>
    <definedName name="dbl_pCurrentMoIdx1">[1]BookmarkData!#REF!</definedName>
    <definedName name="ExternalData_1" localSheetId="3" hidden="1">SocrataData_REFRESH_THIS!$A$1:$K$1141</definedName>
    <definedName name="lastYr_mmmm_yyyy1">#REF!</definedName>
    <definedName name="lastYr_unemp_trans">#REF!</definedName>
    <definedName name="mmmm_yyyy1">#REF!</definedName>
    <definedName name="mmmm_yyyy2">#REF!</definedName>
    <definedName name="mmmm_yyyy3">#REF!</definedName>
    <definedName name="mmmm_yyyy4">#REF!</definedName>
    <definedName name="mmmm_yyyy5">#REF!</definedName>
    <definedName name="mmmm_yyyy6">#REF!</definedName>
    <definedName name="mmmm_yyyy7">#REF!</definedName>
    <definedName name="mmmm_yyyyy_unemp_trans_high">#REF!</definedName>
    <definedName name="ppCh_trans_infog">#REF!</definedName>
    <definedName name="ppCh_us_infog">#REF!</definedName>
    <definedName name="ppCh1">#REF!</definedName>
    <definedName name="ppCh1_unemp_trans">#REF!</definedName>
    <definedName name="ppCh2">#REF!</definedName>
    <definedName name="ppDiff">#REF!</definedName>
    <definedName name="ppDiff2">#REF!</definedName>
    <definedName name="ppDiff3">#REF!</definedName>
    <definedName name="TwoYrsAgo_mmmm_yyyy1">#REF!</definedName>
    <definedName name="TwoYrsAgo_unemp_trans">#REF!</definedName>
    <definedName name="txt_1yrCh">[1]BookmarkData!$B$41</definedName>
    <definedName name="txt_2yrCh">[1]BookmarkData!$B$42</definedName>
    <definedName name="txt_5YrMoYrEnd1">[1]BookmarkData!#REF!</definedName>
    <definedName name="txt_5YrMoYrStart1">[1]BookmarkData!#REF!</definedName>
    <definedName name="txt_c10YrChange1">[1]BookmarkData!#REF!</definedName>
    <definedName name="txt_c5YrChange1">[1]BookmarkData!#REF!</definedName>
    <definedName name="txt_cMoOverTrend1">[1]BookmarkData!#REF!</definedName>
    <definedName name="txt_currentMo0">[1]BookmarkData!#REF!</definedName>
    <definedName name="txt_currentMo1">[1]BookmarkData!#REF!</definedName>
    <definedName name="txt_currentMo4">[1]BookmarkData!#REF!</definedName>
    <definedName name="txt_currentMoYr1">[1]BookmarkData!#REF!</definedName>
    <definedName name="txt_currentMoYr5">[1]BookmarkData!#REF!</definedName>
    <definedName name="txt_currentMoYr6">[1]BookmarkData!#REF!</definedName>
    <definedName name="txt_cYrOverTrend1">[1]BookmarkData!#REF!</definedName>
    <definedName name="txt_GLow1">[1]BookmarkData!#REF!</definedName>
    <definedName name="txt_GMaxDirection1">[1]BookmarkData!#REF!</definedName>
    <definedName name="txt_GMaxMoYr1">[1]BookmarkData!#REF!</definedName>
    <definedName name="txt_GMaxMoYr2">[1]BookmarkData!#REF!</definedName>
    <definedName name="txt_moOverTrend0">[1]BookmarkData!#REF!</definedName>
    <definedName name="txt_p10YrChange1">[1]BookmarkData!#REF!</definedName>
    <definedName name="txt_p5YrChange1">[1]BookmarkData!#REF!</definedName>
    <definedName name="txt_pctAbvRecessionLow1">[1]BookmarkData!#REF!</definedName>
    <definedName name="txt_pMoOverTrend1">[1]BookmarkData!#REF!</definedName>
    <definedName name="txt_prePostRecession1">[1]BookmarkData!#REF!</definedName>
    <definedName name="txt_previousMo0">[1]BookmarkData!#REF!</definedName>
    <definedName name="txt_previousMo1">[1]BookmarkData!#REF!</definedName>
    <definedName name="txt_previousMo2">[1]BookmarkData!#REF!</definedName>
    <definedName name="txt_previousMo3">[1]BookmarkData!#REF!</definedName>
    <definedName name="txt_prevYrMoYr2">[1]BookmarkData!#REF!</definedName>
    <definedName name="txt_prevYrMoYr3">[1]BookmarkData!#REF!</definedName>
    <definedName name="txt_pYrOverTrend1">[1]BookmarkData!#REF!</definedName>
    <definedName name="txt_recessionLowMoYr1">[1]BookmarkData!#REF!</definedName>
    <definedName name="txt_table11">[1]BookmarkData!#REF!</definedName>
    <definedName name="txt_table12">[1]BookmarkData!#REF!</definedName>
    <definedName name="txt_table6">[1]BookmarkData!#REF!</definedName>
    <definedName name="txt_table7">[1]BookmarkData!#REF!</definedName>
    <definedName name="txt_table8">[1]BookmarkData!#REF!</definedName>
    <definedName name="txt_table9">[1]BookmarkData!#REF!</definedName>
    <definedName name="unemp_trans">#REF!</definedName>
    <definedName name="unemp_trans_forLead">#REF!</definedName>
    <definedName name="unemp_trans_high">#REF!</definedName>
    <definedName name="unemp_trans_infog">#REF!</definedName>
    <definedName name="unemp_us">#REF!</definedName>
    <definedName name="unemp_us_infog">#REF!</definedName>
    <definedName name="unemp_us_sa">#REF!</definedName>
    <definedName name="YrsAgo1_mmmm_yyyy1">#REF!</definedName>
    <definedName name="YrsAgo1_unemp_trans">#REF!</definedName>
    <definedName name="YrsAgo3_mmmm_yyyy">#REF!</definedName>
    <definedName name="YrsAgo3_mmmm_yyyy1">#REF!</definedName>
    <definedName name="YrsAgo3_unemp_trans">#REF!</definedName>
    <definedName name="YrsAgo3_unemp_trans_lead">#REF!</definedName>
    <definedName name="YrsAgo3_yyyy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2" l="1"/>
  <c r="D10" i="6" l="1" a="1"/>
  <c r="D10" i="6" s="1"/>
  <c r="D23" i="6" a="1"/>
  <c r="D23" i="6" s="1"/>
  <c r="D22" i="6" a="1"/>
  <c r="D22" i="6" s="1"/>
  <c r="D21" i="6" a="1"/>
  <c r="D21" i="6" s="1"/>
  <c r="D20" i="6" a="1"/>
  <c r="D20" i="6" s="1"/>
  <c r="D13" i="6" a="1"/>
  <c r="D13" i="6" s="1"/>
  <c r="D12" i="6" a="1"/>
  <c r="D12" i="6" s="1"/>
  <c r="D11" i="6" a="1"/>
  <c r="D11" i="6" s="1"/>
  <c r="YM8" i="6"/>
  <c r="YL8" i="6"/>
  <c r="YK8" i="6"/>
  <c r="YJ8" i="6"/>
  <c r="YI8" i="6"/>
  <c r="YH8" i="6"/>
  <c r="YG8" i="6"/>
  <c r="YF8" i="6"/>
  <c r="YE8" i="6"/>
  <c r="YD8" i="6"/>
  <c r="YC8" i="6"/>
  <c r="YB8" i="6"/>
  <c r="YA8" i="6"/>
  <c r="XZ8" i="6"/>
  <c r="XY8" i="6"/>
  <c r="XX8" i="6"/>
  <c r="XW8" i="6"/>
  <c r="XV8" i="6"/>
  <c r="XU8" i="6"/>
  <c r="XT8" i="6"/>
  <c r="XS8" i="6"/>
  <c r="XR8" i="6"/>
  <c r="XQ8" i="6"/>
  <c r="XP8" i="6"/>
  <c r="XO8" i="6"/>
  <c r="XN8" i="6"/>
  <c r="XM8" i="6"/>
  <c r="XL8" i="6"/>
  <c r="XK8" i="6"/>
  <c r="XJ8" i="6"/>
  <c r="XI8" i="6"/>
  <c r="XH8" i="6"/>
  <c r="XG8" i="6"/>
  <c r="XF8" i="6"/>
  <c r="XE8" i="6"/>
  <c r="XD8" i="6"/>
  <c r="XC8" i="6"/>
  <c r="XB8" i="6"/>
  <c r="XA8" i="6"/>
  <c r="WZ8" i="6"/>
  <c r="WY8" i="6"/>
  <c r="WX8" i="6"/>
  <c r="WW8" i="6"/>
  <c r="WV8" i="6"/>
  <c r="WU8" i="6"/>
  <c r="WT8" i="6"/>
  <c r="WS8" i="6"/>
  <c r="WR8" i="6"/>
  <c r="WQ8" i="6"/>
  <c r="WP8" i="6"/>
  <c r="WO8" i="6"/>
  <c r="WN8" i="6"/>
  <c r="WM8" i="6"/>
  <c r="WL8" i="6"/>
  <c r="WK8" i="6"/>
  <c r="WJ8" i="6"/>
  <c r="WI8" i="6"/>
  <c r="WH8" i="6"/>
  <c r="WG8" i="6"/>
  <c r="WF8" i="6"/>
  <c r="WE8" i="6"/>
  <c r="WD8" i="6"/>
  <c r="WC8" i="6"/>
  <c r="WB8" i="6"/>
  <c r="WA8" i="6"/>
  <c r="VZ8" i="6"/>
  <c r="VY8" i="6"/>
  <c r="VX8" i="6"/>
  <c r="VW8" i="6"/>
  <c r="VV8" i="6"/>
  <c r="VU8" i="6"/>
  <c r="VT8" i="6"/>
  <c r="VS8" i="6"/>
  <c r="VR8" i="6"/>
  <c r="VQ8" i="6"/>
  <c r="VP8" i="6"/>
  <c r="VO8" i="6"/>
  <c r="VN8" i="6"/>
  <c r="VM8" i="6"/>
  <c r="VL8" i="6"/>
  <c r="VK8" i="6"/>
  <c r="VJ8" i="6"/>
  <c r="VI8" i="6"/>
  <c r="VH8" i="6"/>
  <c r="VG8" i="6"/>
  <c r="VF8" i="6"/>
  <c r="VE8" i="6"/>
  <c r="VD8" i="6"/>
  <c r="VC8" i="6"/>
  <c r="VB8" i="6"/>
  <c r="VA8" i="6"/>
  <c r="UZ8" i="6"/>
  <c r="UY8" i="6"/>
  <c r="UX8" i="6"/>
  <c r="UW8" i="6"/>
  <c r="UV8" i="6"/>
  <c r="UU8" i="6"/>
  <c r="UT8" i="6"/>
  <c r="US8" i="6"/>
  <c r="UR8" i="6"/>
  <c r="UQ8" i="6"/>
  <c r="UP8" i="6"/>
  <c r="UO8" i="6"/>
  <c r="UN8" i="6"/>
  <c r="UM8" i="6"/>
  <c r="UL8" i="6"/>
  <c r="UK8" i="6"/>
  <c r="UJ8" i="6"/>
  <c r="UI8" i="6"/>
  <c r="UH8" i="6"/>
  <c r="UG8" i="6"/>
  <c r="UF8" i="6"/>
  <c r="UE8" i="6"/>
  <c r="UD8" i="6"/>
  <c r="UC8" i="6"/>
  <c r="UB8" i="6"/>
  <c r="UA8" i="6"/>
  <c r="TZ8" i="6"/>
  <c r="TY8" i="6"/>
  <c r="TX8" i="6"/>
  <c r="TW8" i="6"/>
  <c r="TV8" i="6"/>
  <c r="TU8" i="6"/>
  <c r="TT8" i="6"/>
  <c r="TS8" i="6"/>
  <c r="TR8" i="6"/>
  <c r="TQ8" i="6"/>
  <c r="TP8" i="6"/>
  <c r="TO8" i="6"/>
  <c r="TN8" i="6"/>
  <c r="TM8" i="6"/>
  <c r="TL8" i="6"/>
  <c r="TK8" i="6"/>
  <c r="TJ8" i="6"/>
  <c r="TI8" i="6"/>
  <c r="TH8" i="6"/>
  <c r="TG8" i="6"/>
  <c r="TF8" i="6"/>
  <c r="TE8" i="6"/>
  <c r="TD8" i="6"/>
  <c r="TC8" i="6"/>
  <c r="TB8" i="6"/>
  <c r="TA8" i="6"/>
  <c r="SZ8" i="6"/>
  <c r="SY8" i="6"/>
  <c r="SX8" i="6"/>
  <c r="SW8" i="6"/>
  <c r="SV8" i="6"/>
  <c r="SU8" i="6"/>
  <c r="ST8" i="6"/>
  <c r="SS8" i="6"/>
  <c r="SR8" i="6"/>
  <c r="SQ8" i="6"/>
  <c r="SP8" i="6"/>
  <c r="SO8" i="6"/>
  <c r="SN8" i="6"/>
  <c r="SM8" i="6"/>
  <c r="SL8" i="6"/>
  <c r="SK8" i="6"/>
  <c r="SJ8" i="6"/>
  <c r="SI8" i="6"/>
  <c r="SH8" i="6"/>
  <c r="SG8" i="6"/>
  <c r="SF8" i="6"/>
  <c r="SE8" i="6"/>
  <c r="SD8" i="6"/>
  <c r="SC8" i="6"/>
  <c r="SB8" i="6"/>
  <c r="SA8" i="6"/>
  <c r="RZ8" i="6"/>
  <c r="RY8" i="6"/>
  <c r="RX8" i="6"/>
  <c r="RW8" i="6"/>
  <c r="RV8" i="6"/>
  <c r="RU8" i="6"/>
  <c r="RT8" i="6"/>
  <c r="RS8" i="6"/>
  <c r="RR8" i="6"/>
  <c r="RQ8" i="6"/>
  <c r="RP8" i="6"/>
  <c r="RO8" i="6"/>
  <c r="RN8" i="6"/>
  <c r="RM8" i="6"/>
  <c r="RL8" i="6"/>
  <c r="RK8" i="6"/>
  <c r="RJ8" i="6"/>
  <c r="RI8" i="6"/>
  <c r="RH8" i="6"/>
  <c r="RG8" i="6"/>
  <c r="RF8" i="6"/>
  <c r="RE8" i="6"/>
  <c r="RD8" i="6"/>
  <c r="RC8" i="6"/>
  <c r="RB8" i="6"/>
  <c r="RA8" i="6"/>
  <c r="QZ8" i="6"/>
  <c r="QY8" i="6"/>
  <c r="QX8" i="6"/>
  <c r="QW8" i="6"/>
  <c r="QV8" i="6"/>
  <c r="QU8" i="6"/>
  <c r="QT8" i="6"/>
  <c r="QS8" i="6"/>
  <c r="QR8" i="6"/>
  <c r="QQ8" i="6"/>
  <c r="QP8" i="6"/>
  <c r="QO8" i="6"/>
  <c r="QN8" i="6"/>
  <c r="QM8" i="6"/>
  <c r="QL8" i="6"/>
  <c r="QK8" i="6"/>
  <c r="QJ8" i="6"/>
  <c r="QI8" i="6"/>
  <c r="QH8" i="6"/>
  <c r="QG8" i="6"/>
  <c r="QF8" i="6"/>
  <c r="QE8" i="6"/>
  <c r="QD8" i="6"/>
  <c r="QC8" i="6"/>
  <c r="QB8" i="6"/>
  <c r="QA8" i="6"/>
  <c r="PZ8" i="6"/>
  <c r="PY8" i="6"/>
  <c r="PX8" i="6"/>
  <c r="PW8" i="6"/>
  <c r="PV8" i="6"/>
  <c r="PU8" i="6"/>
  <c r="PT8" i="6"/>
  <c r="PS8" i="6"/>
  <c r="PR8" i="6"/>
  <c r="PQ8" i="6"/>
  <c r="PP8" i="6"/>
  <c r="PO8" i="6"/>
  <c r="PN8" i="6"/>
  <c r="PM8" i="6"/>
  <c r="PL8" i="6"/>
  <c r="PK8" i="6"/>
  <c r="PJ8" i="6"/>
  <c r="PI8" i="6"/>
  <c r="PH8" i="6"/>
  <c r="PG8" i="6"/>
  <c r="PF8" i="6"/>
  <c r="PE8" i="6"/>
  <c r="PD8" i="6"/>
  <c r="PC8" i="6"/>
  <c r="PB8" i="6"/>
  <c r="PA8" i="6"/>
  <c r="OZ8" i="6"/>
  <c r="OY8" i="6"/>
  <c r="OX8" i="6"/>
  <c r="OW8" i="6"/>
  <c r="OV8" i="6"/>
  <c r="OU8" i="6"/>
  <c r="OT8" i="6"/>
  <c r="OS8" i="6"/>
  <c r="OR8" i="6"/>
  <c r="OQ8" i="6"/>
  <c r="OP8" i="6"/>
  <c r="OO8" i="6"/>
  <c r="ON8" i="6"/>
  <c r="OM8" i="6"/>
  <c r="OL8" i="6"/>
  <c r="OK8" i="6"/>
  <c r="OJ8" i="6"/>
  <c r="OI8" i="6"/>
  <c r="OH8" i="6"/>
  <c r="OG8" i="6"/>
  <c r="OF8" i="6"/>
  <c r="OE8" i="6"/>
  <c r="OD8" i="6"/>
  <c r="OC8" i="6"/>
  <c r="OB8" i="6"/>
  <c r="OA8" i="6"/>
  <c r="NZ8" i="6"/>
  <c r="NY8" i="6"/>
  <c r="NX8" i="6"/>
  <c r="NW8" i="6"/>
  <c r="NV8" i="6"/>
  <c r="NU8" i="6"/>
  <c r="NT8" i="6"/>
  <c r="NS8" i="6"/>
  <c r="NR8" i="6"/>
  <c r="NQ8" i="6"/>
  <c r="NP8" i="6"/>
  <c r="NO8" i="6"/>
  <c r="NN8" i="6"/>
  <c r="NM8" i="6"/>
  <c r="NL8" i="6"/>
  <c r="NK8" i="6"/>
  <c r="NJ8" i="6"/>
  <c r="NI8" i="6"/>
  <c r="NH8" i="6"/>
  <c r="NG8" i="6"/>
  <c r="NF8" i="6"/>
  <c r="NE8" i="6"/>
  <c r="ND8" i="6"/>
  <c r="NC8" i="6"/>
  <c r="NB8" i="6"/>
  <c r="NA8" i="6"/>
  <c r="MZ8" i="6"/>
  <c r="MY8" i="6"/>
  <c r="MX8" i="6"/>
  <c r="MW8" i="6"/>
  <c r="MV8" i="6"/>
  <c r="MU8" i="6"/>
  <c r="MT8" i="6"/>
  <c r="MS8" i="6"/>
  <c r="MR8" i="6"/>
  <c r="MQ8" i="6"/>
  <c r="MP8" i="6"/>
  <c r="MO8" i="6"/>
  <c r="MN8" i="6"/>
  <c r="MM8" i="6"/>
  <c r="ML8" i="6"/>
  <c r="MK8" i="6"/>
  <c r="MJ8" i="6"/>
  <c r="MI8" i="6"/>
  <c r="MH8" i="6"/>
  <c r="MG8" i="6"/>
  <c r="MF8" i="6"/>
  <c r="ME8" i="6"/>
  <c r="MD8" i="6"/>
  <c r="MC8" i="6"/>
  <c r="MB8" i="6"/>
  <c r="MA8" i="6"/>
  <c r="LZ8" i="6"/>
  <c r="LY8" i="6"/>
  <c r="LX8" i="6"/>
  <c r="LW8" i="6"/>
  <c r="LV8" i="6"/>
  <c r="LU8" i="6"/>
  <c r="LT8" i="6"/>
  <c r="LS8" i="6"/>
  <c r="LR8" i="6"/>
  <c r="LQ8" i="6"/>
  <c r="LP8" i="6"/>
  <c r="LO8" i="6"/>
  <c r="LN8" i="6"/>
  <c r="LM8" i="6"/>
  <c r="LL8" i="6"/>
  <c r="LK8" i="6"/>
  <c r="LJ8" i="6"/>
  <c r="LI8" i="6"/>
  <c r="LH8" i="6"/>
  <c r="LG8" i="6"/>
  <c r="LF8" i="6"/>
  <c r="LE8" i="6"/>
  <c r="LD8" i="6"/>
  <c r="LC8" i="6"/>
  <c r="LB8" i="6"/>
  <c r="LA8" i="6"/>
  <c r="KZ8" i="6"/>
  <c r="KY8" i="6"/>
  <c r="KX8" i="6"/>
  <c r="KW8" i="6"/>
  <c r="KV8" i="6"/>
  <c r="KU8" i="6"/>
  <c r="KT8" i="6"/>
  <c r="KS8" i="6"/>
  <c r="KR8" i="6"/>
  <c r="KQ8" i="6"/>
  <c r="KP8" i="6"/>
  <c r="KO8" i="6"/>
  <c r="KN8" i="6"/>
  <c r="KM8" i="6"/>
  <c r="KL8" i="6"/>
  <c r="KK8" i="6"/>
  <c r="KJ8" i="6"/>
  <c r="KI8" i="6"/>
  <c r="KH8" i="6"/>
  <c r="KG8" i="6"/>
  <c r="KF8" i="6"/>
  <c r="KE8" i="6"/>
  <c r="KD8" i="6"/>
  <c r="KC8" i="6"/>
  <c r="KB8" i="6"/>
  <c r="KA8" i="6"/>
  <c r="JZ8" i="6"/>
  <c r="JY8" i="6"/>
  <c r="JX8" i="6"/>
  <c r="JW8" i="6"/>
  <c r="JV8" i="6"/>
  <c r="JU8" i="6"/>
  <c r="JT8" i="6"/>
  <c r="JS8" i="6"/>
  <c r="JR8" i="6"/>
  <c r="JQ8" i="6"/>
  <c r="JP8" i="6"/>
  <c r="JO8" i="6"/>
  <c r="JN8" i="6"/>
  <c r="JM8" i="6"/>
  <c r="JL8" i="6"/>
  <c r="JK8" i="6"/>
  <c r="JJ8" i="6"/>
  <c r="JI8" i="6"/>
  <c r="JH8" i="6"/>
  <c r="JG8" i="6"/>
  <c r="JF8" i="6"/>
  <c r="JE8" i="6"/>
  <c r="JD8" i="6"/>
  <c r="JC8" i="6"/>
  <c r="JB8" i="6"/>
  <c r="JA8" i="6"/>
  <c r="IZ8" i="6"/>
  <c r="IY8" i="6"/>
  <c r="IX8" i="6"/>
  <c r="IW8" i="6"/>
  <c r="IV8" i="6"/>
  <c r="IU8" i="6"/>
  <c r="IT8" i="6"/>
  <c r="IS8" i="6"/>
  <c r="IR8" i="6"/>
  <c r="IQ8" i="6"/>
  <c r="IP8" i="6"/>
  <c r="IO8" i="6"/>
  <c r="IN8" i="6"/>
  <c r="IM8" i="6"/>
  <c r="IL8" i="6"/>
  <c r="IK8" i="6"/>
  <c r="IJ8" i="6"/>
  <c r="II8" i="6"/>
  <c r="IH8" i="6"/>
  <c r="IG8" i="6"/>
  <c r="IF8" i="6"/>
  <c r="IE8" i="6"/>
  <c r="ID8" i="6"/>
  <c r="IC8" i="6"/>
  <c r="IB8" i="6"/>
  <c r="IA8" i="6"/>
  <c r="HZ8" i="6"/>
  <c r="HY8" i="6"/>
  <c r="HX8" i="6"/>
  <c r="HW8" i="6"/>
  <c r="HV8" i="6"/>
  <c r="HU8" i="6"/>
  <c r="HT8" i="6"/>
  <c r="HS8" i="6"/>
  <c r="HR8" i="6"/>
  <c r="HQ8" i="6"/>
  <c r="HP8" i="6"/>
  <c r="HO8" i="6"/>
  <c r="HN8" i="6"/>
  <c r="HM8" i="6"/>
  <c r="HL8" i="6"/>
  <c r="HK8" i="6"/>
  <c r="HJ8" i="6"/>
  <c r="HI8" i="6"/>
  <c r="HH8" i="6"/>
  <c r="HG8" i="6"/>
  <c r="HF8" i="6"/>
  <c r="HE8" i="6"/>
  <c r="HD8" i="6"/>
  <c r="HC8" i="6"/>
  <c r="HB8" i="6"/>
  <c r="HA8" i="6"/>
  <c r="GZ8" i="6"/>
  <c r="GY8" i="6"/>
  <c r="GX8" i="6"/>
  <c r="GW8" i="6"/>
  <c r="GV8" i="6"/>
  <c r="GU8" i="6"/>
  <c r="GT8" i="6"/>
  <c r="GS8" i="6"/>
  <c r="GR8" i="6"/>
  <c r="GQ8" i="6"/>
  <c r="GP8" i="6"/>
  <c r="GO8" i="6"/>
  <c r="GN8" i="6"/>
  <c r="GM8" i="6"/>
  <c r="GL8" i="6"/>
  <c r="GK8" i="6"/>
  <c r="GJ8" i="6"/>
  <c r="GI8" i="6"/>
  <c r="GH8" i="6"/>
  <c r="GG8" i="6"/>
  <c r="GF8" i="6"/>
  <c r="GE8" i="6"/>
  <c r="GD8" i="6"/>
  <c r="GC8" i="6"/>
  <c r="GB8" i="6"/>
  <c r="GA8" i="6"/>
  <c r="FZ8" i="6"/>
  <c r="FY8" i="6"/>
  <c r="FX8" i="6"/>
  <c r="FW8" i="6"/>
  <c r="FV8" i="6"/>
  <c r="FU8" i="6"/>
  <c r="FT8" i="6"/>
  <c r="FS8" i="6"/>
  <c r="FR8" i="6"/>
  <c r="FQ8" i="6"/>
  <c r="FP8" i="6"/>
  <c r="FO8" i="6"/>
  <c r="FN8" i="6"/>
  <c r="FM8" i="6"/>
  <c r="FL8" i="6"/>
  <c r="FK8" i="6"/>
  <c r="FJ8" i="6"/>
  <c r="FI8" i="6"/>
  <c r="FH8" i="6"/>
  <c r="FG8" i="6"/>
  <c r="FF8" i="6"/>
  <c r="FE8" i="6"/>
  <c r="FD8" i="6"/>
  <c r="FC8" i="6"/>
  <c r="FB8" i="6"/>
  <c r="FA8" i="6"/>
  <c r="EZ8" i="6"/>
  <c r="EY8" i="6"/>
  <c r="EX8" i="6"/>
  <c r="EW8" i="6"/>
  <c r="EV8" i="6"/>
  <c r="EU8" i="6"/>
  <c r="ET8" i="6"/>
  <c r="ES8" i="6"/>
  <c r="ER8" i="6"/>
  <c r="EQ8" i="6"/>
  <c r="EP8" i="6"/>
  <c r="EO8" i="6"/>
  <c r="EN8" i="6"/>
  <c r="EM8" i="6"/>
  <c r="EL8" i="6"/>
  <c r="EK8" i="6"/>
  <c r="EJ8" i="6"/>
  <c r="EI8" i="6"/>
  <c r="EH8" i="6"/>
  <c r="EG8" i="6"/>
  <c r="EF8" i="6"/>
  <c r="EE8" i="6"/>
  <c r="ED8" i="6"/>
  <c r="EC8" i="6"/>
  <c r="EB8" i="6"/>
  <c r="EA8" i="6"/>
  <c r="DZ8" i="6"/>
  <c r="DY8" i="6"/>
  <c r="DX8" i="6"/>
  <c r="DW8" i="6"/>
  <c r="DV8" i="6"/>
  <c r="DU8" i="6"/>
  <c r="DT8" i="6"/>
  <c r="DS8" i="6"/>
  <c r="DR8" i="6"/>
  <c r="DQ8" i="6"/>
  <c r="DP8" i="6"/>
  <c r="DO8" i="6"/>
  <c r="DN8" i="6"/>
  <c r="DM8" i="6"/>
  <c r="DL8" i="6"/>
  <c r="DK8" i="6"/>
  <c r="DJ8" i="6"/>
  <c r="DI8" i="6"/>
  <c r="DH8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YM7" i="6"/>
  <c r="YL7" i="6"/>
  <c r="YK7" i="6"/>
  <c r="YJ7" i="6"/>
  <c r="YI7" i="6"/>
  <c r="YH7" i="6"/>
  <c r="YG7" i="6"/>
  <c r="YF7" i="6"/>
  <c r="YE7" i="6"/>
  <c r="YD7" i="6"/>
  <c r="YC7" i="6"/>
  <c r="YB7" i="6"/>
  <c r="YA7" i="6"/>
  <c r="XZ7" i="6"/>
  <c r="XY7" i="6"/>
  <c r="XX7" i="6"/>
  <c r="XW7" i="6"/>
  <c r="XV7" i="6"/>
  <c r="XU7" i="6"/>
  <c r="XT7" i="6"/>
  <c r="XS7" i="6"/>
  <c r="XR7" i="6"/>
  <c r="XQ7" i="6"/>
  <c r="XP7" i="6"/>
  <c r="XO7" i="6"/>
  <c r="XN7" i="6"/>
  <c r="XM7" i="6"/>
  <c r="XL7" i="6"/>
  <c r="XK7" i="6"/>
  <c r="XJ7" i="6"/>
  <c r="XI7" i="6"/>
  <c r="XH7" i="6"/>
  <c r="XG7" i="6"/>
  <c r="XF7" i="6"/>
  <c r="XE7" i="6"/>
  <c r="XD7" i="6"/>
  <c r="XC7" i="6"/>
  <c r="XB7" i="6"/>
  <c r="XA7" i="6"/>
  <c r="WZ7" i="6"/>
  <c r="WY7" i="6"/>
  <c r="WX7" i="6"/>
  <c r="WW7" i="6"/>
  <c r="WV7" i="6"/>
  <c r="WU7" i="6"/>
  <c r="WT7" i="6"/>
  <c r="WS7" i="6"/>
  <c r="WR7" i="6"/>
  <c r="WQ7" i="6"/>
  <c r="WP7" i="6"/>
  <c r="WO7" i="6"/>
  <c r="WN7" i="6"/>
  <c r="WM7" i="6"/>
  <c r="WL7" i="6"/>
  <c r="WK7" i="6"/>
  <c r="WJ7" i="6"/>
  <c r="WI7" i="6"/>
  <c r="WH7" i="6"/>
  <c r="WG7" i="6"/>
  <c r="WF7" i="6"/>
  <c r="WE7" i="6"/>
  <c r="WD7" i="6"/>
  <c r="WC7" i="6"/>
  <c r="WB7" i="6"/>
  <c r="WA7" i="6"/>
  <c r="VZ7" i="6"/>
  <c r="VY7" i="6"/>
  <c r="VX7" i="6"/>
  <c r="VW7" i="6"/>
  <c r="VV7" i="6"/>
  <c r="VU7" i="6"/>
  <c r="VT7" i="6"/>
  <c r="VS7" i="6"/>
  <c r="VR7" i="6"/>
  <c r="VQ7" i="6"/>
  <c r="VP7" i="6"/>
  <c r="VO7" i="6"/>
  <c r="VN7" i="6"/>
  <c r="VM7" i="6"/>
  <c r="VL7" i="6"/>
  <c r="VK7" i="6"/>
  <c r="VJ7" i="6"/>
  <c r="VI7" i="6"/>
  <c r="VH7" i="6"/>
  <c r="VG7" i="6"/>
  <c r="VF7" i="6"/>
  <c r="VE7" i="6"/>
  <c r="VD7" i="6"/>
  <c r="VC7" i="6"/>
  <c r="VB7" i="6"/>
  <c r="VA7" i="6"/>
  <c r="UZ7" i="6"/>
  <c r="UY7" i="6"/>
  <c r="UX7" i="6"/>
  <c r="UW7" i="6"/>
  <c r="UV7" i="6"/>
  <c r="UU7" i="6"/>
  <c r="UT7" i="6"/>
  <c r="US7" i="6"/>
  <c r="UR7" i="6"/>
  <c r="UQ7" i="6"/>
  <c r="UP7" i="6"/>
  <c r="UO7" i="6"/>
  <c r="UN7" i="6"/>
  <c r="UM7" i="6"/>
  <c r="UL7" i="6"/>
  <c r="UK7" i="6"/>
  <c r="UJ7" i="6"/>
  <c r="UI7" i="6"/>
  <c r="UH7" i="6"/>
  <c r="UG7" i="6"/>
  <c r="UF7" i="6"/>
  <c r="UE7" i="6"/>
  <c r="UD7" i="6"/>
  <c r="UC7" i="6"/>
  <c r="UB7" i="6"/>
  <c r="UA7" i="6"/>
  <c r="TZ7" i="6"/>
  <c r="TY7" i="6"/>
  <c r="TX7" i="6"/>
  <c r="TW7" i="6"/>
  <c r="TV7" i="6"/>
  <c r="TU7" i="6"/>
  <c r="TT7" i="6"/>
  <c r="TS7" i="6"/>
  <c r="TR7" i="6"/>
  <c r="TQ7" i="6"/>
  <c r="TP7" i="6"/>
  <c r="TO7" i="6"/>
  <c r="TN7" i="6"/>
  <c r="TM7" i="6"/>
  <c r="TL7" i="6"/>
  <c r="TK7" i="6"/>
  <c r="TJ7" i="6"/>
  <c r="TI7" i="6"/>
  <c r="TH7" i="6"/>
  <c r="TG7" i="6"/>
  <c r="TF7" i="6"/>
  <c r="TE7" i="6"/>
  <c r="TD7" i="6"/>
  <c r="TC7" i="6"/>
  <c r="TB7" i="6"/>
  <c r="TA7" i="6"/>
  <c r="SZ7" i="6"/>
  <c r="SY7" i="6"/>
  <c r="SX7" i="6"/>
  <c r="SW7" i="6"/>
  <c r="SV7" i="6"/>
  <c r="SU7" i="6"/>
  <c r="ST7" i="6"/>
  <c r="SS7" i="6"/>
  <c r="SR7" i="6"/>
  <c r="SQ7" i="6"/>
  <c r="SP7" i="6"/>
  <c r="SO7" i="6"/>
  <c r="SN7" i="6"/>
  <c r="SM7" i="6"/>
  <c r="SL7" i="6"/>
  <c r="SK7" i="6"/>
  <c r="SJ7" i="6"/>
  <c r="SI7" i="6"/>
  <c r="SH7" i="6"/>
  <c r="SG7" i="6"/>
  <c r="SF7" i="6"/>
  <c r="SE7" i="6"/>
  <c r="SD7" i="6"/>
  <c r="SC7" i="6"/>
  <c r="SB7" i="6"/>
  <c r="SA7" i="6"/>
  <c r="RZ7" i="6"/>
  <c r="RY7" i="6"/>
  <c r="RX7" i="6"/>
  <c r="RW7" i="6"/>
  <c r="RV7" i="6"/>
  <c r="RU7" i="6"/>
  <c r="RT7" i="6"/>
  <c r="RS7" i="6"/>
  <c r="RR7" i="6"/>
  <c r="RQ7" i="6"/>
  <c r="RP7" i="6"/>
  <c r="RO7" i="6"/>
  <c r="RN7" i="6"/>
  <c r="RM7" i="6"/>
  <c r="RL7" i="6"/>
  <c r="RK7" i="6"/>
  <c r="RJ7" i="6"/>
  <c r="RI7" i="6"/>
  <c r="RH7" i="6"/>
  <c r="RG7" i="6"/>
  <c r="RF7" i="6"/>
  <c r="RE7" i="6"/>
  <c r="RD7" i="6"/>
  <c r="RC7" i="6"/>
  <c r="RB7" i="6"/>
  <c r="RA7" i="6"/>
  <c r="QZ7" i="6"/>
  <c r="QY7" i="6"/>
  <c r="QX7" i="6"/>
  <c r="QW7" i="6"/>
  <c r="QV7" i="6"/>
  <c r="QU7" i="6"/>
  <c r="QT7" i="6"/>
  <c r="QS7" i="6"/>
  <c r="QR7" i="6"/>
  <c r="QQ7" i="6"/>
  <c r="QP7" i="6"/>
  <c r="QO7" i="6"/>
  <c r="QN7" i="6"/>
  <c r="QM7" i="6"/>
  <c r="QL7" i="6"/>
  <c r="QK7" i="6"/>
  <c r="QJ7" i="6"/>
  <c r="QI7" i="6"/>
  <c r="QH7" i="6"/>
  <c r="QG7" i="6"/>
  <c r="QF7" i="6"/>
  <c r="QE7" i="6"/>
  <c r="QD7" i="6"/>
  <c r="QC7" i="6"/>
  <c r="QB7" i="6"/>
  <c r="QA7" i="6"/>
  <c r="PZ7" i="6"/>
  <c r="PY7" i="6"/>
  <c r="PX7" i="6"/>
  <c r="PW7" i="6"/>
  <c r="PV7" i="6"/>
  <c r="PU7" i="6"/>
  <c r="PT7" i="6"/>
  <c r="PS7" i="6"/>
  <c r="PR7" i="6"/>
  <c r="PQ7" i="6"/>
  <c r="PP7" i="6"/>
  <c r="PO7" i="6"/>
  <c r="PN7" i="6"/>
  <c r="PM7" i="6"/>
  <c r="PL7" i="6"/>
  <c r="PK7" i="6"/>
  <c r="PJ7" i="6"/>
  <c r="PI7" i="6"/>
  <c r="PH7" i="6"/>
  <c r="PG7" i="6"/>
  <c r="PF7" i="6"/>
  <c r="PE7" i="6"/>
  <c r="PD7" i="6"/>
  <c r="PC7" i="6"/>
  <c r="PB7" i="6"/>
  <c r="PA7" i="6"/>
  <c r="OZ7" i="6"/>
  <c r="OY7" i="6"/>
  <c r="OX7" i="6"/>
  <c r="OW7" i="6"/>
  <c r="OV7" i="6"/>
  <c r="OU7" i="6"/>
  <c r="OT7" i="6"/>
  <c r="OS7" i="6"/>
  <c r="OR7" i="6"/>
  <c r="OQ7" i="6"/>
  <c r="OP7" i="6"/>
  <c r="OO7" i="6"/>
  <c r="ON7" i="6"/>
  <c r="OM7" i="6"/>
  <c r="OL7" i="6"/>
  <c r="OK7" i="6"/>
  <c r="OJ7" i="6"/>
  <c r="OI7" i="6"/>
  <c r="OH7" i="6"/>
  <c r="OG7" i="6"/>
  <c r="OF7" i="6"/>
  <c r="OE7" i="6"/>
  <c r="OD7" i="6"/>
  <c r="OC7" i="6"/>
  <c r="OB7" i="6"/>
  <c r="OA7" i="6"/>
  <c r="NZ7" i="6"/>
  <c r="NY7" i="6"/>
  <c r="NX7" i="6"/>
  <c r="NW7" i="6"/>
  <c r="NV7" i="6"/>
  <c r="NU7" i="6"/>
  <c r="NT7" i="6"/>
  <c r="NS7" i="6"/>
  <c r="NR7" i="6"/>
  <c r="NQ7" i="6"/>
  <c r="NP7" i="6"/>
  <c r="NO7" i="6"/>
  <c r="NN7" i="6"/>
  <c r="NM7" i="6"/>
  <c r="NL7" i="6"/>
  <c r="NK7" i="6"/>
  <c r="NJ7" i="6"/>
  <c r="NI7" i="6"/>
  <c r="NH7" i="6"/>
  <c r="NG7" i="6"/>
  <c r="NF7" i="6"/>
  <c r="NE7" i="6"/>
  <c r="ND7" i="6"/>
  <c r="NC7" i="6"/>
  <c r="NB7" i="6"/>
  <c r="NA7" i="6"/>
  <c r="MZ7" i="6"/>
  <c r="MY7" i="6"/>
  <c r="MX7" i="6"/>
  <c r="MW7" i="6"/>
  <c r="MV7" i="6"/>
  <c r="MU7" i="6"/>
  <c r="MT7" i="6"/>
  <c r="MS7" i="6"/>
  <c r="MR7" i="6"/>
  <c r="MQ7" i="6"/>
  <c r="MP7" i="6"/>
  <c r="MO7" i="6"/>
  <c r="MN7" i="6"/>
  <c r="MM7" i="6"/>
  <c r="ML7" i="6"/>
  <c r="MK7" i="6"/>
  <c r="MJ7" i="6"/>
  <c r="MI7" i="6"/>
  <c r="MH7" i="6"/>
  <c r="MG7" i="6"/>
  <c r="MF7" i="6"/>
  <c r="ME7" i="6"/>
  <c r="MD7" i="6"/>
  <c r="MC7" i="6"/>
  <c r="MB7" i="6"/>
  <c r="MA7" i="6"/>
  <c r="LZ7" i="6"/>
  <c r="LY7" i="6"/>
  <c r="LX7" i="6"/>
  <c r="LW7" i="6"/>
  <c r="LV7" i="6"/>
  <c r="LU7" i="6"/>
  <c r="LT7" i="6"/>
  <c r="LS7" i="6"/>
  <c r="LR7" i="6"/>
  <c r="LQ7" i="6"/>
  <c r="LP7" i="6"/>
  <c r="LO7" i="6"/>
  <c r="LN7" i="6"/>
  <c r="LM7" i="6"/>
  <c r="LL7" i="6"/>
  <c r="LK7" i="6"/>
  <c r="LJ7" i="6"/>
  <c r="LI7" i="6"/>
  <c r="LH7" i="6"/>
  <c r="LG7" i="6"/>
  <c r="LF7" i="6"/>
  <c r="LE7" i="6"/>
  <c r="LD7" i="6"/>
  <c r="LC7" i="6"/>
  <c r="LB7" i="6"/>
  <c r="LA7" i="6"/>
  <c r="KZ7" i="6"/>
  <c r="KY7" i="6"/>
  <c r="KX7" i="6"/>
  <c r="KW7" i="6"/>
  <c r="KV7" i="6"/>
  <c r="KU7" i="6"/>
  <c r="KT7" i="6"/>
  <c r="KS7" i="6"/>
  <c r="KR7" i="6"/>
  <c r="KQ7" i="6"/>
  <c r="KP7" i="6"/>
  <c r="KO7" i="6"/>
  <c r="KN7" i="6"/>
  <c r="KM7" i="6"/>
  <c r="KL7" i="6"/>
  <c r="KK7" i="6"/>
  <c r="KJ7" i="6"/>
  <c r="KI7" i="6"/>
  <c r="KH7" i="6"/>
  <c r="KG7" i="6"/>
  <c r="KF7" i="6"/>
  <c r="KE7" i="6"/>
  <c r="KD7" i="6"/>
  <c r="KC7" i="6"/>
  <c r="KB7" i="6"/>
  <c r="KA7" i="6"/>
  <c r="JZ7" i="6"/>
  <c r="JY7" i="6"/>
  <c r="JX7" i="6"/>
  <c r="JW7" i="6"/>
  <c r="JV7" i="6"/>
  <c r="JU7" i="6"/>
  <c r="JT7" i="6"/>
  <c r="JS7" i="6"/>
  <c r="JR7" i="6"/>
  <c r="JQ7" i="6"/>
  <c r="JP7" i="6"/>
  <c r="JO7" i="6"/>
  <c r="JN7" i="6"/>
  <c r="JM7" i="6"/>
  <c r="JL7" i="6"/>
  <c r="JK7" i="6"/>
  <c r="JJ7" i="6"/>
  <c r="JI7" i="6"/>
  <c r="JH7" i="6"/>
  <c r="JG7" i="6"/>
  <c r="JF7" i="6"/>
  <c r="JE7" i="6"/>
  <c r="JD7" i="6"/>
  <c r="JC7" i="6"/>
  <c r="JB7" i="6"/>
  <c r="JA7" i="6"/>
  <c r="IZ7" i="6"/>
  <c r="IY7" i="6"/>
  <c r="IX7" i="6"/>
  <c r="IW7" i="6"/>
  <c r="IV7" i="6"/>
  <c r="IU7" i="6"/>
  <c r="IT7" i="6"/>
  <c r="IS7" i="6"/>
  <c r="IR7" i="6"/>
  <c r="IQ7" i="6"/>
  <c r="IP7" i="6"/>
  <c r="IO7" i="6"/>
  <c r="IN7" i="6"/>
  <c r="IM7" i="6"/>
  <c r="IL7" i="6"/>
  <c r="IK7" i="6"/>
  <c r="IJ7" i="6"/>
  <c r="II7" i="6"/>
  <c r="IH7" i="6"/>
  <c r="IG7" i="6"/>
  <c r="IF7" i="6"/>
  <c r="IE7" i="6"/>
  <c r="ID7" i="6"/>
  <c r="IC7" i="6"/>
  <c r="IB7" i="6"/>
  <c r="IA7" i="6"/>
  <c r="HZ7" i="6"/>
  <c r="HY7" i="6"/>
  <c r="HX7" i="6"/>
  <c r="HW7" i="6"/>
  <c r="HV7" i="6"/>
  <c r="HU7" i="6"/>
  <c r="HT7" i="6"/>
  <c r="HS7" i="6"/>
  <c r="HR7" i="6"/>
  <c r="HQ7" i="6"/>
  <c r="HP7" i="6"/>
  <c r="HO7" i="6"/>
  <c r="HN7" i="6"/>
  <c r="HM7" i="6"/>
  <c r="HL7" i="6"/>
  <c r="HK7" i="6"/>
  <c r="HJ7" i="6"/>
  <c r="HI7" i="6"/>
  <c r="HH7" i="6"/>
  <c r="HG7" i="6"/>
  <c r="HF7" i="6"/>
  <c r="HE7" i="6"/>
  <c r="HD7" i="6"/>
  <c r="HC7" i="6"/>
  <c r="HB7" i="6"/>
  <c r="HA7" i="6"/>
  <c r="GZ7" i="6"/>
  <c r="GY7" i="6"/>
  <c r="GX7" i="6"/>
  <c r="GW7" i="6"/>
  <c r="GV7" i="6"/>
  <c r="GU7" i="6"/>
  <c r="GT7" i="6"/>
  <c r="GS7" i="6"/>
  <c r="GR7" i="6"/>
  <c r="GQ7" i="6"/>
  <c r="GP7" i="6"/>
  <c r="GO7" i="6"/>
  <c r="GN7" i="6"/>
  <c r="GM7" i="6"/>
  <c r="GL7" i="6"/>
  <c r="GK7" i="6"/>
  <c r="GJ7" i="6"/>
  <c r="GI7" i="6"/>
  <c r="GH7" i="6"/>
  <c r="GG7" i="6"/>
  <c r="GF7" i="6"/>
  <c r="GE7" i="6"/>
  <c r="GD7" i="6"/>
  <c r="GC7" i="6"/>
  <c r="GB7" i="6"/>
  <c r="GA7" i="6"/>
  <c r="FZ7" i="6"/>
  <c r="FY7" i="6"/>
  <c r="FX7" i="6"/>
  <c r="FW7" i="6"/>
  <c r="FV7" i="6"/>
  <c r="FU7" i="6"/>
  <c r="FT7" i="6"/>
  <c r="FS7" i="6"/>
  <c r="FR7" i="6"/>
  <c r="FQ7" i="6"/>
  <c r="FP7" i="6"/>
  <c r="FO7" i="6"/>
  <c r="FN7" i="6"/>
  <c r="FM7" i="6"/>
  <c r="FL7" i="6"/>
  <c r="FK7" i="6"/>
  <c r="FJ7" i="6"/>
  <c r="FI7" i="6"/>
  <c r="FH7" i="6"/>
  <c r="FG7" i="6"/>
  <c r="FF7" i="6"/>
  <c r="FE7" i="6"/>
  <c r="FD7" i="6"/>
  <c r="FC7" i="6"/>
  <c r="FB7" i="6"/>
  <c r="FA7" i="6"/>
  <c r="EZ7" i="6"/>
  <c r="EY7" i="6"/>
  <c r="EX7" i="6"/>
  <c r="EW7" i="6"/>
  <c r="EV7" i="6"/>
  <c r="EU7" i="6"/>
  <c r="ET7" i="6"/>
  <c r="ES7" i="6"/>
  <c r="ER7" i="6"/>
  <c r="EQ7" i="6"/>
  <c r="EP7" i="6"/>
  <c r="EO7" i="6"/>
  <c r="EN7" i="6"/>
  <c r="EM7" i="6"/>
  <c r="EL7" i="6"/>
  <c r="EK7" i="6"/>
  <c r="EJ7" i="6"/>
  <c r="EI7" i="6"/>
  <c r="EH7" i="6"/>
  <c r="EG7" i="6"/>
  <c r="EF7" i="6"/>
  <c r="EE7" i="6"/>
  <c r="ED7" i="6"/>
  <c r="EC7" i="6"/>
  <c r="EB7" i="6"/>
  <c r="EA7" i="6"/>
  <c r="DZ7" i="6"/>
  <c r="DY7" i="6"/>
  <c r="DX7" i="6"/>
  <c r="DW7" i="6"/>
  <c r="DV7" i="6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YM6" i="6"/>
  <c r="YL6" i="6"/>
  <c r="YK6" i="6"/>
  <c r="YJ6" i="6"/>
  <c r="YI6" i="6"/>
  <c r="YH6" i="6"/>
  <c r="YG6" i="6"/>
  <c r="YF6" i="6"/>
  <c r="YE6" i="6"/>
  <c r="YD6" i="6"/>
  <c r="YC6" i="6"/>
  <c r="YB6" i="6"/>
  <c r="YA6" i="6"/>
  <c r="XZ6" i="6"/>
  <c r="XY6" i="6"/>
  <c r="XX6" i="6"/>
  <c r="XW6" i="6"/>
  <c r="XV6" i="6"/>
  <c r="XU6" i="6"/>
  <c r="XT6" i="6"/>
  <c r="XS6" i="6"/>
  <c r="XR6" i="6"/>
  <c r="XQ6" i="6"/>
  <c r="XP6" i="6"/>
  <c r="XO6" i="6"/>
  <c r="XN6" i="6"/>
  <c r="XM6" i="6"/>
  <c r="XL6" i="6"/>
  <c r="XK6" i="6"/>
  <c r="XJ6" i="6"/>
  <c r="XI6" i="6"/>
  <c r="XH6" i="6"/>
  <c r="XG6" i="6"/>
  <c r="XF6" i="6"/>
  <c r="XE6" i="6"/>
  <c r="XD6" i="6"/>
  <c r="XC6" i="6"/>
  <c r="XB6" i="6"/>
  <c r="XA6" i="6"/>
  <c r="WZ6" i="6"/>
  <c r="WY6" i="6"/>
  <c r="WX6" i="6"/>
  <c r="WW6" i="6"/>
  <c r="WV6" i="6"/>
  <c r="WU6" i="6"/>
  <c r="WT6" i="6"/>
  <c r="WS6" i="6"/>
  <c r="WR6" i="6"/>
  <c r="WQ6" i="6"/>
  <c r="WP6" i="6"/>
  <c r="WO6" i="6"/>
  <c r="WN6" i="6"/>
  <c r="WM6" i="6"/>
  <c r="WL6" i="6"/>
  <c r="WK6" i="6"/>
  <c r="WJ6" i="6"/>
  <c r="WI6" i="6"/>
  <c r="WH6" i="6"/>
  <c r="WG6" i="6"/>
  <c r="WF6" i="6"/>
  <c r="WE6" i="6"/>
  <c r="WD6" i="6"/>
  <c r="WC6" i="6"/>
  <c r="WB6" i="6"/>
  <c r="WA6" i="6"/>
  <c r="VZ6" i="6"/>
  <c r="VY6" i="6"/>
  <c r="VX6" i="6"/>
  <c r="VW6" i="6"/>
  <c r="VV6" i="6"/>
  <c r="VU6" i="6"/>
  <c r="VT6" i="6"/>
  <c r="VS6" i="6"/>
  <c r="VR6" i="6"/>
  <c r="VQ6" i="6"/>
  <c r="VP6" i="6"/>
  <c r="VO6" i="6"/>
  <c r="VN6" i="6"/>
  <c r="VM6" i="6"/>
  <c r="VL6" i="6"/>
  <c r="VK6" i="6"/>
  <c r="VJ6" i="6"/>
  <c r="VI6" i="6"/>
  <c r="VH6" i="6"/>
  <c r="VG6" i="6"/>
  <c r="VF6" i="6"/>
  <c r="VE6" i="6"/>
  <c r="VD6" i="6"/>
  <c r="VC6" i="6"/>
  <c r="VB6" i="6"/>
  <c r="VA6" i="6"/>
  <c r="UZ6" i="6"/>
  <c r="UY6" i="6"/>
  <c r="UX6" i="6"/>
  <c r="UW6" i="6"/>
  <c r="UV6" i="6"/>
  <c r="UU6" i="6"/>
  <c r="UT6" i="6"/>
  <c r="US6" i="6"/>
  <c r="UR6" i="6"/>
  <c r="UQ6" i="6"/>
  <c r="UP6" i="6"/>
  <c r="UO6" i="6"/>
  <c r="UN6" i="6"/>
  <c r="UM6" i="6"/>
  <c r="UL6" i="6"/>
  <c r="UK6" i="6"/>
  <c r="UJ6" i="6"/>
  <c r="UI6" i="6"/>
  <c r="UH6" i="6"/>
  <c r="UG6" i="6"/>
  <c r="UF6" i="6"/>
  <c r="UE6" i="6"/>
  <c r="UD6" i="6"/>
  <c r="UC6" i="6"/>
  <c r="UB6" i="6"/>
  <c r="UA6" i="6"/>
  <c r="TZ6" i="6"/>
  <c r="TY6" i="6"/>
  <c r="TX6" i="6"/>
  <c r="TW6" i="6"/>
  <c r="TV6" i="6"/>
  <c r="TU6" i="6"/>
  <c r="TT6" i="6"/>
  <c r="TS6" i="6"/>
  <c r="TR6" i="6"/>
  <c r="TQ6" i="6"/>
  <c r="TP6" i="6"/>
  <c r="TO6" i="6"/>
  <c r="TN6" i="6"/>
  <c r="TM6" i="6"/>
  <c r="TL6" i="6"/>
  <c r="TK6" i="6"/>
  <c r="TJ6" i="6"/>
  <c r="TI6" i="6"/>
  <c r="TH6" i="6"/>
  <c r="TG6" i="6"/>
  <c r="TF6" i="6"/>
  <c r="TE6" i="6"/>
  <c r="TD6" i="6"/>
  <c r="TC6" i="6"/>
  <c r="TB6" i="6"/>
  <c r="TA6" i="6"/>
  <c r="SZ6" i="6"/>
  <c r="SY6" i="6"/>
  <c r="SX6" i="6"/>
  <c r="SW6" i="6"/>
  <c r="SV6" i="6"/>
  <c r="SU6" i="6"/>
  <c r="ST6" i="6"/>
  <c r="SS6" i="6"/>
  <c r="SR6" i="6"/>
  <c r="SQ6" i="6"/>
  <c r="SP6" i="6"/>
  <c r="SO6" i="6"/>
  <c r="SN6" i="6"/>
  <c r="SM6" i="6"/>
  <c r="SL6" i="6"/>
  <c r="SK6" i="6"/>
  <c r="SJ6" i="6"/>
  <c r="SI6" i="6"/>
  <c r="SH6" i="6"/>
  <c r="SG6" i="6"/>
  <c r="SF6" i="6"/>
  <c r="SE6" i="6"/>
  <c r="SD6" i="6"/>
  <c r="SC6" i="6"/>
  <c r="SB6" i="6"/>
  <c r="SA6" i="6"/>
  <c r="RZ6" i="6"/>
  <c r="RY6" i="6"/>
  <c r="RX6" i="6"/>
  <c r="RW6" i="6"/>
  <c r="RV6" i="6"/>
  <c r="RU6" i="6"/>
  <c r="RT6" i="6"/>
  <c r="RS6" i="6"/>
  <c r="RR6" i="6"/>
  <c r="RQ6" i="6"/>
  <c r="RP6" i="6"/>
  <c r="RO6" i="6"/>
  <c r="RN6" i="6"/>
  <c r="RM6" i="6"/>
  <c r="RL6" i="6"/>
  <c r="RK6" i="6"/>
  <c r="RJ6" i="6"/>
  <c r="RI6" i="6"/>
  <c r="RH6" i="6"/>
  <c r="RG6" i="6"/>
  <c r="RF6" i="6"/>
  <c r="RE6" i="6"/>
  <c r="RD6" i="6"/>
  <c r="RC6" i="6"/>
  <c r="RB6" i="6"/>
  <c r="RA6" i="6"/>
  <c r="QZ6" i="6"/>
  <c r="QY6" i="6"/>
  <c r="QX6" i="6"/>
  <c r="QW6" i="6"/>
  <c r="QV6" i="6"/>
  <c r="QU6" i="6"/>
  <c r="QT6" i="6"/>
  <c r="QS6" i="6"/>
  <c r="QR6" i="6"/>
  <c r="QQ6" i="6"/>
  <c r="QP6" i="6"/>
  <c r="QO6" i="6"/>
  <c r="QN6" i="6"/>
  <c r="QM6" i="6"/>
  <c r="QL6" i="6"/>
  <c r="QK6" i="6"/>
  <c r="QJ6" i="6"/>
  <c r="QI6" i="6"/>
  <c r="QH6" i="6"/>
  <c r="QG6" i="6"/>
  <c r="QF6" i="6"/>
  <c r="QE6" i="6"/>
  <c r="QD6" i="6"/>
  <c r="QC6" i="6"/>
  <c r="QB6" i="6"/>
  <c r="QA6" i="6"/>
  <c r="PZ6" i="6"/>
  <c r="PY6" i="6"/>
  <c r="PX6" i="6"/>
  <c r="PW6" i="6"/>
  <c r="PV6" i="6"/>
  <c r="PU6" i="6"/>
  <c r="PT6" i="6"/>
  <c r="PS6" i="6"/>
  <c r="PR6" i="6"/>
  <c r="PQ6" i="6"/>
  <c r="PP6" i="6"/>
  <c r="PO6" i="6"/>
  <c r="PN6" i="6"/>
  <c r="PM6" i="6"/>
  <c r="PL6" i="6"/>
  <c r="PK6" i="6"/>
  <c r="PJ6" i="6"/>
  <c r="PI6" i="6"/>
  <c r="PH6" i="6"/>
  <c r="PG6" i="6"/>
  <c r="PF6" i="6"/>
  <c r="PE6" i="6"/>
  <c r="PD6" i="6"/>
  <c r="PC6" i="6"/>
  <c r="PB6" i="6"/>
  <c r="PA6" i="6"/>
  <c r="OZ6" i="6"/>
  <c r="OY6" i="6"/>
  <c r="OX6" i="6"/>
  <c r="OW6" i="6"/>
  <c r="OV6" i="6"/>
  <c r="OU6" i="6"/>
  <c r="OT6" i="6"/>
  <c r="OS6" i="6"/>
  <c r="OR6" i="6"/>
  <c r="OQ6" i="6"/>
  <c r="OP6" i="6"/>
  <c r="OO6" i="6"/>
  <c r="ON6" i="6"/>
  <c r="OM6" i="6"/>
  <c r="OL6" i="6"/>
  <c r="OK6" i="6"/>
  <c r="OJ6" i="6"/>
  <c r="OI6" i="6"/>
  <c r="OH6" i="6"/>
  <c r="OG6" i="6"/>
  <c r="OF6" i="6"/>
  <c r="OE6" i="6"/>
  <c r="OD6" i="6"/>
  <c r="OC6" i="6"/>
  <c r="OB6" i="6"/>
  <c r="OA6" i="6"/>
  <c r="NZ6" i="6"/>
  <c r="NY6" i="6"/>
  <c r="NX6" i="6"/>
  <c r="NW6" i="6"/>
  <c r="NV6" i="6"/>
  <c r="NU6" i="6"/>
  <c r="NT6" i="6"/>
  <c r="NS6" i="6"/>
  <c r="NR6" i="6"/>
  <c r="NQ6" i="6"/>
  <c r="NP6" i="6"/>
  <c r="NO6" i="6"/>
  <c r="NN6" i="6"/>
  <c r="NM6" i="6"/>
  <c r="NL6" i="6"/>
  <c r="NK6" i="6"/>
  <c r="NJ6" i="6"/>
  <c r="NI6" i="6"/>
  <c r="NH6" i="6"/>
  <c r="NG6" i="6"/>
  <c r="NF6" i="6"/>
  <c r="NE6" i="6"/>
  <c r="ND6" i="6"/>
  <c r="NC6" i="6"/>
  <c r="NB6" i="6"/>
  <c r="NA6" i="6"/>
  <c r="MZ6" i="6"/>
  <c r="MY6" i="6"/>
  <c r="MX6" i="6"/>
  <c r="MW6" i="6"/>
  <c r="MV6" i="6"/>
  <c r="MU6" i="6"/>
  <c r="MT6" i="6"/>
  <c r="MS6" i="6"/>
  <c r="MR6" i="6"/>
  <c r="MQ6" i="6"/>
  <c r="MP6" i="6"/>
  <c r="MO6" i="6"/>
  <c r="MN6" i="6"/>
  <c r="MM6" i="6"/>
  <c r="ML6" i="6"/>
  <c r="MK6" i="6"/>
  <c r="MJ6" i="6"/>
  <c r="MI6" i="6"/>
  <c r="MH6" i="6"/>
  <c r="MG6" i="6"/>
  <c r="MF6" i="6"/>
  <c r="ME6" i="6"/>
  <c r="MD6" i="6"/>
  <c r="MC6" i="6"/>
  <c r="MB6" i="6"/>
  <c r="MA6" i="6"/>
  <c r="LZ6" i="6"/>
  <c r="LY6" i="6"/>
  <c r="LX6" i="6"/>
  <c r="LW6" i="6"/>
  <c r="LV6" i="6"/>
  <c r="LU6" i="6"/>
  <c r="LT6" i="6"/>
  <c r="LS6" i="6"/>
  <c r="LR6" i="6"/>
  <c r="LQ6" i="6"/>
  <c r="LP6" i="6"/>
  <c r="LO6" i="6"/>
  <c r="LN6" i="6"/>
  <c r="LM6" i="6"/>
  <c r="LL6" i="6"/>
  <c r="LK6" i="6"/>
  <c r="LJ6" i="6"/>
  <c r="LI6" i="6"/>
  <c r="LH6" i="6"/>
  <c r="LG6" i="6"/>
  <c r="LF6" i="6"/>
  <c r="LE6" i="6"/>
  <c r="LD6" i="6"/>
  <c r="LC6" i="6"/>
  <c r="LB6" i="6"/>
  <c r="LA6" i="6"/>
  <c r="KZ6" i="6"/>
  <c r="KY6" i="6"/>
  <c r="KX6" i="6"/>
  <c r="KW6" i="6"/>
  <c r="KV6" i="6"/>
  <c r="KU6" i="6"/>
  <c r="KT6" i="6"/>
  <c r="KS6" i="6"/>
  <c r="KR6" i="6"/>
  <c r="KQ6" i="6"/>
  <c r="KP6" i="6"/>
  <c r="KO6" i="6"/>
  <c r="KN6" i="6"/>
  <c r="KM6" i="6"/>
  <c r="KL6" i="6"/>
  <c r="KK6" i="6"/>
  <c r="KJ6" i="6"/>
  <c r="KI6" i="6"/>
  <c r="KH6" i="6"/>
  <c r="KG6" i="6"/>
  <c r="KF6" i="6"/>
  <c r="KE6" i="6"/>
  <c r="KD6" i="6"/>
  <c r="KC6" i="6"/>
  <c r="KB6" i="6"/>
  <c r="KA6" i="6"/>
  <c r="JZ6" i="6"/>
  <c r="JY6" i="6"/>
  <c r="JX6" i="6"/>
  <c r="JW6" i="6"/>
  <c r="JV6" i="6"/>
  <c r="JU6" i="6"/>
  <c r="JT6" i="6"/>
  <c r="JS6" i="6"/>
  <c r="JR6" i="6"/>
  <c r="JQ6" i="6"/>
  <c r="JP6" i="6"/>
  <c r="JO6" i="6"/>
  <c r="JN6" i="6"/>
  <c r="JM6" i="6"/>
  <c r="JL6" i="6"/>
  <c r="JK6" i="6"/>
  <c r="JJ6" i="6"/>
  <c r="JI6" i="6"/>
  <c r="JH6" i="6"/>
  <c r="JG6" i="6"/>
  <c r="JF6" i="6"/>
  <c r="JE6" i="6"/>
  <c r="JD6" i="6"/>
  <c r="JC6" i="6"/>
  <c r="JB6" i="6"/>
  <c r="JA6" i="6"/>
  <c r="IZ6" i="6"/>
  <c r="IY6" i="6"/>
  <c r="IX6" i="6"/>
  <c r="IW6" i="6"/>
  <c r="IV6" i="6"/>
  <c r="IU6" i="6"/>
  <c r="IT6" i="6"/>
  <c r="IS6" i="6"/>
  <c r="IR6" i="6"/>
  <c r="IQ6" i="6"/>
  <c r="IP6" i="6"/>
  <c r="IO6" i="6"/>
  <c r="IN6" i="6"/>
  <c r="IM6" i="6"/>
  <c r="IL6" i="6"/>
  <c r="IK6" i="6"/>
  <c r="IJ6" i="6"/>
  <c r="II6" i="6"/>
  <c r="IH6" i="6"/>
  <c r="IG6" i="6"/>
  <c r="IF6" i="6"/>
  <c r="IE6" i="6"/>
  <c r="ID6" i="6"/>
  <c r="IC6" i="6"/>
  <c r="IB6" i="6"/>
  <c r="IA6" i="6"/>
  <c r="HZ6" i="6"/>
  <c r="HY6" i="6"/>
  <c r="HX6" i="6"/>
  <c r="HW6" i="6"/>
  <c r="HV6" i="6"/>
  <c r="HU6" i="6"/>
  <c r="HT6" i="6"/>
  <c r="HS6" i="6"/>
  <c r="HR6" i="6"/>
  <c r="HQ6" i="6"/>
  <c r="HP6" i="6"/>
  <c r="HO6" i="6"/>
  <c r="HN6" i="6"/>
  <c r="HM6" i="6"/>
  <c r="HL6" i="6"/>
  <c r="HK6" i="6"/>
  <c r="HJ6" i="6"/>
  <c r="HI6" i="6"/>
  <c r="HH6" i="6"/>
  <c r="HG6" i="6"/>
  <c r="HF6" i="6"/>
  <c r="HE6" i="6"/>
  <c r="HD6" i="6"/>
  <c r="HC6" i="6"/>
  <c r="HB6" i="6"/>
  <c r="HA6" i="6"/>
  <c r="GZ6" i="6"/>
  <c r="GY6" i="6"/>
  <c r="GX6" i="6"/>
  <c r="GW6" i="6"/>
  <c r="GV6" i="6"/>
  <c r="GU6" i="6"/>
  <c r="GT6" i="6"/>
  <c r="GS6" i="6"/>
  <c r="GR6" i="6"/>
  <c r="GQ6" i="6"/>
  <c r="GP6" i="6"/>
  <c r="GO6" i="6"/>
  <c r="GN6" i="6"/>
  <c r="GM6" i="6"/>
  <c r="GL6" i="6"/>
  <c r="GK6" i="6"/>
  <c r="GJ6" i="6"/>
  <c r="GI6" i="6"/>
  <c r="GH6" i="6"/>
  <c r="GG6" i="6"/>
  <c r="GF6" i="6"/>
  <c r="GE6" i="6"/>
  <c r="GD6" i="6"/>
  <c r="GC6" i="6"/>
  <c r="GB6" i="6"/>
  <c r="GA6" i="6"/>
  <c r="FZ6" i="6"/>
  <c r="FY6" i="6"/>
  <c r="FX6" i="6"/>
  <c r="FW6" i="6"/>
  <c r="FV6" i="6"/>
  <c r="FU6" i="6"/>
  <c r="FT6" i="6"/>
  <c r="FS6" i="6"/>
  <c r="FR6" i="6"/>
  <c r="FQ6" i="6"/>
  <c r="FP6" i="6"/>
  <c r="FO6" i="6"/>
  <c r="FN6" i="6"/>
  <c r="FM6" i="6"/>
  <c r="FL6" i="6"/>
  <c r="FK6" i="6"/>
  <c r="FJ6" i="6"/>
  <c r="FI6" i="6"/>
  <c r="FH6" i="6"/>
  <c r="FG6" i="6"/>
  <c r="FF6" i="6"/>
  <c r="FE6" i="6"/>
  <c r="FD6" i="6"/>
  <c r="FC6" i="6"/>
  <c r="FB6" i="6"/>
  <c r="FA6" i="6"/>
  <c r="EZ6" i="6"/>
  <c r="EY6" i="6"/>
  <c r="EX6" i="6"/>
  <c r="EW6" i="6"/>
  <c r="EV6" i="6"/>
  <c r="EU6" i="6"/>
  <c r="ET6" i="6"/>
  <c r="ES6" i="6"/>
  <c r="ER6" i="6"/>
  <c r="EQ6" i="6"/>
  <c r="EP6" i="6"/>
  <c r="EO6" i="6"/>
  <c r="EN6" i="6"/>
  <c r="EM6" i="6"/>
  <c r="EL6" i="6"/>
  <c r="EK6" i="6"/>
  <c r="EJ6" i="6"/>
  <c r="EI6" i="6"/>
  <c r="EH6" i="6"/>
  <c r="EG6" i="6"/>
  <c r="EF6" i="6"/>
  <c r="EE6" i="6"/>
  <c r="ED6" i="6"/>
  <c r="EC6" i="6"/>
  <c r="EB6" i="6"/>
  <c r="EA6" i="6"/>
  <c r="DZ6" i="6"/>
  <c r="DY6" i="6"/>
  <c r="DX6" i="6"/>
  <c r="DW6" i="6"/>
  <c r="DV6" i="6"/>
  <c r="DU6" i="6"/>
  <c r="DT6" i="6"/>
  <c r="DS6" i="6"/>
  <c r="DR6" i="6"/>
  <c r="DQ6" i="6"/>
  <c r="DP6" i="6"/>
  <c r="DO6" i="6"/>
  <c r="DN6" i="6"/>
  <c r="DM6" i="6"/>
  <c r="DL6" i="6"/>
  <c r="DK6" i="6"/>
  <c r="DJ6" i="6"/>
  <c r="DI6" i="6"/>
  <c r="DH6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YM5" i="6"/>
  <c r="YL5" i="6"/>
  <c r="YK5" i="6"/>
  <c r="YJ5" i="6"/>
  <c r="YI5" i="6"/>
  <c r="YH5" i="6"/>
  <c r="YG5" i="6"/>
  <c r="YF5" i="6"/>
  <c r="YE5" i="6"/>
  <c r="YD5" i="6"/>
  <c r="YC5" i="6"/>
  <c r="YB5" i="6"/>
  <c r="YA5" i="6"/>
  <c r="XZ5" i="6"/>
  <c r="XY5" i="6"/>
  <c r="XX5" i="6"/>
  <c r="XW5" i="6"/>
  <c r="XV5" i="6"/>
  <c r="XU5" i="6"/>
  <c r="XT5" i="6"/>
  <c r="XS5" i="6"/>
  <c r="XR5" i="6"/>
  <c r="XQ5" i="6"/>
  <c r="XP5" i="6"/>
  <c r="XO5" i="6"/>
  <c r="XN5" i="6"/>
  <c r="XM5" i="6"/>
  <c r="XL5" i="6"/>
  <c r="XK5" i="6"/>
  <c r="XJ5" i="6"/>
  <c r="XI5" i="6"/>
  <c r="XH5" i="6"/>
  <c r="XG5" i="6"/>
  <c r="XF5" i="6"/>
  <c r="XE5" i="6"/>
  <c r="XD5" i="6"/>
  <c r="XC5" i="6"/>
  <c r="XB5" i="6"/>
  <c r="XA5" i="6"/>
  <c r="WZ5" i="6"/>
  <c r="WY5" i="6"/>
  <c r="WX5" i="6"/>
  <c r="WW5" i="6"/>
  <c r="WV5" i="6"/>
  <c r="WU5" i="6"/>
  <c r="WT5" i="6"/>
  <c r="WS5" i="6"/>
  <c r="WR5" i="6"/>
  <c r="WQ5" i="6"/>
  <c r="WP5" i="6"/>
  <c r="WO5" i="6"/>
  <c r="WN5" i="6"/>
  <c r="WM5" i="6"/>
  <c r="WL5" i="6"/>
  <c r="WK5" i="6"/>
  <c r="WJ5" i="6"/>
  <c r="WI5" i="6"/>
  <c r="WH5" i="6"/>
  <c r="WG5" i="6"/>
  <c r="WF5" i="6"/>
  <c r="WE5" i="6"/>
  <c r="WD5" i="6"/>
  <c r="WC5" i="6"/>
  <c r="WB5" i="6"/>
  <c r="WA5" i="6"/>
  <c r="VZ5" i="6"/>
  <c r="VY5" i="6"/>
  <c r="VX5" i="6"/>
  <c r="VW5" i="6"/>
  <c r="VV5" i="6"/>
  <c r="VU5" i="6"/>
  <c r="VT5" i="6"/>
  <c r="VS5" i="6"/>
  <c r="VR5" i="6"/>
  <c r="VQ5" i="6"/>
  <c r="VP5" i="6"/>
  <c r="VO5" i="6"/>
  <c r="VN5" i="6"/>
  <c r="VM5" i="6"/>
  <c r="VL5" i="6"/>
  <c r="VK5" i="6"/>
  <c r="VJ5" i="6"/>
  <c r="VI5" i="6"/>
  <c r="VH5" i="6"/>
  <c r="VG5" i="6"/>
  <c r="VF5" i="6"/>
  <c r="VE5" i="6"/>
  <c r="VD5" i="6"/>
  <c r="VC5" i="6"/>
  <c r="VB5" i="6"/>
  <c r="VA5" i="6"/>
  <c r="UZ5" i="6"/>
  <c r="UY5" i="6"/>
  <c r="UX5" i="6"/>
  <c r="UW5" i="6"/>
  <c r="UV5" i="6"/>
  <c r="UU5" i="6"/>
  <c r="UT5" i="6"/>
  <c r="US5" i="6"/>
  <c r="UR5" i="6"/>
  <c r="UQ5" i="6"/>
  <c r="UP5" i="6"/>
  <c r="UO5" i="6"/>
  <c r="UN5" i="6"/>
  <c r="UM5" i="6"/>
  <c r="UL5" i="6"/>
  <c r="UK5" i="6"/>
  <c r="UJ5" i="6"/>
  <c r="UI5" i="6"/>
  <c r="UH5" i="6"/>
  <c r="UG5" i="6"/>
  <c r="UF5" i="6"/>
  <c r="UE5" i="6"/>
  <c r="UD5" i="6"/>
  <c r="UC5" i="6"/>
  <c r="UB5" i="6"/>
  <c r="UA5" i="6"/>
  <c r="TZ5" i="6"/>
  <c r="TY5" i="6"/>
  <c r="TX5" i="6"/>
  <c r="TW5" i="6"/>
  <c r="TV5" i="6"/>
  <c r="TU5" i="6"/>
  <c r="TT5" i="6"/>
  <c r="TS5" i="6"/>
  <c r="TR5" i="6"/>
  <c r="TQ5" i="6"/>
  <c r="TP5" i="6"/>
  <c r="TO5" i="6"/>
  <c r="TN5" i="6"/>
  <c r="TM5" i="6"/>
  <c r="TL5" i="6"/>
  <c r="TK5" i="6"/>
  <c r="TJ5" i="6"/>
  <c r="TI5" i="6"/>
  <c r="TH5" i="6"/>
  <c r="TG5" i="6"/>
  <c r="TF5" i="6"/>
  <c r="TE5" i="6"/>
  <c r="TD5" i="6"/>
  <c r="TC5" i="6"/>
  <c r="TB5" i="6"/>
  <c r="TA5" i="6"/>
  <c r="SZ5" i="6"/>
  <c r="SY5" i="6"/>
  <c r="SX5" i="6"/>
  <c r="SW5" i="6"/>
  <c r="SV5" i="6"/>
  <c r="SU5" i="6"/>
  <c r="ST5" i="6"/>
  <c r="SS5" i="6"/>
  <c r="SR5" i="6"/>
  <c r="SQ5" i="6"/>
  <c r="SP5" i="6"/>
  <c r="SO5" i="6"/>
  <c r="SN5" i="6"/>
  <c r="SM5" i="6"/>
  <c r="SL5" i="6"/>
  <c r="SK5" i="6"/>
  <c r="SJ5" i="6"/>
  <c r="SI5" i="6"/>
  <c r="SH5" i="6"/>
  <c r="SG5" i="6"/>
  <c r="SF5" i="6"/>
  <c r="SE5" i="6"/>
  <c r="SD5" i="6"/>
  <c r="SC5" i="6"/>
  <c r="SB5" i="6"/>
  <c r="SA5" i="6"/>
  <c r="RZ5" i="6"/>
  <c r="RY5" i="6"/>
  <c r="RX5" i="6"/>
  <c r="RW5" i="6"/>
  <c r="RV5" i="6"/>
  <c r="RU5" i="6"/>
  <c r="RT5" i="6"/>
  <c r="RS5" i="6"/>
  <c r="RR5" i="6"/>
  <c r="RQ5" i="6"/>
  <c r="RP5" i="6"/>
  <c r="RO5" i="6"/>
  <c r="RN5" i="6"/>
  <c r="RM5" i="6"/>
  <c r="RL5" i="6"/>
  <c r="RK5" i="6"/>
  <c r="RJ5" i="6"/>
  <c r="RI5" i="6"/>
  <c r="RH5" i="6"/>
  <c r="RG5" i="6"/>
  <c r="RF5" i="6"/>
  <c r="RE5" i="6"/>
  <c r="RD5" i="6"/>
  <c r="RC5" i="6"/>
  <c r="RB5" i="6"/>
  <c r="RA5" i="6"/>
  <c r="QZ5" i="6"/>
  <c r="QY5" i="6"/>
  <c r="QX5" i="6"/>
  <c r="QW5" i="6"/>
  <c r="QV5" i="6"/>
  <c r="QU5" i="6"/>
  <c r="QT5" i="6"/>
  <c r="QS5" i="6"/>
  <c r="QR5" i="6"/>
  <c r="QQ5" i="6"/>
  <c r="QP5" i="6"/>
  <c r="QO5" i="6"/>
  <c r="QN5" i="6"/>
  <c r="QM5" i="6"/>
  <c r="QL5" i="6"/>
  <c r="QK5" i="6"/>
  <c r="QJ5" i="6"/>
  <c r="QI5" i="6"/>
  <c r="QH5" i="6"/>
  <c r="QG5" i="6"/>
  <c r="QF5" i="6"/>
  <c r="QE5" i="6"/>
  <c r="QD5" i="6"/>
  <c r="QC5" i="6"/>
  <c r="QB5" i="6"/>
  <c r="QA5" i="6"/>
  <c r="PZ5" i="6"/>
  <c r="PY5" i="6"/>
  <c r="PX5" i="6"/>
  <c r="PW5" i="6"/>
  <c r="PV5" i="6"/>
  <c r="PU5" i="6"/>
  <c r="PT5" i="6"/>
  <c r="PS5" i="6"/>
  <c r="PR5" i="6"/>
  <c r="PQ5" i="6"/>
  <c r="PP5" i="6"/>
  <c r="PO5" i="6"/>
  <c r="PN5" i="6"/>
  <c r="PM5" i="6"/>
  <c r="PL5" i="6"/>
  <c r="PK5" i="6"/>
  <c r="PJ5" i="6"/>
  <c r="PI5" i="6"/>
  <c r="PH5" i="6"/>
  <c r="PG5" i="6"/>
  <c r="PF5" i="6"/>
  <c r="PE5" i="6"/>
  <c r="PD5" i="6"/>
  <c r="PC5" i="6"/>
  <c r="PB5" i="6"/>
  <c r="PA5" i="6"/>
  <c r="OZ5" i="6"/>
  <c r="OY5" i="6"/>
  <c r="OX5" i="6"/>
  <c r="OW5" i="6"/>
  <c r="OV5" i="6"/>
  <c r="OU5" i="6"/>
  <c r="OT5" i="6"/>
  <c r="OS5" i="6"/>
  <c r="OR5" i="6"/>
  <c r="OQ5" i="6"/>
  <c r="OP5" i="6"/>
  <c r="OO5" i="6"/>
  <c r="ON5" i="6"/>
  <c r="OM5" i="6"/>
  <c r="OL5" i="6"/>
  <c r="OK5" i="6"/>
  <c r="OJ5" i="6"/>
  <c r="OI5" i="6"/>
  <c r="OH5" i="6"/>
  <c r="OG5" i="6"/>
  <c r="OF5" i="6"/>
  <c r="OE5" i="6"/>
  <c r="OD5" i="6"/>
  <c r="OC5" i="6"/>
  <c r="OB5" i="6"/>
  <c r="OA5" i="6"/>
  <c r="NZ5" i="6"/>
  <c r="NY5" i="6"/>
  <c r="NX5" i="6"/>
  <c r="NW5" i="6"/>
  <c r="NV5" i="6"/>
  <c r="NU5" i="6"/>
  <c r="NT5" i="6"/>
  <c r="NS5" i="6"/>
  <c r="NR5" i="6"/>
  <c r="NQ5" i="6"/>
  <c r="NP5" i="6"/>
  <c r="NO5" i="6"/>
  <c r="NN5" i="6"/>
  <c r="NM5" i="6"/>
  <c r="NL5" i="6"/>
  <c r="NK5" i="6"/>
  <c r="NJ5" i="6"/>
  <c r="NI5" i="6"/>
  <c r="NH5" i="6"/>
  <c r="NG5" i="6"/>
  <c r="NF5" i="6"/>
  <c r="NE5" i="6"/>
  <c r="ND5" i="6"/>
  <c r="NC5" i="6"/>
  <c r="NB5" i="6"/>
  <c r="NA5" i="6"/>
  <c r="MZ5" i="6"/>
  <c r="MY5" i="6"/>
  <c r="MX5" i="6"/>
  <c r="MW5" i="6"/>
  <c r="MV5" i="6"/>
  <c r="MU5" i="6"/>
  <c r="MT5" i="6"/>
  <c r="MS5" i="6"/>
  <c r="MR5" i="6"/>
  <c r="MQ5" i="6"/>
  <c r="MP5" i="6"/>
  <c r="MO5" i="6"/>
  <c r="MN5" i="6"/>
  <c r="MM5" i="6"/>
  <c r="ML5" i="6"/>
  <c r="MK5" i="6"/>
  <c r="MJ5" i="6"/>
  <c r="MI5" i="6"/>
  <c r="MH5" i="6"/>
  <c r="MG5" i="6"/>
  <c r="MF5" i="6"/>
  <c r="ME5" i="6"/>
  <c r="MD5" i="6"/>
  <c r="MC5" i="6"/>
  <c r="MB5" i="6"/>
  <c r="MA5" i="6"/>
  <c r="LZ5" i="6"/>
  <c r="LY5" i="6"/>
  <c r="LX5" i="6"/>
  <c r="LW5" i="6"/>
  <c r="LV5" i="6"/>
  <c r="LU5" i="6"/>
  <c r="LT5" i="6"/>
  <c r="LS5" i="6"/>
  <c r="LR5" i="6"/>
  <c r="LQ5" i="6"/>
  <c r="LP5" i="6"/>
  <c r="LO5" i="6"/>
  <c r="LN5" i="6"/>
  <c r="LM5" i="6"/>
  <c r="LL5" i="6"/>
  <c r="LK5" i="6"/>
  <c r="LJ5" i="6"/>
  <c r="LI5" i="6"/>
  <c r="LH5" i="6"/>
  <c r="LG5" i="6"/>
  <c r="LF5" i="6"/>
  <c r="LE5" i="6"/>
  <c r="LD5" i="6"/>
  <c r="LC5" i="6"/>
  <c r="LB5" i="6"/>
  <c r="LA5" i="6"/>
  <c r="KZ5" i="6"/>
  <c r="KY5" i="6"/>
  <c r="KX5" i="6"/>
  <c r="KW5" i="6"/>
  <c r="KV5" i="6"/>
  <c r="KU5" i="6"/>
  <c r="KT5" i="6"/>
  <c r="KS5" i="6"/>
  <c r="KR5" i="6"/>
  <c r="KQ5" i="6"/>
  <c r="KP5" i="6"/>
  <c r="KO5" i="6"/>
  <c r="KN5" i="6"/>
  <c r="KM5" i="6"/>
  <c r="KL5" i="6"/>
  <c r="KK5" i="6"/>
  <c r="KJ5" i="6"/>
  <c r="KI5" i="6"/>
  <c r="KH5" i="6"/>
  <c r="KG5" i="6"/>
  <c r="KF5" i="6"/>
  <c r="KE5" i="6"/>
  <c r="KD5" i="6"/>
  <c r="KC5" i="6"/>
  <c r="KB5" i="6"/>
  <c r="KA5" i="6"/>
  <c r="JZ5" i="6"/>
  <c r="JY5" i="6"/>
  <c r="JX5" i="6"/>
  <c r="JW5" i="6"/>
  <c r="JV5" i="6"/>
  <c r="JU5" i="6"/>
  <c r="JT5" i="6"/>
  <c r="JS5" i="6"/>
  <c r="JR5" i="6"/>
  <c r="JQ5" i="6"/>
  <c r="JP5" i="6"/>
  <c r="JO5" i="6"/>
  <c r="JN5" i="6"/>
  <c r="JM5" i="6"/>
  <c r="JL5" i="6"/>
  <c r="JK5" i="6"/>
  <c r="JJ5" i="6"/>
  <c r="JI5" i="6"/>
  <c r="JH5" i="6"/>
  <c r="JG5" i="6"/>
  <c r="JF5" i="6"/>
  <c r="JE5" i="6"/>
  <c r="JD5" i="6"/>
  <c r="JC5" i="6"/>
  <c r="JB5" i="6"/>
  <c r="JA5" i="6"/>
  <c r="IZ5" i="6"/>
  <c r="IY5" i="6"/>
  <c r="IX5" i="6"/>
  <c r="IW5" i="6"/>
  <c r="IV5" i="6"/>
  <c r="IU5" i="6"/>
  <c r="IT5" i="6"/>
  <c r="IS5" i="6"/>
  <c r="IR5" i="6"/>
  <c r="IQ5" i="6"/>
  <c r="IP5" i="6"/>
  <c r="IO5" i="6"/>
  <c r="IN5" i="6"/>
  <c r="IM5" i="6"/>
  <c r="IL5" i="6"/>
  <c r="IK5" i="6"/>
  <c r="IJ5" i="6"/>
  <c r="II5" i="6"/>
  <c r="IH5" i="6"/>
  <c r="IG5" i="6"/>
  <c r="IF5" i="6"/>
  <c r="IE5" i="6"/>
  <c r="ID5" i="6"/>
  <c r="IC5" i="6"/>
  <c r="IB5" i="6"/>
  <c r="IA5" i="6"/>
  <c r="HZ5" i="6"/>
  <c r="HY5" i="6"/>
  <c r="HX5" i="6"/>
  <c r="HW5" i="6"/>
  <c r="HV5" i="6"/>
  <c r="HU5" i="6"/>
  <c r="HT5" i="6"/>
  <c r="HS5" i="6"/>
  <c r="HR5" i="6"/>
  <c r="HQ5" i="6"/>
  <c r="HP5" i="6"/>
  <c r="HO5" i="6"/>
  <c r="HN5" i="6"/>
  <c r="HM5" i="6"/>
  <c r="HL5" i="6"/>
  <c r="HK5" i="6"/>
  <c r="HJ5" i="6"/>
  <c r="HI5" i="6"/>
  <c r="HH5" i="6"/>
  <c r="HG5" i="6"/>
  <c r="HF5" i="6"/>
  <c r="HE5" i="6"/>
  <c r="HD5" i="6"/>
  <c r="HC5" i="6"/>
  <c r="HB5" i="6"/>
  <c r="HA5" i="6"/>
  <c r="GZ5" i="6"/>
  <c r="GY5" i="6"/>
  <c r="GX5" i="6"/>
  <c r="GW5" i="6"/>
  <c r="GV5" i="6"/>
  <c r="GU5" i="6"/>
  <c r="GT5" i="6"/>
  <c r="GS5" i="6"/>
  <c r="GR5" i="6"/>
  <c r="GQ5" i="6"/>
  <c r="GP5" i="6"/>
  <c r="GO5" i="6"/>
  <c r="GN5" i="6"/>
  <c r="GM5" i="6"/>
  <c r="GL5" i="6"/>
  <c r="GK5" i="6"/>
  <c r="GJ5" i="6"/>
  <c r="GI5" i="6"/>
  <c r="GH5" i="6"/>
  <c r="GG5" i="6"/>
  <c r="GF5" i="6"/>
  <c r="GE5" i="6"/>
  <c r="GD5" i="6"/>
  <c r="GC5" i="6"/>
  <c r="GB5" i="6"/>
  <c r="GA5" i="6"/>
  <c r="FZ5" i="6"/>
  <c r="FY5" i="6"/>
  <c r="FX5" i="6"/>
  <c r="FW5" i="6"/>
  <c r="FV5" i="6"/>
  <c r="FU5" i="6"/>
  <c r="FT5" i="6"/>
  <c r="FS5" i="6"/>
  <c r="FR5" i="6"/>
  <c r="FQ5" i="6"/>
  <c r="FP5" i="6"/>
  <c r="FO5" i="6"/>
  <c r="FN5" i="6"/>
  <c r="FM5" i="6"/>
  <c r="FL5" i="6"/>
  <c r="FK5" i="6"/>
  <c r="FJ5" i="6"/>
  <c r="FI5" i="6"/>
  <c r="FH5" i="6"/>
  <c r="FG5" i="6"/>
  <c r="FF5" i="6"/>
  <c r="FE5" i="6"/>
  <c r="FD5" i="6"/>
  <c r="FC5" i="6"/>
  <c r="FB5" i="6"/>
  <c r="FA5" i="6"/>
  <c r="EZ5" i="6"/>
  <c r="EY5" i="6"/>
  <c r="EX5" i="6"/>
  <c r="EW5" i="6"/>
  <c r="EV5" i="6"/>
  <c r="EU5" i="6"/>
  <c r="ET5" i="6"/>
  <c r="ES5" i="6"/>
  <c r="ER5" i="6"/>
  <c r="EQ5" i="6"/>
  <c r="EP5" i="6"/>
  <c r="EO5" i="6"/>
  <c r="EN5" i="6"/>
  <c r="EM5" i="6"/>
  <c r="EL5" i="6"/>
  <c r="EK5" i="6"/>
  <c r="EJ5" i="6"/>
  <c r="EI5" i="6"/>
  <c r="EH5" i="6"/>
  <c r="EG5" i="6"/>
  <c r="EF5" i="6"/>
  <c r="EE5" i="6"/>
  <c r="ED5" i="6"/>
  <c r="EC5" i="6"/>
  <c r="EB5" i="6"/>
  <c r="EA5" i="6"/>
  <c r="DZ5" i="6"/>
  <c r="DY5" i="6"/>
  <c r="DX5" i="6"/>
  <c r="DW5" i="6"/>
  <c r="DV5" i="6"/>
  <c r="DU5" i="6"/>
  <c r="DT5" i="6"/>
  <c r="DS5" i="6"/>
  <c r="DR5" i="6"/>
  <c r="DQ5" i="6"/>
  <c r="DP5" i="6"/>
  <c r="DO5" i="6"/>
  <c r="DN5" i="6"/>
  <c r="DM5" i="6"/>
  <c r="DL5" i="6"/>
  <c r="DK5" i="6"/>
  <c r="DJ5" i="6"/>
  <c r="DI5" i="6"/>
  <c r="DH5" i="6"/>
  <c r="DG5" i="6"/>
  <c r="DF5" i="6"/>
  <c r="DE5" i="6"/>
  <c r="DD5" i="6"/>
  <c r="DC5" i="6"/>
  <c r="DB5" i="6"/>
  <c r="DA5" i="6"/>
  <c r="CZ5" i="6"/>
  <c r="CY5" i="6"/>
  <c r="CX5" i="6"/>
  <c r="CW5" i="6"/>
  <c r="CV5" i="6"/>
  <c r="CU5" i="6"/>
  <c r="CT5" i="6"/>
  <c r="CS5" i="6"/>
  <c r="CR5" i="6"/>
  <c r="CQ5" i="6"/>
  <c r="CP5" i="6"/>
  <c r="CO5" i="6"/>
  <c r="CN5" i="6"/>
  <c r="CM5" i="6"/>
  <c r="CL5" i="6"/>
  <c r="CK5" i="6"/>
  <c r="CJ5" i="6"/>
  <c r="CI5" i="6"/>
  <c r="CH5" i="6"/>
  <c r="CG5" i="6"/>
  <c r="CF5" i="6"/>
  <c r="CE5" i="6"/>
  <c r="CD5" i="6"/>
  <c r="CC5" i="6"/>
  <c r="CB5" i="6"/>
  <c r="CA5" i="6"/>
  <c r="BZ5" i="6"/>
  <c r="BY5" i="6"/>
  <c r="BX5" i="6"/>
  <c r="BW5" i="6"/>
  <c r="BV5" i="6"/>
  <c r="BU5" i="6"/>
  <c r="BT5" i="6"/>
  <c r="BS5" i="6"/>
  <c r="BR5" i="6"/>
  <c r="BQ5" i="6"/>
  <c r="BP5" i="6"/>
  <c r="BO5" i="6"/>
  <c r="BN5" i="6"/>
  <c r="BM5" i="6"/>
  <c r="BL5" i="6"/>
  <c r="BK5" i="6"/>
  <c r="BJ5" i="6"/>
  <c r="BI5" i="6"/>
  <c r="BH5" i="6"/>
  <c r="BG5" i="6"/>
  <c r="BF5" i="6"/>
  <c r="BE5" i="6"/>
  <c r="BD5" i="6"/>
  <c r="BC5" i="6"/>
  <c r="BB5" i="6"/>
  <c r="BA5" i="6"/>
  <c r="AZ5" i="6"/>
  <c r="AY5" i="6"/>
  <c r="AX5" i="6"/>
  <c r="AW5" i="6"/>
  <c r="AV5" i="6"/>
  <c r="AU5" i="6"/>
  <c r="AT5" i="6"/>
  <c r="AS5" i="6"/>
  <c r="AR5" i="6"/>
  <c r="AQ5" i="6"/>
  <c r="AP5" i="6"/>
  <c r="AO5" i="6"/>
  <c r="AN5" i="6"/>
  <c r="AM5" i="6"/>
  <c r="AL5" i="6"/>
  <c r="AK5" i="6"/>
  <c r="AJ5" i="6"/>
  <c r="AI5" i="6"/>
  <c r="AH5" i="6"/>
  <c r="AG5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B1" i="6" a="1"/>
  <c r="B1" i="6" s="1"/>
  <c r="B2" i="6" s="1"/>
  <c r="SF27" i="6" l="1"/>
  <c r="UB27" i="6"/>
  <c r="VL27" i="6"/>
  <c r="WJ27" i="6"/>
  <c r="XT27" i="6"/>
  <c r="I28" i="6"/>
  <c r="AG28" i="6"/>
  <c r="BQ28" i="6"/>
  <c r="DY28" i="6"/>
  <c r="FI28" i="6"/>
  <c r="GS28" i="6"/>
  <c r="IC28" i="6"/>
  <c r="JM28" i="6"/>
  <c r="KK28" i="6"/>
  <c r="LU28" i="6"/>
  <c r="NE28" i="6"/>
  <c r="OO28" i="6"/>
  <c r="PY28" i="6"/>
  <c r="RU28" i="6"/>
  <c r="TE28" i="6"/>
  <c r="UO28" i="6"/>
  <c r="VY28" i="6"/>
  <c r="XI28" i="6"/>
  <c r="KV26" i="6"/>
  <c r="MF26" i="6"/>
  <c r="NP26" i="6"/>
  <c r="OZ26" i="6"/>
  <c r="QJ26" i="6"/>
  <c r="RH26" i="6"/>
  <c r="SF26" i="6"/>
  <c r="TP26" i="6"/>
  <c r="UZ26" i="6"/>
  <c r="WJ26" i="6"/>
  <c r="XT26" i="6"/>
  <c r="U27" i="6"/>
  <c r="BE27" i="6"/>
  <c r="CO27" i="6"/>
  <c r="DY27" i="6"/>
  <c r="FI27" i="6"/>
  <c r="GS27" i="6"/>
  <c r="IC27" i="6"/>
  <c r="JA27" i="6"/>
  <c r="KK27" i="6"/>
  <c r="LU27" i="6"/>
  <c r="NE27" i="6"/>
  <c r="OO27" i="6"/>
  <c r="PY27" i="6"/>
  <c r="RI27" i="6"/>
  <c r="SS27" i="6"/>
  <c r="UO27" i="6"/>
  <c r="VM27" i="6"/>
  <c r="WK27" i="6"/>
  <c r="XU27" i="6"/>
  <c r="RH27" i="6"/>
  <c r="SR27" i="6"/>
  <c r="TP27" i="6"/>
  <c r="UZ27" i="6"/>
  <c r="WV27" i="6"/>
  <c r="YF27" i="6"/>
  <c r="AS28" i="6"/>
  <c r="CC28" i="6"/>
  <c r="DA28" i="6"/>
  <c r="EK28" i="6"/>
  <c r="FU28" i="6"/>
  <c r="HE28" i="6"/>
  <c r="IO28" i="6"/>
  <c r="JY28" i="6"/>
  <c r="LI28" i="6"/>
  <c r="MS28" i="6"/>
  <c r="OC28" i="6"/>
  <c r="PM28" i="6"/>
  <c r="QW28" i="6"/>
  <c r="SG28" i="6"/>
  <c r="TQ28" i="6"/>
  <c r="VA28" i="6"/>
  <c r="WK28" i="6"/>
  <c r="XU28" i="6"/>
  <c r="JL26" i="6"/>
  <c r="KJ26" i="6"/>
  <c r="LT26" i="6"/>
  <c r="ND26" i="6"/>
  <c r="ON26" i="6"/>
  <c r="PX26" i="6"/>
  <c r="RT26" i="6"/>
  <c r="TD26" i="6"/>
  <c r="UN26" i="6"/>
  <c r="VX26" i="6"/>
  <c r="XH26" i="6"/>
  <c r="I27" i="6"/>
  <c r="AS27" i="6"/>
  <c r="BQ27" i="6"/>
  <c r="DM27" i="6"/>
  <c r="EW27" i="6"/>
  <c r="GG27" i="6"/>
  <c r="HQ27" i="6"/>
  <c r="JY27" i="6"/>
  <c r="LI27" i="6"/>
  <c r="MS27" i="6"/>
  <c r="OC27" i="6"/>
  <c r="PM27" i="6"/>
  <c r="QK27" i="6"/>
  <c r="RU27" i="6"/>
  <c r="TE27" i="6"/>
  <c r="UC27" i="6"/>
  <c r="VY27" i="6"/>
  <c r="XI27" i="6"/>
  <c r="YG27" i="6"/>
  <c r="RT27" i="6"/>
  <c r="TD27" i="6"/>
  <c r="UN27" i="6"/>
  <c r="VX27" i="6"/>
  <c r="XH27" i="6"/>
  <c r="U28" i="6"/>
  <c r="BE28" i="6"/>
  <c r="CO28" i="6"/>
  <c r="DM28" i="6"/>
  <c r="EW28" i="6"/>
  <c r="GG28" i="6"/>
  <c r="HQ28" i="6"/>
  <c r="JA28" i="6"/>
  <c r="KW28" i="6"/>
  <c r="MG28" i="6"/>
  <c r="NQ28" i="6"/>
  <c r="PA28" i="6"/>
  <c r="QK28" i="6"/>
  <c r="RI28" i="6"/>
  <c r="SS28" i="6"/>
  <c r="UC28" i="6"/>
  <c r="VM28" i="6"/>
  <c r="WW28" i="6"/>
  <c r="YG28" i="6"/>
  <c r="JX26" i="6"/>
  <c r="LH26" i="6"/>
  <c r="MR26" i="6"/>
  <c r="OB26" i="6"/>
  <c r="PL26" i="6"/>
  <c r="QV26" i="6"/>
  <c r="SR26" i="6"/>
  <c r="UB26" i="6"/>
  <c r="VL26" i="6"/>
  <c r="WV26" i="6"/>
  <c r="YF26" i="6"/>
  <c r="AG27" i="6"/>
  <c r="CC27" i="6"/>
  <c r="DA27" i="6"/>
  <c r="EK27" i="6"/>
  <c r="FU27" i="6"/>
  <c r="HE27" i="6"/>
  <c r="IO27" i="6"/>
  <c r="JM27" i="6"/>
  <c r="KW27" i="6"/>
  <c r="MG27" i="6"/>
  <c r="NQ27" i="6"/>
  <c r="PA27" i="6"/>
  <c r="QW27" i="6"/>
  <c r="SG27" i="6"/>
  <c r="TQ27" i="6"/>
  <c r="VA27" i="6"/>
  <c r="WW27" i="6"/>
  <c r="J28" i="6"/>
  <c r="V28" i="6"/>
  <c r="AT28" i="6"/>
  <c r="CD28" i="6"/>
  <c r="DN28" i="6"/>
  <c r="EX28" i="6"/>
  <c r="GH28" i="6"/>
  <c r="HR28" i="6"/>
  <c r="IP28" i="6"/>
  <c r="JZ28" i="6"/>
  <c r="KX28" i="6"/>
  <c r="MH28" i="6"/>
  <c r="NR28" i="6"/>
  <c r="PB28" i="6"/>
  <c r="QL28" i="6"/>
  <c r="RV28" i="6"/>
  <c r="ST28" i="6"/>
  <c r="UD28" i="6"/>
  <c r="VN28" i="6"/>
  <c r="WL28" i="6"/>
  <c r="XJ28" i="6"/>
  <c r="PA26" i="6"/>
  <c r="QK26" i="6"/>
  <c r="RU26" i="6"/>
  <c r="TE26" i="6"/>
  <c r="UO26" i="6"/>
  <c r="VM26" i="6"/>
  <c r="WW26" i="6"/>
  <c r="XU26" i="6"/>
  <c r="J27" i="6"/>
  <c r="AT27" i="6"/>
  <c r="CD27" i="6"/>
  <c r="DN27" i="6"/>
  <c r="FJ27" i="6"/>
  <c r="HF27" i="6"/>
  <c r="IP27" i="6"/>
  <c r="JB27" i="6"/>
  <c r="KL27" i="6"/>
  <c r="LV27" i="6"/>
  <c r="OD27" i="6"/>
  <c r="QL27" i="6"/>
  <c r="RJ27" i="6"/>
  <c r="SH27" i="6"/>
  <c r="TR27" i="6"/>
  <c r="UP27" i="6"/>
  <c r="VN27" i="6"/>
  <c r="XJ27" i="6"/>
  <c r="W28" i="6"/>
  <c r="BG28" i="6"/>
  <c r="CQ28" i="6"/>
  <c r="EA28" i="6"/>
  <c r="FK28" i="6"/>
  <c r="GU28" i="6"/>
  <c r="JC28" i="6"/>
  <c r="KA28" i="6"/>
  <c r="LK28" i="6"/>
  <c r="MU28" i="6"/>
  <c r="OE28" i="6"/>
  <c r="PO28" i="6"/>
  <c r="QY28" i="6"/>
  <c r="RK28" i="6"/>
  <c r="SU28" i="6"/>
  <c r="UQ28" i="6"/>
  <c r="WM28" i="6"/>
  <c r="XW28" i="6"/>
  <c r="DO27" i="6"/>
  <c r="EY27" i="6"/>
  <c r="GI27" i="6"/>
  <c r="IE27" i="6"/>
  <c r="JO27" i="6"/>
  <c r="KM27" i="6"/>
  <c r="LK27" i="6"/>
  <c r="MU27" i="6"/>
  <c r="OQ27" i="6"/>
  <c r="QA27" i="6"/>
  <c r="RK27" i="6"/>
  <c r="SI27" i="6"/>
  <c r="UQ27" i="6"/>
  <c r="WA27" i="6"/>
  <c r="XK27" i="6"/>
  <c r="L28" i="6"/>
  <c r="BH28" i="6"/>
  <c r="CR28" i="6"/>
  <c r="EB28" i="6"/>
  <c r="FX28" i="6"/>
  <c r="HH28" i="6"/>
  <c r="AH28" i="6"/>
  <c r="BF28" i="6"/>
  <c r="DB28" i="6"/>
  <c r="EL28" i="6"/>
  <c r="FV28" i="6"/>
  <c r="HF28" i="6"/>
  <c r="ID28" i="6"/>
  <c r="JN28" i="6"/>
  <c r="LJ28" i="6"/>
  <c r="MT28" i="6"/>
  <c r="OD28" i="6"/>
  <c r="PN28" i="6"/>
  <c r="QX28" i="6"/>
  <c r="SH28" i="6"/>
  <c r="TR28" i="6"/>
  <c r="VB28" i="6"/>
  <c r="WX28" i="6"/>
  <c r="YH28" i="6"/>
  <c r="PM26" i="6"/>
  <c r="QW26" i="6"/>
  <c r="SS26" i="6"/>
  <c r="TQ26" i="6"/>
  <c r="VA26" i="6"/>
  <c r="VY26" i="6"/>
  <c r="XI26" i="6"/>
  <c r="YG26" i="6"/>
  <c r="V27" i="6"/>
  <c r="BF27" i="6"/>
  <c r="DB27" i="6"/>
  <c r="EX27" i="6"/>
  <c r="GH27" i="6"/>
  <c r="ID27" i="6"/>
  <c r="JZ27" i="6"/>
  <c r="KX27" i="6"/>
  <c r="MH27" i="6"/>
  <c r="NF27" i="6"/>
  <c r="PB27" i="6"/>
  <c r="PZ27" i="6"/>
  <c r="RV27" i="6"/>
  <c r="TF27" i="6"/>
  <c r="VB27" i="6"/>
  <c r="WL27" i="6"/>
  <c r="XV27" i="6"/>
  <c r="K28" i="6"/>
  <c r="AI28" i="6"/>
  <c r="BS28" i="6"/>
  <c r="DO28" i="6"/>
  <c r="EY28" i="6"/>
  <c r="GI28" i="6"/>
  <c r="HS28" i="6"/>
  <c r="IQ28" i="6"/>
  <c r="KM28" i="6"/>
  <c r="LW28" i="6"/>
  <c r="NG28" i="6"/>
  <c r="PC28" i="6"/>
  <c r="QM28" i="6"/>
  <c r="SI28" i="6"/>
  <c r="TS28" i="6"/>
  <c r="VC28" i="6"/>
  <c r="VO28" i="6"/>
  <c r="XK28" i="6"/>
  <c r="EA27" i="6"/>
  <c r="EM27" i="6"/>
  <c r="FW27" i="6"/>
  <c r="HS27" i="6"/>
  <c r="JC27" i="6"/>
  <c r="KY27" i="6"/>
  <c r="LW27" i="6"/>
  <c r="NG27" i="6"/>
  <c r="OE27" i="6"/>
  <c r="PO27" i="6"/>
  <c r="QY27" i="6"/>
  <c r="SU27" i="6"/>
  <c r="TS27" i="6"/>
  <c r="VC27" i="6"/>
  <c r="WM27" i="6"/>
  <c r="XW27" i="6"/>
  <c r="AJ28" i="6"/>
  <c r="BT28" i="6"/>
  <c r="DD28" i="6"/>
  <c r="EN28" i="6"/>
  <c r="FL28" i="6"/>
  <c r="GV28" i="6"/>
  <c r="JD28" i="6"/>
  <c r="BR28" i="6"/>
  <c r="CP28" i="6"/>
  <c r="DZ28" i="6"/>
  <c r="FJ28" i="6"/>
  <c r="GT28" i="6"/>
  <c r="JB28" i="6"/>
  <c r="KL28" i="6"/>
  <c r="LV28" i="6"/>
  <c r="NF28" i="6"/>
  <c r="OP28" i="6"/>
  <c r="PZ28" i="6"/>
  <c r="RJ28" i="6"/>
  <c r="TF28" i="6"/>
  <c r="UP28" i="6"/>
  <c r="VZ28" i="6"/>
  <c r="XV28" i="6"/>
  <c r="PY26" i="6"/>
  <c r="RI26" i="6"/>
  <c r="SG26" i="6"/>
  <c r="UC26" i="6"/>
  <c r="WK26" i="6"/>
  <c r="AH27" i="6"/>
  <c r="BR27" i="6"/>
  <c r="CP27" i="6"/>
  <c r="DZ27" i="6"/>
  <c r="EL27" i="6"/>
  <c r="FV27" i="6"/>
  <c r="GT27" i="6"/>
  <c r="HR27" i="6"/>
  <c r="JN27" i="6"/>
  <c r="LJ27" i="6"/>
  <c r="MT27" i="6"/>
  <c r="NR27" i="6"/>
  <c r="OP27" i="6"/>
  <c r="PN27" i="6"/>
  <c r="QX27" i="6"/>
  <c r="ST27" i="6"/>
  <c r="UD27" i="6"/>
  <c r="VZ27" i="6"/>
  <c r="WX27" i="6"/>
  <c r="YH27" i="6"/>
  <c r="AU28" i="6"/>
  <c r="CE28" i="6"/>
  <c r="DC28" i="6"/>
  <c r="EM28" i="6"/>
  <c r="FW28" i="6"/>
  <c r="HG28" i="6"/>
  <c r="IE28" i="6"/>
  <c r="JO28" i="6"/>
  <c r="KY28" i="6"/>
  <c r="MI28" i="6"/>
  <c r="NS28" i="6"/>
  <c r="OQ28" i="6"/>
  <c r="QA28" i="6"/>
  <c r="RW28" i="6"/>
  <c r="TG28" i="6"/>
  <c r="UE28" i="6"/>
  <c r="WA28" i="6"/>
  <c r="WY28" i="6"/>
  <c r="YI28" i="6"/>
  <c r="FK27" i="6"/>
  <c r="GU27" i="6"/>
  <c r="HG27" i="6"/>
  <c r="IQ27" i="6"/>
  <c r="KA27" i="6"/>
  <c r="MI27" i="6"/>
  <c r="NS27" i="6"/>
  <c r="PC27" i="6"/>
  <c r="QM27" i="6"/>
  <c r="RW27" i="6"/>
  <c r="TG27" i="6"/>
  <c r="UE27" i="6"/>
  <c r="VO27" i="6"/>
  <c r="WY27" i="6"/>
  <c r="YI27" i="6"/>
  <c r="X28" i="6"/>
  <c r="AV28" i="6"/>
  <c r="CF28" i="6"/>
  <c r="DP28" i="6"/>
  <c r="EZ28" i="6"/>
  <c r="GJ28" i="6"/>
  <c r="HT28" i="6"/>
  <c r="IF28" i="6"/>
  <c r="IR28" i="6"/>
  <c r="JP28" i="6"/>
  <c r="KB28" i="6"/>
  <c r="KN28" i="6"/>
  <c r="KZ28" i="6"/>
  <c r="LL28" i="6"/>
  <c r="LX28" i="6"/>
  <c r="MJ28" i="6"/>
  <c r="MV28" i="6"/>
  <c r="NH28" i="6"/>
  <c r="NT28" i="6"/>
  <c r="OF28" i="6"/>
  <c r="OR28" i="6"/>
  <c r="PD28" i="6"/>
  <c r="PP28" i="6"/>
  <c r="QB28" i="6"/>
  <c r="QN28" i="6"/>
  <c r="QZ28" i="6"/>
  <c r="RL28" i="6"/>
  <c r="RX28" i="6"/>
  <c r="SJ28" i="6"/>
  <c r="SV28" i="6"/>
  <c r="TH28" i="6"/>
  <c r="TT28" i="6"/>
  <c r="UF28" i="6"/>
  <c r="UR28" i="6"/>
  <c r="VD28" i="6"/>
  <c r="VP28" i="6"/>
  <c r="WB28" i="6"/>
  <c r="WN28" i="6"/>
  <c r="WZ28" i="6"/>
  <c r="XL28" i="6"/>
  <c r="XX28" i="6"/>
  <c r="YJ28" i="6"/>
  <c r="KA26" i="6"/>
  <c r="KM26" i="6"/>
  <c r="KY26" i="6"/>
  <c r="LK26" i="6"/>
  <c r="LW26" i="6"/>
  <c r="MI26" i="6"/>
  <c r="MU26" i="6"/>
  <c r="NG26" i="6"/>
  <c r="NS26" i="6"/>
  <c r="OE26" i="6"/>
  <c r="OQ26" i="6"/>
  <c r="PC26" i="6"/>
  <c r="PO26" i="6"/>
  <c r="QA26" i="6"/>
  <c r="QM26" i="6"/>
  <c r="QY26" i="6"/>
  <c r="RK26" i="6"/>
  <c r="RW26" i="6"/>
  <c r="SI26" i="6"/>
  <c r="SU26" i="6"/>
  <c r="TG26" i="6"/>
  <c r="TS26" i="6"/>
  <c r="UE26" i="6"/>
  <c r="UQ26" i="6"/>
  <c r="VC26" i="6"/>
  <c r="VO26" i="6"/>
  <c r="WA26" i="6"/>
  <c r="WM26" i="6"/>
  <c r="WY26" i="6"/>
  <c r="XK26" i="6"/>
  <c r="XW26" i="6"/>
  <c r="YI26" i="6"/>
  <c r="L27" i="6"/>
  <c r="X27" i="6"/>
  <c r="AJ27" i="6"/>
  <c r="AV27" i="6"/>
  <c r="DE27" i="6"/>
  <c r="DQ27" i="6"/>
  <c r="EC27" i="6"/>
  <c r="EO27" i="6"/>
  <c r="FA27" i="6"/>
  <c r="FM27" i="6"/>
  <c r="FY27" i="6"/>
  <c r="GK27" i="6"/>
  <c r="GW27" i="6"/>
  <c r="HI27" i="6"/>
  <c r="HU27" i="6"/>
  <c r="IG27" i="6"/>
  <c r="IS27" i="6"/>
  <c r="JE27" i="6"/>
  <c r="JQ27" i="6"/>
  <c r="DR27" i="6"/>
  <c r="D2" i="1"/>
  <c r="KC27" i="6"/>
  <c r="KO27" i="6"/>
  <c r="LA27" i="6"/>
  <c r="LM27" i="6"/>
  <c r="LY27" i="6"/>
  <c r="MK27" i="6"/>
  <c r="MW27" i="6"/>
  <c r="NI27" i="6"/>
  <c r="NU27" i="6"/>
  <c r="OG27" i="6"/>
  <c r="OS27" i="6"/>
  <c r="PE27" i="6"/>
  <c r="PQ27" i="6"/>
  <c r="QC27" i="6"/>
  <c r="QO27" i="6"/>
  <c r="RA27" i="6"/>
  <c r="RM27" i="6"/>
  <c r="RY27" i="6"/>
  <c r="SK27" i="6"/>
  <c r="SW27" i="6"/>
  <c r="TI27" i="6"/>
  <c r="TU27" i="6"/>
  <c r="UG27" i="6"/>
  <c r="US27" i="6"/>
  <c r="VE27" i="6"/>
  <c r="VQ27" i="6"/>
  <c r="WC27" i="6"/>
  <c r="WO27" i="6"/>
  <c r="XA27" i="6"/>
  <c r="XM27" i="6"/>
  <c r="XY27" i="6"/>
  <c r="YK27" i="6"/>
  <c r="N28" i="6"/>
  <c r="Z28" i="6"/>
  <c r="AL28" i="6"/>
  <c r="AX28" i="6"/>
  <c r="BJ28" i="6"/>
  <c r="BV28" i="6"/>
  <c r="CH28" i="6"/>
  <c r="CT28" i="6"/>
  <c r="DF28" i="6"/>
  <c r="DR28" i="6"/>
  <c r="ED28" i="6"/>
  <c r="EP28" i="6"/>
  <c r="FB28" i="6"/>
  <c r="FN28" i="6"/>
  <c r="FZ28" i="6"/>
  <c r="GL28" i="6"/>
  <c r="GX28" i="6"/>
  <c r="HJ28" i="6"/>
  <c r="HV28" i="6"/>
  <c r="IH28" i="6"/>
  <c r="BH27" i="6"/>
  <c r="BT27" i="6"/>
  <c r="CF27" i="6"/>
  <c r="CR27" i="6"/>
  <c r="DD27" i="6"/>
  <c r="DP27" i="6"/>
  <c r="EB27" i="6"/>
  <c r="EN27" i="6"/>
  <c r="EZ27" i="6"/>
  <c r="FL27" i="6"/>
  <c r="FX27" i="6"/>
  <c r="GJ27" i="6"/>
  <c r="GV27" i="6"/>
  <c r="HH27" i="6"/>
  <c r="HT27" i="6"/>
  <c r="IF27" i="6"/>
  <c r="IR27" i="6"/>
  <c r="JD27" i="6"/>
  <c r="JP27" i="6"/>
  <c r="KB27" i="6"/>
  <c r="KN27" i="6"/>
  <c r="KZ27" i="6"/>
  <c r="LL27" i="6"/>
  <c r="LX27" i="6"/>
  <c r="MJ27" i="6"/>
  <c r="MV27" i="6"/>
  <c r="NH27" i="6"/>
  <c r="NT27" i="6"/>
  <c r="OF27" i="6"/>
  <c r="OR27" i="6"/>
  <c r="PD27" i="6"/>
  <c r="PP27" i="6"/>
  <c r="QB27" i="6"/>
  <c r="QN27" i="6"/>
  <c r="QZ27" i="6"/>
  <c r="RL27" i="6"/>
  <c r="RX27" i="6"/>
  <c r="SJ27" i="6"/>
  <c r="SV27" i="6"/>
  <c r="TH27" i="6"/>
  <c r="TT27" i="6"/>
  <c r="UF27" i="6"/>
  <c r="UR27" i="6"/>
  <c r="VD27" i="6"/>
  <c r="VP27" i="6"/>
  <c r="WB27" i="6"/>
  <c r="WN27" i="6"/>
  <c r="WZ27" i="6"/>
  <c r="XL27" i="6"/>
  <c r="XX27" i="6"/>
  <c r="YJ27" i="6"/>
  <c r="M28" i="6"/>
  <c r="Y28" i="6"/>
  <c r="AK28" i="6"/>
  <c r="AW28" i="6"/>
  <c r="BI28" i="6"/>
  <c r="BU28" i="6"/>
  <c r="CG28" i="6"/>
  <c r="CS28" i="6"/>
  <c r="DE28" i="6"/>
  <c r="DQ28" i="6"/>
  <c r="EC28" i="6"/>
  <c r="EO28" i="6"/>
  <c r="FA28" i="6"/>
  <c r="FM28" i="6"/>
  <c r="FY28" i="6"/>
  <c r="GK28" i="6"/>
  <c r="GW28" i="6"/>
  <c r="HI28" i="6"/>
  <c r="HU28" i="6"/>
  <c r="IG28" i="6"/>
  <c r="IS28" i="6"/>
  <c r="JE28" i="6"/>
  <c r="JQ28" i="6"/>
  <c r="KC28" i="6"/>
  <c r="KO28" i="6"/>
  <c r="LA28" i="6"/>
  <c r="LM28" i="6"/>
  <c r="LY28" i="6"/>
  <c r="MK28" i="6"/>
  <c r="MW28" i="6"/>
  <c r="NI28" i="6"/>
  <c r="NU28" i="6"/>
  <c r="OG28" i="6"/>
  <c r="OS28" i="6"/>
  <c r="PE28" i="6"/>
  <c r="PQ28" i="6"/>
  <c r="QC28" i="6"/>
  <c r="QO28" i="6"/>
  <c r="RA28" i="6"/>
  <c r="RM28" i="6"/>
  <c r="ED27" i="6"/>
  <c r="EP27" i="6"/>
  <c r="FB27" i="6"/>
  <c r="FN27" i="6"/>
  <c r="FZ27" i="6"/>
  <c r="GL27" i="6"/>
  <c r="GX27" i="6"/>
  <c r="HJ27" i="6"/>
  <c r="HV27" i="6"/>
  <c r="IH27" i="6"/>
  <c r="IT27" i="6"/>
  <c r="JF27" i="6"/>
  <c r="JR27" i="6"/>
  <c r="KD27" i="6"/>
  <c r="KP27" i="6"/>
  <c r="LB27" i="6"/>
  <c r="LN27" i="6"/>
  <c r="LZ27" i="6"/>
  <c r="ML27" i="6"/>
  <c r="MX27" i="6"/>
  <c r="NJ27" i="6"/>
  <c r="NV27" i="6"/>
  <c r="OH27" i="6"/>
  <c r="OT27" i="6"/>
  <c r="PF27" i="6"/>
  <c r="PR27" i="6"/>
  <c r="QD27" i="6"/>
  <c r="QP27" i="6"/>
  <c r="RB27" i="6"/>
  <c r="RN27" i="6"/>
  <c r="RZ27" i="6"/>
  <c r="SL27" i="6"/>
  <c r="SX27" i="6"/>
  <c r="TJ27" i="6"/>
  <c r="TV27" i="6"/>
  <c r="UH27" i="6"/>
  <c r="UT27" i="6"/>
  <c r="VF27" i="6"/>
  <c r="VR27" i="6"/>
  <c r="WD27" i="6"/>
  <c r="WP27" i="6"/>
  <c r="XB27" i="6"/>
  <c r="XN27" i="6"/>
  <c r="XZ27" i="6"/>
  <c r="YL27" i="6"/>
  <c r="O28" i="6"/>
  <c r="AA28" i="6"/>
  <c r="AM28" i="6"/>
  <c r="AY28" i="6"/>
  <c r="BK28" i="6"/>
  <c r="BW28" i="6"/>
  <c r="CI28" i="6"/>
  <c r="CU28" i="6"/>
  <c r="DG28" i="6"/>
  <c r="DS28" i="6"/>
  <c r="EE28" i="6"/>
  <c r="EQ28" i="6"/>
  <c r="FC28" i="6"/>
  <c r="FO28" i="6"/>
  <c r="GA28" i="6"/>
  <c r="GM28" i="6"/>
  <c r="GY28" i="6"/>
  <c r="HK28" i="6"/>
  <c r="HW28" i="6"/>
  <c r="II28" i="6"/>
  <c r="IU28" i="6"/>
  <c r="JG28" i="6"/>
  <c r="JS28" i="6"/>
  <c r="KE28" i="6"/>
  <c r="KQ28" i="6"/>
  <c r="LC28" i="6"/>
  <c r="LO28" i="6"/>
  <c r="MA28" i="6"/>
  <c r="MM28" i="6"/>
  <c r="MY28" i="6"/>
  <c r="NK28" i="6"/>
  <c r="NW28" i="6"/>
  <c r="OI28" i="6"/>
  <c r="OU28" i="6"/>
  <c r="PG28" i="6"/>
  <c r="PS28" i="6"/>
  <c r="QE28" i="6"/>
  <c r="QQ28" i="6"/>
  <c r="RC28" i="6"/>
  <c r="RO28" i="6"/>
  <c r="FL15" i="6"/>
  <c r="FL25" i="6"/>
  <c r="WN15" i="6"/>
  <c r="WN25" i="6"/>
  <c r="BI16" i="6"/>
  <c r="BI26" i="6"/>
  <c r="P15" i="6"/>
  <c r="P25" i="6"/>
  <c r="CV15" i="6"/>
  <c r="CV25" i="6"/>
  <c r="GB15" i="6"/>
  <c r="GB25" i="6"/>
  <c r="IV15" i="6"/>
  <c r="IV25" i="6"/>
  <c r="MN15" i="6"/>
  <c r="MN25" i="6"/>
  <c r="PT15" i="6"/>
  <c r="PT25" i="6"/>
  <c r="SZ15" i="6"/>
  <c r="SZ25" i="6"/>
  <c r="VT15" i="6"/>
  <c r="VT25" i="6"/>
  <c r="Q16" i="6"/>
  <c r="Q26" i="6"/>
  <c r="CW16" i="6"/>
  <c r="CW26" i="6"/>
  <c r="GC16" i="6"/>
  <c r="GC26" i="6"/>
  <c r="JI16" i="6"/>
  <c r="JI26" i="6"/>
  <c r="NA16" i="6"/>
  <c r="NA26" i="6"/>
  <c r="QS16" i="6"/>
  <c r="QS26" i="6"/>
  <c r="TM16" i="6"/>
  <c r="TM26" i="6"/>
  <c r="WS16" i="6"/>
  <c r="WS26" i="6"/>
  <c r="BN17" i="6"/>
  <c r="BN27" i="6"/>
  <c r="FF17" i="6"/>
  <c r="FF27" i="6"/>
  <c r="IL17" i="6"/>
  <c r="IL27" i="6"/>
  <c r="LR17" i="6"/>
  <c r="LR27" i="6"/>
  <c r="OX17" i="6"/>
  <c r="OX27" i="6"/>
  <c r="RR17" i="6"/>
  <c r="RR27" i="6"/>
  <c r="UX17" i="6"/>
  <c r="UX27" i="6"/>
  <c r="YD17" i="6"/>
  <c r="YD27" i="6"/>
  <c r="CA18" i="6"/>
  <c r="CA28" i="6"/>
  <c r="FG18" i="6"/>
  <c r="FG28" i="6"/>
  <c r="IY18" i="6"/>
  <c r="IY28" i="6"/>
  <c r="ME18" i="6"/>
  <c r="ME28" i="6"/>
  <c r="QU18" i="6"/>
  <c r="QU28" i="6"/>
  <c r="BY15" i="6"/>
  <c r="BY25" i="6"/>
  <c r="EG15" i="6"/>
  <c r="EG25" i="6"/>
  <c r="HM15" i="6"/>
  <c r="HM25" i="6"/>
  <c r="KS15" i="6"/>
  <c r="KS25" i="6"/>
  <c r="NY15" i="6"/>
  <c r="NY25" i="6"/>
  <c r="RE15" i="6"/>
  <c r="RE25" i="6"/>
  <c r="TY15" i="6"/>
  <c r="TY25" i="6"/>
  <c r="XE15" i="6"/>
  <c r="XE25" i="6"/>
  <c r="BZ16" i="6"/>
  <c r="BZ26" i="6"/>
  <c r="FF16" i="6"/>
  <c r="FF26" i="6"/>
  <c r="IX16" i="6"/>
  <c r="IX26" i="6"/>
  <c r="MD16" i="6"/>
  <c r="MD26" i="6"/>
  <c r="PJ16" i="6"/>
  <c r="PJ26" i="6"/>
  <c r="SP16" i="6"/>
  <c r="SP26" i="6"/>
  <c r="VV16" i="6"/>
  <c r="VV26" i="6"/>
  <c r="S17" i="6"/>
  <c r="S27" i="6"/>
  <c r="DK17" i="6"/>
  <c r="DK27" i="6"/>
  <c r="GQ17" i="6"/>
  <c r="GQ27" i="6"/>
  <c r="JW17" i="6"/>
  <c r="JW27" i="6"/>
  <c r="NC17" i="6"/>
  <c r="NC27" i="6"/>
  <c r="QI17" i="6"/>
  <c r="QI27" i="6"/>
  <c r="TO17" i="6"/>
  <c r="TO27" i="6"/>
  <c r="WU17" i="6"/>
  <c r="WU27" i="6"/>
  <c r="BD18" i="6"/>
  <c r="BD28" i="6"/>
  <c r="EJ18" i="6"/>
  <c r="EJ28" i="6"/>
  <c r="HP18" i="6"/>
  <c r="HP28" i="6"/>
  <c r="KV18" i="6"/>
  <c r="KV28" i="6"/>
  <c r="OB18" i="6"/>
  <c r="OB28" i="6"/>
  <c r="F15" i="6"/>
  <c r="F25" i="6"/>
  <c r="BN15" i="6"/>
  <c r="BN25" i="6"/>
  <c r="FR15" i="6"/>
  <c r="FR25" i="6"/>
  <c r="IX15" i="6"/>
  <c r="IX25" i="6"/>
  <c r="MD15" i="6"/>
  <c r="MD25" i="6"/>
  <c r="OX15" i="6"/>
  <c r="OX25" i="6"/>
  <c r="SD15" i="6"/>
  <c r="SD25" i="6"/>
  <c r="VV15" i="6"/>
  <c r="VV25" i="6"/>
  <c r="G16" i="6"/>
  <c r="G26" i="6"/>
  <c r="CM16" i="6"/>
  <c r="CM26" i="6"/>
  <c r="GE16" i="6"/>
  <c r="GE26" i="6"/>
  <c r="KI16" i="6"/>
  <c r="KI26" i="6"/>
  <c r="NO16" i="6"/>
  <c r="NO26" i="6"/>
  <c r="QU16" i="6"/>
  <c r="QU26" i="6"/>
  <c r="UM16" i="6"/>
  <c r="UM26" i="6"/>
  <c r="XS16" i="6"/>
  <c r="XS26" i="6"/>
  <c r="BP17" i="6"/>
  <c r="BP27" i="6"/>
  <c r="EJ17" i="6"/>
  <c r="EJ27" i="6"/>
  <c r="IB17" i="6"/>
  <c r="IB27" i="6"/>
  <c r="LH17" i="6"/>
  <c r="LH27" i="6"/>
  <c r="ON17" i="6"/>
  <c r="ON27" i="6"/>
  <c r="G15" i="6"/>
  <c r="G25" i="6"/>
  <c r="CA15" i="6"/>
  <c r="CA25" i="6"/>
  <c r="FS15" i="6"/>
  <c r="FS25" i="6"/>
  <c r="IM15" i="6"/>
  <c r="IM25" i="6"/>
  <c r="ME15" i="6"/>
  <c r="ME25" i="6"/>
  <c r="PK15" i="6"/>
  <c r="PK25" i="6"/>
  <c r="SQ15" i="6"/>
  <c r="SQ25" i="6"/>
  <c r="WI15" i="6"/>
  <c r="WI25" i="6"/>
  <c r="T16" i="6"/>
  <c r="T26" i="6"/>
  <c r="DL16" i="6"/>
  <c r="DL26" i="6"/>
  <c r="T15" i="6"/>
  <c r="T25" i="6"/>
  <c r="CN15" i="6"/>
  <c r="CN25" i="6"/>
  <c r="FH15" i="6"/>
  <c r="FH25" i="6"/>
  <c r="IB15" i="6"/>
  <c r="IB25" i="6"/>
  <c r="KV15" i="6"/>
  <c r="KV25" i="6"/>
  <c r="NP15" i="6"/>
  <c r="NP25" i="6"/>
  <c r="QJ15" i="6"/>
  <c r="QJ25" i="6"/>
  <c r="TP15" i="6"/>
  <c r="TP25" i="6"/>
  <c r="WJ15" i="6"/>
  <c r="WJ25" i="6"/>
  <c r="U16" i="6"/>
  <c r="U26" i="6"/>
  <c r="CO16" i="6"/>
  <c r="CO26" i="6"/>
  <c r="FI16" i="6"/>
  <c r="FI26" i="6"/>
  <c r="JA16" i="6"/>
  <c r="JA26" i="6"/>
  <c r="AS15" i="6"/>
  <c r="AS25" i="6"/>
  <c r="DA15" i="6"/>
  <c r="DA25" i="6"/>
  <c r="FI15" i="6"/>
  <c r="FI25" i="6"/>
  <c r="IC15" i="6"/>
  <c r="IC25" i="6"/>
  <c r="KK15" i="6"/>
  <c r="KK25" i="6"/>
  <c r="MS15" i="6"/>
  <c r="MS25" i="6"/>
  <c r="PA15" i="6"/>
  <c r="PA25" i="6"/>
  <c r="RU15" i="6"/>
  <c r="RU25" i="6"/>
  <c r="UO15" i="6"/>
  <c r="UO25" i="6"/>
  <c r="WW15" i="6"/>
  <c r="WW25" i="6"/>
  <c r="V16" i="6"/>
  <c r="V26" i="6"/>
  <c r="CP16" i="6"/>
  <c r="CP26" i="6"/>
  <c r="EX16" i="6"/>
  <c r="EX26" i="6"/>
  <c r="HF16" i="6"/>
  <c r="HF26" i="6"/>
  <c r="JN16" i="6"/>
  <c r="JN26" i="6"/>
  <c r="LV16" i="6"/>
  <c r="LV26" i="6"/>
  <c r="OP16" i="6"/>
  <c r="OP26" i="6"/>
  <c r="J15" i="6"/>
  <c r="J25" i="6"/>
  <c r="BF15" i="6"/>
  <c r="BF25" i="6"/>
  <c r="DB15" i="6"/>
  <c r="DB25" i="6"/>
  <c r="EX15" i="6"/>
  <c r="EX25" i="6"/>
  <c r="GT15" i="6"/>
  <c r="GT25" i="6"/>
  <c r="IP15" i="6"/>
  <c r="IP25" i="6"/>
  <c r="KL15" i="6"/>
  <c r="KL25" i="6"/>
  <c r="MH15" i="6"/>
  <c r="MH25" i="6"/>
  <c r="OD15" i="6"/>
  <c r="OD25" i="6"/>
  <c r="PZ15" i="6"/>
  <c r="PZ25" i="6"/>
  <c r="RV15" i="6"/>
  <c r="RV25" i="6"/>
  <c r="TR15" i="6"/>
  <c r="TR25" i="6"/>
  <c r="VN15" i="6"/>
  <c r="VN25" i="6"/>
  <c r="XJ15" i="6"/>
  <c r="XJ25" i="6"/>
  <c r="W16" i="6"/>
  <c r="W26" i="6"/>
  <c r="BS16" i="6"/>
  <c r="BS26" i="6"/>
  <c r="EA16" i="6"/>
  <c r="EA26" i="6"/>
  <c r="FW16" i="6"/>
  <c r="FW26" i="6"/>
  <c r="HS16" i="6"/>
  <c r="HS26" i="6"/>
  <c r="JO16" i="6"/>
  <c r="JO26" i="6"/>
  <c r="W15" i="6"/>
  <c r="W25" i="6"/>
  <c r="BG15" i="6"/>
  <c r="BG25" i="6"/>
  <c r="CQ15" i="6"/>
  <c r="CQ25" i="6"/>
  <c r="EA15" i="6"/>
  <c r="EA25" i="6"/>
  <c r="FW15" i="6"/>
  <c r="FW25" i="6"/>
  <c r="HG15" i="6"/>
  <c r="HG25" i="6"/>
  <c r="IQ15" i="6"/>
  <c r="IQ25" i="6"/>
  <c r="KA15" i="6"/>
  <c r="KA25" i="6"/>
  <c r="LK15" i="6"/>
  <c r="LK25" i="6"/>
  <c r="MU15" i="6"/>
  <c r="MU25" i="6"/>
  <c r="OE15" i="6"/>
  <c r="OE25" i="6"/>
  <c r="PO15" i="6"/>
  <c r="PO25" i="6"/>
  <c r="QY15" i="6"/>
  <c r="QY25" i="6"/>
  <c r="SI15" i="6"/>
  <c r="SI25" i="6"/>
  <c r="TS15" i="6"/>
  <c r="TS25" i="6"/>
  <c r="VC15" i="6"/>
  <c r="VC25" i="6"/>
  <c r="WM15" i="6"/>
  <c r="WM25" i="6"/>
  <c r="XW15" i="6"/>
  <c r="XW25" i="6"/>
  <c r="X16" i="6"/>
  <c r="X26" i="6"/>
  <c r="BH16" i="6"/>
  <c r="BH26" i="6"/>
  <c r="CR16" i="6"/>
  <c r="CR26" i="6"/>
  <c r="EB16" i="6"/>
  <c r="EB26" i="6"/>
  <c r="FL16" i="6"/>
  <c r="FL26" i="6"/>
  <c r="HH16" i="6"/>
  <c r="HH26" i="6"/>
  <c r="OF16" i="6"/>
  <c r="OF26" i="6"/>
  <c r="PP16" i="6"/>
  <c r="PP26" i="6"/>
  <c r="QZ16" i="6"/>
  <c r="QZ26" i="6"/>
  <c r="SJ16" i="6"/>
  <c r="SJ26" i="6"/>
  <c r="TT16" i="6"/>
  <c r="TT26" i="6"/>
  <c r="VD16" i="6"/>
  <c r="VD26" i="6"/>
  <c r="WN16" i="6"/>
  <c r="WN26" i="6"/>
  <c r="XX16" i="6"/>
  <c r="XX26" i="6"/>
  <c r="Y17" i="6"/>
  <c r="Y27" i="6"/>
  <c r="BI17" i="6"/>
  <c r="BI27" i="6"/>
  <c r="CS17" i="6"/>
  <c r="CS27" i="6"/>
  <c r="L15" i="6"/>
  <c r="L25" i="6"/>
  <c r="AV15" i="6"/>
  <c r="AV25" i="6"/>
  <c r="CF15" i="6"/>
  <c r="CF25" i="6"/>
  <c r="DP15" i="6"/>
  <c r="DP25" i="6"/>
  <c r="EZ15" i="6"/>
  <c r="EZ25" i="6"/>
  <c r="GV15" i="6"/>
  <c r="GV25" i="6"/>
  <c r="IF15" i="6"/>
  <c r="IF25" i="6"/>
  <c r="JP15" i="6"/>
  <c r="JP25" i="6"/>
  <c r="KZ15" i="6"/>
  <c r="KZ25" i="6"/>
  <c r="MJ15" i="6"/>
  <c r="MJ25" i="6"/>
  <c r="NT15" i="6"/>
  <c r="NT25" i="6"/>
  <c r="OR15" i="6"/>
  <c r="OR25" i="6"/>
  <c r="QB15" i="6"/>
  <c r="QB25" i="6"/>
  <c r="RL15" i="6"/>
  <c r="RL25" i="6"/>
  <c r="SV15" i="6"/>
  <c r="SV25" i="6"/>
  <c r="UF15" i="6"/>
  <c r="UF25" i="6"/>
  <c r="VP15" i="6"/>
  <c r="VP25" i="6"/>
  <c r="XX15" i="6"/>
  <c r="XX25" i="6"/>
  <c r="BU16" i="6"/>
  <c r="BU26" i="6"/>
  <c r="BL15" i="6"/>
  <c r="BL25" i="6"/>
  <c r="ER15" i="6"/>
  <c r="ER25" i="6"/>
  <c r="GN15" i="6"/>
  <c r="GN25" i="6"/>
  <c r="KF15" i="6"/>
  <c r="KF25" i="6"/>
  <c r="MZ15" i="6"/>
  <c r="MZ25" i="6"/>
  <c r="QF15" i="6"/>
  <c r="QF25" i="6"/>
  <c r="TL15" i="6"/>
  <c r="TL25" i="6"/>
  <c r="XD15" i="6"/>
  <c r="XD25" i="6"/>
  <c r="BA16" i="6"/>
  <c r="BA26" i="6"/>
  <c r="EG16" i="6"/>
  <c r="EG26" i="6"/>
  <c r="HM16" i="6"/>
  <c r="HM26" i="6"/>
  <c r="KS16" i="6"/>
  <c r="KS26" i="6"/>
  <c r="OK16" i="6"/>
  <c r="OK26" i="6"/>
  <c r="RE16" i="6"/>
  <c r="RE26" i="6"/>
  <c r="UW16" i="6"/>
  <c r="UW26" i="6"/>
  <c r="YC16" i="6"/>
  <c r="YC26" i="6"/>
  <c r="BZ17" i="6"/>
  <c r="BZ27" i="6"/>
  <c r="EH17" i="6"/>
  <c r="EH27" i="6"/>
  <c r="HN17" i="6"/>
  <c r="HN27" i="6"/>
  <c r="KH17" i="6"/>
  <c r="KH27" i="6"/>
  <c r="NZ17" i="6"/>
  <c r="NZ27" i="6"/>
  <c r="RF17" i="6"/>
  <c r="RF27" i="6"/>
  <c r="TZ17" i="6"/>
  <c r="TZ27" i="6"/>
  <c r="XF17" i="6"/>
  <c r="XF27" i="6"/>
  <c r="BO18" i="6"/>
  <c r="BO28" i="6"/>
  <c r="EU18" i="6"/>
  <c r="EU28" i="6"/>
  <c r="IA18" i="6"/>
  <c r="IA28" i="6"/>
  <c r="LG18" i="6"/>
  <c r="LG28" i="6"/>
  <c r="OM18" i="6"/>
  <c r="OM28" i="6"/>
  <c r="Q15" i="6"/>
  <c r="Q25" i="6"/>
  <c r="CW15" i="6"/>
  <c r="CW25" i="6"/>
  <c r="FQ15" i="6"/>
  <c r="FQ25" i="6"/>
  <c r="JI15" i="6"/>
  <c r="JI25" i="6"/>
  <c r="MC15" i="6"/>
  <c r="MC25" i="6"/>
  <c r="PU15" i="6"/>
  <c r="PU25" i="6"/>
  <c r="TM15" i="6"/>
  <c r="TM25" i="6"/>
  <c r="WS15" i="6"/>
  <c r="WS25" i="6"/>
  <c r="AP16" i="6"/>
  <c r="AP26" i="6"/>
  <c r="DV16" i="6"/>
  <c r="DV26" i="6"/>
  <c r="GP16" i="6"/>
  <c r="GP26" i="6"/>
  <c r="JV16" i="6"/>
  <c r="JV26" i="6"/>
  <c r="NB16" i="6"/>
  <c r="NB26" i="6"/>
  <c r="QT16" i="6"/>
  <c r="QT26" i="6"/>
  <c r="TN16" i="6"/>
  <c r="TN26" i="6"/>
  <c r="XF16" i="6"/>
  <c r="XF26" i="6"/>
  <c r="AQ17" i="6"/>
  <c r="AQ27" i="6"/>
  <c r="DW17" i="6"/>
  <c r="DW27" i="6"/>
  <c r="HO17" i="6"/>
  <c r="HO27" i="6"/>
  <c r="LG17" i="6"/>
  <c r="LG27" i="6"/>
  <c r="OA17" i="6"/>
  <c r="OA27" i="6"/>
  <c r="RS17" i="6"/>
  <c r="RS27" i="6"/>
  <c r="UM17" i="6"/>
  <c r="UM27" i="6"/>
  <c r="XS17" i="6"/>
  <c r="XS27" i="6"/>
  <c r="BP18" i="6"/>
  <c r="BP28" i="6"/>
  <c r="EV18" i="6"/>
  <c r="EV28" i="6"/>
  <c r="IB18" i="6"/>
  <c r="IB28" i="6"/>
  <c r="LH18" i="6"/>
  <c r="LH28" i="6"/>
  <c r="OZ18" i="6"/>
  <c r="OZ28" i="6"/>
  <c r="AD15" i="6"/>
  <c r="AD25" i="6"/>
  <c r="CX15" i="6"/>
  <c r="CX25" i="6"/>
  <c r="GD15" i="6"/>
  <c r="GD25" i="6"/>
  <c r="JJ15" i="6"/>
  <c r="JJ25" i="6"/>
  <c r="NB15" i="6"/>
  <c r="NB25" i="6"/>
  <c r="QH15" i="6"/>
  <c r="QH25" i="6"/>
  <c r="TN15" i="6"/>
  <c r="TN25" i="6"/>
  <c r="WH15" i="6"/>
  <c r="WH25" i="6"/>
  <c r="AE16" i="6"/>
  <c r="AE26" i="6"/>
  <c r="DK16" i="6"/>
  <c r="DK26" i="6"/>
  <c r="FS16" i="6"/>
  <c r="FS26" i="6"/>
  <c r="IY16" i="6"/>
  <c r="IY26" i="6"/>
  <c r="ME16" i="6"/>
  <c r="ME26" i="6"/>
  <c r="PK16" i="6"/>
  <c r="PK26" i="6"/>
  <c r="TC16" i="6"/>
  <c r="TC26" i="6"/>
  <c r="WI16" i="6"/>
  <c r="WI26" i="6"/>
  <c r="AF17" i="6"/>
  <c r="AF27" i="6"/>
  <c r="DL17" i="6"/>
  <c r="DL27" i="6"/>
  <c r="GR17" i="6"/>
  <c r="GR27" i="6"/>
  <c r="KJ17" i="6"/>
  <c r="KJ27" i="6"/>
  <c r="OB17" i="6"/>
  <c r="OB27" i="6"/>
  <c r="QV17" i="6"/>
  <c r="QV27" i="6"/>
  <c r="S15" i="6"/>
  <c r="S25" i="6"/>
  <c r="CY15" i="6"/>
  <c r="CY25" i="6"/>
  <c r="GQ15" i="6"/>
  <c r="GQ25" i="6"/>
  <c r="KI15" i="6"/>
  <c r="KI25" i="6"/>
  <c r="NO15" i="6"/>
  <c r="NO25" i="6"/>
  <c r="QU15" i="6"/>
  <c r="QU25" i="6"/>
  <c r="UA15" i="6"/>
  <c r="UA25" i="6"/>
  <c r="WU15" i="6"/>
  <c r="WU25" i="6"/>
  <c r="BD16" i="6"/>
  <c r="BD26" i="6"/>
  <c r="EV16" i="6"/>
  <c r="EV26" i="6"/>
  <c r="AR15" i="6"/>
  <c r="AR25" i="6"/>
  <c r="DX15" i="6"/>
  <c r="DX25" i="6"/>
  <c r="GR15" i="6"/>
  <c r="GR25" i="6"/>
  <c r="JL15" i="6"/>
  <c r="JL25" i="6"/>
  <c r="MF15" i="6"/>
  <c r="MF25" i="6"/>
  <c r="OZ15" i="6"/>
  <c r="OZ25" i="6"/>
  <c r="RT15" i="6"/>
  <c r="RT25" i="6"/>
  <c r="UN15" i="6"/>
  <c r="UN25" i="6"/>
  <c r="XH15" i="6"/>
  <c r="XH25" i="6"/>
  <c r="AG16" i="6"/>
  <c r="AG26" i="6"/>
  <c r="DA16" i="6"/>
  <c r="DA26" i="6"/>
  <c r="FU16" i="6"/>
  <c r="FU26" i="6"/>
  <c r="IO16" i="6"/>
  <c r="IO26" i="6"/>
  <c r="AG15" i="6"/>
  <c r="AG25" i="6"/>
  <c r="CO15" i="6"/>
  <c r="CO25" i="6"/>
  <c r="EW15" i="6"/>
  <c r="EW25" i="6"/>
  <c r="HE15" i="6"/>
  <c r="HE25" i="6"/>
  <c r="JM15" i="6"/>
  <c r="JM25" i="6"/>
  <c r="LU15" i="6"/>
  <c r="LU25" i="6"/>
  <c r="OC15" i="6"/>
  <c r="OC25" i="6"/>
  <c r="QK15" i="6"/>
  <c r="QK25" i="6"/>
  <c r="TE15" i="6"/>
  <c r="TE25" i="6"/>
  <c r="VM15" i="6"/>
  <c r="VM25" i="6"/>
  <c r="XU15" i="6"/>
  <c r="XU25" i="6"/>
  <c r="AT16" i="6"/>
  <c r="AT26" i="6"/>
  <c r="DB16" i="6"/>
  <c r="DB26" i="6"/>
  <c r="FJ16" i="6"/>
  <c r="FJ26" i="6"/>
  <c r="HR16" i="6"/>
  <c r="HR26" i="6"/>
  <c r="JZ16" i="6"/>
  <c r="JZ26" i="6"/>
  <c r="MH16" i="6"/>
  <c r="MH26" i="6"/>
  <c r="PB16" i="6"/>
  <c r="PB26" i="6"/>
  <c r="V15" i="6"/>
  <c r="V25" i="6"/>
  <c r="BR15" i="6"/>
  <c r="BR25" i="6"/>
  <c r="DN15" i="6"/>
  <c r="DN25" i="6"/>
  <c r="FJ15" i="6"/>
  <c r="FJ25" i="6"/>
  <c r="HF15" i="6"/>
  <c r="HF25" i="6"/>
  <c r="JB15" i="6"/>
  <c r="JB25" i="6"/>
  <c r="KX15" i="6"/>
  <c r="KX25" i="6"/>
  <c r="MT15" i="6"/>
  <c r="MT25" i="6"/>
  <c r="OP15" i="6"/>
  <c r="OP25" i="6"/>
  <c r="QL15" i="6"/>
  <c r="QL25" i="6"/>
  <c r="SH15" i="6"/>
  <c r="SH25" i="6"/>
  <c r="UP15" i="6"/>
  <c r="UP25" i="6"/>
  <c r="WL15" i="6"/>
  <c r="WL25" i="6"/>
  <c r="YH15" i="6"/>
  <c r="YH25" i="6"/>
  <c r="AU16" i="6"/>
  <c r="AU26" i="6"/>
  <c r="CQ16" i="6"/>
  <c r="CQ26" i="6"/>
  <c r="EM16" i="6"/>
  <c r="EM26" i="6"/>
  <c r="GI16" i="6"/>
  <c r="GI26" i="6"/>
  <c r="IE16" i="6"/>
  <c r="IE26" i="6"/>
  <c r="AI15" i="6"/>
  <c r="AI25" i="6"/>
  <c r="BS15" i="6"/>
  <c r="BS25" i="6"/>
  <c r="DC15" i="6"/>
  <c r="DC25" i="6"/>
  <c r="EM15" i="6"/>
  <c r="EM25" i="6"/>
  <c r="FK15" i="6"/>
  <c r="FK25" i="6"/>
  <c r="GU15" i="6"/>
  <c r="GU25" i="6"/>
  <c r="IE15" i="6"/>
  <c r="IE25" i="6"/>
  <c r="JO15" i="6"/>
  <c r="JO25" i="6"/>
  <c r="KY15" i="6"/>
  <c r="KY25" i="6"/>
  <c r="MI15" i="6"/>
  <c r="MI25" i="6"/>
  <c r="NS15" i="6"/>
  <c r="NS25" i="6"/>
  <c r="PC15" i="6"/>
  <c r="PC25" i="6"/>
  <c r="QM15" i="6"/>
  <c r="QM25" i="6"/>
  <c r="RW15" i="6"/>
  <c r="RW25" i="6"/>
  <c r="TG15" i="6"/>
  <c r="TG25" i="6"/>
  <c r="UQ15" i="6"/>
  <c r="UQ25" i="6"/>
  <c r="WA15" i="6"/>
  <c r="WA25" i="6"/>
  <c r="XK15" i="6"/>
  <c r="XK25" i="6"/>
  <c r="L16" i="6"/>
  <c r="L26" i="6"/>
  <c r="AV16" i="6"/>
  <c r="AV26" i="6"/>
  <c r="CF16" i="6"/>
  <c r="CF26" i="6"/>
  <c r="DP16" i="6"/>
  <c r="DP26" i="6"/>
  <c r="EZ16" i="6"/>
  <c r="EZ26" i="6"/>
  <c r="GJ16" i="6"/>
  <c r="GJ26" i="6"/>
  <c r="HT16" i="6"/>
  <c r="HT26" i="6"/>
  <c r="IR16" i="6"/>
  <c r="IR26" i="6"/>
  <c r="JP16" i="6"/>
  <c r="JP26" i="6"/>
  <c r="KN16" i="6"/>
  <c r="KN26" i="6"/>
  <c r="LL16" i="6"/>
  <c r="LL26" i="6"/>
  <c r="MJ16" i="6"/>
  <c r="MJ26" i="6"/>
  <c r="NH16" i="6"/>
  <c r="NH26" i="6"/>
  <c r="OR16" i="6"/>
  <c r="OR26" i="6"/>
  <c r="QB16" i="6"/>
  <c r="QB26" i="6"/>
  <c r="RL16" i="6"/>
  <c r="RL26" i="6"/>
  <c r="SV16" i="6"/>
  <c r="SV26" i="6"/>
  <c r="UF16" i="6"/>
  <c r="UF26" i="6"/>
  <c r="VP16" i="6"/>
  <c r="VP26" i="6"/>
  <c r="WZ16" i="6"/>
  <c r="WZ26" i="6"/>
  <c r="YJ16" i="6"/>
  <c r="YJ26" i="6"/>
  <c r="AW17" i="6"/>
  <c r="AW27" i="6"/>
  <c r="CG17" i="6"/>
  <c r="CG27" i="6"/>
  <c r="AJ15" i="6"/>
  <c r="AJ25" i="6"/>
  <c r="BT15" i="6"/>
  <c r="BT25" i="6"/>
  <c r="DD15" i="6"/>
  <c r="DD25" i="6"/>
  <c r="EN15" i="6"/>
  <c r="EN25" i="6"/>
  <c r="GJ15" i="6"/>
  <c r="GJ25" i="6"/>
  <c r="HT15" i="6"/>
  <c r="HT25" i="6"/>
  <c r="JD15" i="6"/>
  <c r="JD25" i="6"/>
  <c r="KN15" i="6"/>
  <c r="KN25" i="6"/>
  <c r="LX15" i="6"/>
  <c r="LX25" i="6"/>
  <c r="NH15" i="6"/>
  <c r="NH25" i="6"/>
  <c r="PD15" i="6"/>
  <c r="PD25" i="6"/>
  <c r="QN15" i="6"/>
  <c r="QN25" i="6"/>
  <c r="RX15" i="6"/>
  <c r="RX25" i="6"/>
  <c r="TH15" i="6"/>
  <c r="TH25" i="6"/>
  <c r="UR15" i="6"/>
  <c r="UR25" i="6"/>
  <c r="WB15" i="6"/>
  <c r="WB25" i="6"/>
  <c r="XL15" i="6"/>
  <c r="XL25" i="6"/>
  <c r="M16" i="6"/>
  <c r="M26" i="6"/>
  <c r="AK16" i="6"/>
  <c r="AK26" i="6"/>
  <c r="CG16" i="6"/>
  <c r="CG26" i="6"/>
  <c r="AN15" i="6"/>
  <c r="AN25" i="6"/>
  <c r="DH15" i="6"/>
  <c r="DH25" i="6"/>
  <c r="HL15" i="6"/>
  <c r="HL25" i="6"/>
  <c r="LD15" i="6"/>
  <c r="LD25" i="6"/>
  <c r="OJ15" i="6"/>
  <c r="OJ25" i="6"/>
  <c r="RP15" i="6"/>
  <c r="RP25" i="6"/>
  <c r="UJ15" i="6"/>
  <c r="UJ25" i="6"/>
  <c r="YB15" i="6"/>
  <c r="YB25" i="6"/>
  <c r="BY16" i="6"/>
  <c r="BY26" i="6"/>
  <c r="FQ16" i="6"/>
  <c r="FQ26" i="6"/>
  <c r="IK16" i="6"/>
  <c r="IK26" i="6"/>
  <c r="LQ16" i="6"/>
  <c r="LQ26" i="6"/>
  <c r="PI16" i="6"/>
  <c r="PI26" i="6"/>
  <c r="SC16" i="6"/>
  <c r="SC26" i="6"/>
  <c r="VU16" i="6"/>
  <c r="VU26" i="6"/>
  <c r="F17" i="6"/>
  <c r="F27" i="6"/>
  <c r="CL17" i="6"/>
  <c r="CL27" i="6"/>
  <c r="GD17" i="6"/>
  <c r="GD27" i="6"/>
  <c r="IX17" i="6"/>
  <c r="IX27" i="6"/>
  <c r="MP17" i="6"/>
  <c r="MP27" i="6"/>
  <c r="PJ17" i="6"/>
  <c r="PJ27" i="6"/>
  <c r="SP17" i="6"/>
  <c r="SP27" i="6"/>
  <c r="WT17" i="6"/>
  <c r="WT27" i="6"/>
  <c r="AQ18" i="6"/>
  <c r="AQ28" i="6"/>
  <c r="DW18" i="6"/>
  <c r="DW28" i="6"/>
  <c r="GQ18" i="6"/>
  <c r="GQ28" i="6"/>
  <c r="JW18" i="6"/>
  <c r="JW28" i="6"/>
  <c r="NC18" i="6"/>
  <c r="NC28" i="6"/>
  <c r="PK18" i="6"/>
  <c r="PK28" i="6"/>
  <c r="BM15" i="6"/>
  <c r="BM25" i="6"/>
  <c r="FE15" i="6"/>
  <c r="FE25" i="6"/>
  <c r="IK15" i="6"/>
  <c r="IK25" i="6"/>
  <c r="LQ15" i="6"/>
  <c r="LQ25" i="6"/>
  <c r="OK15" i="6"/>
  <c r="OK25" i="6"/>
  <c r="SC15" i="6"/>
  <c r="SC25" i="6"/>
  <c r="VI15" i="6"/>
  <c r="VI25" i="6"/>
  <c r="XQ15" i="6"/>
  <c r="XQ25" i="6"/>
  <c r="BN16" i="6"/>
  <c r="BN26" i="6"/>
  <c r="ET16" i="6"/>
  <c r="ET26" i="6"/>
  <c r="HZ16" i="6"/>
  <c r="HZ26" i="6"/>
  <c r="KT16" i="6"/>
  <c r="KT26" i="6"/>
  <c r="NZ16" i="6"/>
  <c r="NZ26" i="6"/>
  <c r="RF16" i="6"/>
  <c r="RF26" i="6"/>
  <c r="UX16" i="6"/>
  <c r="UX26" i="6"/>
  <c r="G17" i="6"/>
  <c r="G27" i="6"/>
  <c r="CM17" i="6"/>
  <c r="CM27" i="6"/>
  <c r="FS17" i="6"/>
  <c r="FS27" i="6"/>
  <c r="IM17" i="6"/>
  <c r="IM27" i="6"/>
  <c r="LS17" i="6"/>
  <c r="LS27" i="6"/>
  <c r="PK17" i="6"/>
  <c r="PK27" i="6"/>
  <c r="SQ17" i="6"/>
  <c r="SQ27" i="6"/>
  <c r="VW17" i="6"/>
  <c r="VW27" i="6"/>
  <c r="T18" i="6"/>
  <c r="T28" i="6"/>
  <c r="CZ18" i="6"/>
  <c r="CZ28" i="6"/>
  <c r="GR18" i="6"/>
  <c r="GR28" i="6"/>
  <c r="JX18" i="6"/>
  <c r="JX28" i="6"/>
  <c r="NP18" i="6"/>
  <c r="NP28" i="6"/>
  <c r="PX18" i="6"/>
  <c r="PX28" i="6"/>
  <c r="AP15" i="6"/>
  <c r="AP25" i="6"/>
  <c r="DV15" i="6"/>
  <c r="DV25" i="6"/>
  <c r="HN15" i="6"/>
  <c r="HN25" i="6"/>
  <c r="KT15" i="6"/>
  <c r="KT25" i="6"/>
  <c r="OL15" i="6"/>
  <c r="OL25" i="6"/>
  <c r="RR15" i="6"/>
  <c r="RR25" i="6"/>
  <c r="UX15" i="6"/>
  <c r="UX25" i="6"/>
  <c r="XR15" i="6"/>
  <c r="XR25" i="6"/>
  <c r="BO16" i="6"/>
  <c r="BO26" i="6"/>
  <c r="EU16" i="6"/>
  <c r="EU26" i="6"/>
  <c r="IA16" i="6"/>
  <c r="IA26" i="6"/>
  <c r="LG16" i="6"/>
  <c r="LG26" i="6"/>
  <c r="OM16" i="6"/>
  <c r="OM26" i="6"/>
  <c r="SE16" i="6"/>
  <c r="SE26" i="6"/>
  <c r="VK16" i="6"/>
  <c r="VK26" i="6"/>
  <c r="H17" i="6"/>
  <c r="H27" i="6"/>
  <c r="CB17" i="6"/>
  <c r="CB27" i="6"/>
  <c r="FT17" i="6"/>
  <c r="FT27" i="6"/>
  <c r="JL17" i="6"/>
  <c r="JL27" i="6"/>
  <c r="MR17" i="6"/>
  <c r="MR27" i="6"/>
  <c r="PX17" i="6"/>
  <c r="PX27" i="6"/>
  <c r="AQ15" i="6"/>
  <c r="AQ25" i="6"/>
  <c r="EI15" i="6"/>
  <c r="EI25" i="6"/>
  <c r="IA15" i="6"/>
  <c r="IA25" i="6"/>
  <c r="KU15" i="6"/>
  <c r="KU25" i="6"/>
  <c r="OM15" i="6"/>
  <c r="OM25" i="6"/>
  <c r="RG15" i="6"/>
  <c r="RG25" i="6"/>
  <c r="UY15" i="6"/>
  <c r="UY25" i="6"/>
  <c r="XS15" i="6"/>
  <c r="XS25" i="6"/>
  <c r="CB16" i="6"/>
  <c r="CB26" i="6"/>
  <c r="FT16" i="6"/>
  <c r="FT26" i="6"/>
  <c r="CB15" i="6"/>
  <c r="CB25" i="6"/>
  <c r="EJ15" i="6"/>
  <c r="EJ25" i="6"/>
  <c r="HD15" i="6"/>
  <c r="HD25" i="6"/>
  <c r="KJ15" i="6"/>
  <c r="KJ25" i="6"/>
  <c r="MR15" i="6"/>
  <c r="MR25" i="6"/>
  <c r="PX15" i="6"/>
  <c r="PX25" i="6"/>
  <c r="SR15" i="6"/>
  <c r="SR25" i="6"/>
  <c r="VL15" i="6"/>
  <c r="VL25" i="6"/>
  <c r="YF15" i="6"/>
  <c r="YF25" i="6"/>
  <c r="BQ16" i="6"/>
  <c r="BQ26" i="6"/>
  <c r="DY16" i="6"/>
  <c r="DY26" i="6"/>
  <c r="GS16" i="6"/>
  <c r="GS26" i="6"/>
  <c r="JY16" i="6"/>
  <c r="JY26" i="6"/>
  <c r="BE15" i="6"/>
  <c r="BE25" i="6"/>
  <c r="EK15" i="6"/>
  <c r="EK25" i="6"/>
  <c r="GS15" i="6"/>
  <c r="GS25" i="6"/>
  <c r="JA15" i="6"/>
  <c r="JA25" i="6"/>
  <c r="LI15" i="6"/>
  <c r="LI25" i="6"/>
  <c r="NQ15" i="6"/>
  <c r="NQ25" i="6"/>
  <c r="PY15" i="6"/>
  <c r="PY25" i="6"/>
  <c r="SG15" i="6"/>
  <c r="SG25" i="6"/>
  <c r="UC15" i="6"/>
  <c r="UC25" i="6"/>
  <c r="WK15" i="6"/>
  <c r="WK25" i="6"/>
  <c r="J16" i="6"/>
  <c r="J26" i="6"/>
  <c r="BR16" i="6"/>
  <c r="BR26" i="6"/>
  <c r="DZ16" i="6"/>
  <c r="DZ26" i="6"/>
  <c r="GH16" i="6"/>
  <c r="GH26" i="6"/>
  <c r="ID16" i="6"/>
  <c r="ID26" i="6"/>
  <c r="KL16" i="6"/>
  <c r="KL26" i="6"/>
  <c r="MT16" i="6"/>
  <c r="MT26" i="6"/>
  <c r="PN16" i="6"/>
  <c r="PN26" i="6"/>
  <c r="AH15" i="6"/>
  <c r="AH25" i="6"/>
  <c r="CD15" i="6"/>
  <c r="CD25" i="6"/>
  <c r="DZ15" i="6"/>
  <c r="DZ25" i="6"/>
  <c r="FV15" i="6"/>
  <c r="FV25" i="6"/>
  <c r="HR15" i="6"/>
  <c r="HR25" i="6"/>
  <c r="JN15" i="6"/>
  <c r="JN25" i="6"/>
  <c r="LJ15" i="6"/>
  <c r="LJ25" i="6"/>
  <c r="NF15" i="6"/>
  <c r="NF25" i="6"/>
  <c r="PN15" i="6"/>
  <c r="PN25" i="6"/>
  <c r="RJ15" i="6"/>
  <c r="RJ25" i="6"/>
  <c r="TF15" i="6"/>
  <c r="TF25" i="6"/>
  <c r="VB15" i="6"/>
  <c r="VB25" i="6"/>
  <c r="WX15" i="6"/>
  <c r="WX25" i="6"/>
  <c r="K16" i="6"/>
  <c r="K26" i="6"/>
  <c r="BG16" i="6"/>
  <c r="BG26" i="6"/>
  <c r="DC16" i="6"/>
  <c r="DC26" i="6"/>
  <c r="EY16" i="6"/>
  <c r="EY26" i="6"/>
  <c r="GU16" i="6"/>
  <c r="GU26" i="6"/>
  <c r="IQ16" i="6"/>
  <c r="IQ26" i="6"/>
  <c r="K15" i="6"/>
  <c r="K25" i="6"/>
  <c r="AU15" i="6"/>
  <c r="AU25" i="6"/>
  <c r="CE15" i="6"/>
  <c r="CE25" i="6"/>
  <c r="DO15" i="6"/>
  <c r="DO25" i="6"/>
  <c r="EY15" i="6"/>
  <c r="EY25" i="6"/>
  <c r="GI15" i="6"/>
  <c r="GI25" i="6"/>
  <c r="HS15" i="6"/>
  <c r="HS25" i="6"/>
  <c r="JC15" i="6"/>
  <c r="JC25" i="6"/>
  <c r="KM15" i="6"/>
  <c r="KM25" i="6"/>
  <c r="LW15" i="6"/>
  <c r="LW25" i="6"/>
  <c r="NG15" i="6"/>
  <c r="NG25" i="6"/>
  <c r="OQ15" i="6"/>
  <c r="OQ25" i="6"/>
  <c r="QA15" i="6"/>
  <c r="QA25" i="6"/>
  <c r="RK15" i="6"/>
  <c r="RK25" i="6"/>
  <c r="SU15" i="6"/>
  <c r="SU25" i="6"/>
  <c r="UE15" i="6"/>
  <c r="UE25" i="6"/>
  <c r="VO15" i="6"/>
  <c r="VO25" i="6"/>
  <c r="WY15" i="6"/>
  <c r="WY25" i="6"/>
  <c r="YI15" i="6"/>
  <c r="YI25" i="6"/>
  <c r="AJ16" i="6"/>
  <c r="AJ26" i="6"/>
  <c r="BT16" i="6"/>
  <c r="BT26" i="6"/>
  <c r="DD16" i="6"/>
  <c r="DD26" i="6"/>
  <c r="EN16" i="6"/>
  <c r="EN26" i="6"/>
  <c r="FX16" i="6"/>
  <c r="FX26" i="6"/>
  <c r="GV16" i="6"/>
  <c r="GV26" i="6"/>
  <c r="IF16" i="6"/>
  <c r="IF26" i="6"/>
  <c r="JD16" i="6"/>
  <c r="JD26" i="6"/>
  <c r="KB16" i="6"/>
  <c r="KB26" i="6"/>
  <c r="KZ16" i="6"/>
  <c r="KZ26" i="6"/>
  <c r="LX16" i="6"/>
  <c r="LX26" i="6"/>
  <c r="MV16" i="6"/>
  <c r="MV26" i="6"/>
  <c r="NT16" i="6"/>
  <c r="NT26" i="6"/>
  <c r="PD16" i="6"/>
  <c r="PD26" i="6"/>
  <c r="QN16" i="6"/>
  <c r="QN26" i="6"/>
  <c r="RX16" i="6"/>
  <c r="RX26" i="6"/>
  <c r="TH16" i="6"/>
  <c r="TH26" i="6"/>
  <c r="UR16" i="6"/>
  <c r="UR26" i="6"/>
  <c r="WB16" i="6"/>
  <c r="WB26" i="6"/>
  <c r="XL16" i="6"/>
  <c r="XL26" i="6"/>
  <c r="M17" i="6"/>
  <c r="M27" i="6"/>
  <c r="AK17" i="6"/>
  <c r="AK27" i="6"/>
  <c r="BU17" i="6"/>
  <c r="BU27" i="6"/>
  <c r="X15" i="6"/>
  <c r="X25" i="6"/>
  <c r="BH15" i="6"/>
  <c r="BH25" i="6"/>
  <c r="CR15" i="6"/>
  <c r="CR25" i="6"/>
  <c r="EB15" i="6"/>
  <c r="EB25" i="6"/>
  <c r="FX15" i="6"/>
  <c r="FX25" i="6"/>
  <c r="HH15" i="6"/>
  <c r="HH25" i="6"/>
  <c r="IR15" i="6"/>
  <c r="IR25" i="6"/>
  <c r="KB15" i="6"/>
  <c r="KB25" i="6"/>
  <c r="LL15" i="6"/>
  <c r="LL25" i="6"/>
  <c r="MV15" i="6"/>
  <c r="MV25" i="6"/>
  <c r="OF15" i="6"/>
  <c r="OF25" i="6"/>
  <c r="PP15" i="6"/>
  <c r="PP25" i="6"/>
  <c r="QZ15" i="6"/>
  <c r="QZ25" i="6"/>
  <c r="SJ15" i="6"/>
  <c r="SJ25" i="6"/>
  <c r="TT15" i="6"/>
  <c r="TT25" i="6"/>
  <c r="VD15" i="6"/>
  <c r="VD25" i="6"/>
  <c r="WZ15" i="6"/>
  <c r="WZ25" i="6"/>
  <c r="YJ15" i="6"/>
  <c r="YJ25" i="6"/>
  <c r="Y16" i="6"/>
  <c r="Y26" i="6"/>
  <c r="AW16" i="6"/>
  <c r="AW26" i="6"/>
  <c r="CS16" i="6"/>
  <c r="CS26" i="6"/>
  <c r="RG18" i="6"/>
  <c r="RG28" i="6"/>
  <c r="RH18" i="6"/>
  <c r="RH28" i="6"/>
  <c r="BX15" i="6"/>
  <c r="BX25" i="6"/>
  <c r="FP15" i="6"/>
  <c r="FP25" i="6"/>
  <c r="JH15" i="6"/>
  <c r="JH25" i="6"/>
  <c r="MB15" i="6"/>
  <c r="MB25" i="6"/>
  <c r="PH15" i="6"/>
  <c r="PH25" i="6"/>
  <c r="SN15" i="6"/>
  <c r="SN25" i="6"/>
  <c r="WF15" i="6"/>
  <c r="WF25" i="6"/>
  <c r="AC16" i="6"/>
  <c r="AC26" i="6"/>
  <c r="DI16" i="6"/>
  <c r="DI26" i="6"/>
  <c r="GO16" i="6"/>
  <c r="GO26" i="6"/>
  <c r="JU16" i="6"/>
  <c r="JU26" i="6"/>
  <c r="MO16" i="6"/>
  <c r="MO26" i="6"/>
  <c r="QG16" i="6"/>
  <c r="QG26" i="6"/>
  <c r="TY16" i="6"/>
  <c r="TY26" i="6"/>
  <c r="XE16" i="6"/>
  <c r="XE26" i="6"/>
  <c r="BB17" i="6"/>
  <c r="BB27" i="6"/>
  <c r="ET17" i="6"/>
  <c r="ET27" i="6"/>
  <c r="HZ17" i="6"/>
  <c r="HZ27" i="6"/>
  <c r="LF17" i="6"/>
  <c r="LF27" i="6"/>
  <c r="OL17" i="6"/>
  <c r="OL27" i="6"/>
  <c r="SD17" i="6"/>
  <c r="SD27" i="6"/>
  <c r="VJ17" i="6"/>
  <c r="VJ27" i="6"/>
  <c r="G18" i="6"/>
  <c r="G28" i="6"/>
  <c r="CM18" i="6"/>
  <c r="CM28" i="6"/>
  <c r="FS18" i="6"/>
  <c r="FS28" i="6"/>
  <c r="JK18" i="6"/>
  <c r="JK28" i="6"/>
  <c r="MQ18" i="6"/>
  <c r="MQ28" i="6"/>
  <c r="PW18" i="6"/>
  <c r="PW28" i="6"/>
  <c r="AO15" i="6"/>
  <c r="AO25" i="6"/>
  <c r="DU15" i="6"/>
  <c r="DU25" i="6"/>
  <c r="HA15" i="6"/>
  <c r="HA25" i="6"/>
  <c r="KG15" i="6"/>
  <c r="KG25" i="6"/>
  <c r="NM15" i="6"/>
  <c r="NM25" i="6"/>
  <c r="QS15" i="6"/>
  <c r="QS25" i="6"/>
  <c r="UK15" i="6"/>
  <c r="UK25" i="6"/>
  <c r="YC15" i="6"/>
  <c r="YC25" i="6"/>
  <c r="CL16" i="6"/>
  <c r="CL26" i="6"/>
  <c r="FR16" i="6"/>
  <c r="FR26" i="6"/>
  <c r="JJ16" i="6"/>
  <c r="JJ26" i="6"/>
  <c r="MP16" i="6"/>
  <c r="MP26" i="6"/>
  <c r="PV16" i="6"/>
  <c r="PV26" i="6"/>
  <c r="TB16" i="6"/>
  <c r="TB26" i="6"/>
  <c r="WH16" i="6"/>
  <c r="WH26" i="6"/>
  <c r="AE17" i="6"/>
  <c r="AE27" i="6"/>
  <c r="CY17" i="6"/>
  <c r="CY27" i="6"/>
  <c r="GE17" i="6"/>
  <c r="GE27" i="6"/>
  <c r="JK17" i="6"/>
  <c r="JK27" i="6"/>
  <c r="MQ17" i="6"/>
  <c r="MQ27" i="6"/>
  <c r="PW17" i="6"/>
  <c r="PW27" i="6"/>
  <c r="SE17" i="6"/>
  <c r="SE27" i="6"/>
  <c r="VK17" i="6"/>
  <c r="VK27" i="6"/>
  <c r="H18" i="6"/>
  <c r="H28" i="6"/>
  <c r="CN18" i="6"/>
  <c r="CN28" i="6"/>
  <c r="FT18" i="6"/>
  <c r="FT28" i="6"/>
  <c r="IZ18" i="6"/>
  <c r="IZ28" i="6"/>
  <c r="MF18" i="6"/>
  <c r="MF28" i="6"/>
  <c r="QV18" i="6"/>
  <c r="QV28" i="6"/>
  <c r="BZ15" i="6"/>
  <c r="BZ25" i="6"/>
  <c r="ET15" i="6"/>
  <c r="ET25" i="6"/>
  <c r="IL15" i="6"/>
  <c r="IL25" i="6"/>
  <c r="LR15" i="6"/>
  <c r="LR25" i="6"/>
  <c r="PJ15" i="6"/>
  <c r="PJ25" i="6"/>
  <c r="SP15" i="6"/>
  <c r="SP25" i="6"/>
  <c r="VJ15" i="6"/>
  <c r="VJ25" i="6"/>
  <c r="S16" i="6"/>
  <c r="S26" i="6"/>
  <c r="CY16" i="6"/>
  <c r="CY26" i="6"/>
  <c r="GQ16" i="6"/>
  <c r="GQ26" i="6"/>
  <c r="JW16" i="6"/>
  <c r="JW26" i="6"/>
  <c r="NC16" i="6"/>
  <c r="NC26" i="6"/>
  <c r="QI16" i="6"/>
  <c r="QI26" i="6"/>
  <c r="UA16" i="6"/>
  <c r="UA26" i="6"/>
  <c r="XG16" i="6"/>
  <c r="XG26" i="6"/>
  <c r="BD17" i="6"/>
  <c r="BD27" i="6"/>
  <c r="EV17" i="6"/>
  <c r="EV27" i="6"/>
  <c r="HP17" i="6"/>
  <c r="HP27" i="6"/>
  <c r="KV17" i="6"/>
  <c r="KV27" i="6"/>
  <c r="OZ17" i="6"/>
  <c r="OZ27" i="6"/>
  <c r="CM15" i="6"/>
  <c r="CM25" i="6"/>
  <c r="FG15" i="6"/>
  <c r="FG25" i="6"/>
  <c r="IY15" i="6"/>
  <c r="IY25" i="6"/>
  <c r="LS15" i="6"/>
  <c r="LS25" i="6"/>
  <c r="OY15" i="6"/>
  <c r="OY25" i="6"/>
  <c r="SE15" i="6"/>
  <c r="SE25" i="6"/>
  <c r="VK15" i="6"/>
  <c r="VK25" i="6"/>
  <c r="AF16" i="6"/>
  <c r="AF26" i="6"/>
  <c r="CN16" i="6"/>
  <c r="CN26" i="6"/>
  <c r="DX16" i="6"/>
  <c r="DX26" i="6"/>
  <c r="GF16" i="6"/>
  <c r="GF26" i="6"/>
  <c r="GR16" i="6"/>
  <c r="GR26" i="6"/>
  <c r="HD16" i="6"/>
  <c r="HD26" i="6"/>
  <c r="HP16" i="6"/>
  <c r="HP26" i="6"/>
  <c r="IB16" i="6"/>
  <c r="IB26" i="6"/>
  <c r="IN16" i="6"/>
  <c r="IN26" i="6"/>
  <c r="IZ16" i="6"/>
  <c r="IZ26" i="6"/>
  <c r="AZ15" i="6"/>
  <c r="AZ25" i="6"/>
  <c r="DT15" i="6"/>
  <c r="DT25" i="6"/>
  <c r="GZ15" i="6"/>
  <c r="GZ25" i="6"/>
  <c r="JT15" i="6"/>
  <c r="JT25" i="6"/>
  <c r="NL15" i="6"/>
  <c r="NL25" i="6"/>
  <c r="QR15" i="6"/>
  <c r="QR25" i="6"/>
  <c r="TX15" i="6"/>
  <c r="TX25" i="6"/>
  <c r="WR15" i="6"/>
  <c r="WR25" i="6"/>
  <c r="AO16" i="6"/>
  <c r="AO26" i="6"/>
  <c r="DU16" i="6"/>
  <c r="DU26" i="6"/>
  <c r="HA16" i="6"/>
  <c r="HA26" i="6"/>
  <c r="KG16" i="6"/>
  <c r="KG26" i="6"/>
  <c r="NY16" i="6"/>
  <c r="NY26" i="6"/>
  <c r="RQ16" i="6"/>
  <c r="RQ26" i="6"/>
  <c r="UK16" i="6"/>
  <c r="UK26" i="6"/>
  <c r="XQ16" i="6"/>
  <c r="XQ26" i="6"/>
  <c r="AP17" i="6"/>
  <c r="AP27" i="6"/>
  <c r="DV17" i="6"/>
  <c r="DV27" i="6"/>
  <c r="HB17" i="6"/>
  <c r="HB27" i="6"/>
  <c r="KT17" i="6"/>
  <c r="KT27" i="6"/>
  <c r="NN17" i="6"/>
  <c r="NN27" i="6"/>
  <c r="QT17" i="6"/>
  <c r="QT27" i="6"/>
  <c r="UL17" i="6"/>
  <c r="UL27" i="6"/>
  <c r="XR17" i="6"/>
  <c r="XR27" i="6"/>
  <c r="BC18" i="6"/>
  <c r="BC28" i="6"/>
  <c r="EI18" i="6"/>
  <c r="EI28" i="6"/>
  <c r="HO18" i="6"/>
  <c r="HO28" i="6"/>
  <c r="KU18" i="6"/>
  <c r="KU28" i="6"/>
  <c r="OA18" i="6"/>
  <c r="OA28" i="6"/>
  <c r="E15" i="6"/>
  <c r="E25" i="6"/>
  <c r="CK15" i="6"/>
  <c r="CK25" i="6"/>
  <c r="GC15" i="6"/>
  <c r="GC25" i="6"/>
  <c r="IW15" i="6"/>
  <c r="IW25" i="6"/>
  <c r="NA15" i="6"/>
  <c r="NA25" i="6"/>
  <c r="QG15" i="6"/>
  <c r="QG25" i="6"/>
  <c r="TA15" i="6"/>
  <c r="TA25" i="6"/>
  <c r="WG15" i="6"/>
  <c r="WG25" i="6"/>
  <c r="AD16" i="6"/>
  <c r="AD26" i="6"/>
  <c r="DJ16" i="6"/>
  <c r="DJ26" i="6"/>
  <c r="HB16" i="6"/>
  <c r="HB26" i="6"/>
  <c r="KH16" i="6"/>
  <c r="KH26" i="6"/>
  <c r="NN16" i="6"/>
  <c r="NN26" i="6"/>
  <c r="QH16" i="6"/>
  <c r="QH26" i="6"/>
  <c r="TZ16" i="6"/>
  <c r="TZ26" i="6"/>
  <c r="WT16" i="6"/>
  <c r="WT26" i="6"/>
  <c r="BC17" i="6"/>
  <c r="BC27" i="6"/>
  <c r="EI17" i="6"/>
  <c r="EI27" i="6"/>
  <c r="IA17" i="6"/>
  <c r="IA27" i="6"/>
  <c r="KU17" i="6"/>
  <c r="KU27" i="6"/>
  <c r="OM17" i="6"/>
  <c r="OM27" i="6"/>
  <c r="RG17" i="6"/>
  <c r="RG27" i="6"/>
  <c r="UY17" i="6"/>
  <c r="UY27" i="6"/>
  <c r="YE17" i="6"/>
  <c r="YE27" i="6"/>
  <c r="CB18" i="6"/>
  <c r="CB28" i="6"/>
  <c r="FH18" i="6"/>
  <c r="FH28" i="6"/>
  <c r="IN18" i="6"/>
  <c r="IN28" i="6"/>
  <c r="LT18" i="6"/>
  <c r="LT28" i="6"/>
  <c r="ON18" i="6"/>
  <c r="ON28" i="6"/>
  <c r="R15" i="6"/>
  <c r="R25" i="6"/>
  <c r="DJ15" i="6"/>
  <c r="DJ25" i="6"/>
  <c r="GP15" i="6"/>
  <c r="GP25" i="6"/>
  <c r="JV15" i="6"/>
  <c r="JV25" i="6"/>
  <c r="MP15" i="6"/>
  <c r="MP25" i="6"/>
  <c r="PV15" i="6"/>
  <c r="PV25" i="6"/>
  <c r="TB15" i="6"/>
  <c r="TB25" i="6"/>
  <c r="WT15" i="6"/>
  <c r="WT25" i="6"/>
  <c r="AQ16" i="6"/>
  <c r="AQ26" i="6"/>
  <c r="DW16" i="6"/>
  <c r="DW26" i="6"/>
  <c r="HC16" i="6"/>
  <c r="HC26" i="6"/>
  <c r="JK16" i="6"/>
  <c r="JK26" i="6"/>
  <c r="MQ16" i="6"/>
  <c r="MQ26" i="6"/>
  <c r="PW16" i="6"/>
  <c r="PW26" i="6"/>
  <c r="SQ16" i="6"/>
  <c r="SQ26" i="6"/>
  <c r="WU16" i="6"/>
  <c r="WU26" i="6"/>
  <c r="AR17" i="6"/>
  <c r="AR27" i="6"/>
  <c r="DX17" i="6"/>
  <c r="DX27" i="6"/>
  <c r="HD17" i="6"/>
  <c r="HD27" i="6"/>
  <c r="JX17" i="6"/>
  <c r="JX27" i="6"/>
  <c r="ND17" i="6"/>
  <c r="ND27" i="6"/>
  <c r="AE15" i="6"/>
  <c r="AE25" i="6"/>
  <c r="DK15" i="6"/>
  <c r="DK25" i="6"/>
  <c r="GE15" i="6"/>
  <c r="GE25" i="6"/>
  <c r="JW15" i="6"/>
  <c r="JW25" i="6"/>
  <c r="NC15" i="6"/>
  <c r="NC25" i="6"/>
  <c r="QI15" i="6"/>
  <c r="QI25" i="6"/>
  <c r="TO15" i="6"/>
  <c r="TO25" i="6"/>
  <c r="XG15" i="6"/>
  <c r="XG25" i="6"/>
  <c r="AR16" i="6"/>
  <c r="AR26" i="6"/>
  <c r="EJ16" i="6"/>
  <c r="EJ26" i="6"/>
  <c r="AF15" i="6"/>
  <c r="AF25" i="6"/>
  <c r="DL15" i="6"/>
  <c r="DL25" i="6"/>
  <c r="GF15" i="6"/>
  <c r="GF25" i="6"/>
  <c r="IZ15" i="6"/>
  <c r="IZ25" i="6"/>
  <c r="LT15" i="6"/>
  <c r="LT25" i="6"/>
  <c r="ON15" i="6"/>
  <c r="ON25" i="6"/>
  <c r="RH15" i="6"/>
  <c r="RH25" i="6"/>
  <c r="UB15" i="6"/>
  <c r="UB25" i="6"/>
  <c r="WV15" i="6"/>
  <c r="WV25" i="6"/>
  <c r="AS16" i="6"/>
  <c r="AS26" i="6"/>
  <c r="DM16" i="6"/>
  <c r="DM26" i="6"/>
  <c r="GG16" i="6"/>
  <c r="GG26" i="6"/>
  <c r="HE16" i="6"/>
  <c r="HE26" i="6"/>
  <c r="JM16" i="6"/>
  <c r="JM26" i="6"/>
  <c r="KK16" i="6"/>
  <c r="KK26" i="6"/>
  <c r="KW16" i="6"/>
  <c r="KW26" i="6"/>
  <c r="LI16" i="6"/>
  <c r="LI26" i="6"/>
  <c r="LU16" i="6"/>
  <c r="LU26" i="6"/>
  <c r="MG16" i="6"/>
  <c r="MG26" i="6"/>
  <c r="MS16" i="6"/>
  <c r="MS26" i="6"/>
  <c r="NE16" i="6"/>
  <c r="NE26" i="6"/>
  <c r="NQ16" i="6"/>
  <c r="NQ26" i="6"/>
  <c r="OC16" i="6"/>
  <c r="OC26" i="6"/>
  <c r="OO16" i="6"/>
  <c r="OO26" i="6"/>
  <c r="AB15" i="6"/>
  <c r="AB25" i="6"/>
  <c r="EF15" i="6"/>
  <c r="EF25" i="6"/>
  <c r="HX15" i="6"/>
  <c r="HX25" i="6"/>
  <c r="KR15" i="6"/>
  <c r="KR25" i="6"/>
  <c r="NX15" i="6"/>
  <c r="NX25" i="6"/>
  <c r="RD15" i="6"/>
  <c r="RD25" i="6"/>
  <c r="UV15" i="6"/>
  <c r="UV25" i="6"/>
  <c r="XP15" i="6"/>
  <c r="XP25" i="6"/>
  <c r="CK16" i="6"/>
  <c r="CK26" i="6"/>
  <c r="FE16" i="6"/>
  <c r="FE26" i="6"/>
  <c r="IW16" i="6"/>
  <c r="IW26" i="6"/>
  <c r="MC16" i="6"/>
  <c r="MC26" i="6"/>
  <c r="OW16" i="6"/>
  <c r="OW26" i="6"/>
  <c r="SO16" i="6"/>
  <c r="SO26" i="6"/>
  <c r="VI16" i="6"/>
  <c r="VI26" i="6"/>
  <c r="R17" i="6"/>
  <c r="R27" i="6"/>
  <c r="CX17" i="6"/>
  <c r="CX27" i="6"/>
  <c r="FR17" i="6"/>
  <c r="FR27" i="6"/>
  <c r="JJ17" i="6"/>
  <c r="JJ27" i="6"/>
  <c r="MD17" i="6"/>
  <c r="MD27" i="6"/>
  <c r="PV17" i="6"/>
  <c r="PV27" i="6"/>
  <c r="TB17" i="6"/>
  <c r="TB27" i="6"/>
  <c r="WH17" i="6"/>
  <c r="WH27" i="6"/>
  <c r="AE18" i="6"/>
  <c r="AE28" i="6"/>
  <c r="DK18" i="6"/>
  <c r="DK28" i="6"/>
  <c r="HC18" i="6"/>
  <c r="HC28" i="6"/>
  <c r="KI18" i="6"/>
  <c r="KI28" i="6"/>
  <c r="NO18" i="6"/>
  <c r="NO28" i="6"/>
  <c r="QI18" i="6"/>
  <c r="QI28" i="6"/>
  <c r="BA15" i="6"/>
  <c r="BA25" i="6"/>
  <c r="ES15" i="6"/>
  <c r="ES25" i="6"/>
  <c r="HY15" i="6"/>
  <c r="HY25" i="6"/>
  <c r="LE15" i="6"/>
  <c r="LE25" i="6"/>
  <c r="OW15" i="6"/>
  <c r="OW25" i="6"/>
  <c r="RQ15" i="6"/>
  <c r="RQ25" i="6"/>
  <c r="UW15" i="6"/>
  <c r="UW25" i="6"/>
  <c r="F16" i="6"/>
  <c r="F26" i="6"/>
  <c r="BB16" i="6"/>
  <c r="BB26" i="6"/>
  <c r="EH16" i="6"/>
  <c r="EH26" i="6"/>
  <c r="HN16" i="6"/>
  <c r="HN26" i="6"/>
  <c r="LF16" i="6"/>
  <c r="LF26" i="6"/>
  <c r="OL16" i="6"/>
  <c r="OL26" i="6"/>
  <c r="RR16" i="6"/>
  <c r="RR26" i="6"/>
  <c r="VJ16" i="6"/>
  <c r="VJ26" i="6"/>
  <c r="YD16" i="6"/>
  <c r="YD26" i="6"/>
  <c r="CA17" i="6"/>
  <c r="CA27" i="6"/>
  <c r="FG17" i="6"/>
  <c r="FG27" i="6"/>
  <c r="IY17" i="6"/>
  <c r="IY27" i="6"/>
  <c r="ME17" i="6"/>
  <c r="ME27" i="6"/>
  <c r="OY17" i="6"/>
  <c r="OY27" i="6"/>
  <c r="TC17" i="6"/>
  <c r="TC27" i="6"/>
  <c r="WI17" i="6"/>
  <c r="WI27" i="6"/>
  <c r="AF18" i="6"/>
  <c r="AF28" i="6"/>
  <c r="DL18" i="6"/>
  <c r="DL28" i="6"/>
  <c r="HD18" i="6"/>
  <c r="HD28" i="6"/>
  <c r="KJ18" i="6"/>
  <c r="KJ28" i="6"/>
  <c r="ND18" i="6"/>
  <c r="ND28" i="6"/>
  <c r="PL18" i="6"/>
  <c r="PL28" i="6"/>
  <c r="BB15" i="6"/>
  <c r="BB25" i="6"/>
  <c r="EH15" i="6"/>
  <c r="EH25" i="6"/>
  <c r="HZ15" i="6"/>
  <c r="HZ25" i="6"/>
  <c r="LF15" i="6"/>
  <c r="LF25" i="6"/>
  <c r="NZ15" i="6"/>
  <c r="NZ25" i="6"/>
  <c r="RF15" i="6"/>
  <c r="RF25" i="6"/>
  <c r="UL15" i="6"/>
  <c r="UL25" i="6"/>
  <c r="YD15" i="6"/>
  <c r="YD25" i="6"/>
  <c r="CA16" i="6"/>
  <c r="CA26" i="6"/>
  <c r="FG16" i="6"/>
  <c r="FG26" i="6"/>
  <c r="IM16" i="6"/>
  <c r="IM26" i="6"/>
  <c r="LS16" i="6"/>
  <c r="LS26" i="6"/>
  <c r="OY16" i="6"/>
  <c r="OY26" i="6"/>
  <c r="RS16" i="6"/>
  <c r="RS26" i="6"/>
  <c r="UY16" i="6"/>
  <c r="UY26" i="6"/>
  <c r="YE16" i="6"/>
  <c r="YE26" i="6"/>
  <c r="CN17" i="6"/>
  <c r="CN27" i="6"/>
  <c r="GF17" i="6"/>
  <c r="GF27" i="6"/>
  <c r="IZ17" i="6"/>
  <c r="IZ27" i="6"/>
  <c r="MF17" i="6"/>
  <c r="MF27" i="6"/>
  <c r="PL17" i="6"/>
  <c r="PL27" i="6"/>
  <c r="BC15" i="6"/>
  <c r="BC25" i="6"/>
  <c r="DW15" i="6"/>
  <c r="DW25" i="6"/>
  <c r="HO15" i="6"/>
  <c r="HO25" i="6"/>
  <c r="LG15" i="6"/>
  <c r="LG25" i="6"/>
  <c r="OA15" i="6"/>
  <c r="OA25" i="6"/>
  <c r="RS15" i="6"/>
  <c r="RS25" i="6"/>
  <c r="UM15" i="6"/>
  <c r="UM25" i="6"/>
  <c r="YE15" i="6"/>
  <c r="YE25" i="6"/>
  <c r="BP16" i="6"/>
  <c r="BP26" i="6"/>
  <c r="FH16" i="6"/>
  <c r="FH26" i="6"/>
  <c r="BP15" i="6"/>
  <c r="BP25" i="6"/>
  <c r="EV15" i="6"/>
  <c r="EV25" i="6"/>
  <c r="HP15" i="6"/>
  <c r="HP25" i="6"/>
  <c r="JX15" i="6"/>
  <c r="JX25" i="6"/>
  <c r="ND15" i="6"/>
  <c r="ND25" i="6"/>
  <c r="PL15" i="6"/>
  <c r="PL25" i="6"/>
  <c r="SF15" i="6"/>
  <c r="SF25" i="6"/>
  <c r="UZ15" i="6"/>
  <c r="UZ25" i="6"/>
  <c r="XT15" i="6"/>
  <c r="XT25" i="6"/>
  <c r="BE16" i="6"/>
  <c r="BE26" i="6"/>
  <c r="EK16" i="6"/>
  <c r="EK26" i="6"/>
  <c r="HQ16" i="6"/>
  <c r="HQ26" i="6"/>
  <c r="I15" i="6"/>
  <c r="I25" i="6"/>
  <c r="CC15" i="6"/>
  <c r="CC25" i="6"/>
  <c r="DY15" i="6"/>
  <c r="DY25" i="6"/>
  <c r="GG15" i="6"/>
  <c r="GG25" i="6"/>
  <c r="IO15" i="6"/>
  <c r="IO25" i="6"/>
  <c r="KW15" i="6"/>
  <c r="KW25" i="6"/>
  <c r="NE15" i="6"/>
  <c r="NE25" i="6"/>
  <c r="PM15" i="6"/>
  <c r="PM25" i="6"/>
  <c r="RI15" i="6"/>
  <c r="RI25" i="6"/>
  <c r="TQ15" i="6"/>
  <c r="TQ25" i="6"/>
  <c r="VY15" i="6"/>
  <c r="VY25" i="6"/>
  <c r="YG15" i="6"/>
  <c r="YG25" i="6"/>
  <c r="BF16" i="6"/>
  <c r="BF26" i="6"/>
  <c r="DN16" i="6"/>
  <c r="DN26" i="6"/>
  <c r="FV16" i="6"/>
  <c r="FV26" i="6"/>
  <c r="IP16" i="6"/>
  <c r="IP26" i="6"/>
  <c r="LJ16" i="6"/>
  <c r="LJ26" i="6"/>
  <c r="NR16" i="6"/>
  <c r="NR26" i="6"/>
  <c r="OD16" i="6"/>
  <c r="OD26" i="6"/>
  <c r="PZ16" i="6"/>
  <c r="PZ26" i="6"/>
  <c r="QX16" i="6"/>
  <c r="QX26" i="6"/>
  <c r="RJ16" i="6"/>
  <c r="RJ26" i="6"/>
  <c r="RV16" i="6"/>
  <c r="RV26" i="6"/>
  <c r="SH16" i="6"/>
  <c r="SH26" i="6"/>
  <c r="ST16" i="6"/>
  <c r="ST26" i="6"/>
  <c r="TF16" i="6"/>
  <c r="TF26" i="6"/>
  <c r="TR16" i="6"/>
  <c r="TR26" i="6"/>
  <c r="UD16" i="6"/>
  <c r="UD26" i="6"/>
  <c r="UP16" i="6"/>
  <c r="UP26" i="6"/>
  <c r="VB16" i="6"/>
  <c r="VB26" i="6"/>
  <c r="VN16" i="6"/>
  <c r="VN26" i="6"/>
  <c r="VZ16" i="6"/>
  <c r="VZ26" i="6"/>
  <c r="WL16" i="6"/>
  <c r="WL26" i="6"/>
  <c r="WX16" i="6"/>
  <c r="WX26" i="6"/>
  <c r="XJ16" i="6"/>
  <c r="XJ26" i="6"/>
  <c r="XV16" i="6"/>
  <c r="XV26" i="6"/>
  <c r="YH16" i="6"/>
  <c r="YH26" i="6"/>
  <c r="K17" i="6"/>
  <c r="K27" i="6"/>
  <c r="W17" i="6"/>
  <c r="W27" i="6"/>
  <c r="AI17" i="6"/>
  <c r="AI27" i="6"/>
  <c r="AU17" i="6"/>
  <c r="AU27" i="6"/>
  <c r="BG17" i="6"/>
  <c r="BG27" i="6"/>
  <c r="BS17" i="6"/>
  <c r="BS27" i="6"/>
  <c r="CE17" i="6"/>
  <c r="CE27" i="6"/>
  <c r="CQ17" i="6"/>
  <c r="CQ27" i="6"/>
  <c r="DC17" i="6"/>
  <c r="DC27" i="6"/>
  <c r="D16" i="6"/>
  <c r="D41" i="6" s="1"/>
  <c r="D26" i="6"/>
  <c r="CJ15" i="6"/>
  <c r="CJ25" i="6"/>
  <c r="FD15" i="6"/>
  <c r="FD25" i="6"/>
  <c r="IJ15" i="6"/>
  <c r="IJ25" i="6"/>
  <c r="LP15" i="6"/>
  <c r="LP25" i="6"/>
  <c r="OV15" i="6"/>
  <c r="OV25" i="6"/>
  <c r="SB15" i="6"/>
  <c r="SB25" i="6"/>
  <c r="VH15" i="6"/>
  <c r="VH25" i="6"/>
  <c r="E16" i="6"/>
  <c r="E26" i="6"/>
  <c r="BM16" i="6"/>
  <c r="BM26" i="6"/>
  <c r="ES16" i="6"/>
  <c r="ES26" i="6"/>
  <c r="HY16" i="6"/>
  <c r="HY26" i="6"/>
  <c r="LE16" i="6"/>
  <c r="LE26" i="6"/>
  <c r="NM16" i="6"/>
  <c r="NM26" i="6"/>
  <c r="PU16" i="6"/>
  <c r="PU26" i="6"/>
  <c r="TA16" i="6"/>
  <c r="TA26" i="6"/>
  <c r="WG16" i="6"/>
  <c r="WG26" i="6"/>
  <c r="AD17" i="6"/>
  <c r="AD27" i="6"/>
  <c r="DJ17" i="6"/>
  <c r="DJ27" i="6"/>
  <c r="GP17" i="6"/>
  <c r="GP27" i="6"/>
  <c r="JV17" i="6"/>
  <c r="JV27" i="6"/>
  <c r="NB17" i="6"/>
  <c r="NB27" i="6"/>
  <c r="QH17" i="6"/>
  <c r="QH27" i="6"/>
  <c r="TN17" i="6"/>
  <c r="TN27" i="6"/>
  <c r="VV17" i="6"/>
  <c r="VV27" i="6"/>
  <c r="S18" i="6"/>
  <c r="S28" i="6"/>
  <c r="CY18" i="6"/>
  <c r="CY28" i="6"/>
  <c r="GE18" i="6"/>
  <c r="GE28" i="6"/>
  <c r="IM18" i="6"/>
  <c r="IM28" i="6"/>
  <c r="LS18" i="6"/>
  <c r="LS28" i="6"/>
  <c r="OY18" i="6"/>
  <c r="OY28" i="6"/>
  <c r="AC15" i="6"/>
  <c r="AC25" i="6"/>
  <c r="DI15" i="6"/>
  <c r="DI25" i="6"/>
  <c r="GO15" i="6"/>
  <c r="GO25" i="6"/>
  <c r="JU15" i="6"/>
  <c r="JU25" i="6"/>
  <c r="MO15" i="6"/>
  <c r="MO25" i="6"/>
  <c r="PI15" i="6"/>
  <c r="PI25" i="6"/>
  <c r="SO15" i="6"/>
  <c r="SO25" i="6"/>
  <c r="VU15" i="6"/>
  <c r="VU25" i="6"/>
  <c r="R16" i="6"/>
  <c r="R26" i="6"/>
  <c r="CX16" i="6"/>
  <c r="CX26" i="6"/>
  <c r="GD16" i="6"/>
  <c r="GD26" i="6"/>
  <c r="IL16" i="6"/>
  <c r="IL26" i="6"/>
  <c r="LR16" i="6"/>
  <c r="LR26" i="6"/>
  <c r="OX16" i="6"/>
  <c r="OX26" i="6"/>
  <c r="SD16" i="6"/>
  <c r="SD26" i="6"/>
  <c r="UL16" i="6"/>
  <c r="UL26" i="6"/>
  <c r="XR16" i="6"/>
  <c r="XR26" i="6"/>
  <c r="BO17" i="6"/>
  <c r="BO27" i="6"/>
  <c r="EU17" i="6"/>
  <c r="EU27" i="6"/>
  <c r="HC17" i="6"/>
  <c r="HC27" i="6"/>
  <c r="KI17" i="6"/>
  <c r="KI27" i="6"/>
  <c r="NO17" i="6"/>
  <c r="NO27" i="6"/>
  <c r="QU17" i="6"/>
  <c r="QU27" i="6"/>
  <c r="UA17" i="6"/>
  <c r="UA27" i="6"/>
  <c r="XG17" i="6"/>
  <c r="XG27" i="6"/>
  <c r="AR18" i="6"/>
  <c r="AR28" i="6"/>
  <c r="DX18" i="6"/>
  <c r="DX28" i="6"/>
  <c r="GF18" i="6"/>
  <c r="GF28" i="6"/>
  <c r="JL18" i="6"/>
  <c r="JL28" i="6"/>
  <c r="MR18" i="6"/>
  <c r="MR28" i="6"/>
  <c r="QJ18" i="6"/>
  <c r="QJ28" i="6"/>
  <c r="CL15" i="6"/>
  <c r="CL25" i="6"/>
  <c r="FF15" i="6"/>
  <c r="FF25" i="6"/>
  <c r="HB15" i="6"/>
  <c r="HB25" i="6"/>
  <c r="KH15" i="6"/>
  <c r="KH25" i="6"/>
  <c r="NN15" i="6"/>
  <c r="NN25" i="6"/>
  <c r="QT15" i="6"/>
  <c r="QT25" i="6"/>
  <c r="TZ15" i="6"/>
  <c r="TZ25" i="6"/>
  <c r="XF15" i="6"/>
  <c r="XF25" i="6"/>
  <c r="BC16" i="6"/>
  <c r="BC26" i="6"/>
  <c r="EI16" i="6"/>
  <c r="EI26" i="6"/>
  <c r="HO16" i="6"/>
  <c r="HO26" i="6"/>
  <c r="KU16" i="6"/>
  <c r="KU26" i="6"/>
  <c r="OA16" i="6"/>
  <c r="OA26" i="6"/>
  <c r="RG16" i="6"/>
  <c r="RG26" i="6"/>
  <c r="TO16" i="6"/>
  <c r="TO26" i="6"/>
  <c r="VW16" i="6"/>
  <c r="VW26" i="6"/>
  <c r="T17" i="6"/>
  <c r="T27" i="6"/>
  <c r="CZ17" i="6"/>
  <c r="CZ27" i="6"/>
  <c r="FH17" i="6"/>
  <c r="FH27" i="6"/>
  <c r="IN17" i="6"/>
  <c r="IN27" i="6"/>
  <c r="LT17" i="6"/>
  <c r="LT27" i="6"/>
  <c r="NP17" i="6"/>
  <c r="NP27" i="6"/>
  <c r="QJ17" i="6"/>
  <c r="QJ27" i="6"/>
  <c r="BO15" i="6"/>
  <c r="BO25" i="6"/>
  <c r="EU15" i="6"/>
  <c r="EU25" i="6"/>
  <c r="HC15" i="6"/>
  <c r="HC25" i="6"/>
  <c r="JK15" i="6"/>
  <c r="JK25" i="6"/>
  <c r="MQ15" i="6"/>
  <c r="MQ25" i="6"/>
  <c r="PW15" i="6"/>
  <c r="PW25" i="6"/>
  <c r="TC15" i="6"/>
  <c r="TC25" i="6"/>
  <c r="VW15" i="6"/>
  <c r="VW25" i="6"/>
  <c r="H16" i="6"/>
  <c r="H26" i="6"/>
  <c r="CZ16" i="6"/>
  <c r="CZ26" i="6"/>
  <c r="H15" i="6"/>
  <c r="H25" i="6"/>
  <c r="BD15" i="6"/>
  <c r="BD25" i="6"/>
  <c r="CZ15" i="6"/>
  <c r="CZ25" i="6"/>
  <c r="FT15" i="6"/>
  <c r="FT25" i="6"/>
  <c r="IN15" i="6"/>
  <c r="IN25" i="6"/>
  <c r="LH15" i="6"/>
  <c r="LH25" i="6"/>
  <c r="OB15" i="6"/>
  <c r="OB25" i="6"/>
  <c r="QV15" i="6"/>
  <c r="QV25" i="6"/>
  <c r="TD15" i="6"/>
  <c r="TD25" i="6"/>
  <c r="VX15" i="6"/>
  <c r="VX25" i="6"/>
  <c r="I16" i="6"/>
  <c r="I26" i="6"/>
  <c r="CC16" i="6"/>
  <c r="CC26" i="6"/>
  <c r="EW16" i="6"/>
  <c r="EW26" i="6"/>
  <c r="IC16" i="6"/>
  <c r="IC26" i="6"/>
  <c r="U15" i="6"/>
  <c r="U25" i="6"/>
  <c r="BQ15" i="6"/>
  <c r="BQ25" i="6"/>
  <c r="DM15" i="6"/>
  <c r="DM25" i="6"/>
  <c r="FU15" i="6"/>
  <c r="FU25" i="6"/>
  <c r="HQ15" i="6"/>
  <c r="HQ25" i="6"/>
  <c r="JY15" i="6"/>
  <c r="JY25" i="6"/>
  <c r="MG15" i="6"/>
  <c r="MG25" i="6"/>
  <c r="OO15" i="6"/>
  <c r="OO25" i="6"/>
  <c r="QW15" i="6"/>
  <c r="QW25" i="6"/>
  <c r="SS15" i="6"/>
  <c r="SS25" i="6"/>
  <c r="VA15" i="6"/>
  <c r="VA25" i="6"/>
  <c r="XI15" i="6"/>
  <c r="XI25" i="6"/>
  <c r="AH16" i="6"/>
  <c r="AH26" i="6"/>
  <c r="CD16" i="6"/>
  <c r="CD26" i="6"/>
  <c r="EL16" i="6"/>
  <c r="EL26" i="6"/>
  <c r="GT16" i="6"/>
  <c r="GT26" i="6"/>
  <c r="JB16" i="6"/>
  <c r="JB26" i="6"/>
  <c r="KX16" i="6"/>
  <c r="KX26" i="6"/>
  <c r="NF16" i="6"/>
  <c r="NF26" i="6"/>
  <c r="QL16" i="6"/>
  <c r="QL26" i="6"/>
  <c r="AT15" i="6"/>
  <c r="AT25" i="6"/>
  <c r="CP15" i="6"/>
  <c r="CP25" i="6"/>
  <c r="EL15" i="6"/>
  <c r="EL25" i="6"/>
  <c r="GH15" i="6"/>
  <c r="GH25" i="6"/>
  <c r="ID15" i="6"/>
  <c r="ID25" i="6"/>
  <c r="JZ15" i="6"/>
  <c r="JZ25" i="6"/>
  <c r="LV15" i="6"/>
  <c r="LV25" i="6"/>
  <c r="NR15" i="6"/>
  <c r="NR25" i="6"/>
  <c r="PB15" i="6"/>
  <c r="PB25" i="6"/>
  <c r="QX15" i="6"/>
  <c r="QX25" i="6"/>
  <c r="ST15" i="6"/>
  <c r="ST25" i="6"/>
  <c r="UD15" i="6"/>
  <c r="UD25" i="6"/>
  <c r="VZ15" i="6"/>
  <c r="VZ25" i="6"/>
  <c r="XV15" i="6"/>
  <c r="XV25" i="6"/>
  <c r="AI16" i="6"/>
  <c r="AI26" i="6"/>
  <c r="CE16" i="6"/>
  <c r="CE26" i="6"/>
  <c r="DO16" i="6"/>
  <c r="DO26" i="6"/>
  <c r="FK16" i="6"/>
  <c r="FK26" i="6"/>
  <c r="HG16" i="6"/>
  <c r="HG26" i="6"/>
  <c r="JC16" i="6"/>
  <c r="JC26" i="6"/>
  <c r="TI16" i="6"/>
  <c r="TI26" i="6"/>
  <c r="DE16" i="6"/>
  <c r="DE26" i="6"/>
  <c r="FA16" i="6"/>
  <c r="FA26" i="6"/>
  <c r="GK16" i="6"/>
  <c r="GK26" i="6"/>
  <c r="HI16" i="6"/>
  <c r="HI26" i="6"/>
  <c r="IS16" i="6"/>
  <c r="IS26" i="6"/>
  <c r="KC16" i="6"/>
  <c r="KC26" i="6"/>
  <c r="LM16" i="6"/>
  <c r="LM26" i="6"/>
  <c r="MW16" i="6"/>
  <c r="MW26" i="6"/>
  <c r="OG16" i="6"/>
  <c r="OG26" i="6"/>
  <c r="PQ16" i="6"/>
  <c r="PQ26" i="6"/>
  <c r="RA16" i="6"/>
  <c r="RA26" i="6"/>
  <c r="SW16" i="6"/>
  <c r="SW26" i="6"/>
  <c r="UG16" i="6"/>
  <c r="UG26" i="6"/>
  <c r="WC16" i="6"/>
  <c r="WC26" i="6"/>
  <c r="XM16" i="6"/>
  <c r="XM26" i="6"/>
  <c r="N17" i="6"/>
  <c r="N27" i="6"/>
  <c r="AX17" i="6"/>
  <c r="AX27" i="6"/>
  <c r="CH17" i="6"/>
  <c r="CH27" i="6"/>
  <c r="DF17" i="6"/>
  <c r="DF27" i="6"/>
  <c r="Y15" i="6"/>
  <c r="Y25" i="6"/>
  <c r="BI15" i="6"/>
  <c r="BI25" i="6"/>
  <c r="CS15" i="6"/>
  <c r="CS25" i="6"/>
  <c r="EO15" i="6"/>
  <c r="EO25" i="6"/>
  <c r="FM15" i="6"/>
  <c r="FM25" i="6"/>
  <c r="GW15" i="6"/>
  <c r="GW25" i="6"/>
  <c r="IG15" i="6"/>
  <c r="IG25" i="6"/>
  <c r="KC15" i="6"/>
  <c r="KC25" i="6"/>
  <c r="LA15" i="6"/>
  <c r="LA25" i="6"/>
  <c r="MK15" i="6"/>
  <c r="MK25" i="6"/>
  <c r="MW15" i="6"/>
  <c r="MW25" i="6"/>
  <c r="NI15" i="6"/>
  <c r="NI25" i="6"/>
  <c r="NU15" i="6"/>
  <c r="NU25" i="6"/>
  <c r="OG15" i="6"/>
  <c r="OG25" i="6"/>
  <c r="OS15" i="6"/>
  <c r="OS25" i="6"/>
  <c r="PE15" i="6"/>
  <c r="PE25" i="6"/>
  <c r="PQ15" i="6"/>
  <c r="PQ25" i="6"/>
  <c r="QC15" i="6"/>
  <c r="QC25" i="6"/>
  <c r="QO15" i="6"/>
  <c r="QO25" i="6"/>
  <c r="RA15" i="6"/>
  <c r="RA25" i="6"/>
  <c r="RM15" i="6"/>
  <c r="RM25" i="6"/>
  <c r="RY15" i="6"/>
  <c r="RY25" i="6"/>
  <c r="SK15" i="6"/>
  <c r="SK25" i="6"/>
  <c r="SW15" i="6"/>
  <c r="SW25" i="6"/>
  <c r="TI15" i="6"/>
  <c r="TI25" i="6"/>
  <c r="TU15" i="6"/>
  <c r="TU25" i="6"/>
  <c r="UG15" i="6"/>
  <c r="UG25" i="6"/>
  <c r="US15" i="6"/>
  <c r="US25" i="6"/>
  <c r="VE15" i="6"/>
  <c r="VE25" i="6"/>
  <c r="VQ15" i="6"/>
  <c r="VQ25" i="6"/>
  <c r="WC15" i="6"/>
  <c r="WC25" i="6"/>
  <c r="WO15" i="6"/>
  <c r="WO25" i="6"/>
  <c r="XA15" i="6"/>
  <c r="XA25" i="6"/>
  <c r="XM15" i="6"/>
  <c r="XM25" i="6"/>
  <c r="XY15" i="6"/>
  <c r="XY25" i="6"/>
  <c r="YK15" i="6"/>
  <c r="YK25" i="6"/>
  <c r="N16" i="6"/>
  <c r="N26" i="6"/>
  <c r="Z16" i="6"/>
  <c r="Z26" i="6"/>
  <c r="AL16" i="6"/>
  <c r="AL26" i="6"/>
  <c r="AX16" i="6"/>
  <c r="AX26" i="6"/>
  <c r="BJ16" i="6"/>
  <c r="BJ26" i="6"/>
  <c r="BV16" i="6"/>
  <c r="BV26" i="6"/>
  <c r="CH16" i="6"/>
  <c r="CH26" i="6"/>
  <c r="CT16" i="6"/>
  <c r="CT26" i="6"/>
  <c r="DF16" i="6"/>
  <c r="DF26" i="6"/>
  <c r="DR16" i="6"/>
  <c r="DR26" i="6"/>
  <c r="ED16" i="6"/>
  <c r="ED26" i="6"/>
  <c r="EP16" i="6"/>
  <c r="EP26" i="6"/>
  <c r="FB16" i="6"/>
  <c r="FB26" i="6"/>
  <c r="FN16" i="6"/>
  <c r="FN26" i="6"/>
  <c r="FZ16" i="6"/>
  <c r="FZ26" i="6"/>
  <c r="GL16" i="6"/>
  <c r="GL26" i="6"/>
  <c r="GX16" i="6"/>
  <c r="GX26" i="6"/>
  <c r="HJ16" i="6"/>
  <c r="HJ26" i="6"/>
  <c r="HV16" i="6"/>
  <c r="HV26" i="6"/>
  <c r="IH16" i="6"/>
  <c r="IH26" i="6"/>
  <c r="IT16" i="6"/>
  <c r="IT26" i="6"/>
  <c r="JF16" i="6"/>
  <c r="JF26" i="6"/>
  <c r="JR16" i="6"/>
  <c r="JR26" i="6"/>
  <c r="KD16" i="6"/>
  <c r="KD26" i="6"/>
  <c r="KP16" i="6"/>
  <c r="KP26" i="6"/>
  <c r="LB16" i="6"/>
  <c r="LB26" i="6"/>
  <c r="LN16" i="6"/>
  <c r="LN26" i="6"/>
  <c r="LZ16" i="6"/>
  <c r="LZ26" i="6"/>
  <c r="ML16" i="6"/>
  <c r="ML26" i="6"/>
  <c r="MX16" i="6"/>
  <c r="MX26" i="6"/>
  <c r="NJ16" i="6"/>
  <c r="NJ26" i="6"/>
  <c r="NV16" i="6"/>
  <c r="NV26" i="6"/>
  <c r="OH16" i="6"/>
  <c r="OH26" i="6"/>
  <c r="OT16" i="6"/>
  <c r="OT26" i="6"/>
  <c r="PF16" i="6"/>
  <c r="PF26" i="6"/>
  <c r="PR16" i="6"/>
  <c r="PR26" i="6"/>
  <c r="QD16" i="6"/>
  <c r="QD26" i="6"/>
  <c r="QP16" i="6"/>
  <c r="QP26" i="6"/>
  <c r="RB16" i="6"/>
  <c r="RB26" i="6"/>
  <c r="RN16" i="6"/>
  <c r="RN26" i="6"/>
  <c r="RZ16" i="6"/>
  <c r="RZ26" i="6"/>
  <c r="SL16" i="6"/>
  <c r="SL26" i="6"/>
  <c r="SX16" i="6"/>
  <c r="SX26" i="6"/>
  <c r="TJ16" i="6"/>
  <c r="TJ26" i="6"/>
  <c r="TV16" i="6"/>
  <c r="TV26" i="6"/>
  <c r="UH16" i="6"/>
  <c r="UH26" i="6"/>
  <c r="UT16" i="6"/>
  <c r="UT26" i="6"/>
  <c r="VF16" i="6"/>
  <c r="VF26" i="6"/>
  <c r="VR16" i="6"/>
  <c r="VR26" i="6"/>
  <c r="WD16" i="6"/>
  <c r="WD26" i="6"/>
  <c r="WP16" i="6"/>
  <c r="WP26" i="6"/>
  <c r="XB16" i="6"/>
  <c r="XB26" i="6"/>
  <c r="XN16" i="6"/>
  <c r="XN26" i="6"/>
  <c r="XZ16" i="6"/>
  <c r="XZ26" i="6"/>
  <c r="YL16" i="6"/>
  <c r="YL26" i="6"/>
  <c r="O17" i="6"/>
  <c r="O27" i="6"/>
  <c r="AA17" i="6"/>
  <c r="AA27" i="6"/>
  <c r="AM17" i="6"/>
  <c r="AM27" i="6"/>
  <c r="AY17" i="6"/>
  <c r="AY27" i="6"/>
  <c r="BK17" i="6"/>
  <c r="BK27" i="6"/>
  <c r="BW17" i="6"/>
  <c r="BW27" i="6"/>
  <c r="CI17" i="6"/>
  <c r="CI27" i="6"/>
  <c r="CU17" i="6"/>
  <c r="CU27" i="6"/>
  <c r="DG17" i="6"/>
  <c r="DG27" i="6"/>
  <c r="DS17" i="6"/>
  <c r="DS27" i="6"/>
  <c r="EE17" i="6"/>
  <c r="EE27" i="6"/>
  <c r="EQ17" i="6"/>
  <c r="EQ27" i="6"/>
  <c r="FC17" i="6"/>
  <c r="FC27" i="6"/>
  <c r="FO17" i="6"/>
  <c r="FO27" i="6"/>
  <c r="GA17" i="6"/>
  <c r="GA27" i="6"/>
  <c r="GM17" i="6"/>
  <c r="GM27" i="6"/>
  <c r="GY17" i="6"/>
  <c r="GY27" i="6"/>
  <c r="HK17" i="6"/>
  <c r="HK27" i="6"/>
  <c r="HW17" i="6"/>
  <c r="HW27" i="6"/>
  <c r="II17" i="6"/>
  <c r="II27" i="6"/>
  <c r="IU17" i="6"/>
  <c r="IU27" i="6"/>
  <c r="JG17" i="6"/>
  <c r="JG27" i="6"/>
  <c r="JS17" i="6"/>
  <c r="JS27" i="6"/>
  <c r="KE17" i="6"/>
  <c r="KE27" i="6"/>
  <c r="KQ17" i="6"/>
  <c r="KQ27" i="6"/>
  <c r="LC17" i="6"/>
  <c r="LC27" i="6"/>
  <c r="LO17" i="6"/>
  <c r="LO27" i="6"/>
  <c r="MA17" i="6"/>
  <c r="MA27" i="6"/>
  <c r="MM17" i="6"/>
  <c r="MM27" i="6"/>
  <c r="MY17" i="6"/>
  <c r="MY27" i="6"/>
  <c r="NK17" i="6"/>
  <c r="NK27" i="6"/>
  <c r="NW17" i="6"/>
  <c r="NW27" i="6"/>
  <c r="OI17" i="6"/>
  <c r="OI27" i="6"/>
  <c r="OU17" i="6"/>
  <c r="OU27" i="6"/>
  <c r="PG17" i="6"/>
  <c r="PG27" i="6"/>
  <c r="PS17" i="6"/>
  <c r="PS27" i="6"/>
  <c r="QE17" i="6"/>
  <c r="QE27" i="6"/>
  <c r="QQ17" i="6"/>
  <c r="QQ27" i="6"/>
  <c r="RC17" i="6"/>
  <c r="RC27" i="6"/>
  <c r="RO17" i="6"/>
  <c r="RO27" i="6"/>
  <c r="SA17" i="6"/>
  <c r="SA27" i="6"/>
  <c r="SM17" i="6"/>
  <c r="SM27" i="6"/>
  <c r="SY17" i="6"/>
  <c r="SY27" i="6"/>
  <c r="TK17" i="6"/>
  <c r="TK27" i="6"/>
  <c r="TW17" i="6"/>
  <c r="TW27" i="6"/>
  <c r="UI17" i="6"/>
  <c r="UI27" i="6"/>
  <c r="UU17" i="6"/>
  <c r="UU27" i="6"/>
  <c r="VG17" i="6"/>
  <c r="VG27" i="6"/>
  <c r="VS17" i="6"/>
  <c r="VS27" i="6"/>
  <c r="WE17" i="6"/>
  <c r="WE27" i="6"/>
  <c r="WQ17" i="6"/>
  <c r="WQ27" i="6"/>
  <c r="XC17" i="6"/>
  <c r="XC27" i="6"/>
  <c r="XO17" i="6"/>
  <c r="XO27" i="6"/>
  <c r="YA17" i="6"/>
  <c r="YA27" i="6"/>
  <c r="YM17" i="6"/>
  <c r="YM27" i="6"/>
  <c r="P18" i="6"/>
  <c r="P28" i="6"/>
  <c r="AB18" i="6"/>
  <c r="AB28" i="6"/>
  <c r="AN18" i="6"/>
  <c r="AN28" i="6"/>
  <c r="AZ18" i="6"/>
  <c r="AZ28" i="6"/>
  <c r="BL18" i="6"/>
  <c r="BL28" i="6"/>
  <c r="BX18" i="6"/>
  <c r="BX28" i="6"/>
  <c r="CJ18" i="6"/>
  <c r="CJ28" i="6"/>
  <c r="CV18" i="6"/>
  <c r="CV28" i="6"/>
  <c r="DH18" i="6"/>
  <c r="DH28" i="6"/>
  <c r="DT18" i="6"/>
  <c r="DT28" i="6"/>
  <c r="EF18" i="6"/>
  <c r="EF28" i="6"/>
  <c r="ER18" i="6"/>
  <c r="ER28" i="6"/>
  <c r="FD18" i="6"/>
  <c r="FD28" i="6"/>
  <c r="FP18" i="6"/>
  <c r="FP28" i="6"/>
  <c r="GB18" i="6"/>
  <c r="GB28" i="6"/>
  <c r="GN18" i="6"/>
  <c r="GN28" i="6"/>
  <c r="GZ18" i="6"/>
  <c r="GZ28" i="6"/>
  <c r="HL18" i="6"/>
  <c r="HL28" i="6"/>
  <c r="HX18" i="6"/>
  <c r="HX28" i="6"/>
  <c r="IJ18" i="6"/>
  <c r="IJ28" i="6"/>
  <c r="IV18" i="6"/>
  <c r="IV28" i="6"/>
  <c r="JH18" i="6"/>
  <c r="JH28" i="6"/>
  <c r="JT18" i="6"/>
  <c r="JT28" i="6"/>
  <c r="KF18" i="6"/>
  <c r="KF28" i="6"/>
  <c r="KR18" i="6"/>
  <c r="KR28" i="6"/>
  <c r="LD18" i="6"/>
  <c r="LD28" i="6"/>
  <c r="LP18" i="6"/>
  <c r="LP28" i="6"/>
  <c r="MB18" i="6"/>
  <c r="MB28" i="6"/>
  <c r="MN18" i="6"/>
  <c r="MN28" i="6"/>
  <c r="MZ18" i="6"/>
  <c r="MZ28" i="6"/>
  <c r="NL18" i="6"/>
  <c r="NL28" i="6"/>
  <c r="NX18" i="6"/>
  <c r="NX28" i="6"/>
  <c r="OJ18" i="6"/>
  <c r="OJ28" i="6"/>
  <c r="OV18" i="6"/>
  <c r="OV28" i="6"/>
  <c r="PH18" i="6"/>
  <c r="PH28" i="6"/>
  <c r="PT18" i="6"/>
  <c r="PT28" i="6"/>
  <c r="QF18" i="6"/>
  <c r="QF28" i="6"/>
  <c r="QR18" i="6"/>
  <c r="QR28" i="6"/>
  <c r="RD18" i="6"/>
  <c r="RD28" i="6"/>
  <c r="RP18" i="6"/>
  <c r="RP28" i="6"/>
  <c r="SB18" i="6"/>
  <c r="SB28" i="6"/>
  <c r="SN18" i="6"/>
  <c r="SN28" i="6"/>
  <c r="SZ18" i="6"/>
  <c r="SZ28" i="6"/>
  <c r="TL18" i="6"/>
  <c r="TL28" i="6"/>
  <c r="TX18" i="6"/>
  <c r="TX28" i="6"/>
  <c r="UJ18" i="6"/>
  <c r="UJ28" i="6"/>
  <c r="UV18" i="6"/>
  <c r="UV28" i="6"/>
  <c r="VH18" i="6"/>
  <c r="VH28" i="6"/>
  <c r="VT18" i="6"/>
  <c r="VT28" i="6"/>
  <c r="WF18" i="6"/>
  <c r="WF28" i="6"/>
  <c r="WR18" i="6"/>
  <c r="WR28" i="6"/>
  <c r="XD18" i="6"/>
  <c r="XD28" i="6"/>
  <c r="XP18" i="6"/>
  <c r="XP28" i="6"/>
  <c r="YB18" i="6"/>
  <c r="YB28" i="6"/>
  <c r="DQ16" i="6"/>
  <c r="DQ26" i="6"/>
  <c r="EO16" i="6"/>
  <c r="EO26" i="6"/>
  <c r="FY16" i="6"/>
  <c r="FY26" i="6"/>
  <c r="HU16" i="6"/>
  <c r="HU26" i="6"/>
  <c r="JE16" i="6"/>
  <c r="JE26" i="6"/>
  <c r="KO16" i="6"/>
  <c r="KO26" i="6"/>
  <c r="LY16" i="6"/>
  <c r="LY26" i="6"/>
  <c r="NI16" i="6"/>
  <c r="NI26" i="6"/>
  <c r="OS16" i="6"/>
  <c r="OS26" i="6"/>
  <c r="QC16" i="6"/>
  <c r="QC26" i="6"/>
  <c r="RM16" i="6"/>
  <c r="RM26" i="6"/>
  <c r="SK16" i="6"/>
  <c r="SK26" i="6"/>
  <c r="US16" i="6"/>
  <c r="US26" i="6"/>
  <c r="VQ16" i="6"/>
  <c r="VQ26" i="6"/>
  <c r="XA16" i="6"/>
  <c r="XA26" i="6"/>
  <c r="YK16" i="6"/>
  <c r="YK26" i="6"/>
  <c r="AL17" i="6"/>
  <c r="AL27" i="6"/>
  <c r="BV17" i="6"/>
  <c r="BV27" i="6"/>
  <c r="D25" i="6"/>
  <c r="D15" i="6"/>
  <c r="D40" i="6" s="1"/>
  <c r="E40" i="6" s="1"/>
  <c r="AK15" i="6"/>
  <c r="AK25" i="6"/>
  <c r="BU15" i="6"/>
  <c r="BU25" i="6"/>
  <c r="DE15" i="6"/>
  <c r="DE25" i="6"/>
  <c r="EC15" i="6"/>
  <c r="EC25" i="6"/>
  <c r="FY15" i="6"/>
  <c r="FY25" i="6"/>
  <c r="HI15" i="6"/>
  <c r="HI25" i="6"/>
  <c r="IS15" i="6"/>
  <c r="IS25" i="6"/>
  <c r="JQ15" i="6"/>
  <c r="JQ25" i="6"/>
  <c r="LM15" i="6"/>
  <c r="LM25" i="6"/>
  <c r="D18" i="6"/>
  <c r="D28" i="6"/>
  <c r="Z15" i="6"/>
  <c r="Z25" i="6"/>
  <c r="AX15" i="6"/>
  <c r="AX25" i="6"/>
  <c r="BV15" i="6"/>
  <c r="BV25" i="6"/>
  <c r="CT15" i="6"/>
  <c r="CT25" i="6"/>
  <c r="DR15" i="6"/>
  <c r="DR25" i="6"/>
  <c r="EP15" i="6"/>
  <c r="EP25" i="6"/>
  <c r="FB15" i="6"/>
  <c r="FB25" i="6"/>
  <c r="FN15" i="6"/>
  <c r="FN25" i="6"/>
  <c r="FZ15" i="6"/>
  <c r="FZ25" i="6"/>
  <c r="GL15" i="6"/>
  <c r="GL25" i="6"/>
  <c r="GX15" i="6"/>
  <c r="GX25" i="6"/>
  <c r="HJ15" i="6"/>
  <c r="HJ25" i="6"/>
  <c r="HV15" i="6"/>
  <c r="HV25" i="6"/>
  <c r="IH15" i="6"/>
  <c r="IH25" i="6"/>
  <c r="IT15" i="6"/>
  <c r="IT25" i="6"/>
  <c r="JF15" i="6"/>
  <c r="JF25" i="6"/>
  <c r="JR15" i="6"/>
  <c r="JR25" i="6"/>
  <c r="KD15" i="6"/>
  <c r="KD25" i="6"/>
  <c r="KP15" i="6"/>
  <c r="KP25" i="6"/>
  <c r="LB15" i="6"/>
  <c r="LB25" i="6"/>
  <c r="LN15" i="6"/>
  <c r="LN25" i="6"/>
  <c r="LZ15" i="6"/>
  <c r="LZ25" i="6"/>
  <c r="ML15" i="6"/>
  <c r="ML25" i="6"/>
  <c r="MX15" i="6"/>
  <c r="MX25" i="6"/>
  <c r="NJ15" i="6"/>
  <c r="NJ25" i="6"/>
  <c r="NV15" i="6"/>
  <c r="NV25" i="6"/>
  <c r="OH15" i="6"/>
  <c r="OH25" i="6"/>
  <c r="OT15" i="6"/>
  <c r="OT25" i="6"/>
  <c r="PF15" i="6"/>
  <c r="PF25" i="6"/>
  <c r="PR15" i="6"/>
  <c r="PR25" i="6"/>
  <c r="QD15" i="6"/>
  <c r="QD25" i="6"/>
  <c r="QP15" i="6"/>
  <c r="QP25" i="6"/>
  <c r="RB15" i="6"/>
  <c r="RB25" i="6"/>
  <c r="RN15" i="6"/>
  <c r="RN25" i="6"/>
  <c r="RZ15" i="6"/>
  <c r="RZ25" i="6"/>
  <c r="SL15" i="6"/>
  <c r="SL25" i="6"/>
  <c r="SX15" i="6"/>
  <c r="SX25" i="6"/>
  <c r="TJ15" i="6"/>
  <c r="TJ25" i="6"/>
  <c r="TV15" i="6"/>
  <c r="TV25" i="6"/>
  <c r="UH15" i="6"/>
  <c r="UH25" i="6"/>
  <c r="UT15" i="6"/>
  <c r="UT25" i="6"/>
  <c r="VF15" i="6"/>
  <c r="VF25" i="6"/>
  <c r="VR15" i="6"/>
  <c r="VR25" i="6"/>
  <c r="WD15" i="6"/>
  <c r="WD25" i="6"/>
  <c r="WP15" i="6"/>
  <c r="WP25" i="6"/>
  <c r="XB15" i="6"/>
  <c r="XB25" i="6"/>
  <c r="XN15" i="6"/>
  <c r="XN25" i="6"/>
  <c r="XZ15" i="6"/>
  <c r="XZ25" i="6"/>
  <c r="YL15" i="6"/>
  <c r="YL25" i="6"/>
  <c r="O16" i="6"/>
  <c r="O26" i="6"/>
  <c r="AA16" i="6"/>
  <c r="AA26" i="6"/>
  <c r="AM16" i="6"/>
  <c r="AM26" i="6"/>
  <c r="AY16" i="6"/>
  <c r="AY26" i="6"/>
  <c r="BK16" i="6"/>
  <c r="BK26" i="6"/>
  <c r="BW16" i="6"/>
  <c r="BW26" i="6"/>
  <c r="CI16" i="6"/>
  <c r="CI26" i="6"/>
  <c r="CU16" i="6"/>
  <c r="CU26" i="6"/>
  <c r="DG16" i="6"/>
  <c r="DG26" i="6"/>
  <c r="DS16" i="6"/>
  <c r="DS26" i="6"/>
  <c r="EE16" i="6"/>
  <c r="EE26" i="6"/>
  <c r="EQ16" i="6"/>
  <c r="EQ26" i="6"/>
  <c r="FC16" i="6"/>
  <c r="FC26" i="6"/>
  <c r="FO16" i="6"/>
  <c r="FO26" i="6"/>
  <c r="GA16" i="6"/>
  <c r="GA26" i="6"/>
  <c r="GM16" i="6"/>
  <c r="GM26" i="6"/>
  <c r="GY16" i="6"/>
  <c r="GY26" i="6"/>
  <c r="HK16" i="6"/>
  <c r="HK26" i="6"/>
  <c r="HW16" i="6"/>
  <c r="HW26" i="6"/>
  <c r="II16" i="6"/>
  <c r="II26" i="6"/>
  <c r="IU16" i="6"/>
  <c r="IU26" i="6"/>
  <c r="JG16" i="6"/>
  <c r="JG26" i="6"/>
  <c r="JS16" i="6"/>
  <c r="JS26" i="6"/>
  <c r="KE16" i="6"/>
  <c r="KE26" i="6"/>
  <c r="KQ16" i="6"/>
  <c r="KQ26" i="6"/>
  <c r="LC16" i="6"/>
  <c r="LC26" i="6"/>
  <c r="LO16" i="6"/>
  <c r="LO26" i="6"/>
  <c r="MA16" i="6"/>
  <c r="MA26" i="6"/>
  <c r="MM16" i="6"/>
  <c r="MM26" i="6"/>
  <c r="MY16" i="6"/>
  <c r="MY26" i="6"/>
  <c r="NK16" i="6"/>
  <c r="NK26" i="6"/>
  <c r="NW16" i="6"/>
  <c r="NW26" i="6"/>
  <c r="OI16" i="6"/>
  <c r="OI26" i="6"/>
  <c r="OU16" i="6"/>
  <c r="OU26" i="6"/>
  <c r="PG16" i="6"/>
  <c r="PG26" i="6"/>
  <c r="PS16" i="6"/>
  <c r="PS26" i="6"/>
  <c r="QE16" i="6"/>
  <c r="QE26" i="6"/>
  <c r="QQ16" i="6"/>
  <c r="QQ26" i="6"/>
  <c r="RC16" i="6"/>
  <c r="RC26" i="6"/>
  <c r="RO16" i="6"/>
  <c r="RO26" i="6"/>
  <c r="SA16" i="6"/>
  <c r="SA26" i="6"/>
  <c r="SM16" i="6"/>
  <c r="SM26" i="6"/>
  <c r="SY16" i="6"/>
  <c r="SY26" i="6"/>
  <c r="TK16" i="6"/>
  <c r="TK26" i="6"/>
  <c r="TW16" i="6"/>
  <c r="TW26" i="6"/>
  <c r="UI16" i="6"/>
  <c r="UI26" i="6"/>
  <c r="UU16" i="6"/>
  <c r="UU26" i="6"/>
  <c r="VG16" i="6"/>
  <c r="VG26" i="6"/>
  <c r="VS16" i="6"/>
  <c r="VS26" i="6"/>
  <c r="WE16" i="6"/>
  <c r="WE26" i="6"/>
  <c r="WQ16" i="6"/>
  <c r="WQ26" i="6"/>
  <c r="XC16" i="6"/>
  <c r="XC26" i="6"/>
  <c r="XO16" i="6"/>
  <c r="XO26" i="6"/>
  <c r="YA16" i="6"/>
  <c r="YA26" i="6"/>
  <c r="YM16" i="6"/>
  <c r="YM26" i="6"/>
  <c r="P17" i="6"/>
  <c r="P27" i="6"/>
  <c r="AB17" i="6"/>
  <c r="AB27" i="6"/>
  <c r="AN17" i="6"/>
  <c r="AN27" i="6"/>
  <c r="AZ17" i="6"/>
  <c r="AZ27" i="6"/>
  <c r="BL17" i="6"/>
  <c r="BL27" i="6"/>
  <c r="BX17" i="6"/>
  <c r="BX27" i="6"/>
  <c r="CJ17" i="6"/>
  <c r="CJ27" i="6"/>
  <c r="CV17" i="6"/>
  <c r="CV27" i="6"/>
  <c r="DH17" i="6"/>
  <c r="DH27" i="6"/>
  <c r="DT17" i="6"/>
  <c r="DT27" i="6"/>
  <c r="EF17" i="6"/>
  <c r="EF27" i="6"/>
  <c r="ER17" i="6"/>
  <c r="ER27" i="6"/>
  <c r="FD17" i="6"/>
  <c r="FD27" i="6"/>
  <c r="FP17" i="6"/>
  <c r="FP27" i="6"/>
  <c r="GB17" i="6"/>
  <c r="GB27" i="6"/>
  <c r="GN17" i="6"/>
  <c r="GN27" i="6"/>
  <c r="GZ17" i="6"/>
  <c r="GZ27" i="6"/>
  <c r="HL17" i="6"/>
  <c r="HL27" i="6"/>
  <c r="HX17" i="6"/>
  <c r="HX27" i="6"/>
  <c r="IJ17" i="6"/>
  <c r="IJ27" i="6"/>
  <c r="IV17" i="6"/>
  <c r="IV27" i="6"/>
  <c r="JH17" i="6"/>
  <c r="JH27" i="6"/>
  <c r="JT17" i="6"/>
  <c r="JT27" i="6"/>
  <c r="KF17" i="6"/>
  <c r="KF27" i="6"/>
  <c r="KR17" i="6"/>
  <c r="KR27" i="6"/>
  <c r="LD17" i="6"/>
  <c r="LD27" i="6"/>
  <c r="LP17" i="6"/>
  <c r="LP27" i="6"/>
  <c r="MB17" i="6"/>
  <c r="MB27" i="6"/>
  <c r="MN17" i="6"/>
  <c r="MN27" i="6"/>
  <c r="MZ17" i="6"/>
  <c r="MZ27" i="6"/>
  <c r="NL17" i="6"/>
  <c r="NL27" i="6"/>
  <c r="NX17" i="6"/>
  <c r="NX27" i="6"/>
  <c r="OJ17" i="6"/>
  <c r="OJ27" i="6"/>
  <c r="OV17" i="6"/>
  <c r="OV27" i="6"/>
  <c r="PH17" i="6"/>
  <c r="PH27" i="6"/>
  <c r="PT17" i="6"/>
  <c r="PT27" i="6"/>
  <c r="QF17" i="6"/>
  <c r="QF27" i="6"/>
  <c r="QR17" i="6"/>
  <c r="QR27" i="6"/>
  <c r="RD17" i="6"/>
  <c r="RD27" i="6"/>
  <c r="RP17" i="6"/>
  <c r="RP27" i="6"/>
  <c r="SB17" i="6"/>
  <c r="SB27" i="6"/>
  <c r="SN17" i="6"/>
  <c r="SN27" i="6"/>
  <c r="SZ17" i="6"/>
  <c r="SZ27" i="6"/>
  <c r="TL17" i="6"/>
  <c r="TL27" i="6"/>
  <c r="TX17" i="6"/>
  <c r="TX27" i="6"/>
  <c r="UJ17" i="6"/>
  <c r="UJ27" i="6"/>
  <c r="UV17" i="6"/>
  <c r="UV27" i="6"/>
  <c r="VH17" i="6"/>
  <c r="VH27" i="6"/>
  <c r="VT17" i="6"/>
  <c r="VT27" i="6"/>
  <c r="WF17" i="6"/>
  <c r="WF27" i="6"/>
  <c r="WR17" i="6"/>
  <c r="WR27" i="6"/>
  <c r="XD17" i="6"/>
  <c r="XD27" i="6"/>
  <c r="XP17" i="6"/>
  <c r="XP27" i="6"/>
  <c r="YB17" i="6"/>
  <c r="YB27" i="6"/>
  <c r="E18" i="6"/>
  <c r="E28" i="6"/>
  <c r="Q18" i="6"/>
  <c r="Q28" i="6"/>
  <c r="AC18" i="6"/>
  <c r="AC28" i="6"/>
  <c r="AO18" i="6"/>
  <c r="AO28" i="6"/>
  <c r="BA18" i="6"/>
  <c r="BA28" i="6"/>
  <c r="BM18" i="6"/>
  <c r="BM28" i="6"/>
  <c r="BY18" i="6"/>
  <c r="BY28" i="6"/>
  <c r="CK18" i="6"/>
  <c r="CK28" i="6"/>
  <c r="CW18" i="6"/>
  <c r="CW28" i="6"/>
  <c r="DI18" i="6"/>
  <c r="DI28" i="6"/>
  <c r="DU18" i="6"/>
  <c r="DU28" i="6"/>
  <c r="EG18" i="6"/>
  <c r="EG28" i="6"/>
  <c r="ES18" i="6"/>
  <c r="ES28" i="6"/>
  <c r="FE18" i="6"/>
  <c r="FE28" i="6"/>
  <c r="FQ18" i="6"/>
  <c r="FQ28" i="6"/>
  <c r="GC18" i="6"/>
  <c r="GC28" i="6"/>
  <c r="GO18" i="6"/>
  <c r="GO28" i="6"/>
  <c r="HA18" i="6"/>
  <c r="HA28" i="6"/>
  <c r="HM18" i="6"/>
  <c r="HM28" i="6"/>
  <c r="HY18" i="6"/>
  <c r="HY28" i="6"/>
  <c r="IK18" i="6"/>
  <c r="IK28" i="6"/>
  <c r="IW18" i="6"/>
  <c r="IW28" i="6"/>
  <c r="JI18" i="6"/>
  <c r="JI28" i="6"/>
  <c r="JU18" i="6"/>
  <c r="JU28" i="6"/>
  <c r="KG18" i="6"/>
  <c r="KG28" i="6"/>
  <c r="KS18" i="6"/>
  <c r="KS28" i="6"/>
  <c r="LE18" i="6"/>
  <c r="LE28" i="6"/>
  <c r="LQ18" i="6"/>
  <c r="LQ28" i="6"/>
  <c r="MC18" i="6"/>
  <c r="MC28" i="6"/>
  <c r="MO18" i="6"/>
  <c r="MO28" i="6"/>
  <c r="NA18" i="6"/>
  <c r="NA28" i="6"/>
  <c r="NM18" i="6"/>
  <c r="NM28" i="6"/>
  <c r="NY18" i="6"/>
  <c r="NY28" i="6"/>
  <c r="OK18" i="6"/>
  <c r="OK28" i="6"/>
  <c r="OW18" i="6"/>
  <c r="OW28" i="6"/>
  <c r="PI18" i="6"/>
  <c r="PI28" i="6"/>
  <c r="PU18" i="6"/>
  <c r="PU28" i="6"/>
  <c r="QG18" i="6"/>
  <c r="QG28" i="6"/>
  <c r="QS18" i="6"/>
  <c r="QS28" i="6"/>
  <c r="RE18" i="6"/>
  <c r="RE28" i="6"/>
  <c r="RQ18" i="6"/>
  <c r="RQ28" i="6"/>
  <c r="SC18" i="6"/>
  <c r="SC28" i="6"/>
  <c r="SO18" i="6"/>
  <c r="SO28" i="6"/>
  <c r="TA18" i="6"/>
  <c r="TA28" i="6"/>
  <c r="TM18" i="6"/>
  <c r="TM28" i="6"/>
  <c r="TY18" i="6"/>
  <c r="TY28" i="6"/>
  <c r="UK18" i="6"/>
  <c r="UK28" i="6"/>
  <c r="UW18" i="6"/>
  <c r="UW28" i="6"/>
  <c r="VI18" i="6"/>
  <c r="VI28" i="6"/>
  <c r="VU18" i="6"/>
  <c r="VU28" i="6"/>
  <c r="WG18" i="6"/>
  <c r="WG28" i="6"/>
  <c r="WS18" i="6"/>
  <c r="WS28" i="6"/>
  <c r="XE18" i="6"/>
  <c r="XE28" i="6"/>
  <c r="XQ18" i="6"/>
  <c r="XQ28" i="6"/>
  <c r="YC18" i="6"/>
  <c r="YC28" i="6"/>
  <c r="EC16" i="6"/>
  <c r="EC26" i="6"/>
  <c r="FM16" i="6"/>
  <c r="FM26" i="6"/>
  <c r="GW16" i="6"/>
  <c r="GW26" i="6"/>
  <c r="IG16" i="6"/>
  <c r="IG26" i="6"/>
  <c r="JQ16" i="6"/>
  <c r="JQ26" i="6"/>
  <c r="LA16" i="6"/>
  <c r="LA26" i="6"/>
  <c r="MK16" i="6"/>
  <c r="MK26" i="6"/>
  <c r="NU16" i="6"/>
  <c r="NU26" i="6"/>
  <c r="PE16" i="6"/>
  <c r="PE26" i="6"/>
  <c r="QO16" i="6"/>
  <c r="QO26" i="6"/>
  <c r="RY16" i="6"/>
  <c r="RY26" i="6"/>
  <c r="TU16" i="6"/>
  <c r="TU26" i="6"/>
  <c r="VE16" i="6"/>
  <c r="VE26" i="6"/>
  <c r="WO16" i="6"/>
  <c r="WO26" i="6"/>
  <c r="XY16" i="6"/>
  <c r="XY26" i="6"/>
  <c r="Z17" i="6"/>
  <c r="Z27" i="6"/>
  <c r="BJ17" i="6"/>
  <c r="BJ27" i="6"/>
  <c r="CT17" i="6"/>
  <c r="CT27" i="6"/>
  <c r="M15" i="6"/>
  <c r="M25" i="6"/>
  <c r="AW15" i="6"/>
  <c r="AW25" i="6"/>
  <c r="CG15" i="6"/>
  <c r="CG25" i="6"/>
  <c r="DQ15" i="6"/>
  <c r="DQ25" i="6"/>
  <c r="FA15" i="6"/>
  <c r="FA25" i="6"/>
  <c r="GK15" i="6"/>
  <c r="GK25" i="6"/>
  <c r="HU15" i="6"/>
  <c r="HU25" i="6"/>
  <c r="JE15" i="6"/>
  <c r="JE25" i="6"/>
  <c r="KO15" i="6"/>
  <c r="KO25" i="6"/>
  <c r="LY15" i="6"/>
  <c r="LY25" i="6"/>
  <c r="N15" i="6"/>
  <c r="N25" i="6"/>
  <c r="AL15" i="6"/>
  <c r="AL25" i="6"/>
  <c r="BJ15" i="6"/>
  <c r="BJ25" i="6"/>
  <c r="CH15" i="6"/>
  <c r="CH25" i="6"/>
  <c r="DF15" i="6"/>
  <c r="DF25" i="6"/>
  <c r="ED15" i="6"/>
  <c r="ED25" i="6"/>
  <c r="D17" i="6"/>
  <c r="D42" i="6" s="1"/>
  <c r="D27" i="6"/>
  <c r="O15" i="6"/>
  <c r="O25" i="6"/>
  <c r="AA15" i="6"/>
  <c r="AA25" i="6"/>
  <c r="AM15" i="6"/>
  <c r="AM25" i="6"/>
  <c r="AY15" i="6"/>
  <c r="AY25" i="6"/>
  <c r="BK15" i="6"/>
  <c r="BK25" i="6"/>
  <c r="BW15" i="6"/>
  <c r="BW25" i="6"/>
  <c r="CI15" i="6"/>
  <c r="CI25" i="6"/>
  <c r="CU15" i="6"/>
  <c r="CU25" i="6"/>
  <c r="DG15" i="6"/>
  <c r="DG25" i="6"/>
  <c r="DS15" i="6"/>
  <c r="DS25" i="6"/>
  <c r="EE15" i="6"/>
  <c r="EE25" i="6"/>
  <c r="EQ15" i="6"/>
  <c r="EQ25" i="6"/>
  <c r="FC15" i="6"/>
  <c r="FC25" i="6"/>
  <c r="FO15" i="6"/>
  <c r="FO25" i="6"/>
  <c r="GA15" i="6"/>
  <c r="GA25" i="6"/>
  <c r="GM15" i="6"/>
  <c r="GM25" i="6"/>
  <c r="GY15" i="6"/>
  <c r="GY25" i="6"/>
  <c r="HK15" i="6"/>
  <c r="HK25" i="6"/>
  <c r="HW15" i="6"/>
  <c r="HW25" i="6"/>
  <c r="II15" i="6"/>
  <c r="II25" i="6"/>
  <c r="IU15" i="6"/>
  <c r="IU25" i="6"/>
  <c r="JG15" i="6"/>
  <c r="JG25" i="6"/>
  <c r="JS15" i="6"/>
  <c r="JS25" i="6"/>
  <c r="KE15" i="6"/>
  <c r="KE25" i="6"/>
  <c r="KQ15" i="6"/>
  <c r="KQ25" i="6"/>
  <c r="LC15" i="6"/>
  <c r="LC25" i="6"/>
  <c r="LO15" i="6"/>
  <c r="LO25" i="6"/>
  <c r="MA15" i="6"/>
  <c r="MA25" i="6"/>
  <c r="MM15" i="6"/>
  <c r="MM25" i="6"/>
  <c r="MY15" i="6"/>
  <c r="MY25" i="6"/>
  <c r="NK15" i="6"/>
  <c r="NK25" i="6"/>
  <c r="NW15" i="6"/>
  <c r="NW25" i="6"/>
  <c r="OI15" i="6"/>
  <c r="OI25" i="6"/>
  <c r="OU15" i="6"/>
  <c r="OU25" i="6"/>
  <c r="PG15" i="6"/>
  <c r="PG25" i="6"/>
  <c r="PS15" i="6"/>
  <c r="PS25" i="6"/>
  <c r="QE15" i="6"/>
  <c r="QE25" i="6"/>
  <c r="QQ15" i="6"/>
  <c r="QQ25" i="6"/>
  <c r="RC15" i="6"/>
  <c r="RC25" i="6"/>
  <c r="RO15" i="6"/>
  <c r="RO25" i="6"/>
  <c r="SA15" i="6"/>
  <c r="SA25" i="6"/>
  <c r="SM15" i="6"/>
  <c r="SM25" i="6"/>
  <c r="SY15" i="6"/>
  <c r="SY25" i="6"/>
  <c r="TK15" i="6"/>
  <c r="TK25" i="6"/>
  <c r="TW15" i="6"/>
  <c r="TW25" i="6"/>
  <c r="UI15" i="6"/>
  <c r="UI25" i="6"/>
  <c r="UU15" i="6"/>
  <c r="UU25" i="6"/>
  <c r="VG15" i="6"/>
  <c r="VG25" i="6"/>
  <c r="VS15" i="6"/>
  <c r="VS25" i="6"/>
  <c r="WE15" i="6"/>
  <c r="WE25" i="6"/>
  <c r="WQ15" i="6"/>
  <c r="WQ25" i="6"/>
  <c r="XC15" i="6"/>
  <c r="XC25" i="6"/>
  <c r="XO15" i="6"/>
  <c r="XO25" i="6"/>
  <c r="YA15" i="6"/>
  <c r="YA25" i="6"/>
  <c r="YM15" i="6"/>
  <c r="YM25" i="6"/>
  <c r="P16" i="6"/>
  <c r="P26" i="6"/>
  <c r="AB16" i="6"/>
  <c r="AB26" i="6"/>
  <c r="AN16" i="6"/>
  <c r="AN26" i="6"/>
  <c r="AZ16" i="6"/>
  <c r="AZ26" i="6"/>
  <c r="BL16" i="6"/>
  <c r="BL26" i="6"/>
  <c r="BX16" i="6"/>
  <c r="BX26" i="6"/>
  <c r="CJ16" i="6"/>
  <c r="CJ26" i="6"/>
  <c r="CV16" i="6"/>
  <c r="CV26" i="6"/>
  <c r="DH16" i="6"/>
  <c r="DH26" i="6"/>
  <c r="DT16" i="6"/>
  <c r="DT26" i="6"/>
  <c r="EF16" i="6"/>
  <c r="EF26" i="6"/>
  <c r="ER16" i="6"/>
  <c r="ER26" i="6"/>
  <c r="FD16" i="6"/>
  <c r="FD26" i="6"/>
  <c r="FP16" i="6"/>
  <c r="FP26" i="6"/>
  <c r="GB16" i="6"/>
  <c r="GB26" i="6"/>
  <c r="GN16" i="6"/>
  <c r="GN26" i="6"/>
  <c r="GZ16" i="6"/>
  <c r="GZ26" i="6"/>
  <c r="HL16" i="6"/>
  <c r="HL26" i="6"/>
  <c r="HX16" i="6"/>
  <c r="HX26" i="6"/>
  <c r="IJ16" i="6"/>
  <c r="IJ26" i="6"/>
  <c r="IV16" i="6"/>
  <c r="IV26" i="6"/>
  <c r="JH16" i="6"/>
  <c r="JH26" i="6"/>
  <c r="JT16" i="6"/>
  <c r="JT26" i="6"/>
  <c r="KF16" i="6"/>
  <c r="KF26" i="6"/>
  <c r="KR16" i="6"/>
  <c r="KR26" i="6"/>
  <c r="LD16" i="6"/>
  <c r="LD26" i="6"/>
  <c r="LP16" i="6"/>
  <c r="LP26" i="6"/>
  <c r="MB16" i="6"/>
  <c r="MB26" i="6"/>
  <c r="MN16" i="6"/>
  <c r="MN26" i="6"/>
  <c r="MZ16" i="6"/>
  <c r="MZ26" i="6"/>
  <c r="NL16" i="6"/>
  <c r="NL26" i="6"/>
  <c r="NX16" i="6"/>
  <c r="NX26" i="6"/>
  <c r="OJ16" i="6"/>
  <c r="OJ26" i="6"/>
  <c r="OV16" i="6"/>
  <c r="OV26" i="6"/>
  <c r="PH16" i="6"/>
  <c r="PH26" i="6"/>
  <c r="PT16" i="6"/>
  <c r="PT26" i="6"/>
  <c r="QF16" i="6"/>
  <c r="QF26" i="6"/>
  <c r="QR16" i="6"/>
  <c r="QR26" i="6"/>
  <c r="RD16" i="6"/>
  <c r="RD26" i="6"/>
  <c r="RP16" i="6"/>
  <c r="RP26" i="6"/>
  <c r="SB16" i="6"/>
  <c r="SB26" i="6"/>
  <c r="SN16" i="6"/>
  <c r="SN26" i="6"/>
  <c r="SZ16" i="6"/>
  <c r="SZ26" i="6"/>
  <c r="TL16" i="6"/>
  <c r="TL26" i="6"/>
  <c r="TX16" i="6"/>
  <c r="TX26" i="6"/>
  <c r="UJ16" i="6"/>
  <c r="UJ26" i="6"/>
  <c r="UV16" i="6"/>
  <c r="UV26" i="6"/>
  <c r="VH16" i="6"/>
  <c r="VH26" i="6"/>
  <c r="VT16" i="6"/>
  <c r="VT26" i="6"/>
  <c r="WF16" i="6"/>
  <c r="WF26" i="6"/>
  <c r="WR16" i="6"/>
  <c r="WR26" i="6"/>
  <c r="XD16" i="6"/>
  <c r="XD26" i="6"/>
  <c r="XP16" i="6"/>
  <c r="XP26" i="6"/>
  <c r="YB16" i="6"/>
  <c r="YB26" i="6"/>
  <c r="E17" i="6"/>
  <c r="E27" i="6"/>
  <c r="Q17" i="6"/>
  <c r="Q27" i="6"/>
  <c r="AC17" i="6"/>
  <c r="AC27" i="6"/>
  <c r="AO17" i="6"/>
  <c r="AO27" i="6"/>
  <c r="BA17" i="6"/>
  <c r="BA27" i="6"/>
  <c r="BM17" i="6"/>
  <c r="BM27" i="6"/>
  <c r="BY17" i="6"/>
  <c r="BY27" i="6"/>
  <c r="CK17" i="6"/>
  <c r="CK27" i="6"/>
  <c r="CW17" i="6"/>
  <c r="CW27" i="6"/>
  <c r="DI17" i="6"/>
  <c r="DI27" i="6"/>
  <c r="DU17" i="6"/>
  <c r="DU27" i="6"/>
  <c r="EG17" i="6"/>
  <c r="EG27" i="6"/>
  <c r="ES17" i="6"/>
  <c r="ES27" i="6"/>
  <c r="FE17" i="6"/>
  <c r="FE27" i="6"/>
  <c r="FQ17" i="6"/>
  <c r="FQ27" i="6"/>
  <c r="GC17" i="6"/>
  <c r="GC27" i="6"/>
  <c r="GO17" i="6"/>
  <c r="GO27" i="6"/>
  <c r="HA17" i="6"/>
  <c r="HA27" i="6"/>
  <c r="HM17" i="6"/>
  <c r="HM27" i="6"/>
  <c r="HY17" i="6"/>
  <c r="HY27" i="6"/>
  <c r="IK17" i="6"/>
  <c r="IK27" i="6"/>
  <c r="IW17" i="6"/>
  <c r="IW27" i="6"/>
  <c r="JI17" i="6"/>
  <c r="JI27" i="6"/>
  <c r="JU17" i="6"/>
  <c r="JU27" i="6"/>
  <c r="KG17" i="6"/>
  <c r="KG27" i="6"/>
  <c r="KS17" i="6"/>
  <c r="KS27" i="6"/>
  <c r="LE17" i="6"/>
  <c r="LE27" i="6"/>
  <c r="LQ17" i="6"/>
  <c r="LQ27" i="6"/>
  <c r="MC17" i="6"/>
  <c r="MC27" i="6"/>
  <c r="MO17" i="6"/>
  <c r="MO27" i="6"/>
  <c r="NA17" i="6"/>
  <c r="NA27" i="6"/>
  <c r="NM17" i="6"/>
  <c r="NM27" i="6"/>
  <c r="NY17" i="6"/>
  <c r="NY27" i="6"/>
  <c r="OK17" i="6"/>
  <c r="OK27" i="6"/>
  <c r="OW17" i="6"/>
  <c r="OW27" i="6"/>
  <c r="PI17" i="6"/>
  <c r="PI27" i="6"/>
  <c r="PU17" i="6"/>
  <c r="PU27" i="6"/>
  <c r="QG17" i="6"/>
  <c r="QG27" i="6"/>
  <c r="QS17" i="6"/>
  <c r="QS27" i="6"/>
  <c r="RE17" i="6"/>
  <c r="RE27" i="6"/>
  <c r="RQ17" i="6"/>
  <c r="RQ27" i="6"/>
  <c r="SC17" i="6"/>
  <c r="SC27" i="6"/>
  <c r="SO17" i="6"/>
  <c r="SO27" i="6"/>
  <c r="TA17" i="6"/>
  <c r="TA27" i="6"/>
  <c r="TM17" i="6"/>
  <c r="TM27" i="6"/>
  <c r="TY17" i="6"/>
  <c r="TY27" i="6"/>
  <c r="UK17" i="6"/>
  <c r="UK27" i="6"/>
  <c r="UW17" i="6"/>
  <c r="UW27" i="6"/>
  <c r="VI17" i="6"/>
  <c r="VI27" i="6"/>
  <c r="VU17" i="6"/>
  <c r="VU27" i="6"/>
  <c r="WG17" i="6"/>
  <c r="WG27" i="6"/>
  <c r="WS17" i="6"/>
  <c r="WS27" i="6"/>
  <c r="XE17" i="6"/>
  <c r="XE27" i="6"/>
  <c r="XQ17" i="6"/>
  <c r="XQ27" i="6"/>
  <c r="YC17" i="6"/>
  <c r="YC27" i="6"/>
  <c r="F18" i="6"/>
  <c r="F28" i="6"/>
  <c r="R18" i="6"/>
  <c r="R28" i="6"/>
  <c r="AD18" i="6"/>
  <c r="AD28" i="6"/>
  <c r="AP18" i="6"/>
  <c r="AP28" i="6"/>
  <c r="BB18" i="6"/>
  <c r="BB28" i="6"/>
  <c r="BN18" i="6"/>
  <c r="BN28" i="6"/>
  <c r="BZ18" i="6"/>
  <c r="BZ28" i="6"/>
  <c r="CL18" i="6"/>
  <c r="CL28" i="6"/>
  <c r="CX18" i="6"/>
  <c r="CX28" i="6"/>
  <c r="DJ18" i="6"/>
  <c r="DJ28" i="6"/>
  <c r="DV18" i="6"/>
  <c r="DV28" i="6"/>
  <c r="EH18" i="6"/>
  <c r="EH28" i="6"/>
  <c r="ET18" i="6"/>
  <c r="ET28" i="6"/>
  <c r="FF18" i="6"/>
  <c r="FF28" i="6"/>
  <c r="FR18" i="6"/>
  <c r="FR28" i="6"/>
  <c r="GD18" i="6"/>
  <c r="GD28" i="6"/>
  <c r="GP18" i="6"/>
  <c r="GP28" i="6"/>
  <c r="HB18" i="6"/>
  <c r="HB28" i="6"/>
  <c r="HN18" i="6"/>
  <c r="HN28" i="6"/>
  <c r="HZ18" i="6"/>
  <c r="HZ28" i="6"/>
  <c r="IL18" i="6"/>
  <c r="IL28" i="6"/>
  <c r="IX18" i="6"/>
  <c r="IX28" i="6"/>
  <c r="JJ18" i="6"/>
  <c r="JJ28" i="6"/>
  <c r="JV18" i="6"/>
  <c r="JV28" i="6"/>
  <c r="KH18" i="6"/>
  <c r="KH28" i="6"/>
  <c r="KT18" i="6"/>
  <c r="KT28" i="6"/>
  <c r="LF18" i="6"/>
  <c r="LF28" i="6"/>
  <c r="LR18" i="6"/>
  <c r="LR28" i="6"/>
  <c r="MD18" i="6"/>
  <c r="MD28" i="6"/>
  <c r="MP18" i="6"/>
  <c r="MP28" i="6"/>
  <c r="NB18" i="6"/>
  <c r="NB28" i="6"/>
  <c r="NN18" i="6"/>
  <c r="NN28" i="6"/>
  <c r="NZ18" i="6"/>
  <c r="NZ28" i="6"/>
  <c r="OL18" i="6"/>
  <c r="OL28" i="6"/>
  <c r="OX18" i="6"/>
  <c r="OX28" i="6"/>
  <c r="PJ18" i="6"/>
  <c r="PJ28" i="6"/>
  <c r="PV18" i="6"/>
  <c r="PV28" i="6"/>
  <c r="QH18" i="6"/>
  <c r="QH28" i="6"/>
  <c r="QT18" i="6"/>
  <c r="QT28" i="6"/>
  <c r="RF18" i="6"/>
  <c r="RF28" i="6"/>
  <c r="RR18" i="6"/>
  <c r="RR28" i="6"/>
  <c r="SD18" i="6"/>
  <c r="SD28" i="6"/>
  <c r="SP18" i="6"/>
  <c r="SP28" i="6"/>
  <c r="TB18" i="6"/>
  <c r="TB28" i="6"/>
  <c r="TN18" i="6"/>
  <c r="TN28" i="6"/>
  <c r="TZ18" i="6"/>
  <c r="TZ28" i="6"/>
  <c r="UL18" i="6"/>
  <c r="UL28" i="6"/>
  <c r="UX18" i="6"/>
  <c r="UX28" i="6"/>
  <c r="VJ18" i="6"/>
  <c r="VJ28" i="6"/>
  <c r="VV18" i="6"/>
  <c r="VV28" i="6"/>
  <c r="WH18" i="6"/>
  <c r="WH28" i="6"/>
  <c r="WT18" i="6"/>
  <c r="WT28" i="6"/>
  <c r="XF18" i="6"/>
  <c r="XF28" i="6"/>
  <c r="XR18" i="6"/>
  <c r="XR28" i="6"/>
  <c r="YD18" i="6"/>
  <c r="YD28" i="6"/>
  <c r="RS18" i="6"/>
  <c r="RS28" i="6"/>
  <c r="SE18" i="6"/>
  <c r="SE28" i="6"/>
  <c r="SQ18" i="6"/>
  <c r="SQ28" i="6"/>
  <c r="TC18" i="6"/>
  <c r="TC28" i="6"/>
  <c r="TO18" i="6"/>
  <c r="TO28" i="6"/>
  <c r="UA18" i="6"/>
  <c r="UA28" i="6"/>
  <c r="UM18" i="6"/>
  <c r="UM28" i="6"/>
  <c r="UY18" i="6"/>
  <c r="UY28" i="6"/>
  <c r="VK18" i="6"/>
  <c r="VK28" i="6"/>
  <c r="VW18" i="6"/>
  <c r="VW28" i="6"/>
  <c r="WI18" i="6"/>
  <c r="WI28" i="6"/>
  <c r="WU18" i="6"/>
  <c r="WU28" i="6"/>
  <c r="XG18" i="6"/>
  <c r="XG28" i="6"/>
  <c r="XS18" i="6"/>
  <c r="XS28" i="6"/>
  <c r="YE18" i="6"/>
  <c r="YE28" i="6"/>
  <c r="RT18" i="6"/>
  <c r="RT28" i="6"/>
  <c r="SF18" i="6"/>
  <c r="SF28" i="6"/>
  <c r="SR18" i="6"/>
  <c r="SR28" i="6"/>
  <c r="TD18" i="6"/>
  <c r="TD28" i="6"/>
  <c r="TP18" i="6"/>
  <c r="TP28" i="6"/>
  <c r="UB18" i="6"/>
  <c r="UB28" i="6"/>
  <c r="UN18" i="6"/>
  <c r="UN28" i="6"/>
  <c r="UZ18" i="6"/>
  <c r="UZ28" i="6"/>
  <c r="VL18" i="6"/>
  <c r="VL28" i="6"/>
  <c r="VX18" i="6"/>
  <c r="VX28" i="6"/>
  <c r="WJ18" i="6"/>
  <c r="WJ28" i="6"/>
  <c r="WV18" i="6"/>
  <c r="WV28" i="6"/>
  <c r="XH18" i="6"/>
  <c r="XH28" i="6"/>
  <c r="XT18" i="6"/>
  <c r="XT28" i="6"/>
  <c r="YF18" i="6"/>
  <c r="YF28" i="6"/>
  <c r="RY28" i="6"/>
  <c r="SK28" i="6"/>
  <c r="SW28" i="6"/>
  <c r="TI28" i="6"/>
  <c r="TU28" i="6"/>
  <c r="UG28" i="6"/>
  <c r="US28" i="6"/>
  <c r="VE28" i="6"/>
  <c r="VQ28" i="6"/>
  <c r="WC28" i="6"/>
  <c r="WO28" i="6"/>
  <c r="XA28" i="6"/>
  <c r="XM28" i="6"/>
  <c r="XY28" i="6"/>
  <c r="YK28" i="6"/>
  <c r="IT28" i="6"/>
  <c r="JF28" i="6"/>
  <c r="JR28" i="6"/>
  <c r="KD28" i="6"/>
  <c r="KP28" i="6"/>
  <c r="LB28" i="6"/>
  <c r="LN28" i="6"/>
  <c r="LZ28" i="6"/>
  <c r="ML28" i="6"/>
  <c r="MX28" i="6"/>
  <c r="NJ28" i="6"/>
  <c r="NV28" i="6"/>
  <c r="OH28" i="6"/>
  <c r="OT28" i="6"/>
  <c r="PF28" i="6"/>
  <c r="PR28" i="6"/>
  <c r="QD28" i="6"/>
  <c r="QP28" i="6"/>
  <c r="RB28" i="6"/>
  <c r="RN28" i="6"/>
  <c r="RZ28" i="6"/>
  <c r="SL28" i="6"/>
  <c r="SX28" i="6"/>
  <c r="TJ28" i="6"/>
  <c r="TV28" i="6"/>
  <c r="UH28" i="6"/>
  <c r="UT28" i="6"/>
  <c r="VF28" i="6"/>
  <c r="VR28" i="6"/>
  <c r="WD28" i="6"/>
  <c r="WP28" i="6"/>
  <c r="XB28" i="6"/>
  <c r="XN28" i="6"/>
  <c r="XZ28" i="6"/>
  <c r="YL28" i="6"/>
  <c r="SA28" i="6"/>
  <c r="SM28" i="6"/>
  <c r="SY28" i="6"/>
  <c r="TK28" i="6"/>
  <c r="TW28" i="6"/>
  <c r="UI28" i="6"/>
  <c r="UU28" i="6"/>
  <c r="VG28" i="6"/>
  <c r="VS28" i="6"/>
  <c r="WE28" i="6"/>
  <c r="WQ28" i="6"/>
  <c r="XC28" i="6"/>
  <c r="XO28" i="6"/>
  <c r="YA28" i="6"/>
  <c r="YM28" i="6"/>
  <c r="JL16" i="6"/>
  <c r="JX16" i="6"/>
  <c r="KJ16" i="6"/>
  <c r="KV16" i="6"/>
  <c r="LH16" i="6"/>
  <c r="LT16" i="6"/>
  <c r="MF16" i="6"/>
  <c r="MR16" i="6"/>
  <c r="ND16" i="6"/>
  <c r="NP16" i="6"/>
  <c r="OB16" i="6"/>
  <c r="ON16" i="6"/>
  <c r="OZ16" i="6"/>
  <c r="PL16" i="6"/>
  <c r="PX16" i="6"/>
  <c r="QJ16" i="6"/>
  <c r="QV16" i="6"/>
  <c r="RH16" i="6"/>
  <c r="RT16" i="6"/>
  <c r="SF16" i="6"/>
  <c r="SR16" i="6"/>
  <c r="TD16" i="6"/>
  <c r="TP16" i="6"/>
  <c r="UB16" i="6"/>
  <c r="UN16" i="6"/>
  <c r="UZ16" i="6"/>
  <c r="VL16" i="6"/>
  <c r="VX16" i="6"/>
  <c r="WJ16" i="6"/>
  <c r="WV16" i="6"/>
  <c r="XH16" i="6"/>
  <c r="XT16" i="6"/>
  <c r="YF16" i="6"/>
  <c r="I17" i="6"/>
  <c r="U17" i="6"/>
  <c r="AG17" i="6"/>
  <c r="AS17" i="6"/>
  <c r="BE17" i="6"/>
  <c r="BQ17" i="6"/>
  <c r="CC17" i="6"/>
  <c r="CO17" i="6"/>
  <c r="DA17" i="6"/>
  <c r="DM17" i="6"/>
  <c r="PA16" i="6"/>
  <c r="PM16" i="6"/>
  <c r="PY16" i="6"/>
  <c r="QK16" i="6"/>
  <c r="QW16" i="6"/>
  <c r="RI16" i="6"/>
  <c r="RU16" i="6"/>
  <c r="SG16" i="6"/>
  <c r="SS16" i="6"/>
  <c r="TE16" i="6"/>
  <c r="TQ16" i="6"/>
  <c r="UC16" i="6"/>
  <c r="UO16" i="6"/>
  <c r="VA16" i="6"/>
  <c r="VM16" i="6"/>
  <c r="VY16" i="6"/>
  <c r="WK16" i="6"/>
  <c r="WW16" i="6"/>
  <c r="XI16" i="6"/>
  <c r="XU16" i="6"/>
  <c r="YG16" i="6"/>
  <c r="J17" i="6"/>
  <c r="V17" i="6"/>
  <c r="AH17" i="6"/>
  <c r="AT17" i="6"/>
  <c r="BF17" i="6"/>
  <c r="BR17" i="6"/>
  <c r="CD17" i="6"/>
  <c r="CP17" i="6"/>
  <c r="DB17" i="6"/>
  <c r="DN17" i="6"/>
  <c r="DZ17" i="6"/>
  <c r="EL17" i="6"/>
  <c r="EX17" i="6"/>
  <c r="FJ17" i="6"/>
  <c r="FV17" i="6"/>
  <c r="GH17" i="6"/>
  <c r="GT17" i="6"/>
  <c r="HF17" i="6"/>
  <c r="HR17" i="6"/>
  <c r="ID17" i="6"/>
  <c r="IP17" i="6"/>
  <c r="JB17" i="6"/>
  <c r="JN17" i="6"/>
  <c r="JZ17" i="6"/>
  <c r="KL17" i="6"/>
  <c r="KX17" i="6"/>
  <c r="LJ17" i="6"/>
  <c r="LV17" i="6"/>
  <c r="MH17" i="6"/>
  <c r="MT17" i="6"/>
  <c r="NF17" i="6"/>
  <c r="NR17" i="6"/>
  <c r="OD17" i="6"/>
  <c r="OP17" i="6"/>
  <c r="PB17" i="6"/>
  <c r="PN17" i="6"/>
  <c r="PZ17" i="6"/>
  <c r="QL17" i="6"/>
  <c r="QX17" i="6"/>
  <c r="RJ17" i="6"/>
  <c r="RV17" i="6"/>
  <c r="SH17" i="6"/>
  <c r="ST17" i="6"/>
  <c r="TF17" i="6"/>
  <c r="TR17" i="6"/>
  <c r="UD17" i="6"/>
  <c r="UP17" i="6"/>
  <c r="VB17" i="6"/>
  <c r="VN17" i="6"/>
  <c r="VZ17" i="6"/>
  <c r="WL17" i="6"/>
  <c r="WX17" i="6"/>
  <c r="XJ17" i="6"/>
  <c r="XV17" i="6"/>
  <c r="YH17" i="6"/>
  <c r="K18" i="6"/>
  <c r="W18" i="6"/>
  <c r="AI18" i="6"/>
  <c r="AU18" i="6"/>
  <c r="BG18" i="6"/>
  <c r="BS18" i="6"/>
  <c r="CE18" i="6"/>
  <c r="CQ18" i="6"/>
  <c r="DC18" i="6"/>
  <c r="KA16" i="6"/>
  <c r="KM16" i="6"/>
  <c r="KY16" i="6"/>
  <c r="LK16" i="6"/>
  <c r="LW16" i="6"/>
  <c r="MI16" i="6"/>
  <c r="MU16" i="6"/>
  <c r="NG16" i="6"/>
  <c r="NS16" i="6"/>
  <c r="OE16" i="6"/>
  <c r="OQ16" i="6"/>
  <c r="PC16" i="6"/>
  <c r="PO16" i="6"/>
  <c r="QA16" i="6"/>
  <c r="QM16" i="6"/>
  <c r="QY16" i="6"/>
  <c r="RK16" i="6"/>
  <c r="RW16" i="6"/>
  <c r="SI16" i="6"/>
  <c r="SU16" i="6"/>
  <c r="TG16" i="6"/>
  <c r="TS16" i="6"/>
  <c r="UE16" i="6"/>
  <c r="UQ16" i="6"/>
  <c r="VC16" i="6"/>
  <c r="VO16" i="6"/>
  <c r="WA16" i="6"/>
  <c r="WM16" i="6"/>
  <c r="WY16" i="6"/>
  <c r="XK16" i="6"/>
  <c r="XW16" i="6"/>
  <c r="YI16" i="6"/>
  <c r="L17" i="6"/>
  <c r="X17" i="6"/>
  <c r="AJ17" i="6"/>
  <c r="AV17" i="6"/>
  <c r="BH17" i="6"/>
  <c r="BT17" i="6"/>
  <c r="CF17" i="6"/>
  <c r="CR17" i="6"/>
  <c r="DD17" i="6"/>
  <c r="DP17" i="6"/>
  <c r="DE17" i="6"/>
  <c r="DQ17" i="6"/>
  <c r="EC17" i="6"/>
  <c r="EO17" i="6"/>
  <c r="FA17" i="6"/>
  <c r="FM17" i="6"/>
  <c r="FY17" i="6"/>
  <c r="GK17" i="6"/>
  <c r="GW17" i="6"/>
  <c r="HI17" i="6"/>
  <c r="HU17" i="6"/>
  <c r="RH17" i="6"/>
  <c r="RT17" i="6"/>
  <c r="SF17" i="6"/>
  <c r="SR17" i="6"/>
  <c r="TD17" i="6"/>
  <c r="TP17" i="6"/>
  <c r="UB17" i="6"/>
  <c r="UN17" i="6"/>
  <c r="UZ17" i="6"/>
  <c r="VL17" i="6"/>
  <c r="VX17" i="6"/>
  <c r="WJ17" i="6"/>
  <c r="WV17" i="6"/>
  <c r="XH17" i="6"/>
  <c r="XT17" i="6"/>
  <c r="YF17" i="6"/>
  <c r="I18" i="6"/>
  <c r="U18" i="6"/>
  <c r="AG18" i="6"/>
  <c r="AS18" i="6"/>
  <c r="BE18" i="6"/>
  <c r="BQ18" i="6"/>
  <c r="CC18" i="6"/>
  <c r="CO18" i="6"/>
  <c r="DA18" i="6"/>
  <c r="DM18" i="6"/>
  <c r="DY18" i="6"/>
  <c r="EK18" i="6"/>
  <c r="EW18" i="6"/>
  <c r="FI18" i="6"/>
  <c r="FU18" i="6"/>
  <c r="GG18" i="6"/>
  <c r="GS18" i="6"/>
  <c r="HE18" i="6"/>
  <c r="HQ18" i="6"/>
  <c r="IC18" i="6"/>
  <c r="IO18" i="6"/>
  <c r="JA18" i="6"/>
  <c r="JM18" i="6"/>
  <c r="JY18" i="6"/>
  <c r="KK18" i="6"/>
  <c r="KW18" i="6"/>
  <c r="LI18" i="6"/>
  <c r="LU18" i="6"/>
  <c r="MG18" i="6"/>
  <c r="MS18" i="6"/>
  <c r="NE18" i="6"/>
  <c r="NQ18" i="6"/>
  <c r="OC18" i="6"/>
  <c r="OO18" i="6"/>
  <c r="PA18" i="6"/>
  <c r="PM18" i="6"/>
  <c r="PY18" i="6"/>
  <c r="QK18" i="6"/>
  <c r="QW18" i="6"/>
  <c r="DO17" i="6"/>
  <c r="EA17" i="6"/>
  <c r="EM17" i="6"/>
  <c r="EY17" i="6"/>
  <c r="FK17" i="6"/>
  <c r="FW17" i="6"/>
  <c r="GI17" i="6"/>
  <c r="GU17" i="6"/>
  <c r="HG17" i="6"/>
  <c r="HS17" i="6"/>
  <c r="IE17" i="6"/>
  <c r="IQ17" i="6"/>
  <c r="JC17" i="6"/>
  <c r="JO17" i="6"/>
  <c r="KA17" i="6"/>
  <c r="KM17" i="6"/>
  <c r="KY17" i="6"/>
  <c r="LK17" i="6"/>
  <c r="LW17" i="6"/>
  <c r="MI17" i="6"/>
  <c r="MU17" i="6"/>
  <c r="NG17" i="6"/>
  <c r="NS17" i="6"/>
  <c r="OE17" i="6"/>
  <c r="OQ17" i="6"/>
  <c r="PC17" i="6"/>
  <c r="PO17" i="6"/>
  <c r="QA17" i="6"/>
  <c r="QM17" i="6"/>
  <c r="QY17" i="6"/>
  <c r="RK17" i="6"/>
  <c r="RW17" i="6"/>
  <c r="SI17" i="6"/>
  <c r="SU17" i="6"/>
  <c r="TG17" i="6"/>
  <c r="TS17" i="6"/>
  <c r="UE17" i="6"/>
  <c r="UQ17" i="6"/>
  <c r="VC17" i="6"/>
  <c r="VO17" i="6"/>
  <c r="WA17" i="6"/>
  <c r="WM17" i="6"/>
  <c r="WY17" i="6"/>
  <c r="XK17" i="6"/>
  <c r="XW17" i="6"/>
  <c r="YI17" i="6"/>
  <c r="L18" i="6"/>
  <c r="X18" i="6"/>
  <c r="AJ18" i="6"/>
  <c r="AV18" i="6"/>
  <c r="BH18" i="6"/>
  <c r="BT18" i="6"/>
  <c r="CF18" i="6"/>
  <c r="CR18" i="6"/>
  <c r="DD18" i="6"/>
  <c r="DP18" i="6"/>
  <c r="EB18" i="6"/>
  <c r="EN18" i="6"/>
  <c r="EZ18" i="6"/>
  <c r="FL18" i="6"/>
  <c r="FX18" i="6"/>
  <c r="GJ18" i="6"/>
  <c r="GV18" i="6"/>
  <c r="HH18" i="6"/>
  <c r="HT18" i="6"/>
  <c r="IF18" i="6"/>
  <c r="IR18" i="6"/>
  <c r="JD18" i="6"/>
  <c r="JP18" i="6"/>
  <c r="KB18" i="6"/>
  <c r="KN18" i="6"/>
  <c r="KZ18" i="6"/>
  <c r="LL18" i="6"/>
  <c r="LX18" i="6"/>
  <c r="MJ18" i="6"/>
  <c r="MV18" i="6"/>
  <c r="NH18" i="6"/>
  <c r="NT18" i="6"/>
  <c r="OF18" i="6"/>
  <c r="OR18" i="6"/>
  <c r="PD18" i="6"/>
  <c r="PP18" i="6"/>
  <c r="QB18" i="6"/>
  <c r="N18" i="6"/>
  <c r="Z18" i="6"/>
  <c r="AL18" i="6"/>
  <c r="AX18" i="6"/>
  <c r="BJ18" i="6"/>
  <c r="BV18" i="6"/>
  <c r="DR17" i="6"/>
  <c r="ED17" i="6"/>
  <c r="EP17" i="6"/>
  <c r="FB17" i="6"/>
  <c r="FN17" i="6"/>
  <c r="FZ17" i="6"/>
  <c r="GL17" i="6"/>
  <c r="GX17" i="6"/>
  <c r="HJ17" i="6"/>
  <c r="HV17" i="6"/>
  <c r="IH17" i="6"/>
  <c r="IT17" i="6"/>
  <c r="JF17" i="6"/>
  <c r="JR17" i="6"/>
  <c r="KD17" i="6"/>
  <c r="KP17" i="6"/>
  <c r="LB17" i="6"/>
  <c r="LN17" i="6"/>
  <c r="LZ17" i="6"/>
  <c r="ML17" i="6"/>
  <c r="MX17" i="6"/>
  <c r="NJ17" i="6"/>
  <c r="NV17" i="6"/>
  <c r="OH17" i="6"/>
  <c r="OT17" i="6"/>
  <c r="PF17" i="6"/>
  <c r="PR17" i="6"/>
  <c r="QD17" i="6"/>
  <c r="QP17" i="6"/>
  <c r="RB17" i="6"/>
  <c r="RN17" i="6"/>
  <c r="RZ17" i="6"/>
  <c r="SL17" i="6"/>
  <c r="SX17" i="6"/>
  <c r="TJ17" i="6"/>
  <c r="TV17" i="6"/>
  <c r="UH17" i="6"/>
  <c r="UT17" i="6"/>
  <c r="VF17" i="6"/>
  <c r="VR17" i="6"/>
  <c r="WD17" i="6"/>
  <c r="WP17" i="6"/>
  <c r="XB17" i="6"/>
  <c r="XN17" i="6"/>
  <c r="XZ17" i="6"/>
  <c r="YL17" i="6"/>
  <c r="O18" i="6"/>
  <c r="AA18" i="6"/>
  <c r="AM18" i="6"/>
  <c r="AY18" i="6"/>
  <c r="BK18" i="6"/>
  <c r="BW18" i="6"/>
  <c r="CI18" i="6"/>
  <c r="CU18" i="6"/>
  <c r="DG18" i="6"/>
  <c r="DS18" i="6"/>
  <c r="EE18" i="6"/>
  <c r="EQ18" i="6"/>
  <c r="FC18" i="6"/>
  <c r="FO18" i="6"/>
  <c r="GA18" i="6"/>
  <c r="GM18" i="6"/>
  <c r="GY18" i="6"/>
  <c r="HK18" i="6"/>
  <c r="HW18" i="6"/>
  <c r="II18" i="6"/>
  <c r="IU18" i="6"/>
  <c r="JG18" i="6"/>
  <c r="JS18" i="6"/>
  <c r="KE18" i="6"/>
  <c r="KQ18" i="6"/>
  <c r="LC18" i="6"/>
  <c r="LO18" i="6"/>
  <c r="MA18" i="6"/>
  <c r="MM18" i="6"/>
  <c r="MY18" i="6"/>
  <c r="NK18" i="6"/>
  <c r="NW18" i="6"/>
  <c r="OI18" i="6"/>
  <c r="OU18" i="6"/>
  <c r="PG18" i="6"/>
  <c r="PS18" i="6"/>
  <c r="QE18" i="6"/>
  <c r="QQ18" i="6"/>
  <c r="RC18" i="6"/>
  <c r="DY17" i="6"/>
  <c r="EK17" i="6"/>
  <c r="EW17" i="6"/>
  <c r="FI17" i="6"/>
  <c r="FU17" i="6"/>
  <c r="GG17" i="6"/>
  <c r="GS17" i="6"/>
  <c r="HE17" i="6"/>
  <c r="HQ17" i="6"/>
  <c r="IC17" i="6"/>
  <c r="IO17" i="6"/>
  <c r="JA17" i="6"/>
  <c r="JM17" i="6"/>
  <c r="JY17" i="6"/>
  <c r="KK17" i="6"/>
  <c r="KW17" i="6"/>
  <c r="LI17" i="6"/>
  <c r="LU17" i="6"/>
  <c r="MG17" i="6"/>
  <c r="MS17" i="6"/>
  <c r="NE17" i="6"/>
  <c r="NQ17" i="6"/>
  <c r="OC17" i="6"/>
  <c r="OO17" i="6"/>
  <c r="PA17" i="6"/>
  <c r="PM17" i="6"/>
  <c r="PY17" i="6"/>
  <c r="QK17" i="6"/>
  <c r="QW17" i="6"/>
  <c r="RI17" i="6"/>
  <c r="RU17" i="6"/>
  <c r="SG17" i="6"/>
  <c r="SS17" i="6"/>
  <c r="TE17" i="6"/>
  <c r="TQ17" i="6"/>
  <c r="UC17" i="6"/>
  <c r="UO17" i="6"/>
  <c r="VA17" i="6"/>
  <c r="VM17" i="6"/>
  <c r="VY17" i="6"/>
  <c r="WK17" i="6"/>
  <c r="WW17" i="6"/>
  <c r="XI17" i="6"/>
  <c r="XU17" i="6"/>
  <c r="YG17" i="6"/>
  <c r="J18" i="6"/>
  <c r="V18" i="6"/>
  <c r="AH18" i="6"/>
  <c r="AT18" i="6"/>
  <c r="BF18" i="6"/>
  <c r="BR18" i="6"/>
  <c r="CD18" i="6"/>
  <c r="CP18" i="6"/>
  <c r="DB18" i="6"/>
  <c r="DN18" i="6"/>
  <c r="DZ18" i="6"/>
  <c r="EL18" i="6"/>
  <c r="EX18" i="6"/>
  <c r="FJ18" i="6"/>
  <c r="FV18" i="6"/>
  <c r="GH18" i="6"/>
  <c r="GT18" i="6"/>
  <c r="HF18" i="6"/>
  <c r="HR18" i="6"/>
  <c r="ID18" i="6"/>
  <c r="IP18" i="6"/>
  <c r="JB18" i="6"/>
  <c r="JN18" i="6"/>
  <c r="JZ18" i="6"/>
  <c r="KL18" i="6"/>
  <c r="KX18" i="6"/>
  <c r="LJ18" i="6"/>
  <c r="LV18" i="6"/>
  <c r="MH18" i="6"/>
  <c r="MT18" i="6"/>
  <c r="NF18" i="6"/>
  <c r="NR18" i="6"/>
  <c r="OD18" i="6"/>
  <c r="OP18" i="6"/>
  <c r="PB18" i="6"/>
  <c r="PN18" i="6"/>
  <c r="PZ18" i="6"/>
  <c r="QL18" i="6"/>
  <c r="QX18" i="6"/>
  <c r="RJ18" i="6"/>
  <c r="EB17" i="6"/>
  <c r="EN17" i="6"/>
  <c r="EZ17" i="6"/>
  <c r="FL17" i="6"/>
  <c r="FX17" i="6"/>
  <c r="GJ17" i="6"/>
  <c r="GV17" i="6"/>
  <c r="HH17" i="6"/>
  <c r="HT17" i="6"/>
  <c r="IF17" i="6"/>
  <c r="IR17" i="6"/>
  <c r="JD17" i="6"/>
  <c r="JP17" i="6"/>
  <c r="KB17" i="6"/>
  <c r="KN17" i="6"/>
  <c r="KZ17" i="6"/>
  <c r="LL17" i="6"/>
  <c r="LX17" i="6"/>
  <c r="MJ17" i="6"/>
  <c r="MV17" i="6"/>
  <c r="NH17" i="6"/>
  <c r="NT17" i="6"/>
  <c r="OF17" i="6"/>
  <c r="OR17" i="6"/>
  <c r="PD17" i="6"/>
  <c r="PP17" i="6"/>
  <c r="QB17" i="6"/>
  <c r="QN17" i="6"/>
  <c r="QZ17" i="6"/>
  <c r="RL17" i="6"/>
  <c r="RX17" i="6"/>
  <c r="SJ17" i="6"/>
  <c r="SV17" i="6"/>
  <c r="TH17" i="6"/>
  <c r="TT17" i="6"/>
  <c r="UF17" i="6"/>
  <c r="UR17" i="6"/>
  <c r="VD17" i="6"/>
  <c r="VP17" i="6"/>
  <c r="WB17" i="6"/>
  <c r="WN17" i="6"/>
  <c r="WZ17" i="6"/>
  <c r="XL17" i="6"/>
  <c r="XX17" i="6"/>
  <c r="YJ17" i="6"/>
  <c r="M18" i="6"/>
  <c r="Y18" i="6"/>
  <c r="AK18" i="6"/>
  <c r="AW18" i="6"/>
  <c r="BI18" i="6"/>
  <c r="BU18" i="6"/>
  <c r="CG18" i="6"/>
  <c r="CS18" i="6"/>
  <c r="DE18" i="6"/>
  <c r="DQ18" i="6"/>
  <c r="EC18" i="6"/>
  <c r="EO18" i="6"/>
  <c r="FA18" i="6"/>
  <c r="FM18" i="6"/>
  <c r="FY18" i="6"/>
  <c r="GK18" i="6"/>
  <c r="GW18" i="6"/>
  <c r="HI18" i="6"/>
  <c r="HU18" i="6"/>
  <c r="IG18" i="6"/>
  <c r="IS18" i="6"/>
  <c r="JE18" i="6"/>
  <c r="JQ18" i="6"/>
  <c r="KC18" i="6"/>
  <c r="KO18" i="6"/>
  <c r="LA18" i="6"/>
  <c r="LM18" i="6"/>
  <c r="LY18" i="6"/>
  <c r="MK18" i="6"/>
  <c r="MW18" i="6"/>
  <c r="NI18" i="6"/>
  <c r="NU18" i="6"/>
  <c r="OG18" i="6"/>
  <c r="OS18" i="6"/>
  <c r="PE18" i="6"/>
  <c r="PQ18" i="6"/>
  <c r="QC18" i="6"/>
  <c r="QO18" i="6"/>
  <c r="RA18" i="6"/>
  <c r="RM18" i="6"/>
  <c r="IG17" i="6"/>
  <c r="RI18" i="6"/>
  <c r="RU18" i="6"/>
  <c r="SG18" i="6"/>
  <c r="SS18" i="6"/>
  <c r="TE18" i="6"/>
  <c r="TQ18" i="6"/>
  <c r="UC18" i="6"/>
  <c r="UO18" i="6"/>
  <c r="VA18" i="6"/>
  <c r="VM18" i="6"/>
  <c r="VY18" i="6"/>
  <c r="WK18" i="6"/>
  <c r="WW18" i="6"/>
  <c r="XI18" i="6"/>
  <c r="XU18" i="6"/>
  <c r="YG18" i="6"/>
  <c r="RV18" i="6"/>
  <c r="SH18" i="6"/>
  <c r="ST18" i="6"/>
  <c r="TF18" i="6"/>
  <c r="TR18" i="6"/>
  <c r="UD18" i="6"/>
  <c r="UP18" i="6"/>
  <c r="VB18" i="6"/>
  <c r="VN18" i="6"/>
  <c r="VZ18" i="6"/>
  <c r="WL18" i="6"/>
  <c r="WX18" i="6"/>
  <c r="XJ18" i="6"/>
  <c r="XV18" i="6"/>
  <c r="YH18" i="6"/>
  <c r="DO18" i="6"/>
  <c r="EA18" i="6"/>
  <c r="EM18" i="6"/>
  <c r="EY18" i="6"/>
  <c r="FK18" i="6"/>
  <c r="FW18" i="6"/>
  <c r="GI18" i="6"/>
  <c r="GU18" i="6"/>
  <c r="HG18" i="6"/>
  <c r="HS18" i="6"/>
  <c r="IE18" i="6"/>
  <c r="IQ18" i="6"/>
  <c r="JC18" i="6"/>
  <c r="JO18" i="6"/>
  <c r="KA18" i="6"/>
  <c r="KM18" i="6"/>
  <c r="KY18" i="6"/>
  <c r="LK18" i="6"/>
  <c r="LW18" i="6"/>
  <c r="MI18" i="6"/>
  <c r="MU18" i="6"/>
  <c r="NG18" i="6"/>
  <c r="NS18" i="6"/>
  <c r="OE18" i="6"/>
  <c r="OQ18" i="6"/>
  <c r="PC18" i="6"/>
  <c r="PO18" i="6"/>
  <c r="QA18" i="6"/>
  <c r="QM18" i="6"/>
  <c r="QY18" i="6"/>
  <c r="RK18" i="6"/>
  <c r="RW18" i="6"/>
  <c r="SI18" i="6"/>
  <c r="SU18" i="6"/>
  <c r="TG18" i="6"/>
  <c r="TS18" i="6"/>
  <c r="UE18" i="6"/>
  <c r="UQ18" i="6"/>
  <c r="VC18" i="6"/>
  <c r="VO18" i="6"/>
  <c r="WA18" i="6"/>
  <c r="WM18" i="6"/>
  <c r="WY18" i="6"/>
  <c r="XK18" i="6"/>
  <c r="XW18" i="6"/>
  <c r="YI18" i="6"/>
  <c r="QN18" i="6"/>
  <c r="QZ18" i="6"/>
  <c r="RL18" i="6"/>
  <c r="RX18" i="6"/>
  <c r="SJ18" i="6"/>
  <c r="SV18" i="6"/>
  <c r="TH18" i="6"/>
  <c r="TT18" i="6"/>
  <c r="UF18" i="6"/>
  <c r="UR18" i="6"/>
  <c r="VD18" i="6"/>
  <c r="VP18" i="6"/>
  <c r="WB18" i="6"/>
  <c r="WN18" i="6"/>
  <c r="WZ18" i="6"/>
  <c r="XL18" i="6"/>
  <c r="XX18" i="6"/>
  <c r="YJ18" i="6"/>
  <c r="RY18" i="6"/>
  <c r="SK18" i="6"/>
  <c r="SW18" i="6"/>
  <c r="TI18" i="6"/>
  <c r="TU18" i="6"/>
  <c r="UG18" i="6"/>
  <c r="US18" i="6"/>
  <c r="VE18" i="6"/>
  <c r="VQ18" i="6"/>
  <c r="WC18" i="6"/>
  <c r="WO18" i="6"/>
  <c r="XA18" i="6"/>
  <c r="XM18" i="6"/>
  <c r="XY18" i="6"/>
  <c r="YK18" i="6"/>
  <c r="IS17" i="6"/>
  <c r="JE17" i="6"/>
  <c r="JQ17" i="6"/>
  <c r="KC17" i="6"/>
  <c r="KO17" i="6"/>
  <c r="LA17" i="6"/>
  <c r="LM17" i="6"/>
  <c r="LY17" i="6"/>
  <c r="MK17" i="6"/>
  <c r="MW17" i="6"/>
  <c r="NI17" i="6"/>
  <c r="NU17" i="6"/>
  <c r="OG17" i="6"/>
  <c r="OS17" i="6"/>
  <c r="PE17" i="6"/>
  <c r="PQ17" i="6"/>
  <c r="QC17" i="6"/>
  <c r="QO17" i="6"/>
  <c r="RA17" i="6"/>
  <c r="RM17" i="6"/>
  <c r="RY17" i="6"/>
  <c r="SK17" i="6"/>
  <c r="SW17" i="6"/>
  <c r="TI17" i="6"/>
  <c r="TU17" i="6"/>
  <c r="UG17" i="6"/>
  <c r="US17" i="6"/>
  <c r="VE17" i="6"/>
  <c r="VQ17" i="6"/>
  <c r="WC17" i="6"/>
  <c r="WO17" i="6"/>
  <c r="XA17" i="6"/>
  <c r="XM17" i="6"/>
  <c r="XY17" i="6"/>
  <c r="YK17" i="6"/>
  <c r="CH18" i="6"/>
  <c r="CT18" i="6"/>
  <c r="DF18" i="6"/>
  <c r="DR18" i="6"/>
  <c r="ED18" i="6"/>
  <c r="EP18" i="6"/>
  <c r="FB18" i="6"/>
  <c r="FN18" i="6"/>
  <c r="FZ18" i="6"/>
  <c r="GL18" i="6"/>
  <c r="GX18" i="6"/>
  <c r="HJ18" i="6"/>
  <c r="HV18" i="6"/>
  <c r="IH18" i="6"/>
  <c r="IT18" i="6"/>
  <c r="JF18" i="6"/>
  <c r="JR18" i="6"/>
  <c r="KD18" i="6"/>
  <c r="KP18" i="6"/>
  <c r="LB18" i="6"/>
  <c r="LN18" i="6"/>
  <c r="LZ18" i="6"/>
  <c r="ML18" i="6"/>
  <c r="MX18" i="6"/>
  <c r="NJ18" i="6"/>
  <c r="NV18" i="6"/>
  <c r="OH18" i="6"/>
  <c r="OT18" i="6"/>
  <c r="PF18" i="6"/>
  <c r="PR18" i="6"/>
  <c r="QD18" i="6"/>
  <c r="QP18" i="6"/>
  <c r="RB18" i="6"/>
  <c r="RN18" i="6"/>
  <c r="RZ18" i="6"/>
  <c r="SL18" i="6"/>
  <c r="SX18" i="6"/>
  <c r="TJ18" i="6"/>
  <c r="TV18" i="6"/>
  <c r="UH18" i="6"/>
  <c r="UT18" i="6"/>
  <c r="VF18" i="6"/>
  <c r="VR18" i="6"/>
  <c r="WD18" i="6"/>
  <c r="WP18" i="6"/>
  <c r="XB18" i="6"/>
  <c r="XN18" i="6"/>
  <c r="XZ18" i="6"/>
  <c r="YL18" i="6"/>
  <c r="RO18" i="6"/>
  <c r="SA18" i="6"/>
  <c r="SM18" i="6"/>
  <c r="SY18" i="6"/>
  <c r="TK18" i="6"/>
  <c r="TW18" i="6"/>
  <c r="UI18" i="6"/>
  <c r="UU18" i="6"/>
  <c r="VG18" i="6"/>
  <c r="VS18" i="6"/>
  <c r="WE18" i="6"/>
  <c r="WQ18" i="6"/>
  <c r="XC18" i="6"/>
  <c r="XO18" i="6"/>
  <c r="YA18" i="6"/>
  <c r="YM18" i="6"/>
  <c r="D13" i="1" l="1"/>
  <c r="D4" i="1"/>
  <c r="D10" i="1"/>
  <c r="D9" i="1"/>
  <c r="D8" i="1"/>
  <c r="D19" i="1" s="1"/>
  <c r="D6" i="1"/>
  <c r="D5" i="1"/>
  <c r="E2" i="1"/>
  <c r="E13" i="1" s="1"/>
  <c r="E41" i="6"/>
  <c r="F41" i="6" s="1"/>
  <c r="G41" i="6" s="1"/>
  <c r="H41" i="6" s="1"/>
  <c r="I41" i="6" s="1"/>
  <c r="J41" i="6" s="1"/>
  <c r="K41" i="6" s="1"/>
  <c r="L41" i="6" s="1"/>
  <c r="M41" i="6" s="1"/>
  <c r="N41" i="6" s="1"/>
  <c r="O41" i="6" s="1"/>
  <c r="P41" i="6" s="1"/>
  <c r="Q41" i="6" s="1"/>
  <c r="R41" i="6" s="1"/>
  <c r="S41" i="6" s="1"/>
  <c r="T41" i="6" s="1"/>
  <c r="U41" i="6" s="1"/>
  <c r="V41" i="6" s="1"/>
  <c r="W41" i="6" s="1"/>
  <c r="X41" i="6" s="1"/>
  <c r="Y41" i="6" s="1"/>
  <c r="Z41" i="6" s="1"/>
  <c r="AA41" i="6" s="1"/>
  <c r="AB41" i="6" s="1"/>
  <c r="AC41" i="6" s="1"/>
  <c r="AD41" i="6" s="1"/>
  <c r="AE41" i="6" s="1"/>
  <c r="AF41" i="6" s="1"/>
  <c r="AG41" i="6" s="1"/>
  <c r="AH41" i="6" s="1"/>
  <c r="AI41" i="6" s="1"/>
  <c r="AJ41" i="6" s="1"/>
  <c r="AK41" i="6" s="1"/>
  <c r="AL41" i="6" s="1"/>
  <c r="AM41" i="6" s="1"/>
  <c r="AN41" i="6" s="1"/>
  <c r="AO41" i="6" s="1"/>
  <c r="AP41" i="6" s="1"/>
  <c r="AQ41" i="6" s="1"/>
  <c r="AR41" i="6" s="1"/>
  <c r="AS41" i="6" s="1"/>
  <c r="AT41" i="6" s="1"/>
  <c r="AU41" i="6" s="1"/>
  <c r="AV41" i="6" s="1"/>
  <c r="AW41" i="6" s="1"/>
  <c r="AX41" i="6" s="1"/>
  <c r="AY41" i="6" s="1"/>
  <c r="AZ41" i="6" s="1"/>
  <c r="BA41" i="6" s="1"/>
  <c r="BB41" i="6" s="1"/>
  <c r="BC41" i="6" s="1"/>
  <c r="BD41" i="6" s="1"/>
  <c r="BE41" i="6" s="1"/>
  <c r="BF41" i="6" s="1"/>
  <c r="BG41" i="6" s="1"/>
  <c r="BH41" i="6" s="1"/>
  <c r="BI41" i="6" s="1"/>
  <c r="BJ41" i="6" s="1"/>
  <c r="BK41" i="6" s="1"/>
  <c r="BL41" i="6" s="1"/>
  <c r="BM41" i="6" s="1"/>
  <c r="BN41" i="6" s="1"/>
  <c r="BO41" i="6" s="1"/>
  <c r="BP41" i="6" s="1"/>
  <c r="BQ41" i="6" s="1"/>
  <c r="BR41" i="6" s="1"/>
  <c r="BS41" i="6" s="1"/>
  <c r="BT41" i="6" s="1"/>
  <c r="BU41" i="6" s="1"/>
  <c r="BV41" i="6" s="1"/>
  <c r="BW41" i="6" s="1"/>
  <c r="BX41" i="6" s="1"/>
  <c r="BY41" i="6" s="1"/>
  <c r="BZ41" i="6" s="1"/>
  <c r="CA41" i="6" s="1"/>
  <c r="CB41" i="6" s="1"/>
  <c r="CC41" i="6" s="1"/>
  <c r="CD41" i="6" s="1"/>
  <c r="CE41" i="6" s="1"/>
  <c r="CF41" i="6" s="1"/>
  <c r="CG41" i="6" s="1"/>
  <c r="CH41" i="6" s="1"/>
  <c r="CI41" i="6" s="1"/>
  <c r="CJ41" i="6" s="1"/>
  <c r="CK41" i="6" s="1"/>
  <c r="CL41" i="6" s="1"/>
  <c r="CM41" i="6" s="1"/>
  <c r="CN41" i="6" s="1"/>
  <c r="CO41" i="6" s="1"/>
  <c r="CP41" i="6" s="1"/>
  <c r="CQ41" i="6" s="1"/>
  <c r="CR41" i="6" s="1"/>
  <c r="CS41" i="6" s="1"/>
  <c r="CT41" i="6" s="1"/>
  <c r="CU41" i="6" s="1"/>
  <c r="CV41" i="6" s="1"/>
  <c r="CW41" i="6" s="1"/>
  <c r="CX41" i="6" s="1"/>
  <c r="CY41" i="6" s="1"/>
  <c r="CZ41" i="6" s="1"/>
  <c r="DA41" i="6" s="1"/>
  <c r="DB41" i="6" s="1"/>
  <c r="DC41" i="6" s="1"/>
  <c r="DD41" i="6" s="1"/>
  <c r="DE41" i="6" s="1"/>
  <c r="DF41" i="6" s="1"/>
  <c r="DG41" i="6" s="1"/>
  <c r="DH41" i="6" s="1"/>
  <c r="DI41" i="6" s="1"/>
  <c r="DJ41" i="6" s="1"/>
  <c r="DK41" i="6" s="1"/>
  <c r="DL41" i="6" s="1"/>
  <c r="DM41" i="6" s="1"/>
  <c r="DN41" i="6" s="1"/>
  <c r="DO41" i="6" s="1"/>
  <c r="DP41" i="6" s="1"/>
  <c r="DQ41" i="6" s="1"/>
  <c r="DR41" i="6" s="1"/>
  <c r="DS41" i="6" s="1"/>
  <c r="DT41" i="6" s="1"/>
  <c r="DU41" i="6" s="1"/>
  <c r="DV41" i="6" s="1"/>
  <c r="DW41" i="6" s="1"/>
  <c r="DX41" i="6" s="1"/>
  <c r="DY41" i="6" s="1"/>
  <c r="DZ41" i="6" s="1"/>
  <c r="EA41" i="6" s="1"/>
  <c r="EB41" i="6" s="1"/>
  <c r="EC41" i="6" s="1"/>
  <c r="ED41" i="6" s="1"/>
  <c r="EE41" i="6" s="1"/>
  <c r="EF41" i="6" s="1"/>
  <c r="EG41" i="6" s="1"/>
  <c r="EH41" i="6" s="1"/>
  <c r="EI41" i="6" s="1"/>
  <c r="EJ41" i="6" s="1"/>
  <c r="EK41" i="6" s="1"/>
  <c r="EL41" i="6" s="1"/>
  <c r="EM41" i="6" s="1"/>
  <c r="EN41" i="6" s="1"/>
  <c r="EO41" i="6" s="1"/>
  <c r="EP41" i="6" s="1"/>
  <c r="EQ41" i="6" s="1"/>
  <c r="ER41" i="6" s="1"/>
  <c r="ES41" i="6" s="1"/>
  <c r="ET41" i="6" s="1"/>
  <c r="EU41" i="6" s="1"/>
  <c r="EV41" i="6" s="1"/>
  <c r="EW41" i="6" s="1"/>
  <c r="EX41" i="6" s="1"/>
  <c r="EY41" i="6" s="1"/>
  <c r="EZ41" i="6" s="1"/>
  <c r="FA41" i="6" s="1"/>
  <c r="FB41" i="6" s="1"/>
  <c r="FC41" i="6" s="1"/>
  <c r="FD41" i="6" s="1"/>
  <c r="FE41" i="6" s="1"/>
  <c r="FF41" i="6" s="1"/>
  <c r="FG41" i="6" s="1"/>
  <c r="FH41" i="6" s="1"/>
  <c r="FI41" i="6" s="1"/>
  <c r="FJ41" i="6" s="1"/>
  <c r="FK41" i="6" s="1"/>
  <c r="FL41" i="6" s="1"/>
  <c r="FM41" i="6" s="1"/>
  <c r="FN41" i="6" s="1"/>
  <c r="FO41" i="6" s="1"/>
  <c r="FP41" i="6" s="1"/>
  <c r="FQ41" i="6" s="1"/>
  <c r="FR41" i="6" s="1"/>
  <c r="FS41" i="6" s="1"/>
  <c r="FT41" i="6" s="1"/>
  <c r="FU41" i="6" s="1"/>
  <c r="FV41" i="6" s="1"/>
  <c r="FW41" i="6" s="1"/>
  <c r="FX41" i="6" s="1"/>
  <c r="FY41" i="6" s="1"/>
  <c r="FZ41" i="6" s="1"/>
  <c r="GA41" i="6" s="1"/>
  <c r="GB41" i="6" s="1"/>
  <c r="GC41" i="6" s="1"/>
  <c r="GD41" i="6" s="1"/>
  <c r="GE41" i="6" s="1"/>
  <c r="GF41" i="6" s="1"/>
  <c r="GG41" i="6" s="1"/>
  <c r="GH41" i="6" s="1"/>
  <c r="GI41" i="6" s="1"/>
  <c r="GJ41" i="6" s="1"/>
  <c r="GK41" i="6" s="1"/>
  <c r="GL41" i="6" s="1"/>
  <c r="GM41" i="6" s="1"/>
  <c r="GN41" i="6" s="1"/>
  <c r="GO41" i="6" s="1"/>
  <c r="GP41" i="6" s="1"/>
  <c r="GQ41" i="6" s="1"/>
  <c r="GR41" i="6" s="1"/>
  <c r="GS41" i="6" s="1"/>
  <c r="GT41" i="6" s="1"/>
  <c r="GU41" i="6" s="1"/>
  <c r="GV41" i="6" s="1"/>
  <c r="GW41" i="6" s="1"/>
  <c r="GX41" i="6" s="1"/>
  <c r="GY41" i="6" s="1"/>
  <c r="GZ41" i="6" s="1"/>
  <c r="HA41" i="6" s="1"/>
  <c r="HB41" i="6" s="1"/>
  <c r="HC41" i="6" s="1"/>
  <c r="HD41" i="6" s="1"/>
  <c r="HE41" i="6" s="1"/>
  <c r="HF41" i="6" s="1"/>
  <c r="HG41" i="6" s="1"/>
  <c r="HH41" i="6" s="1"/>
  <c r="HI41" i="6" s="1"/>
  <c r="HJ41" i="6" s="1"/>
  <c r="HK41" i="6" s="1"/>
  <c r="HL41" i="6" s="1"/>
  <c r="HM41" i="6" s="1"/>
  <c r="HN41" i="6" s="1"/>
  <c r="HO41" i="6" s="1"/>
  <c r="HP41" i="6" s="1"/>
  <c r="HQ41" i="6" s="1"/>
  <c r="HR41" i="6" s="1"/>
  <c r="HS41" i="6" s="1"/>
  <c r="HT41" i="6" s="1"/>
  <c r="HU41" i="6" s="1"/>
  <c r="HV41" i="6" s="1"/>
  <c r="HW41" i="6" s="1"/>
  <c r="HX41" i="6" s="1"/>
  <c r="HY41" i="6" s="1"/>
  <c r="HZ41" i="6" s="1"/>
  <c r="IA41" i="6" s="1"/>
  <c r="IB41" i="6" s="1"/>
  <c r="IC41" i="6" s="1"/>
  <c r="ID41" i="6" s="1"/>
  <c r="IE41" i="6" s="1"/>
  <c r="IF41" i="6" s="1"/>
  <c r="IG41" i="6" s="1"/>
  <c r="IH41" i="6" s="1"/>
  <c r="II41" i="6" s="1"/>
  <c r="IJ41" i="6" s="1"/>
  <c r="IK41" i="6" s="1"/>
  <c r="IL41" i="6" s="1"/>
  <c r="IM41" i="6" s="1"/>
  <c r="IN41" i="6" s="1"/>
  <c r="IO41" i="6" s="1"/>
  <c r="IP41" i="6" s="1"/>
  <c r="IQ41" i="6" s="1"/>
  <c r="IR41" i="6" s="1"/>
  <c r="IS41" i="6" s="1"/>
  <c r="IT41" i="6" s="1"/>
  <c r="IU41" i="6" s="1"/>
  <c r="IV41" i="6" s="1"/>
  <c r="IW41" i="6" s="1"/>
  <c r="IX41" i="6" s="1"/>
  <c r="IY41" i="6" s="1"/>
  <c r="IZ41" i="6" s="1"/>
  <c r="JA41" i="6" s="1"/>
  <c r="JB41" i="6" s="1"/>
  <c r="JC41" i="6" s="1"/>
  <c r="JD41" i="6" s="1"/>
  <c r="JE41" i="6" s="1"/>
  <c r="JF41" i="6" s="1"/>
  <c r="JG41" i="6" s="1"/>
  <c r="JH41" i="6" s="1"/>
  <c r="JI41" i="6" s="1"/>
  <c r="JJ41" i="6" s="1"/>
  <c r="JK41" i="6" s="1"/>
  <c r="F40" i="6"/>
  <c r="G40" i="6" s="1"/>
  <c r="H40" i="6" s="1"/>
  <c r="I40" i="6" s="1"/>
  <c r="J40" i="6" s="1"/>
  <c r="K40" i="6" s="1"/>
  <c r="L40" i="6" s="1"/>
  <c r="M40" i="6" s="1"/>
  <c r="N40" i="6" s="1"/>
  <c r="O40" i="6" s="1"/>
  <c r="P40" i="6" s="1"/>
  <c r="Q40" i="6" s="1"/>
  <c r="R40" i="6" s="1"/>
  <c r="S40" i="6" s="1"/>
  <c r="T40" i="6" s="1"/>
  <c r="U40" i="6" s="1"/>
  <c r="V40" i="6" s="1"/>
  <c r="W40" i="6" s="1"/>
  <c r="X40" i="6" s="1"/>
  <c r="Y40" i="6" s="1"/>
  <c r="Z40" i="6" s="1"/>
  <c r="AA40" i="6" s="1"/>
  <c r="AB40" i="6" s="1"/>
  <c r="AC40" i="6" s="1"/>
  <c r="AD40" i="6" s="1"/>
  <c r="AE40" i="6" s="1"/>
  <c r="AF40" i="6" s="1"/>
  <c r="AG40" i="6" s="1"/>
  <c r="AH40" i="6" s="1"/>
  <c r="AI40" i="6" s="1"/>
  <c r="AJ40" i="6" s="1"/>
  <c r="AK40" i="6" s="1"/>
  <c r="AL40" i="6" s="1"/>
  <c r="AM40" i="6" s="1"/>
  <c r="AN40" i="6" s="1"/>
  <c r="AO40" i="6" s="1"/>
  <c r="AP40" i="6" s="1"/>
  <c r="AQ40" i="6" s="1"/>
  <c r="AR40" i="6" s="1"/>
  <c r="AS40" i="6" s="1"/>
  <c r="AT40" i="6" s="1"/>
  <c r="AU40" i="6" s="1"/>
  <c r="AV40" i="6" s="1"/>
  <c r="AW40" i="6" s="1"/>
  <c r="AX40" i="6" s="1"/>
  <c r="AY40" i="6" s="1"/>
  <c r="AZ40" i="6" s="1"/>
  <c r="BA40" i="6" s="1"/>
  <c r="BB40" i="6" s="1"/>
  <c r="BC40" i="6" s="1"/>
  <c r="BD40" i="6" s="1"/>
  <c r="BE40" i="6" s="1"/>
  <c r="BF40" i="6" s="1"/>
  <c r="BG40" i="6" s="1"/>
  <c r="BH40" i="6" s="1"/>
  <c r="BI40" i="6" s="1"/>
  <c r="BJ40" i="6" s="1"/>
  <c r="BK40" i="6" s="1"/>
  <c r="BL40" i="6" s="1"/>
  <c r="BM40" i="6" s="1"/>
  <c r="BN40" i="6" s="1"/>
  <c r="BO40" i="6" s="1"/>
  <c r="BP40" i="6" s="1"/>
  <c r="BQ40" i="6" s="1"/>
  <c r="BR40" i="6" s="1"/>
  <c r="BS40" i="6" s="1"/>
  <c r="BT40" i="6" s="1"/>
  <c r="BU40" i="6" s="1"/>
  <c r="BV40" i="6" s="1"/>
  <c r="BW40" i="6" s="1"/>
  <c r="BX40" i="6" s="1"/>
  <c r="BY40" i="6" s="1"/>
  <c r="BZ40" i="6" s="1"/>
  <c r="CA40" i="6" s="1"/>
  <c r="CB40" i="6" s="1"/>
  <c r="CC40" i="6" s="1"/>
  <c r="CD40" i="6" s="1"/>
  <c r="CE40" i="6" s="1"/>
  <c r="CF40" i="6" s="1"/>
  <c r="CG40" i="6" s="1"/>
  <c r="CH40" i="6" s="1"/>
  <c r="CI40" i="6" s="1"/>
  <c r="CJ40" i="6" s="1"/>
  <c r="CK40" i="6" s="1"/>
  <c r="CL40" i="6" s="1"/>
  <c r="CM40" i="6" s="1"/>
  <c r="CN40" i="6" s="1"/>
  <c r="CO40" i="6" s="1"/>
  <c r="CP40" i="6" s="1"/>
  <c r="CQ40" i="6" s="1"/>
  <c r="CR40" i="6" s="1"/>
  <c r="CS40" i="6" s="1"/>
  <c r="CT40" i="6" s="1"/>
  <c r="CU40" i="6" s="1"/>
  <c r="CV40" i="6" s="1"/>
  <c r="CW40" i="6" s="1"/>
  <c r="CX40" i="6" s="1"/>
  <c r="CY40" i="6" s="1"/>
  <c r="CZ40" i="6" s="1"/>
  <c r="DA40" i="6" s="1"/>
  <c r="DB40" i="6" s="1"/>
  <c r="DC40" i="6" s="1"/>
  <c r="DD40" i="6" s="1"/>
  <c r="DE40" i="6" s="1"/>
  <c r="DF40" i="6" s="1"/>
  <c r="DG40" i="6" s="1"/>
  <c r="DH40" i="6" s="1"/>
  <c r="DI40" i="6" s="1"/>
  <c r="DJ40" i="6" s="1"/>
  <c r="DK40" i="6" s="1"/>
  <c r="DL40" i="6" s="1"/>
  <c r="DM40" i="6" s="1"/>
  <c r="DN40" i="6" s="1"/>
  <c r="DO40" i="6" s="1"/>
  <c r="DP40" i="6" s="1"/>
  <c r="DQ40" i="6" s="1"/>
  <c r="DR40" i="6" s="1"/>
  <c r="DS40" i="6" s="1"/>
  <c r="DT40" i="6" s="1"/>
  <c r="DU40" i="6" s="1"/>
  <c r="DV40" i="6" s="1"/>
  <c r="DW40" i="6" s="1"/>
  <c r="DX40" i="6" s="1"/>
  <c r="DY40" i="6" s="1"/>
  <c r="DZ40" i="6" s="1"/>
  <c r="EA40" i="6" s="1"/>
  <c r="EB40" i="6" s="1"/>
  <c r="EC40" i="6" s="1"/>
  <c r="ED40" i="6" s="1"/>
  <c r="EE40" i="6" s="1"/>
  <c r="EF40" i="6" s="1"/>
  <c r="EG40" i="6" s="1"/>
  <c r="EH40" i="6" s="1"/>
  <c r="EI40" i="6" s="1"/>
  <c r="EJ40" i="6" s="1"/>
  <c r="EK40" i="6" s="1"/>
  <c r="EL40" i="6" s="1"/>
  <c r="EM40" i="6" s="1"/>
  <c r="EN40" i="6" s="1"/>
  <c r="EO40" i="6" s="1"/>
  <c r="EP40" i="6" s="1"/>
  <c r="EQ40" i="6" s="1"/>
  <c r="ER40" i="6" s="1"/>
  <c r="ES40" i="6" s="1"/>
  <c r="ET40" i="6" s="1"/>
  <c r="EU40" i="6" s="1"/>
  <c r="EV40" i="6" s="1"/>
  <c r="EW40" i="6" s="1"/>
  <c r="EX40" i="6" s="1"/>
  <c r="EY40" i="6" s="1"/>
  <c r="EZ40" i="6" s="1"/>
  <c r="FA40" i="6" s="1"/>
  <c r="FB40" i="6" s="1"/>
  <c r="FC40" i="6" s="1"/>
  <c r="FD40" i="6" s="1"/>
  <c r="FE40" i="6" s="1"/>
  <c r="FF40" i="6" s="1"/>
  <c r="FG40" i="6" s="1"/>
  <c r="FH40" i="6" s="1"/>
  <c r="FI40" i="6" s="1"/>
  <c r="FJ40" i="6" s="1"/>
  <c r="FK40" i="6" s="1"/>
  <c r="FL40" i="6" s="1"/>
  <c r="FM40" i="6" s="1"/>
  <c r="FN40" i="6" s="1"/>
  <c r="FO40" i="6" s="1"/>
  <c r="FP40" i="6" s="1"/>
  <c r="FQ40" i="6" s="1"/>
  <c r="FR40" i="6" s="1"/>
  <c r="FS40" i="6" s="1"/>
  <c r="FT40" i="6" s="1"/>
  <c r="FU40" i="6" s="1"/>
  <c r="FV40" i="6" s="1"/>
  <c r="FW40" i="6" s="1"/>
  <c r="FX40" i="6" s="1"/>
  <c r="FY40" i="6" s="1"/>
  <c r="FZ40" i="6" s="1"/>
  <c r="GA40" i="6" s="1"/>
  <c r="GB40" i="6" s="1"/>
  <c r="GC40" i="6" s="1"/>
  <c r="GD40" i="6" s="1"/>
  <c r="GE40" i="6" s="1"/>
  <c r="GF40" i="6" s="1"/>
  <c r="GG40" i="6" s="1"/>
  <c r="GH40" i="6" s="1"/>
  <c r="GI40" i="6" s="1"/>
  <c r="GJ40" i="6" s="1"/>
  <c r="GK40" i="6" s="1"/>
  <c r="GL40" i="6" s="1"/>
  <c r="GM40" i="6" s="1"/>
  <c r="GN40" i="6" s="1"/>
  <c r="GO40" i="6" s="1"/>
  <c r="GP40" i="6" s="1"/>
  <c r="GQ40" i="6" s="1"/>
  <c r="GR40" i="6" s="1"/>
  <c r="GS40" i="6" s="1"/>
  <c r="GT40" i="6" s="1"/>
  <c r="GU40" i="6" s="1"/>
  <c r="GV40" i="6" s="1"/>
  <c r="GW40" i="6" s="1"/>
  <c r="GX40" i="6" s="1"/>
  <c r="GY40" i="6" s="1"/>
  <c r="GZ40" i="6" s="1"/>
  <c r="HA40" i="6" s="1"/>
  <c r="HB40" i="6" s="1"/>
  <c r="HC40" i="6" s="1"/>
  <c r="HD40" i="6" s="1"/>
  <c r="HE40" i="6" s="1"/>
  <c r="HF40" i="6" s="1"/>
  <c r="HG40" i="6" s="1"/>
  <c r="HH40" i="6" s="1"/>
  <c r="HI40" i="6" s="1"/>
  <c r="HJ40" i="6" s="1"/>
  <c r="HK40" i="6" s="1"/>
  <c r="HL40" i="6" s="1"/>
  <c r="HM40" i="6" s="1"/>
  <c r="HN40" i="6" s="1"/>
  <c r="HO40" i="6" s="1"/>
  <c r="HP40" i="6" s="1"/>
  <c r="HQ40" i="6" s="1"/>
  <c r="HR40" i="6" s="1"/>
  <c r="HS40" i="6" s="1"/>
  <c r="HT40" i="6" s="1"/>
  <c r="HU40" i="6" s="1"/>
  <c r="HV40" i="6" s="1"/>
  <c r="HW40" i="6" s="1"/>
  <c r="HX40" i="6" s="1"/>
  <c r="HY40" i="6" s="1"/>
  <c r="HZ40" i="6" s="1"/>
  <c r="IA40" i="6" s="1"/>
  <c r="IB40" i="6" s="1"/>
  <c r="IC40" i="6" s="1"/>
  <c r="ID40" i="6" s="1"/>
  <c r="IE40" i="6" s="1"/>
  <c r="IF40" i="6" s="1"/>
  <c r="IG40" i="6" s="1"/>
  <c r="IH40" i="6" s="1"/>
  <c r="II40" i="6" s="1"/>
  <c r="IJ40" i="6" s="1"/>
  <c r="IK40" i="6" s="1"/>
  <c r="IL40" i="6" s="1"/>
  <c r="IM40" i="6" s="1"/>
  <c r="IN40" i="6" s="1"/>
  <c r="IO40" i="6" s="1"/>
  <c r="IP40" i="6" s="1"/>
  <c r="IQ40" i="6" s="1"/>
  <c r="IR40" i="6" s="1"/>
  <c r="IS40" i="6" s="1"/>
  <c r="IT40" i="6" s="1"/>
  <c r="IU40" i="6" s="1"/>
  <c r="IV40" i="6" s="1"/>
  <c r="IW40" i="6" s="1"/>
  <c r="IX40" i="6" s="1"/>
  <c r="IY40" i="6" s="1"/>
  <c r="IZ40" i="6" s="1"/>
  <c r="JA40" i="6" s="1"/>
  <c r="JB40" i="6" s="1"/>
  <c r="JC40" i="6" s="1"/>
  <c r="JD40" i="6" s="1"/>
  <c r="JE40" i="6" s="1"/>
  <c r="JF40" i="6" s="1"/>
  <c r="JG40" i="6" s="1"/>
  <c r="JH40" i="6" s="1"/>
  <c r="JI40" i="6" s="1"/>
  <c r="JJ40" i="6" s="1"/>
  <c r="JK40" i="6" s="1"/>
  <c r="JL40" i="6" s="1"/>
  <c r="JM40" i="6" s="1"/>
  <c r="JN40" i="6" s="1"/>
  <c r="JO40" i="6" s="1"/>
  <c r="JP40" i="6" s="1"/>
  <c r="JQ40" i="6" s="1"/>
  <c r="JR40" i="6" s="1"/>
  <c r="JS40" i="6" s="1"/>
  <c r="JT40" i="6" s="1"/>
  <c r="JU40" i="6" s="1"/>
  <c r="JV40" i="6" s="1"/>
  <c r="JW40" i="6" s="1"/>
  <c r="JX40" i="6" s="1"/>
  <c r="JY40" i="6" s="1"/>
  <c r="JZ40" i="6" s="1"/>
  <c r="KA40" i="6" s="1"/>
  <c r="KB40" i="6" s="1"/>
  <c r="KC40" i="6" s="1"/>
  <c r="KD40" i="6" s="1"/>
  <c r="KE40" i="6" s="1"/>
  <c r="KF40" i="6" s="1"/>
  <c r="KG40" i="6" s="1"/>
  <c r="KH40" i="6" s="1"/>
  <c r="KI40" i="6" s="1"/>
  <c r="KJ40" i="6" s="1"/>
  <c r="KK40" i="6" s="1"/>
  <c r="KL40" i="6" s="1"/>
  <c r="KM40" i="6" s="1"/>
  <c r="KN40" i="6" s="1"/>
  <c r="KO40" i="6" s="1"/>
  <c r="KP40" i="6" s="1"/>
  <c r="KQ40" i="6" s="1"/>
  <c r="KR40" i="6" s="1"/>
  <c r="KS40" i="6" s="1"/>
  <c r="KT40" i="6" s="1"/>
  <c r="KU40" i="6" s="1"/>
  <c r="KV40" i="6" s="1"/>
  <c r="KW40" i="6" s="1"/>
  <c r="KX40" i="6" s="1"/>
  <c r="KY40" i="6" s="1"/>
  <c r="KZ40" i="6" s="1"/>
  <c r="LA40" i="6" s="1"/>
  <c r="LB40" i="6" s="1"/>
  <c r="LC40" i="6" s="1"/>
  <c r="LD40" i="6" s="1"/>
  <c r="LE40" i="6" s="1"/>
  <c r="LF40" i="6" s="1"/>
  <c r="LG40" i="6" s="1"/>
  <c r="LH40" i="6" s="1"/>
  <c r="LI40" i="6" s="1"/>
  <c r="LJ40" i="6" s="1"/>
  <c r="LK40" i="6" s="1"/>
  <c r="LL40" i="6" s="1"/>
  <c r="LM40" i="6" s="1"/>
  <c r="LN40" i="6" s="1"/>
  <c r="LO40" i="6" s="1"/>
  <c r="LP40" i="6" s="1"/>
  <c r="LQ40" i="6" s="1"/>
  <c r="LR40" i="6" s="1"/>
  <c r="LS40" i="6" s="1"/>
  <c r="LT40" i="6" s="1"/>
  <c r="LU40" i="6" s="1"/>
  <c r="LV40" i="6" s="1"/>
  <c r="LW40" i="6" s="1"/>
  <c r="LX40" i="6" s="1"/>
  <c r="LY40" i="6" s="1"/>
  <c r="LZ40" i="6" s="1"/>
  <c r="MA40" i="6" s="1"/>
  <c r="MB40" i="6" s="1"/>
  <c r="MC40" i="6" s="1"/>
  <c r="MD40" i="6" s="1"/>
  <c r="ME40" i="6" s="1"/>
  <c r="MF40" i="6" s="1"/>
  <c r="MG40" i="6" s="1"/>
  <c r="MH40" i="6" s="1"/>
  <c r="MI40" i="6" s="1"/>
  <c r="MJ40" i="6" s="1"/>
  <c r="MK40" i="6" s="1"/>
  <c r="ML40" i="6" s="1"/>
  <c r="MM40" i="6" s="1"/>
  <c r="MN40" i="6" s="1"/>
  <c r="MO40" i="6" s="1"/>
  <c r="MP40" i="6" s="1"/>
  <c r="MQ40" i="6" s="1"/>
  <c r="MR40" i="6" s="1"/>
  <c r="MS40" i="6" s="1"/>
  <c r="MT40" i="6" s="1"/>
  <c r="MU40" i="6" s="1"/>
  <c r="MV40" i="6" s="1"/>
  <c r="MW40" i="6" s="1"/>
  <c r="MX40" i="6" s="1"/>
  <c r="MY40" i="6" s="1"/>
  <c r="MZ40" i="6" s="1"/>
  <c r="NA40" i="6" s="1"/>
  <c r="NB40" i="6" s="1"/>
  <c r="NC40" i="6" s="1"/>
  <c r="ND40" i="6" s="1"/>
  <c r="NE40" i="6" s="1"/>
  <c r="NF40" i="6" s="1"/>
  <c r="NG40" i="6" s="1"/>
  <c r="NH40" i="6" s="1"/>
  <c r="NI40" i="6" s="1"/>
  <c r="NJ40" i="6" s="1"/>
  <c r="NK40" i="6" s="1"/>
  <c r="NL40" i="6" s="1"/>
  <c r="NM40" i="6" s="1"/>
  <c r="NN40" i="6" s="1"/>
  <c r="NO40" i="6" s="1"/>
  <c r="NP40" i="6" s="1"/>
  <c r="NQ40" i="6" s="1"/>
  <c r="NR40" i="6" s="1"/>
  <c r="NS40" i="6" s="1"/>
  <c r="NT40" i="6" s="1"/>
  <c r="NU40" i="6" s="1"/>
  <c r="NV40" i="6" s="1"/>
  <c r="NW40" i="6" s="1"/>
  <c r="NX40" i="6" s="1"/>
  <c r="NY40" i="6" s="1"/>
  <c r="NZ40" i="6" s="1"/>
  <c r="OA40" i="6" s="1"/>
  <c r="OB40" i="6" s="1"/>
  <c r="OC40" i="6" s="1"/>
  <c r="OD40" i="6" s="1"/>
  <c r="OE40" i="6" s="1"/>
  <c r="OF40" i="6" s="1"/>
  <c r="OG40" i="6" s="1"/>
  <c r="OH40" i="6" s="1"/>
  <c r="OI40" i="6" s="1"/>
  <c r="OJ40" i="6" s="1"/>
  <c r="OK40" i="6" s="1"/>
  <c r="OL40" i="6" s="1"/>
  <c r="OM40" i="6" s="1"/>
  <c r="ON40" i="6" s="1"/>
  <c r="OO40" i="6" s="1"/>
  <c r="OP40" i="6" s="1"/>
  <c r="OQ40" i="6" s="1"/>
  <c r="OR40" i="6" s="1"/>
  <c r="OS40" i="6" s="1"/>
  <c r="OT40" i="6" s="1"/>
  <c r="OU40" i="6" s="1"/>
  <c r="OV40" i="6" s="1"/>
  <c r="OW40" i="6" s="1"/>
  <c r="OX40" i="6" s="1"/>
  <c r="OY40" i="6" s="1"/>
  <c r="OZ40" i="6" s="1"/>
  <c r="PA40" i="6" s="1"/>
  <c r="PB40" i="6" s="1"/>
  <c r="PC40" i="6" s="1"/>
  <c r="PD40" i="6" s="1"/>
  <c r="PE40" i="6" s="1"/>
  <c r="PF40" i="6" s="1"/>
  <c r="PG40" i="6" s="1"/>
  <c r="PH40" i="6" s="1"/>
  <c r="PI40" i="6" s="1"/>
  <c r="PJ40" i="6" s="1"/>
  <c r="PK40" i="6" s="1"/>
  <c r="PL40" i="6" s="1"/>
  <c r="PM40" i="6" s="1"/>
  <c r="PN40" i="6" s="1"/>
  <c r="PO40" i="6" s="1"/>
  <c r="PP40" i="6" s="1"/>
  <c r="PQ40" i="6" s="1"/>
  <c r="PR40" i="6" s="1"/>
  <c r="PS40" i="6" s="1"/>
  <c r="PT40" i="6" s="1"/>
  <c r="PU40" i="6" s="1"/>
  <c r="PV40" i="6" s="1"/>
  <c r="PW40" i="6" s="1"/>
  <c r="PX40" i="6" s="1"/>
  <c r="PY40" i="6" s="1"/>
  <c r="PZ40" i="6" s="1"/>
  <c r="QA40" i="6" s="1"/>
  <c r="QB40" i="6" s="1"/>
  <c r="QC40" i="6" s="1"/>
  <c r="QD40" i="6" s="1"/>
  <c r="QE40" i="6" s="1"/>
  <c r="QF40" i="6" s="1"/>
  <c r="QG40" i="6" s="1"/>
  <c r="QH40" i="6" s="1"/>
  <c r="QI40" i="6" s="1"/>
  <c r="QJ40" i="6" s="1"/>
  <c r="QK40" i="6" s="1"/>
  <c r="QL40" i="6" s="1"/>
  <c r="QM40" i="6" s="1"/>
  <c r="QN40" i="6" s="1"/>
  <c r="QO40" i="6" s="1"/>
  <c r="QP40" i="6" s="1"/>
  <c r="QQ40" i="6" s="1"/>
  <c r="QR40" i="6" s="1"/>
  <c r="QS40" i="6" s="1"/>
  <c r="QT40" i="6" s="1"/>
  <c r="QU40" i="6" s="1"/>
  <c r="QV40" i="6" s="1"/>
  <c r="QW40" i="6" s="1"/>
  <c r="QX40" i="6" s="1"/>
  <c r="QY40" i="6" s="1"/>
  <c r="QZ40" i="6" s="1"/>
  <c r="RA40" i="6" s="1"/>
  <c r="RB40" i="6" s="1"/>
  <c r="RC40" i="6" s="1"/>
  <c r="RD40" i="6" s="1"/>
  <c r="RE40" i="6" s="1"/>
  <c r="RF40" i="6" s="1"/>
  <c r="RG40" i="6" s="1"/>
  <c r="RH40" i="6" s="1"/>
  <c r="RI40" i="6" s="1"/>
  <c r="RJ40" i="6" s="1"/>
  <c r="RK40" i="6" s="1"/>
  <c r="RL40" i="6" s="1"/>
  <c r="RM40" i="6" s="1"/>
  <c r="RN40" i="6" s="1"/>
  <c r="RO40" i="6" s="1"/>
  <c r="RP40" i="6" s="1"/>
  <c r="RQ40" i="6" s="1"/>
  <c r="RR40" i="6" s="1"/>
  <c r="RS40" i="6" s="1"/>
  <c r="RT40" i="6" s="1"/>
  <c r="RU40" i="6" s="1"/>
  <c r="RV40" i="6" s="1"/>
  <c r="RW40" i="6" s="1"/>
  <c r="RX40" i="6" s="1"/>
  <c r="RY40" i="6" s="1"/>
  <c r="RZ40" i="6" s="1"/>
  <c r="SA40" i="6" s="1"/>
  <c r="SB40" i="6" s="1"/>
  <c r="SC40" i="6" s="1"/>
  <c r="SD40" i="6" s="1"/>
  <c r="SE40" i="6" s="1"/>
  <c r="SF40" i="6" s="1"/>
  <c r="SG40" i="6" s="1"/>
  <c r="SH40" i="6" s="1"/>
  <c r="SI40" i="6" s="1"/>
  <c r="SJ40" i="6" s="1"/>
  <c r="SK40" i="6" s="1"/>
  <c r="SL40" i="6" s="1"/>
  <c r="SM40" i="6" s="1"/>
  <c r="SN40" i="6" s="1"/>
  <c r="SO40" i="6" s="1"/>
  <c r="SP40" i="6" s="1"/>
  <c r="SQ40" i="6" s="1"/>
  <c r="SR40" i="6" s="1"/>
  <c r="SS40" i="6" s="1"/>
  <c r="ST40" i="6" s="1"/>
  <c r="SU40" i="6" s="1"/>
  <c r="SV40" i="6" s="1"/>
  <c r="SW40" i="6" s="1"/>
  <c r="SX40" i="6" s="1"/>
  <c r="SY40" i="6" s="1"/>
  <c r="SZ40" i="6" s="1"/>
  <c r="TA40" i="6" s="1"/>
  <c r="TB40" i="6" s="1"/>
  <c r="TC40" i="6" s="1"/>
  <c r="TD40" i="6" s="1"/>
  <c r="TE40" i="6" s="1"/>
  <c r="TF40" i="6" s="1"/>
  <c r="TG40" i="6" s="1"/>
  <c r="TH40" i="6" s="1"/>
  <c r="TI40" i="6" s="1"/>
  <c r="TJ40" i="6" s="1"/>
  <c r="TK40" i="6" s="1"/>
  <c r="TL40" i="6" s="1"/>
  <c r="TM40" i="6" s="1"/>
  <c r="TN40" i="6" s="1"/>
  <c r="TO40" i="6" s="1"/>
  <c r="TP40" i="6" s="1"/>
  <c r="TQ40" i="6" s="1"/>
  <c r="TR40" i="6" s="1"/>
  <c r="TS40" i="6" s="1"/>
  <c r="TT40" i="6" s="1"/>
  <c r="TU40" i="6" s="1"/>
  <c r="TV40" i="6" s="1"/>
  <c r="TW40" i="6" s="1"/>
  <c r="TX40" i="6" s="1"/>
  <c r="TY40" i="6" s="1"/>
  <c r="TZ40" i="6" s="1"/>
  <c r="UA40" i="6" s="1"/>
  <c r="UB40" i="6" s="1"/>
  <c r="UC40" i="6" s="1"/>
  <c r="UD40" i="6" s="1"/>
  <c r="UE40" i="6" s="1"/>
  <c r="UF40" i="6" s="1"/>
  <c r="UG40" i="6" s="1"/>
  <c r="UH40" i="6" s="1"/>
  <c r="UI40" i="6" s="1"/>
  <c r="UJ40" i="6" s="1"/>
  <c r="UK40" i="6" s="1"/>
  <c r="UL40" i="6" s="1"/>
  <c r="UM40" i="6" s="1"/>
  <c r="UN40" i="6" s="1"/>
  <c r="UO40" i="6" s="1"/>
  <c r="UP40" i="6" s="1"/>
  <c r="UQ40" i="6" s="1"/>
  <c r="UR40" i="6" s="1"/>
  <c r="US40" i="6" s="1"/>
  <c r="UT40" i="6" s="1"/>
  <c r="UU40" i="6" s="1"/>
  <c r="UV40" i="6" s="1"/>
  <c r="UW40" i="6" s="1"/>
  <c r="UX40" i="6" s="1"/>
  <c r="UY40" i="6" s="1"/>
  <c r="UZ40" i="6" s="1"/>
  <c r="VA40" i="6" s="1"/>
  <c r="VB40" i="6" s="1"/>
  <c r="VC40" i="6" s="1"/>
  <c r="VD40" i="6" s="1"/>
  <c r="VE40" i="6" s="1"/>
  <c r="VF40" i="6" s="1"/>
  <c r="VG40" i="6" s="1"/>
  <c r="VH40" i="6" s="1"/>
  <c r="VI40" i="6" s="1"/>
  <c r="VJ40" i="6" s="1"/>
  <c r="VK40" i="6" s="1"/>
  <c r="VL40" i="6" s="1"/>
  <c r="VM40" i="6" s="1"/>
  <c r="VN40" i="6" s="1"/>
  <c r="VO40" i="6" s="1"/>
  <c r="VP40" i="6" s="1"/>
  <c r="VQ40" i="6" s="1"/>
  <c r="VR40" i="6" s="1"/>
  <c r="VS40" i="6" s="1"/>
  <c r="VT40" i="6" s="1"/>
  <c r="VU40" i="6" s="1"/>
  <c r="VV40" i="6" s="1"/>
  <c r="VW40" i="6" s="1"/>
  <c r="VX40" i="6" s="1"/>
  <c r="VY40" i="6" s="1"/>
  <c r="VZ40" i="6" s="1"/>
  <c r="WA40" i="6" s="1"/>
  <c r="WB40" i="6" s="1"/>
  <c r="WC40" i="6" s="1"/>
  <c r="WD40" i="6" s="1"/>
  <c r="WE40" i="6" s="1"/>
  <c r="WF40" i="6" s="1"/>
  <c r="WG40" i="6" s="1"/>
  <c r="WH40" i="6" s="1"/>
  <c r="WI40" i="6" s="1"/>
  <c r="WJ40" i="6" s="1"/>
  <c r="WK40" i="6" s="1"/>
  <c r="WL40" i="6" s="1"/>
  <c r="WM40" i="6" s="1"/>
  <c r="WN40" i="6" s="1"/>
  <c r="WO40" i="6" s="1"/>
  <c r="WP40" i="6" s="1"/>
  <c r="WQ40" i="6" s="1"/>
  <c r="WR40" i="6" s="1"/>
  <c r="WS40" i="6" s="1"/>
  <c r="WT40" i="6" s="1"/>
  <c r="WU40" i="6" s="1"/>
  <c r="WV40" i="6" s="1"/>
  <c r="WW40" i="6" s="1"/>
  <c r="WX40" i="6" s="1"/>
  <c r="WY40" i="6" s="1"/>
  <c r="WZ40" i="6" s="1"/>
  <c r="XA40" i="6" s="1"/>
  <c r="XB40" i="6" s="1"/>
  <c r="XC40" i="6" s="1"/>
  <c r="XD40" i="6" s="1"/>
  <c r="XE40" i="6" s="1"/>
  <c r="XF40" i="6" s="1"/>
  <c r="XG40" i="6" s="1"/>
  <c r="XH40" i="6" s="1"/>
  <c r="XI40" i="6" s="1"/>
  <c r="XJ40" i="6" s="1"/>
  <c r="XK40" i="6" s="1"/>
  <c r="XL40" i="6" s="1"/>
  <c r="XM40" i="6" s="1"/>
  <c r="XN40" i="6" s="1"/>
  <c r="XO40" i="6" s="1"/>
  <c r="XP40" i="6" s="1"/>
  <c r="XQ40" i="6" s="1"/>
  <c r="XR40" i="6" s="1"/>
  <c r="XS40" i="6" s="1"/>
  <c r="XT40" i="6" s="1"/>
  <c r="XU40" i="6" s="1"/>
  <c r="XV40" i="6" s="1"/>
  <c r="XW40" i="6" s="1"/>
  <c r="XX40" i="6" s="1"/>
  <c r="XY40" i="6" s="1"/>
  <c r="XZ40" i="6" s="1"/>
  <c r="YA40" i="6" s="1"/>
  <c r="YB40" i="6" s="1"/>
  <c r="YC40" i="6" s="1"/>
  <c r="YD40" i="6" s="1"/>
  <c r="YE40" i="6" s="1"/>
  <c r="YF40" i="6" s="1"/>
  <c r="YG40" i="6" s="1"/>
  <c r="YH40" i="6" s="1"/>
  <c r="YI40" i="6" s="1"/>
  <c r="YJ40" i="6" s="1"/>
  <c r="YK40" i="6" s="1"/>
  <c r="YL40" i="6" s="1"/>
  <c r="YM40" i="6" s="1"/>
  <c r="E42" i="6"/>
  <c r="F42" i="6" s="1"/>
  <c r="G42" i="6" s="1"/>
  <c r="H42" i="6" s="1"/>
  <c r="I42" i="6" s="1"/>
  <c r="J42" i="6" s="1"/>
  <c r="K42" i="6" s="1"/>
  <c r="L42" i="6" s="1"/>
  <c r="M42" i="6" s="1"/>
  <c r="N42" i="6" s="1"/>
  <c r="O42" i="6" s="1"/>
  <c r="P42" i="6" s="1"/>
  <c r="Q42" i="6" s="1"/>
  <c r="R42" i="6" s="1"/>
  <c r="S42" i="6" s="1"/>
  <c r="T42" i="6" s="1"/>
  <c r="U42" i="6" s="1"/>
  <c r="V42" i="6" s="1"/>
  <c r="W42" i="6" s="1"/>
  <c r="X42" i="6" s="1"/>
  <c r="Y42" i="6" s="1"/>
  <c r="Z42" i="6" s="1"/>
  <c r="AA42" i="6" s="1"/>
  <c r="AB42" i="6" s="1"/>
  <c r="AC42" i="6" s="1"/>
  <c r="AD42" i="6" s="1"/>
  <c r="AE42" i="6" s="1"/>
  <c r="AF42" i="6" s="1"/>
  <c r="AG42" i="6" s="1"/>
  <c r="AH42" i="6" s="1"/>
  <c r="AI42" i="6" s="1"/>
  <c r="AJ42" i="6" s="1"/>
  <c r="AK42" i="6" s="1"/>
  <c r="AL42" i="6" s="1"/>
  <c r="AM42" i="6" s="1"/>
  <c r="AN42" i="6" s="1"/>
  <c r="AO42" i="6" s="1"/>
  <c r="AP42" i="6" s="1"/>
  <c r="AQ42" i="6" s="1"/>
  <c r="AR42" i="6" s="1"/>
  <c r="AS42" i="6" s="1"/>
  <c r="AT42" i="6" s="1"/>
  <c r="AU42" i="6" s="1"/>
  <c r="AV42" i="6" s="1"/>
  <c r="AW42" i="6" s="1"/>
  <c r="AX42" i="6" s="1"/>
  <c r="AY42" i="6" s="1"/>
  <c r="AZ42" i="6" s="1"/>
  <c r="BA42" i="6" s="1"/>
  <c r="BB42" i="6" s="1"/>
  <c r="BC42" i="6" s="1"/>
  <c r="BD42" i="6" s="1"/>
  <c r="BE42" i="6" s="1"/>
  <c r="BF42" i="6" s="1"/>
  <c r="BG42" i="6" s="1"/>
  <c r="BH42" i="6" s="1"/>
  <c r="BI42" i="6" s="1"/>
  <c r="BJ42" i="6" s="1"/>
  <c r="BK42" i="6" s="1"/>
  <c r="BL42" i="6" s="1"/>
  <c r="BM42" i="6" s="1"/>
  <c r="BN42" i="6" s="1"/>
  <c r="BO42" i="6" s="1"/>
  <c r="BP42" i="6" s="1"/>
  <c r="BQ42" i="6" s="1"/>
  <c r="BR42" i="6" s="1"/>
  <c r="BS42" i="6" s="1"/>
  <c r="BT42" i="6" s="1"/>
  <c r="BU42" i="6" s="1"/>
  <c r="BV42" i="6" s="1"/>
  <c r="BW42" i="6" s="1"/>
  <c r="BX42" i="6" s="1"/>
  <c r="BY42" i="6" s="1"/>
  <c r="BZ42" i="6" s="1"/>
  <c r="CA42" i="6" s="1"/>
  <c r="CB42" i="6" s="1"/>
  <c r="CC42" i="6" s="1"/>
  <c r="CD42" i="6" s="1"/>
  <c r="CE42" i="6" s="1"/>
  <c r="CF42" i="6" s="1"/>
  <c r="CG42" i="6" s="1"/>
  <c r="CH42" i="6" s="1"/>
  <c r="CI42" i="6" s="1"/>
  <c r="CJ42" i="6" s="1"/>
  <c r="CK42" i="6" s="1"/>
  <c r="CL42" i="6" s="1"/>
  <c r="CM42" i="6" s="1"/>
  <c r="CN42" i="6" s="1"/>
  <c r="CO42" i="6" s="1"/>
  <c r="CP42" i="6" s="1"/>
  <c r="CQ42" i="6" s="1"/>
  <c r="CR42" i="6" s="1"/>
  <c r="CS42" i="6" s="1"/>
  <c r="CT42" i="6" s="1"/>
  <c r="CU42" i="6" s="1"/>
  <c r="CV42" i="6" s="1"/>
  <c r="CW42" i="6" s="1"/>
  <c r="CX42" i="6" s="1"/>
  <c r="CY42" i="6" s="1"/>
  <c r="CZ42" i="6" s="1"/>
  <c r="DA42" i="6" s="1"/>
  <c r="DB42" i="6" s="1"/>
  <c r="DC42" i="6" s="1"/>
  <c r="DD42" i="6" s="1"/>
  <c r="DE42" i="6" s="1"/>
  <c r="DF42" i="6" s="1"/>
  <c r="DG42" i="6" s="1"/>
  <c r="DH42" i="6" s="1"/>
  <c r="DI42" i="6" s="1"/>
  <c r="DJ42" i="6" s="1"/>
  <c r="DK42" i="6" s="1"/>
  <c r="DL42" i="6" s="1"/>
  <c r="DM42" i="6" s="1"/>
  <c r="DN42" i="6" s="1"/>
  <c r="DO42" i="6" s="1"/>
  <c r="DP42" i="6" s="1"/>
  <c r="DQ42" i="6" s="1"/>
  <c r="DR42" i="6" s="1"/>
  <c r="DS42" i="6" s="1"/>
  <c r="DT42" i="6" s="1"/>
  <c r="DU42" i="6" s="1"/>
  <c r="DV42" i="6" s="1"/>
  <c r="DW42" i="6" s="1"/>
  <c r="DX42" i="6" s="1"/>
  <c r="DY42" i="6" s="1"/>
  <c r="DZ42" i="6" s="1"/>
  <c r="EA42" i="6" s="1"/>
  <c r="EB42" i="6" s="1"/>
  <c r="EC42" i="6" s="1"/>
  <c r="ED42" i="6" s="1"/>
  <c r="EE42" i="6" s="1"/>
  <c r="EF42" i="6" s="1"/>
  <c r="EG42" i="6" s="1"/>
  <c r="EH42" i="6" s="1"/>
  <c r="EI42" i="6" s="1"/>
  <c r="EJ42" i="6" s="1"/>
  <c r="EK42" i="6" s="1"/>
  <c r="EL42" i="6" s="1"/>
  <c r="EM42" i="6" s="1"/>
  <c r="EN42" i="6" s="1"/>
  <c r="EO42" i="6" s="1"/>
  <c r="EP42" i="6" s="1"/>
  <c r="EQ42" i="6" s="1"/>
  <c r="ER42" i="6" s="1"/>
  <c r="ES42" i="6" s="1"/>
  <c r="ET42" i="6" s="1"/>
  <c r="EU42" i="6" s="1"/>
  <c r="EV42" i="6" s="1"/>
  <c r="EW42" i="6" s="1"/>
  <c r="EX42" i="6" s="1"/>
  <c r="EY42" i="6" s="1"/>
  <c r="EZ42" i="6" s="1"/>
  <c r="FA42" i="6" s="1"/>
  <c r="FB42" i="6" s="1"/>
  <c r="FC42" i="6" s="1"/>
  <c r="FD42" i="6" s="1"/>
  <c r="FE42" i="6" s="1"/>
  <c r="FF42" i="6" s="1"/>
  <c r="FG42" i="6" s="1"/>
  <c r="FH42" i="6" s="1"/>
  <c r="FI42" i="6" s="1"/>
  <c r="FJ42" i="6" s="1"/>
  <c r="FK42" i="6" s="1"/>
  <c r="FL42" i="6" s="1"/>
  <c r="FM42" i="6" s="1"/>
  <c r="FN42" i="6" s="1"/>
  <c r="FO42" i="6" s="1"/>
  <c r="FP42" i="6" s="1"/>
  <c r="FQ42" i="6" s="1"/>
  <c r="FR42" i="6" s="1"/>
  <c r="FS42" i="6" s="1"/>
  <c r="FT42" i="6" s="1"/>
  <c r="FU42" i="6" s="1"/>
  <c r="FV42" i="6" s="1"/>
  <c r="FW42" i="6" s="1"/>
  <c r="FX42" i="6" s="1"/>
  <c r="FY42" i="6" s="1"/>
  <c r="FZ42" i="6" s="1"/>
  <c r="GA42" i="6" s="1"/>
  <c r="GB42" i="6" s="1"/>
  <c r="GC42" i="6" s="1"/>
  <c r="GD42" i="6" s="1"/>
  <c r="GE42" i="6" s="1"/>
  <c r="GF42" i="6" s="1"/>
  <c r="GG42" i="6" s="1"/>
  <c r="GH42" i="6" s="1"/>
  <c r="GI42" i="6" s="1"/>
  <c r="GJ42" i="6" s="1"/>
  <c r="GK42" i="6" s="1"/>
  <c r="GL42" i="6" s="1"/>
  <c r="GM42" i="6" s="1"/>
  <c r="GN42" i="6" s="1"/>
  <c r="GO42" i="6" s="1"/>
  <c r="GP42" i="6" s="1"/>
  <c r="GQ42" i="6" s="1"/>
  <c r="GR42" i="6" s="1"/>
  <c r="GS42" i="6" s="1"/>
  <c r="GT42" i="6" s="1"/>
  <c r="GU42" i="6" s="1"/>
  <c r="GV42" i="6" s="1"/>
  <c r="GW42" i="6" s="1"/>
  <c r="GX42" i="6" s="1"/>
  <c r="GY42" i="6" s="1"/>
  <c r="GZ42" i="6" s="1"/>
  <c r="HA42" i="6" s="1"/>
  <c r="HB42" i="6" s="1"/>
  <c r="HC42" i="6" s="1"/>
  <c r="HD42" i="6" s="1"/>
  <c r="HE42" i="6" s="1"/>
  <c r="HF42" i="6" s="1"/>
  <c r="HG42" i="6" s="1"/>
  <c r="HH42" i="6" s="1"/>
  <c r="HI42" i="6" s="1"/>
  <c r="HJ42" i="6" s="1"/>
  <c r="HK42" i="6" s="1"/>
  <c r="HL42" i="6" s="1"/>
  <c r="HM42" i="6" s="1"/>
  <c r="HN42" i="6" s="1"/>
  <c r="HO42" i="6" s="1"/>
  <c r="HP42" i="6" s="1"/>
  <c r="HQ42" i="6" s="1"/>
  <c r="HR42" i="6" s="1"/>
  <c r="HS42" i="6" s="1"/>
  <c r="HT42" i="6" s="1"/>
  <c r="HU42" i="6" s="1"/>
  <c r="HV42" i="6" s="1"/>
  <c r="HW42" i="6" s="1"/>
  <c r="HX42" i="6" s="1"/>
  <c r="HY42" i="6" s="1"/>
  <c r="HZ42" i="6" s="1"/>
  <c r="IA42" i="6" s="1"/>
  <c r="IB42" i="6" s="1"/>
  <c r="IC42" i="6" s="1"/>
  <c r="ID42" i="6" s="1"/>
  <c r="IE42" i="6" s="1"/>
  <c r="IF42" i="6" s="1"/>
  <c r="IG42" i="6" s="1"/>
  <c r="IH42" i="6" s="1"/>
  <c r="II42" i="6" s="1"/>
  <c r="IJ42" i="6" s="1"/>
  <c r="IK42" i="6" s="1"/>
  <c r="IL42" i="6" s="1"/>
  <c r="IM42" i="6" s="1"/>
  <c r="IN42" i="6" s="1"/>
  <c r="IO42" i="6" s="1"/>
  <c r="IP42" i="6" s="1"/>
  <c r="IQ42" i="6" s="1"/>
  <c r="IR42" i="6" s="1"/>
  <c r="IS42" i="6" s="1"/>
  <c r="IT42" i="6" s="1"/>
  <c r="IU42" i="6" s="1"/>
  <c r="IV42" i="6" s="1"/>
  <c r="IW42" i="6" s="1"/>
  <c r="IX42" i="6" s="1"/>
  <c r="IY42" i="6" s="1"/>
  <c r="IZ42" i="6" s="1"/>
  <c r="JA42" i="6" s="1"/>
  <c r="JB42" i="6" s="1"/>
  <c r="JC42" i="6" s="1"/>
  <c r="JD42" i="6" s="1"/>
  <c r="JE42" i="6" s="1"/>
  <c r="JF42" i="6" s="1"/>
  <c r="JG42" i="6" s="1"/>
  <c r="JH42" i="6" s="1"/>
  <c r="JI42" i="6" s="1"/>
  <c r="JJ42" i="6" s="1"/>
  <c r="JK42" i="6" s="1"/>
  <c r="JL42" i="6" s="1"/>
  <c r="JM42" i="6" s="1"/>
  <c r="JN42" i="6" s="1"/>
  <c r="JO42" i="6" s="1"/>
  <c r="JP42" i="6" s="1"/>
  <c r="JQ42" i="6" s="1"/>
  <c r="JR42" i="6" s="1"/>
  <c r="JS42" i="6" s="1"/>
  <c r="JT42" i="6" s="1"/>
  <c r="JU42" i="6" s="1"/>
  <c r="JV42" i="6" s="1"/>
  <c r="JW42" i="6" s="1"/>
  <c r="JX42" i="6" s="1"/>
  <c r="JY42" i="6" s="1"/>
  <c r="JZ42" i="6" s="1"/>
  <c r="KA42" i="6" s="1"/>
  <c r="KB42" i="6" s="1"/>
  <c r="KC42" i="6" s="1"/>
  <c r="KD42" i="6" s="1"/>
  <c r="KE42" i="6" s="1"/>
  <c r="KF42" i="6" s="1"/>
  <c r="KG42" i="6" s="1"/>
  <c r="KH42" i="6" s="1"/>
  <c r="KI42" i="6" s="1"/>
  <c r="KJ42" i="6" s="1"/>
  <c r="KK42" i="6" s="1"/>
  <c r="KL42" i="6" s="1"/>
  <c r="KM42" i="6" s="1"/>
  <c r="KN42" i="6" s="1"/>
  <c r="KO42" i="6" s="1"/>
  <c r="KP42" i="6" s="1"/>
  <c r="KQ42" i="6" s="1"/>
  <c r="KR42" i="6" s="1"/>
  <c r="KS42" i="6" s="1"/>
  <c r="KT42" i="6" s="1"/>
  <c r="KU42" i="6" s="1"/>
  <c r="KV42" i="6" s="1"/>
  <c r="KW42" i="6" s="1"/>
  <c r="KX42" i="6" s="1"/>
  <c r="KY42" i="6" s="1"/>
  <c r="KZ42" i="6" s="1"/>
  <c r="LA42" i="6" s="1"/>
  <c r="LB42" i="6" s="1"/>
  <c r="LC42" i="6" s="1"/>
  <c r="LD42" i="6" s="1"/>
  <c r="LE42" i="6" s="1"/>
  <c r="LF42" i="6" s="1"/>
  <c r="LG42" i="6" s="1"/>
  <c r="LH42" i="6" s="1"/>
  <c r="LI42" i="6" s="1"/>
  <c r="LJ42" i="6" s="1"/>
  <c r="LK42" i="6" s="1"/>
  <c r="LL42" i="6" s="1"/>
  <c r="LM42" i="6" s="1"/>
  <c r="LN42" i="6" s="1"/>
  <c r="LO42" i="6" s="1"/>
  <c r="LP42" i="6" s="1"/>
  <c r="LQ42" i="6" s="1"/>
  <c r="LR42" i="6" s="1"/>
  <c r="LS42" i="6" s="1"/>
  <c r="LT42" i="6" s="1"/>
  <c r="LU42" i="6" s="1"/>
  <c r="LV42" i="6" s="1"/>
  <c r="LW42" i="6" s="1"/>
  <c r="LX42" i="6" s="1"/>
  <c r="LY42" i="6" s="1"/>
  <c r="LZ42" i="6" s="1"/>
  <c r="MA42" i="6" s="1"/>
  <c r="MB42" i="6" s="1"/>
  <c r="MC42" i="6" s="1"/>
  <c r="MD42" i="6" s="1"/>
  <c r="ME42" i="6" s="1"/>
  <c r="MF42" i="6" s="1"/>
  <c r="MG42" i="6" s="1"/>
  <c r="MH42" i="6" s="1"/>
  <c r="MI42" i="6" s="1"/>
  <c r="MJ42" i="6" s="1"/>
  <c r="MK42" i="6" s="1"/>
  <c r="ML42" i="6" s="1"/>
  <c r="MM42" i="6" s="1"/>
  <c r="MN42" i="6" s="1"/>
  <c r="MO42" i="6" s="1"/>
  <c r="MP42" i="6" s="1"/>
  <c r="MQ42" i="6" s="1"/>
  <c r="MR42" i="6" s="1"/>
  <c r="MS42" i="6" s="1"/>
  <c r="MT42" i="6" s="1"/>
  <c r="MU42" i="6" s="1"/>
  <c r="MV42" i="6" s="1"/>
  <c r="MW42" i="6" s="1"/>
  <c r="MX42" i="6" s="1"/>
  <c r="MY42" i="6" s="1"/>
  <c r="MZ42" i="6" s="1"/>
  <c r="NA42" i="6" s="1"/>
  <c r="NB42" i="6" s="1"/>
  <c r="NC42" i="6" s="1"/>
  <c r="ND42" i="6" s="1"/>
  <c r="NE42" i="6" s="1"/>
  <c r="NF42" i="6" s="1"/>
  <c r="NG42" i="6" s="1"/>
  <c r="NH42" i="6" s="1"/>
  <c r="NI42" i="6" s="1"/>
  <c r="NJ42" i="6" s="1"/>
  <c r="NK42" i="6" s="1"/>
  <c r="NL42" i="6" s="1"/>
  <c r="NM42" i="6" s="1"/>
  <c r="NN42" i="6" s="1"/>
  <c r="NO42" i="6" s="1"/>
  <c r="NP42" i="6" s="1"/>
  <c r="NQ42" i="6" s="1"/>
  <c r="NR42" i="6" s="1"/>
  <c r="NS42" i="6" s="1"/>
  <c r="NT42" i="6" s="1"/>
  <c r="NU42" i="6" s="1"/>
  <c r="NV42" i="6" s="1"/>
  <c r="NW42" i="6" s="1"/>
  <c r="NX42" i="6" s="1"/>
  <c r="NY42" i="6" s="1"/>
  <c r="NZ42" i="6" s="1"/>
  <c r="OA42" i="6" s="1"/>
  <c r="OB42" i="6" s="1"/>
  <c r="OC42" i="6" s="1"/>
  <c r="OD42" i="6" s="1"/>
  <c r="OE42" i="6" s="1"/>
  <c r="OF42" i="6" s="1"/>
  <c r="OG42" i="6" s="1"/>
  <c r="OH42" i="6" s="1"/>
  <c r="OI42" i="6" s="1"/>
  <c r="OJ42" i="6" s="1"/>
  <c r="OK42" i="6" s="1"/>
  <c r="OL42" i="6" s="1"/>
  <c r="OM42" i="6" s="1"/>
  <c r="ON42" i="6" s="1"/>
  <c r="OO42" i="6" s="1"/>
  <c r="OP42" i="6" s="1"/>
  <c r="OQ42" i="6" s="1"/>
  <c r="OR42" i="6" s="1"/>
  <c r="OS42" i="6" s="1"/>
  <c r="OT42" i="6" s="1"/>
  <c r="OU42" i="6" s="1"/>
  <c r="OV42" i="6" s="1"/>
  <c r="OW42" i="6" s="1"/>
  <c r="OX42" i="6" s="1"/>
  <c r="OY42" i="6" s="1"/>
  <c r="OZ42" i="6" s="1"/>
  <c r="PA42" i="6" s="1"/>
  <c r="PB42" i="6" s="1"/>
  <c r="PC42" i="6" s="1"/>
  <c r="PD42" i="6" s="1"/>
  <c r="PE42" i="6" s="1"/>
  <c r="PF42" i="6" s="1"/>
  <c r="PG42" i="6" s="1"/>
  <c r="PH42" i="6" s="1"/>
  <c r="PI42" i="6" s="1"/>
  <c r="PJ42" i="6" s="1"/>
  <c r="PK42" i="6" s="1"/>
  <c r="PL42" i="6" s="1"/>
  <c r="PM42" i="6" s="1"/>
  <c r="PN42" i="6" s="1"/>
  <c r="PO42" i="6" s="1"/>
  <c r="PP42" i="6" s="1"/>
  <c r="PQ42" i="6" s="1"/>
  <c r="PR42" i="6" s="1"/>
  <c r="PS42" i="6" s="1"/>
  <c r="PT42" i="6" s="1"/>
  <c r="PU42" i="6" s="1"/>
  <c r="PV42" i="6" s="1"/>
  <c r="PW42" i="6" s="1"/>
  <c r="PX42" i="6" s="1"/>
  <c r="PY42" i="6" s="1"/>
  <c r="PZ42" i="6" s="1"/>
  <c r="QA42" i="6" s="1"/>
  <c r="QB42" i="6" s="1"/>
  <c r="QC42" i="6" s="1"/>
  <c r="QD42" i="6" s="1"/>
  <c r="QE42" i="6" s="1"/>
  <c r="QF42" i="6" s="1"/>
  <c r="QG42" i="6" s="1"/>
  <c r="QH42" i="6" s="1"/>
  <c r="QI42" i="6" s="1"/>
  <c r="QJ42" i="6" s="1"/>
  <c r="QK42" i="6" s="1"/>
  <c r="QL42" i="6" s="1"/>
  <c r="QM42" i="6" s="1"/>
  <c r="QN42" i="6" s="1"/>
  <c r="QO42" i="6" s="1"/>
  <c r="QP42" i="6" s="1"/>
  <c r="QQ42" i="6" s="1"/>
  <c r="QR42" i="6" s="1"/>
  <c r="QS42" i="6" s="1"/>
  <c r="QT42" i="6" s="1"/>
  <c r="QU42" i="6" s="1"/>
  <c r="QV42" i="6" s="1"/>
  <c r="QW42" i="6" s="1"/>
  <c r="QX42" i="6" s="1"/>
  <c r="QY42" i="6" s="1"/>
  <c r="QZ42" i="6" s="1"/>
  <c r="RA42" i="6" s="1"/>
  <c r="RB42" i="6" s="1"/>
  <c r="RC42" i="6" s="1"/>
  <c r="RD42" i="6" s="1"/>
  <c r="RE42" i="6" s="1"/>
  <c r="RF42" i="6" s="1"/>
  <c r="RG42" i="6" s="1"/>
  <c r="RH42" i="6" s="1"/>
  <c r="RI42" i="6" s="1"/>
  <c r="RJ42" i="6" s="1"/>
  <c r="RK42" i="6" s="1"/>
  <c r="RL42" i="6" s="1"/>
  <c r="RM42" i="6" s="1"/>
  <c r="RN42" i="6" s="1"/>
  <c r="RO42" i="6" s="1"/>
  <c r="RP42" i="6" s="1"/>
  <c r="RQ42" i="6" s="1"/>
  <c r="RR42" i="6" s="1"/>
  <c r="RS42" i="6" s="1"/>
  <c r="RT42" i="6" s="1"/>
  <c r="RU42" i="6" s="1"/>
  <c r="RV42" i="6" s="1"/>
  <c r="RW42" i="6" s="1"/>
  <c r="RX42" i="6" s="1"/>
  <c r="RY42" i="6" s="1"/>
  <c r="RZ42" i="6" s="1"/>
  <c r="SA42" i="6" s="1"/>
  <c r="SB42" i="6" s="1"/>
  <c r="SC42" i="6" s="1"/>
  <c r="SD42" i="6" s="1"/>
  <c r="SE42" i="6" s="1"/>
  <c r="SF42" i="6" s="1"/>
  <c r="SG42" i="6" s="1"/>
  <c r="SH42" i="6" s="1"/>
  <c r="SI42" i="6" s="1"/>
  <c r="SJ42" i="6" s="1"/>
  <c r="SK42" i="6" s="1"/>
  <c r="SL42" i="6" s="1"/>
  <c r="SM42" i="6" s="1"/>
  <c r="SN42" i="6" s="1"/>
  <c r="SO42" i="6" s="1"/>
  <c r="SP42" i="6" s="1"/>
  <c r="SQ42" i="6" s="1"/>
  <c r="SR42" i="6" s="1"/>
  <c r="SS42" i="6" s="1"/>
  <c r="ST42" i="6" s="1"/>
  <c r="SU42" i="6" s="1"/>
  <c r="SV42" i="6" s="1"/>
  <c r="SW42" i="6" s="1"/>
  <c r="SX42" i="6" s="1"/>
  <c r="SY42" i="6" s="1"/>
  <c r="SZ42" i="6" s="1"/>
  <c r="TA42" i="6" s="1"/>
  <c r="TB42" i="6" s="1"/>
  <c r="TC42" i="6" s="1"/>
  <c r="TD42" i="6" s="1"/>
  <c r="TE42" i="6" s="1"/>
  <c r="TF42" i="6" s="1"/>
  <c r="TG42" i="6" s="1"/>
  <c r="TH42" i="6" s="1"/>
  <c r="TI42" i="6" s="1"/>
  <c r="TJ42" i="6" s="1"/>
  <c r="TK42" i="6" s="1"/>
  <c r="TL42" i="6" s="1"/>
  <c r="TM42" i="6" s="1"/>
  <c r="TN42" i="6" s="1"/>
  <c r="TO42" i="6" s="1"/>
  <c r="TP42" i="6" s="1"/>
  <c r="TQ42" i="6" s="1"/>
  <c r="TR42" i="6" s="1"/>
  <c r="TS42" i="6" s="1"/>
  <c r="TT42" i="6" s="1"/>
  <c r="TU42" i="6" s="1"/>
  <c r="TV42" i="6" s="1"/>
  <c r="TW42" i="6" s="1"/>
  <c r="TX42" i="6" s="1"/>
  <c r="TY42" i="6" s="1"/>
  <c r="TZ42" i="6" s="1"/>
  <c r="UA42" i="6" s="1"/>
  <c r="UB42" i="6" s="1"/>
  <c r="UC42" i="6" s="1"/>
  <c r="UD42" i="6" s="1"/>
  <c r="UE42" i="6" s="1"/>
  <c r="UF42" i="6" s="1"/>
  <c r="UG42" i="6" s="1"/>
  <c r="UH42" i="6" s="1"/>
  <c r="UI42" i="6" s="1"/>
  <c r="UJ42" i="6" s="1"/>
  <c r="UK42" i="6" s="1"/>
  <c r="UL42" i="6" s="1"/>
  <c r="UM42" i="6" s="1"/>
  <c r="UN42" i="6" s="1"/>
  <c r="UO42" i="6" s="1"/>
  <c r="UP42" i="6" s="1"/>
  <c r="UQ42" i="6" s="1"/>
  <c r="UR42" i="6" s="1"/>
  <c r="US42" i="6" s="1"/>
  <c r="UT42" i="6" s="1"/>
  <c r="UU42" i="6" s="1"/>
  <c r="UV42" i="6" s="1"/>
  <c r="UW42" i="6" s="1"/>
  <c r="UX42" i="6" s="1"/>
  <c r="UY42" i="6" s="1"/>
  <c r="UZ42" i="6" s="1"/>
  <c r="VA42" i="6" s="1"/>
  <c r="VB42" i="6" s="1"/>
  <c r="VC42" i="6" s="1"/>
  <c r="VD42" i="6" s="1"/>
  <c r="VE42" i="6" s="1"/>
  <c r="VF42" i="6" s="1"/>
  <c r="VG42" i="6" s="1"/>
  <c r="VH42" i="6" s="1"/>
  <c r="VI42" i="6" s="1"/>
  <c r="VJ42" i="6" s="1"/>
  <c r="VK42" i="6" s="1"/>
  <c r="VL42" i="6" s="1"/>
  <c r="VM42" i="6" s="1"/>
  <c r="VN42" i="6" s="1"/>
  <c r="VO42" i="6" s="1"/>
  <c r="VP42" i="6" s="1"/>
  <c r="VQ42" i="6" s="1"/>
  <c r="VR42" i="6" s="1"/>
  <c r="VS42" i="6" s="1"/>
  <c r="VT42" i="6" s="1"/>
  <c r="VU42" i="6" s="1"/>
  <c r="VV42" i="6" s="1"/>
  <c r="VW42" i="6" s="1"/>
  <c r="VX42" i="6" s="1"/>
  <c r="VY42" i="6" s="1"/>
  <c r="VZ42" i="6" s="1"/>
  <c r="WA42" i="6" s="1"/>
  <c r="WB42" i="6" s="1"/>
  <c r="WC42" i="6" s="1"/>
  <c r="WD42" i="6" s="1"/>
  <c r="WE42" i="6" s="1"/>
  <c r="WF42" i="6" s="1"/>
  <c r="WG42" i="6" s="1"/>
  <c r="WH42" i="6" s="1"/>
  <c r="WI42" i="6" s="1"/>
  <c r="WJ42" i="6" s="1"/>
  <c r="WK42" i="6" s="1"/>
  <c r="WL42" i="6" s="1"/>
  <c r="WM42" i="6" s="1"/>
  <c r="WN42" i="6" s="1"/>
  <c r="WO42" i="6" s="1"/>
  <c r="WP42" i="6" s="1"/>
  <c r="WQ42" i="6" s="1"/>
  <c r="WR42" i="6" s="1"/>
  <c r="WS42" i="6" s="1"/>
  <c r="WT42" i="6" s="1"/>
  <c r="WU42" i="6" s="1"/>
  <c r="WV42" i="6" s="1"/>
  <c r="WW42" i="6" s="1"/>
  <c r="WX42" i="6" s="1"/>
  <c r="WY42" i="6" s="1"/>
  <c r="WZ42" i="6" s="1"/>
  <c r="XA42" i="6" s="1"/>
  <c r="XB42" i="6" s="1"/>
  <c r="XC42" i="6" s="1"/>
  <c r="XD42" i="6" s="1"/>
  <c r="XE42" i="6" s="1"/>
  <c r="XF42" i="6" s="1"/>
  <c r="XG42" i="6" s="1"/>
  <c r="XH42" i="6" s="1"/>
  <c r="XI42" i="6" s="1"/>
  <c r="XJ42" i="6" s="1"/>
  <c r="XK42" i="6" s="1"/>
  <c r="XL42" i="6" s="1"/>
  <c r="XM42" i="6" s="1"/>
  <c r="XN42" i="6" s="1"/>
  <c r="XO42" i="6" s="1"/>
  <c r="XP42" i="6" s="1"/>
  <c r="XQ42" i="6" s="1"/>
  <c r="XR42" i="6" s="1"/>
  <c r="XS42" i="6" s="1"/>
  <c r="XT42" i="6" s="1"/>
  <c r="XU42" i="6" s="1"/>
  <c r="XV42" i="6" s="1"/>
  <c r="XW42" i="6" s="1"/>
  <c r="XX42" i="6" s="1"/>
  <c r="XY42" i="6" s="1"/>
  <c r="XZ42" i="6" s="1"/>
  <c r="YA42" i="6" s="1"/>
  <c r="YB42" i="6" s="1"/>
  <c r="YC42" i="6" s="1"/>
  <c r="YD42" i="6" s="1"/>
  <c r="YE42" i="6" s="1"/>
  <c r="YF42" i="6" s="1"/>
  <c r="YG42" i="6" s="1"/>
  <c r="YH42" i="6" s="1"/>
  <c r="YI42" i="6" s="1"/>
  <c r="YJ42" i="6" s="1"/>
  <c r="YK42" i="6" s="1"/>
  <c r="YL42" i="6" s="1"/>
  <c r="YM42" i="6" s="1"/>
  <c r="D12" i="1"/>
  <c r="D14" i="1" s="1"/>
  <c r="D36" i="6"/>
  <c r="D43" i="6"/>
  <c r="E43" i="6" s="1"/>
  <c r="F43" i="6" s="1"/>
  <c r="G43" i="6" s="1"/>
  <c r="H43" i="6" s="1"/>
  <c r="I43" i="6" s="1"/>
  <c r="J43" i="6" s="1"/>
  <c r="K43" i="6" s="1"/>
  <c r="L43" i="6" s="1"/>
  <c r="M43" i="6" s="1"/>
  <c r="N43" i="6" s="1"/>
  <c r="O43" i="6" s="1"/>
  <c r="P43" i="6" s="1"/>
  <c r="Q43" i="6" s="1"/>
  <c r="R43" i="6" s="1"/>
  <c r="S43" i="6" s="1"/>
  <c r="T43" i="6" s="1"/>
  <c r="U43" i="6" s="1"/>
  <c r="V43" i="6" s="1"/>
  <c r="W43" i="6" s="1"/>
  <c r="X43" i="6" s="1"/>
  <c r="Y43" i="6" s="1"/>
  <c r="Z43" i="6" s="1"/>
  <c r="AA43" i="6" s="1"/>
  <c r="AB43" i="6" s="1"/>
  <c r="AC43" i="6" s="1"/>
  <c r="AD43" i="6" s="1"/>
  <c r="AE43" i="6" s="1"/>
  <c r="AF43" i="6" s="1"/>
  <c r="AG43" i="6" s="1"/>
  <c r="AH43" i="6" s="1"/>
  <c r="AI43" i="6" s="1"/>
  <c r="AJ43" i="6" s="1"/>
  <c r="AK43" i="6" s="1"/>
  <c r="AL43" i="6" s="1"/>
  <c r="AM43" i="6" s="1"/>
  <c r="AN43" i="6" s="1"/>
  <c r="AO43" i="6" s="1"/>
  <c r="AP43" i="6" s="1"/>
  <c r="AQ43" i="6" s="1"/>
  <c r="AR43" i="6" s="1"/>
  <c r="AS43" i="6" s="1"/>
  <c r="AT43" i="6" s="1"/>
  <c r="AU43" i="6" s="1"/>
  <c r="AV43" i="6" s="1"/>
  <c r="AW43" i="6" s="1"/>
  <c r="AX43" i="6" s="1"/>
  <c r="AY43" i="6" s="1"/>
  <c r="AZ43" i="6" s="1"/>
  <c r="BA43" i="6" s="1"/>
  <c r="BB43" i="6" s="1"/>
  <c r="BC43" i="6" s="1"/>
  <c r="BD43" i="6" s="1"/>
  <c r="BE43" i="6" s="1"/>
  <c r="BF43" i="6" s="1"/>
  <c r="BG43" i="6" s="1"/>
  <c r="BH43" i="6" s="1"/>
  <c r="BI43" i="6" s="1"/>
  <c r="BJ43" i="6" s="1"/>
  <c r="BK43" i="6" s="1"/>
  <c r="BL43" i="6" s="1"/>
  <c r="BM43" i="6" s="1"/>
  <c r="BN43" i="6" s="1"/>
  <c r="BO43" i="6" s="1"/>
  <c r="BP43" i="6" s="1"/>
  <c r="BQ43" i="6" s="1"/>
  <c r="BR43" i="6" s="1"/>
  <c r="BS43" i="6" s="1"/>
  <c r="BT43" i="6" s="1"/>
  <c r="BU43" i="6" s="1"/>
  <c r="BV43" i="6" s="1"/>
  <c r="BW43" i="6" s="1"/>
  <c r="BX43" i="6" s="1"/>
  <c r="BY43" i="6" s="1"/>
  <c r="BZ43" i="6" s="1"/>
  <c r="CA43" i="6" s="1"/>
  <c r="CB43" i="6" s="1"/>
  <c r="CC43" i="6" s="1"/>
  <c r="CD43" i="6" s="1"/>
  <c r="CE43" i="6" s="1"/>
  <c r="CF43" i="6" s="1"/>
  <c r="CG43" i="6" s="1"/>
  <c r="CH43" i="6" s="1"/>
  <c r="CI43" i="6" s="1"/>
  <c r="CJ43" i="6" s="1"/>
  <c r="CK43" i="6" s="1"/>
  <c r="CL43" i="6" s="1"/>
  <c r="CM43" i="6" s="1"/>
  <c r="CN43" i="6" s="1"/>
  <c r="CO43" i="6" s="1"/>
  <c r="CP43" i="6" s="1"/>
  <c r="CQ43" i="6" s="1"/>
  <c r="CR43" i="6" s="1"/>
  <c r="CS43" i="6" s="1"/>
  <c r="CT43" i="6" s="1"/>
  <c r="CU43" i="6" s="1"/>
  <c r="CV43" i="6" s="1"/>
  <c r="CW43" i="6" s="1"/>
  <c r="CX43" i="6" s="1"/>
  <c r="CY43" i="6" s="1"/>
  <c r="CZ43" i="6" s="1"/>
  <c r="DA43" i="6" s="1"/>
  <c r="DB43" i="6" s="1"/>
  <c r="DC43" i="6" s="1"/>
  <c r="DD43" i="6" s="1"/>
  <c r="DE43" i="6" s="1"/>
  <c r="DF43" i="6" s="1"/>
  <c r="DG43" i="6" s="1"/>
  <c r="DH43" i="6" s="1"/>
  <c r="DI43" i="6" s="1"/>
  <c r="DJ43" i="6" s="1"/>
  <c r="DK43" i="6" s="1"/>
  <c r="DL43" i="6" s="1"/>
  <c r="DM43" i="6" s="1"/>
  <c r="DN43" i="6" s="1"/>
  <c r="DO43" i="6" s="1"/>
  <c r="DP43" i="6" s="1"/>
  <c r="DQ43" i="6" s="1"/>
  <c r="DR43" i="6" s="1"/>
  <c r="DS43" i="6" s="1"/>
  <c r="DT43" i="6" s="1"/>
  <c r="DU43" i="6" s="1"/>
  <c r="DV43" i="6" s="1"/>
  <c r="DW43" i="6" s="1"/>
  <c r="DX43" i="6" s="1"/>
  <c r="DY43" i="6" s="1"/>
  <c r="DZ43" i="6" s="1"/>
  <c r="EA43" i="6" s="1"/>
  <c r="EB43" i="6" s="1"/>
  <c r="EC43" i="6" s="1"/>
  <c r="ED43" i="6" s="1"/>
  <c r="EE43" i="6" s="1"/>
  <c r="EF43" i="6" s="1"/>
  <c r="EG43" i="6" s="1"/>
  <c r="EH43" i="6" s="1"/>
  <c r="EI43" i="6" s="1"/>
  <c r="EJ43" i="6" s="1"/>
  <c r="EK43" i="6" s="1"/>
  <c r="EL43" i="6" s="1"/>
  <c r="EM43" i="6" s="1"/>
  <c r="EN43" i="6" s="1"/>
  <c r="EO43" i="6" s="1"/>
  <c r="EP43" i="6" s="1"/>
  <c r="EQ43" i="6" s="1"/>
  <c r="ER43" i="6" s="1"/>
  <c r="ES43" i="6" s="1"/>
  <c r="ET43" i="6" s="1"/>
  <c r="EU43" i="6" s="1"/>
  <c r="EV43" i="6" s="1"/>
  <c r="EW43" i="6" s="1"/>
  <c r="EX43" i="6" s="1"/>
  <c r="EY43" i="6" s="1"/>
  <c r="EZ43" i="6" s="1"/>
  <c r="FA43" i="6" s="1"/>
  <c r="FB43" i="6" s="1"/>
  <c r="FC43" i="6" s="1"/>
  <c r="FD43" i="6" s="1"/>
  <c r="FE43" i="6" s="1"/>
  <c r="FF43" i="6" s="1"/>
  <c r="FG43" i="6" s="1"/>
  <c r="FH43" i="6" s="1"/>
  <c r="FI43" i="6" s="1"/>
  <c r="FJ43" i="6" s="1"/>
  <c r="FK43" i="6" s="1"/>
  <c r="FL43" i="6" s="1"/>
  <c r="FM43" i="6" s="1"/>
  <c r="FN43" i="6" s="1"/>
  <c r="FO43" i="6" s="1"/>
  <c r="FP43" i="6" s="1"/>
  <c r="FQ43" i="6" s="1"/>
  <c r="FR43" i="6" s="1"/>
  <c r="FS43" i="6" s="1"/>
  <c r="FT43" i="6" s="1"/>
  <c r="FU43" i="6" s="1"/>
  <c r="FV43" i="6" s="1"/>
  <c r="FW43" i="6" s="1"/>
  <c r="FX43" i="6" s="1"/>
  <c r="FY43" i="6" s="1"/>
  <c r="FZ43" i="6" s="1"/>
  <c r="GA43" i="6" s="1"/>
  <c r="GB43" i="6" s="1"/>
  <c r="GC43" i="6" s="1"/>
  <c r="GD43" i="6" s="1"/>
  <c r="GE43" i="6" s="1"/>
  <c r="GF43" i="6" s="1"/>
  <c r="GG43" i="6" s="1"/>
  <c r="GH43" i="6" s="1"/>
  <c r="GI43" i="6" s="1"/>
  <c r="GJ43" i="6" s="1"/>
  <c r="GK43" i="6" s="1"/>
  <c r="GL43" i="6" s="1"/>
  <c r="GM43" i="6" s="1"/>
  <c r="GN43" i="6" s="1"/>
  <c r="GO43" i="6" s="1"/>
  <c r="GP43" i="6" s="1"/>
  <c r="GQ43" i="6" s="1"/>
  <c r="GR43" i="6" s="1"/>
  <c r="GS43" i="6" s="1"/>
  <c r="GT43" i="6" s="1"/>
  <c r="GU43" i="6" s="1"/>
  <c r="GV43" i="6" s="1"/>
  <c r="GW43" i="6" s="1"/>
  <c r="GX43" i="6" s="1"/>
  <c r="GY43" i="6" s="1"/>
  <c r="GZ43" i="6" s="1"/>
  <c r="HA43" i="6" s="1"/>
  <c r="HB43" i="6" s="1"/>
  <c r="HC43" i="6" s="1"/>
  <c r="HD43" i="6" s="1"/>
  <c r="HE43" i="6" s="1"/>
  <c r="HF43" i="6" s="1"/>
  <c r="HG43" i="6" s="1"/>
  <c r="HH43" i="6" s="1"/>
  <c r="HI43" i="6" s="1"/>
  <c r="HJ43" i="6" s="1"/>
  <c r="HK43" i="6" s="1"/>
  <c r="HL43" i="6" s="1"/>
  <c r="HM43" i="6" s="1"/>
  <c r="HN43" i="6" s="1"/>
  <c r="HO43" i="6" s="1"/>
  <c r="HP43" i="6" s="1"/>
  <c r="HQ43" i="6" s="1"/>
  <c r="HR43" i="6" s="1"/>
  <c r="HS43" i="6" s="1"/>
  <c r="HT43" i="6" s="1"/>
  <c r="HU43" i="6" s="1"/>
  <c r="HV43" i="6" s="1"/>
  <c r="HW43" i="6" s="1"/>
  <c r="HX43" i="6" s="1"/>
  <c r="HY43" i="6" s="1"/>
  <c r="HZ43" i="6" s="1"/>
  <c r="IA43" i="6" s="1"/>
  <c r="IB43" i="6" s="1"/>
  <c r="IC43" i="6" s="1"/>
  <c r="ID43" i="6" s="1"/>
  <c r="IE43" i="6" s="1"/>
  <c r="IF43" i="6" s="1"/>
  <c r="IG43" i="6" s="1"/>
  <c r="IH43" i="6" s="1"/>
  <c r="II43" i="6" s="1"/>
  <c r="IJ43" i="6" s="1"/>
  <c r="IK43" i="6" s="1"/>
  <c r="IL43" i="6" s="1"/>
  <c r="IM43" i="6" s="1"/>
  <c r="IN43" i="6" s="1"/>
  <c r="IO43" i="6" s="1"/>
  <c r="IP43" i="6" s="1"/>
  <c r="IQ43" i="6" s="1"/>
  <c r="IR43" i="6" s="1"/>
  <c r="IS43" i="6" s="1"/>
  <c r="IT43" i="6" s="1"/>
  <c r="IU43" i="6" s="1"/>
  <c r="IV43" i="6" s="1"/>
  <c r="IW43" i="6" s="1"/>
  <c r="IX43" i="6" s="1"/>
  <c r="IY43" i="6" s="1"/>
  <c r="IZ43" i="6" s="1"/>
  <c r="JA43" i="6" s="1"/>
  <c r="JB43" i="6" s="1"/>
  <c r="JC43" i="6" s="1"/>
  <c r="JD43" i="6" s="1"/>
  <c r="JE43" i="6" s="1"/>
  <c r="JF43" i="6" s="1"/>
  <c r="JG43" i="6" s="1"/>
  <c r="JH43" i="6" s="1"/>
  <c r="JI43" i="6" s="1"/>
  <c r="JJ43" i="6" s="1"/>
  <c r="JK43" i="6" s="1"/>
  <c r="JL43" i="6" s="1"/>
  <c r="JM43" i="6" s="1"/>
  <c r="JN43" i="6" s="1"/>
  <c r="JO43" i="6" s="1"/>
  <c r="JP43" i="6" s="1"/>
  <c r="JQ43" i="6" s="1"/>
  <c r="JR43" i="6" s="1"/>
  <c r="JS43" i="6" s="1"/>
  <c r="JT43" i="6" s="1"/>
  <c r="JU43" i="6" s="1"/>
  <c r="JV43" i="6" s="1"/>
  <c r="JW43" i="6" s="1"/>
  <c r="JX43" i="6" s="1"/>
  <c r="JY43" i="6" s="1"/>
  <c r="JZ43" i="6" s="1"/>
  <c r="KA43" i="6" s="1"/>
  <c r="KB43" i="6" s="1"/>
  <c r="KC43" i="6" s="1"/>
  <c r="KD43" i="6" s="1"/>
  <c r="KE43" i="6" s="1"/>
  <c r="KF43" i="6" s="1"/>
  <c r="KG43" i="6" s="1"/>
  <c r="KH43" i="6" s="1"/>
  <c r="KI43" i="6" s="1"/>
  <c r="KJ43" i="6" s="1"/>
  <c r="KK43" i="6" s="1"/>
  <c r="KL43" i="6" s="1"/>
  <c r="KM43" i="6" s="1"/>
  <c r="KN43" i="6" s="1"/>
  <c r="KO43" i="6" s="1"/>
  <c r="KP43" i="6" s="1"/>
  <c r="KQ43" i="6" s="1"/>
  <c r="KR43" i="6" s="1"/>
  <c r="KS43" i="6" s="1"/>
  <c r="KT43" i="6" s="1"/>
  <c r="KU43" i="6" s="1"/>
  <c r="KV43" i="6" s="1"/>
  <c r="KW43" i="6" s="1"/>
  <c r="KX43" i="6" s="1"/>
  <c r="KY43" i="6" s="1"/>
  <c r="KZ43" i="6" s="1"/>
  <c r="LA43" i="6" s="1"/>
  <c r="LB43" i="6" s="1"/>
  <c r="LC43" i="6" s="1"/>
  <c r="LD43" i="6" s="1"/>
  <c r="LE43" i="6" s="1"/>
  <c r="LF43" i="6" s="1"/>
  <c r="LG43" i="6" s="1"/>
  <c r="LH43" i="6" s="1"/>
  <c r="LI43" i="6" s="1"/>
  <c r="LJ43" i="6" s="1"/>
  <c r="LK43" i="6" s="1"/>
  <c r="LL43" i="6" s="1"/>
  <c r="LM43" i="6" s="1"/>
  <c r="LN43" i="6" s="1"/>
  <c r="LO43" i="6" s="1"/>
  <c r="LP43" i="6" s="1"/>
  <c r="LQ43" i="6" s="1"/>
  <c r="LR43" i="6" s="1"/>
  <c r="LS43" i="6" s="1"/>
  <c r="LT43" i="6" s="1"/>
  <c r="LU43" i="6" s="1"/>
  <c r="LV43" i="6" s="1"/>
  <c r="LW43" i="6" s="1"/>
  <c r="LX43" i="6" s="1"/>
  <c r="LY43" i="6" s="1"/>
  <c r="LZ43" i="6" s="1"/>
  <c r="MA43" i="6" s="1"/>
  <c r="MB43" i="6" s="1"/>
  <c r="MC43" i="6" s="1"/>
  <c r="MD43" i="6" s="1"/>
  <c r="ME43" i="6" s="1"/>
  <c r="MF43" i="6" s="1"/>
  <c r="MG43" i="6" s="1"/>
  <c r="MH43" i="6" s="1"/>
  <c r="MI43" i="6" s="1"/>
  <c r="MJ43" i="6" s="1"/>
  <c r="MK43" i="6" s="1"/>
  <c r="ML43" i="6" s="1"/>
  <c r="MM43" i="6" s="1"/>
  <c r="MN43" i="6" s="1"/>
  <c r="MO43" i="6" s="1"/>
  <c r="MP43" i="6" s="1"/>
  <c r="MQ43" i="6" s="1"/>
  <c r="MR43" i="6" s="1"/>
  <c r="MS43" i="6" s="1"/>
  <c r="MT43" i="6" s="1"/>
  <c r="MU43" i="6" s="1"/>
  <c r="MV43" i="6" s="1"/>
  <c r="MW43" i="6" s="1"/>
  <c r="MX43" i="6" s="1"/>
  <c r="MY43" i="6" s="1"/>
  <c r="MZ43" i="6" s="1"/>
  <c r="NA43" i="6" s="1"/>
  <c r="NB43" i="6" s="1"/>
  <c r="NC43" i="6" s="1"/>
  <c r="ND43" i="6" s="1"/>
  <c r="NE43" i="6" s="1"/>
  <c r="NF43" i="6" s="1"/>
  <c r="NG43" i="6" s="1"/>
  <c r="NH43" i="6" s="1"/>
  <c r="NI43" i="6" s="1"/>
  <c r="NJ43" i="6" s="1"/>
  <c r="NK43" i="6" s="1"/>
  <c r="NL43" i="6" s="1"/>
  <c r="NM43" i="6" s="1"/>
  <c r="NN43" i="6" s="1"/>
  <c r="NO43" i="6" s="1"/>
  <c r="NP43" i="6" s="1"/>
  <c r="NQ43" i="6" s="1"/>
  <c r="NR43" i="6" s="1"/>
  <c r="NS43" i="6" s="1"/>
  <c r="NT43" i="6" s="1"/>
  <c r="NU43" i="6" s="1"/>
  <c r="NV43" i="6" s="1"/>
  <c r="NW43" i="6" s="1"/>
  <c r="NX43" i="6" s="1"/>
  <c r="NY43" i="6" s="1"/>
  <c r="NZ43" i="6" s="1"/>
  <c r="OA43" i="6" s="1"/>
  <c r="OB43" i="6" s="1"/>
  <c r="OC43" i="6" s="1"/>
  <c r="OD43" i="6" s="1"/>
  <c r="OE43" i="6" s="1"/>
  <c r="OF43" i="6" s="1"/>
  <c r="OG43" i="6" s="1"/>
  <c r="OH43" i="6" s="1"/>
  <c r="OI43" i="6" s="1"/>
  <c r="OJ43" i="6" s="1"/>
  <c r="OK43" i="6" s="1"/>
  <c r="OL43" i="6" s="1"/>
  <c r="OM43" i="6" s="1"/>
  <c r="ON43" i="6" s="1"/>
  <c r="OO43" i="6" s="1"/>
  <c r="OP43" i="6" s="1"/>
  <c r="OQ43" i="6" s="1"/>
  <c r="OR43" i="6" s="1"/>
  <c r="OS43" i="6" s="1"/>
  <c r="OT43" i="6" s="1"/>
  <c r="OU43" i="6" s="1"/>
  <c r="OV43" i="6" s="1"/>
  <c r="OW43" i="6" s="1"/>
  <c r="OX43" i="6" s="1"/>
  <c r="OY43" i="6" s="1"/>
  <c r="OZ43" i="6" s="1"/>
  <c r="PA43" i="6" s="1"/>
  <c r="PB43" i="6" s="1"/>
  <c r="PC43" i="6" s="1"/>
  <c r="PD43" i="6" s="1"/>
  <c r="PE43" i="6" s="1"/>
  <c r="PF43" i="6" s="1"/>
  <c r="PG43" i="6" s="1"/>
  <c r="PH43" i="6" s="1"/>
  <c r="PI43" i="6" s="1"/>
  <c r="PJ43" i="6" s="1"/>
  <c r="PK43" i="6" s="1"/>
  <c r="PL43" i="6" s="1"/>
  <c r="PM43" i="6" s="1"/>
  <c r="PN43" i="6" s="1"/>
  <c r="PO43" i="6" s="1"/>
  <c r="PP43" i="6" s="1"/>
  <c r="PQ43" i="6" s="1"/>
  <c r="PR43" i="6" s="1"/>
  <c r="PS43" i="6" s="1"/>
  <c r="PT43" i="6" s="1"/>
  <c r="PU43" i="6" s="1"/>
  <c r="PV43" i="6" s="1"/>
  <c r="PW43" i="6" s="1"/>
  <c r="PX43" i="6" s="1"/>
  <c r="PY43" i="6" s="1"/>
  <c r="PZ43" i="6" s="1"/>
  <c r="QA43" i="6" s="1"/>
  <c r="QB43" i="6" s="1"/>
  <c r="QC43" i="6" s="1"/>
  <c r="QD43" i="6" s="1"/>
  <c r="QE43" i="6" s="1"/>
  <c r="QF43" i="6" s="1"/>
  <c r="QG43" i="6" s="1"/>
  <c r="QH43" i="6" s="1"/>
  <c r="QI43" i="6" s="1"/>
  <c r="QJ43" i="6" s="1"/>
  <c r="QK43" i="6" s="1"/>
  <c r="QL43" i="6" s="1"/>
  <c r="QM43" i="6" s="1"/>
  <c r="QN43" i="6" s="1"/>
  <c r="QO43" i="6" s="1"/>
  <c r="QP43" i="6" s="1"/>
  <c r="QQ43" i="6" s="1"/>
  <c r="QR43" i="6" s="1"/>
  <c r="QS43" i="6" s="1"/>
  <c r="QT43" i="6" s="1"/>
  <c r="QU43" i="6" s="1"/>
  <c r="QV43" i="6" s="1"/>
  <c r="QW43" i="6" s="1"/>
  <c r="QX43" i="6" s="1"/>
  <c r="QY43" i="6" s="1"/>
  <c r="QZ43" i="6" s="1"/>
  <c r="RA43" i="6" s="1"/>
  <c r="RB43" i="6" s="1"/>
  <c r="RC43" i="6" s="1"/>
  <c r="RD43" i="6" s="1"/>
  <c r="RE43" i="6" s="1"/>
  <c r="RF43" i="6" s="1"/>
  <c r="RG43" i="6" s="1"/>
  <c r="RH43" i="6" s="1"/>
  <c r="RI43" i="6" s="1"/>
  <c r="RJ43" i="6" s="1"/>
  <c r="RK43" i="6" s="1"/>
  <c r="RL43" i="6" s="1"/>
  <c r="RM43" i="6" s="1"/>
  <c r="RN43" i="6" s="1"/>
  <c r="RO43" i="6" s="1"/>
  <c r="RP43" i="6" s="1"/>
  <c r="RQ43" i="6" s="1"/>
  <c r="RR43" i="6" s="1"/>
  <c r="RS43" i="6" s="1"/>
  <c r="RT43" i="6" s="1"/>
  <c r="RU43" i="6" s="1"/>
  <c r="RV43" i="6" s="1"/>
  <c r="RW43" i="6" s="1"/>
  <c r="RX43" i="6" s="1"/>
  <c r="RY43" i="6" s="1"/>
  <c r="RZ43" i="6" s="1"/>
  <c r="SA43" i="6" s="1"/>
  <c r="SB43" i="6" s="1"/>
  <c r="SC43" i="6" s="1"/>
  <c r="SD43" i="6" s="1"/>
  <c r="SE43" i="6" s="1"/>
  <c r="SF43" i="6" s="1"/>
  <c r="SG43" i="6" s="1"/>
  <c r="SH43" i="6" s="1"/>
  <c r="SI43" i="6" s="1"/>
  <c r="SJ43" i="6" s="1"/>
  <c r="SK43" i="6" s="1"/>
  <c r="SL43" i="6" s="1"/>
  <c r="SM43" i="6" s="1"/>
  <c r="SN43" i="6" s="1"/>
  <c r="SO43" i="6" s="1"/>
  <c r="SP43" i="6" s="1"/>
  <c r="SQ43" i="6" s="1"/>
  <c r="SR43" i="6" s="1"/>
  <c r="SS43" i="6" s="1"/>
  <c r="ST43" i="6" s="1"/>
  <c r="SU43" i="6" s="1"/>
  <c r="SV43" i="6" s="1"/>
  <c r="SW43" i="6" s="1"/>
  <c r="SX43" i="6" s="1"/>
  <c r="SY43" i="6" s="1"/>
  <c r="SZ43" i="6" s="1"/>
  <c r="TA43" i="6" s="1"/>
  <c r="TB43" i="6" s="1"/>
  <c r="TC43" i="6" s="1"/>
  <c r="TD43" i="6" s="1"/>
  <c r="TE43" i="6" s="1"/>
  <c r="TF43" i="6" s="1"/>
  <c r="TG43" i="6" s="1"/>
  <c r="TH43" i="6" s="1"/>
  <c r="TI43" i="6" s="1"/>
  <c r="TJ43" i="6" s="1"/>
  <c r="TK43" i="6" s="1"/>
  <c r="TL43" i="6" s="1"/>
  <c r="TM43" i="6" s="1"/>
  <c r="TN43" i="6" s="1"/>
  <c r="TO43" i="6" s="1"/>
  <c r="TP43" i="6" s="1"/>
  <c r="TQ43" i="6" s="1"/>
  <c r="TR43" i="6" s="1"/>
  <c r="TS43" i="6" s="1"/>
  <c r="TT43" i="6" s="1"/>
  <c r="TU43" i="6" s="1"/>
  <c r="TV43" i="6" s="1"/>
  <c r="TW43" i="6" s="1"/>
  <c r="TX43" i="6" s="1"/>
  <c r="TY43" i="6" s="1"/>
  <c r="TZ43" i="6" s="1"/>
  <c r="UA43" i="6" s="1"/>
  <c r="UB43" i="6" s="1"/>
  <c r="UC43" i="6" s="1"/>
  <c r="UD43" i="6" s="1"/>
  <c r="UE43" i="6" s="1"/>
  <c r="UF43" i="6" s="1"/>
  <c r="UG43" i="6" s="1"/>
  <c r="UH43" i="6" s="1"/>
  <c r="UI43" i="6" s="1"/>
  <c r="UJ43" i="6" s="1"/>
  <c r="UK43" i="6" s="1"/>
  <c r="UL43" i="6" s="1"/>
  <c r="UM43" i="6" s="1"/>
  <c r="UN43" i="6" s="1"/>
  <c r="UO43" i="6" s="1"/>
  <c r="UP43" i="6" s="1"/>
  <c r="UQ43" i="6" s="1"/>
  <c r="UR43" i="6" s="1"/>
  <c r="US43" i="6" s="1"/>
  <c r="UT43" i="6" s="1"/>
  <c r="UU43" i="6" s="1"/>
  <c r="UV43" i="6" s="1"/>
  <c r="UW43" i="6" s="1"/>
  <c r="UX43" i="6" s="1"/>
  <c r="UY43" i="6" s="1"/>
  <c r="UZ43" i="6" s="1"/>
  <c r="VA43" i="6" s="1"/>
  <c r="VB43" i="6" s="1"/>
  <c r="VC43" i="6" s="1"/>
  <c r="VD43" i="6" s="1"/>
  <c r="VE43" i="6" s="1"/>
  <c r="VF43" i="6" s="1"/>
  <c r="VG43" i="6" s="1"/>
  <c r="VH43" i="6" s="1"/>
  <c r="VI43" i="6" s="1"/>
  <c r="VJ43" i="6" s="1"/>
  <c r="VK43" i="6" s="1"/>
  <c r="VL43" i="6" s="1"/>
  <c r="VM43" i="6" s="1"/>
  <c r="VN43" i="6" s="1"/>
  <c r="VO43" i="6" s="1"/>
  <c r="VP43" i="6" s="1"/>
  <c r="VQ43" i="6" s="1"/>
  <c r="VR43" i="6" s="1"/>
  <c r="VS43" i="6" s="1"/>
  <c r="VT43" i="6" s="1"/>
  <c r="VU43" i="6" s="1"/>
  <c r="VV43" i="6" s="1"/>
  <c r="VW43" i="6" s="1"/>
  <c r="VX43" i="6" s="1"/>
  <c r="VY43" i="6" s="1"/>
  <c r="VZ43" i="6" s="1"/>
  <c r="WA43" i="6" s="1"/>
  <c r="WB43" i="6" s="1"/>
  <c r="WC43" i="6" s="1"/>
  <c r="WD43" i="6" s="1"/>
  <c r="WE43" i="6" s="1"/>
  <c r="WF43" i="6" s="1"/>
  <c r="WG43" i="6" s="1"/>
  <c r="WH43" i="6" s="1"/>
  <c r="WI43" i="6" s="1"/>
  <c r="WJ43" i="6" s="1"/>
  <c r="WK43" i="6" s="1"/>
  <c r="WL43" i="6" s="1"/>
  <c r="WM43" i="6" s="1"/>
  <c r="WN43" i="6" s="1"/>
  <c r="WO43" i="6" s="1"/>
  <c r="WP43" i="6" s="1"/>
  <c r="WQ43" i="6" s="1"/>
  <c r="WR43" i="6" s="1"/>
  <c r="WS43" i="6" s="1"/>
  <c r="WT43" i="6" s="1"/>
  <c r="WU43" i="6" s="1"/>
  <c r="WV43" i="6" s="1"/>
  <c r="WW43" i="6" s="1"/>
  <c r="WX43" i="6" s="1"/>
  <c r="WY43" i="6" s="1"/>
  <c r="WZ43" i="6" s="1"/>
  <c r="XA43" i="6" s="1"/>
  <c r="XB43" i="6" s="1"/>
  <c r="XC43" i="6" s="1"/>
  <c r="XD43" i="6" s="1"/>
  <c r="XE43" i="6" s="1"/>
  <c r="XF43" i="6" s="1"/>
  <c r="XG43" i="6" s="1"/>
  <c r="XH43" i="6" s="1"/>
  <c r="XI43" i="6" s="1"/>
  <c r="XJ43" i="6" s="1"/>
  <c r="XK43" i="6" s="1"/>
  <c r="XL43" i="6" s="1"/>
  <c r="XM43" i="6" s="1"/>
  <c r="XN43" i="6" s="1"/>
  <c r="XO43" i="6" s="1"/>
  <c r="XP43" i="6" s="1"/>
  <c r="XQ43" i="6" s="1"/>
  <c r="XR43" i="6" s="1"/>
  <c r="XS43" i="6" s="1"/>
  <c r="XT43" i="6" s="1"/>
  <c r="XU43" i="6" s="1"/>
  <c r="XV43" i="6" s="1"/>
  <c r="XW43" i="6" s="1"/>
  <c r="XX43" i="6" s="1"/>
  <c r="XY43" i="6" s="1"/>
  <c r="XZ43" i="6" s="1"/>
  <c r="YA43" i="6" s="1"/>
  <c r="YB43" i="6" s="1"/>
  <c r="YC43" i="6" s="1"/>
  <c r="YD43" i="6" s="1"/>
  <c r="YE43" i="6" s="1"/>
  <c r="YF43" i="6" s="1"/>
  <c r="YG43" i="6" s="1"/>
  <c r="YH43" i="6" s="1"/>
  <c r="YI43" i="6" s="1"/>
  <c r="YJ43" i="6" s="1"/>
  <c r="YK43" i="6" s="1"/>
  <c r="YL43" i="6" s="1"/>
  <c r="YM43" i="6" s="1"/>
  <c r="D38" i="6"/>
  <c r="D35" i="6"/>
  <c r="D37" i="6"/>
  <c r="D32" i="6"/>
  <c r="D30" i="6"/>
  <c r="D33" i="6"/>
  <c r="D31" i="6"/>
  <c r="F2" i="1" l="1"/>
  <c r="E10" i="1"/>
  <c r="E8" i="1"/>
  <c r="E7" i="1" s="1"/>
  <c r="E17" i="1" s="1"/>
  <c r="E9" i="1"/>
  <c r="E6" i="1"/>
  <c r="E5" i="1"/>
  <c r="E4" i="1"/>
  <c r="E3" i="1" s="1"/>
  <c r="E12" i="1"/>
  <c r="E14" i="1" s="1"/>
  <c r="D16" i="1"/>
  <c r="D3" i="1"/>
  <c r="D7" i="1"/>
  <c r="JL41" i="6"/>
  <c r="JM41" i="6" s="1"/>
  <c r="JN41" i="6" s="1"/>
  <c r="JO41" i="6" s="1"/>
  <c r="JP41" i="6" s="1"/>
  <c r="JQ41" i="6" s="1"/>
  <c r="JR41" i="6" s="1"/>
  <c r="JS41" i="6" s="1"/>
  <c r="JT41" i="6" s="1"/>
  <c r="JU41" i="6" s="1"/>
  <c r="JV41" i="6" s="1"/>
  <c r="JW41" i="6" s="1"/>
  <c r="JX41" i="6" s="1"/>
  <c r="JY41" i="6" s="1"/>
  <c r="JZ41" i="6" s="1"/>
  <c r="KA41" i="6" s="1"/>
  <c r="KB41" i="6" s="1"/>
  <c r="KC41" i="6" s="1"/>
  <c r="KD41" i="6" s="1"/>
  <c r="KE41" i="6" s="1"/>
  <c r="KF41" i="6" s="1"/>
  <c r="KG41" i="6" s="1"/>
  <c r="KH41" i="6" s="1"/>
  <c r="KI41" i="6" s="1"/>
  <c r="KJ41" i="6" s="1"/>
  <c r="KK41" i="6" s="1"/>
  <c r="KL41" i="6" s="1"/>
  <c r="KM41" i="6" s="1"/>
  <c r="KN41" i="6" s="1"/>
  <c r="KO41" i="6" s="1"/>
  <c r="KP41" i="6" s="1"/>
  <c r="KQ41" i="6" s="1"/>
  <c r="KR41" i="6" s="1"/>
  <c r="KS41" i="6" s="1"/>
  <c r="KT41" i="6" s="1"/>
  <c r="KU41" i="6" s="1"/>
  <c r="KV41" i="6" s="1"/>
  <c r="KW41" i="6" s="1"/>
  <c r="KX41" i="6" s="1"/>
  <c r="KY41" i="6" s="1"/>
  <c r="KZ41" i="6" s="1"/>
  <c r="LA41" i="6" s="1"/>
  <c r="LB41" i="6" s="1"/>
  <c r="LC41" i="6" s="1"/>
  <c r="LD41" i="6" s="1"/>
  <c r="LE41" i="6" s="1"/>
  <c r="LF41" i="6" s="1"/>
  <c r="LG41" i="6" s="1"/>
  <c r="LH41" i="6" s="1"/>
  <c r="LI41" i="6" s="1"/>
  <c r="LJ41" i="6" s="1"/>
  <c r="LK41" i="6" s="1"/>
  <c r="LL41" i="6" s="1"/>
  <c r="LM41" i="6" s="1"/>
  <c r="LN41" i="6" s="1"/>
  <c r="LO41" i="6" s="1"/>
  <c r="LP41" i="6" s="1"/>
  <c r="LQ41" i="6" s="1"/>
  <c r="LR41" i="6" s="1"/>
  <c r="LS41" i="6" s="1"/>
  <c r="LT41" i="6" s="1"/>
  <c r="LU41" i="6" s="1"/>
  <c r="LV41" i="6" s="1"/>
  <c r="LW41" i="6" s="1"/>
  <c r="LX41" i="6" s="1"/>
  <c r="LY41" i="6" s="1"/>
  <c r="LZ41" i="6" s="1"/>
  <c r="MA41" i="6" s="1"/>
  <c r="MB41" i="6" s="1"/>
  <c r="MC41" i="6" s="1"/>
  <c r="MD41" i="6" s="1"/>
  <c r="ME41" i="6" s="1"/>
  <c r="MF41" i="6" s="1"/>
  <c r="MG41" i="6" s="1"/>
  <c r="MH41" i="6" s="1"/>
  <c r="MI41" i="6" s="1"/>
  <c r="MJ41" i="6" s="1"/>
  <c r="MK41" i="6" s="1"/>
  <c r="ML41" i="6" s="1"/>
  <c r="MM41" i="6" s="1"/>
  <c r="MN41" i="6" s="1"/>
  <c r="MO41" i="6" s="1"/>
  <c r="MP41" i="6" s="1"/>
  <c r="MQ41" i="6" s="1"/>
  <c r="MR41" i="6" s="1"/>
  <c r="MS41" i="6" s="1"/>
  <c r="MT41" i="6" s="1"/>
  <c r="MU41" i="6" s="1"/>
  <c r="MV41" i="6" s="1"/>
  <c r="MW41" i="6" s="1"/>
  <c r="MX41" i="6" s="1"/>
  <c r="MY41" i="6" s="1"/>
  <c r="MZ41" i="6" s="1"/>
  <c r="NA41" i="6" s="1"/>
  <c r="NB41" i="6" s="1"/>
  <c r="NC41" i="6" s="1"/>
  <c r="ND41" i="6" s="1"/>
  <c r="NE41" i="6" s="1"/>
  <c r="NF41" i="6" s="1"/>
  <c r="NG41" i="6" s="1"/>
  <c r="NH41" i="6" s="1"/>
  <c r="NI41" i="6" s="1"/>
  <c r="NJ41" i="6" s="1"/>
  <c r="NK41" i="6" s="1"/>
  <c r="NL41" i="6" s="1"/>
  <c r="NM41" i="6" s="1"/>
  <c r="NN41" i="6" s="1"/>
  <c r="NO41" i="6" s="1"/>
  <c r="NP41" i="6" s="1"/>
  <c r="NQ41" i="6" s="1"/>
  <c r="NR41" i="6" s="1"/>
  <c r="NS41" i="6" s="1"/>
  <c r="NT41" i="6" s="1"/>
  <c r="NU41" i="6" s="1"/>
  <c r="NV41" i="6" s="1"/>
  <c r="NW41" i="6" s="1"/>
  <c r="NX41" i="6" s="1"/>
  <c r="NY41" i="6" s="1"/>
  <c r="NZ41" i="6" s="1"/>
  <c r="OA41" i="6" s="1"/>
  <c r="OB41" i="6" s="1"/>
  <c r="OC41" i="6" s="1"/>
  <c r="OD41" i="6" s="1"/>
  <c r="OE41" i="6" s="1"/>
  <c r="OF41" i="6" s="1"/>
  <c r="OG41" i="6" s="1"/>
  <c r="OH41" i="6" s="1"/>
  <c r="OI41" i="6" s="1"/>
  <c r="OJ41" i="6" s="1"/>
  <c r="OK41" i="6" s="1"/>
  <c r="OL41" i="6" s="1"/>
  <c r="OM41" i="6" s="1"/>
  <c r="ON41" i="6" s="1"/>
  <c r="OO41" i="6" s="1"/>
  <c r="OP41" i="6" s="1"/>
  <c r="OQ41" i="6" s="1"/>
  <c r="OR41" i="6" s="1"/>
  <c r="OS41" i="6" s="1"/>
  <c r="OT41" i="6" s="1"/>
  <c r="OU41" i="6" s="1"/>
  <c r="OV41" i="6" s="1"/>
  <c r="OW41" i="6" s="1"/>
  <c r="OX41" i="6" s="1"/>
  <c r="OY41" i="6" s="1"/>
  <c r="OZ41" i="6" s="1"/>
  <c r="PA41" i="6" s="1"/>
  <c r="PB41" i="6" s="1"/>
  <c r="PC41" i="6" s="1"/>
  <c r="PD41" i="6" s="1"/>
  <c r="PE41" i="6" s="1"/>
  <c r="PF41" i="6" s="1"/>
  <c r="PG41" i="6" s="1"/>
  <c r="PH41" i="6" s="1"/>
  <c r="PI41" i="6" s="1"/>
  <c r="PJ41" i="6" s="1"/>
  <c r="PK41" i="6" s="1"/>
  <c r="PL41" i="6" s="1"/>
  <c r="PM41" i="6" s="1"/>
  <c r="PN41" i="6" s="1"/>
  <c r="PO41" i="6" s="1"/>
  <c r="PP41" i="6" s="1"/>
  <c r="PQ41" i="6" s="1"/>
  <c r="PR41" i="6" s="1"/>
  <c r="PS41" i="6" s="1"/>
  <c r="PT41" i="6" s="1"/>
  <c r="PU41" i="6" s="1"/>
  <c r="PV41" i="6" s="1"/>
  <c r="PW41" i="6" s="1"/>
  <c r="PX41" i="6" s="1"/>
  <c r="PY41" i="6" s="1"/>
  <c r="PZ41" i="6" s="1"/>
  <c r="QA41" i="6" s="1"/>
  <c r="QB41" i="6" s="1"/>
  <c r="QC41" i="6" s="1"/>
  <c r="QD41" i="6" s="1"/>
  <c r="QE41" i="6" s="1"/>
  <c r="QF41" i="6" s="1"/>
  <c r="QG41" i="6" s="1"/>
  <c r="QH41" i="6" s="1"/>
  <c r="QI41" i="6" s="1"/>
  <c r="QJ41" i="6" s="1"/>
  <c r="QK41" i="6" s="1"/>
  <c r="QL41" i="6" s="1"/>
  <c r="QM41" i="6" s="1"/>
  <c r="QN41" i="6" s="1"/>
  <c r="QO41" i="6" s="1"/>
  <c r="QP41" i="6" s="1"/>
  <c r="QQ41" i="6" s="1"/>
  <c r="QR41" i="6" s="1"/>
  <c r="QS41" i="6" s="1"/>
  <c r="QT41" i="6" s="1"/>
  <c r="QU41" i="6" s="1"/>
  <c r="QV41" i="6" s="1"/>
  <c r="QW41" i="6" s="1"/>
  <c r="QX41" i="6" s="1"/>
  <c r="QY41" i="6" s="1"/>
  <c r="QZ41" i="6" s="1"/>
  <c r="RA41" i="6" s="1"/>
  <c r="RB41" i="6" s="1"/>
  <c r="RC41" i="6" s="1"/>
  <c r="RD41" i="6" s="1"/>
  <c r="RE41" i="6" s="1"/>
  <c r="RF41" i="6" s="1"/>
  <c r="RG41" i="6" s="1"/>
  <c r="RH41" i="6" s="1"/>
  <c r="RI41" i="6" s="1"/>
  <c r="RJ41" i="6" s="1"/>
  <c r="RK41" i="6" s="1"/>
  <c r="RL41" i="6" s="1"/>
  <c r="RM41" i="6" s="1"/>
  <c r="RN41" i="6" s="1"/>
  <c r="RO41" i="6" s="1"/>
  <c r="RP41" i="6" s="1"/>
  <c r="RQ41" i="6" s="1"/>
  <c r="RR41" i="6" s="1"/>
  <c r="RS41" i="6" s="1"/>
  <c r="RT41" i="6" s="1"/>
  <c r="RU41" i="6" s="1"/>
  <c r="RV41" i="6" s="1"/>
  <c r="RW41" i="6" s="1"/>
  <c r="RX41" i="6" s="1"/>
  <c r="RY41" i="6" s="1"/>
  <c r="RZ41" i="6" s="1"/>
  <c r="SA41" i="6" s="1"/>
  <c r="SB41" i="6" s="1"/>
  <c r="SC41" i="6" s="1"/>
  <c r="SD41" i="6" s="1"/>
  <c r="SE41" i="6" s="1"/>
  <c r="SF41" i="6" s="1"/>
  <c r="SG41" i="6" s="1"/>
  <c r="SH41" i="6" s="1"/>
  <c r="SI41" i="6" s="1"/>
  <c r="SJ41" i="6" s="1"/>
  <c r="SK41" i="6" s="1"/>
  <c r="SL41" i="6" s="1"/>
  <c r="SM41" i="6" s="1"/>
  <c r="SN41" i="6" s="1"/>
  <c r="SO41" i="6" s="1"/>
  <c r="SP41" i="6" s="1"/>
  <c r="SQ41" i="6" s="1"/>
  <c r="SR41" i="6" s="1"/>
  <c r="SS41" i="6" s="1"/>
  <c r="ST41" i="6" s="1"/>
  <c r="SU41" i="6" s="1"/>
  <c r="SV41" i="6" s="1"/>
  <c r="SW41" i="6" s="1"/>
  <c r="SX41" i="6" s="1"/>
  <c r="SY41" i="6" s="1"/>
  <c r="SZ41" i="6" s="1"/>
  <c r="TA41" i="6" s="1"/>
  <c r="TB41" i="6" s="1"/>
  <c r="TC41" i="6" s="1"/>
  <c r="TD41" i="6" s="1"/>
  <c r="TE41" i="6" s="1"/>
  <c r="TF41" i="6" s="1"/>
  <c r="TG41" i="6" s="1"/>
  <c r="TH41" i="6" s="1"/>
  <c r="TI41" i="6" s="1"/>
  <c r="TJ41" i="6" s="1"/>
  <c r="TK41" i="6" s="1"/>
  <c r="TL41" i="6" s="1"/>
  <c r="TM41" i="6" s="1"/>
  <c r="TN41" i="6" s="1"/>
  <c r="TO41" i="6" s="1"/>
  <c r="TP41" i="6" s="1"/>
  <c r="TQ41" i="6" s="1"/>
  <c r="TR41" i="6" s="1"/>
  <c r="TS41" i="6" s="1"/>
  <c r="TT41" i="6" s="1"/>
  <c r="TU41" i="6" s="1"/>
  <c r="TV41" i="6" s="1"/>
  <c r="TW41" i="6" s="1"/>
  <c r="TX41" i="6" s="1"/>
  <c r="TY41" i="6" s="1"/>
  <c r="TZ41" i="6" s="1"/>
  <c r="UA41" i="6" s="1"/>
  <c r="UB41" i="6" s="1"/>
  <c r="UC41" i="6" s="1"/>
  <c r="UD41" i="6" s="1"/>
  <c r="UE41" i="6" s="1"/>
  <c r="UF41" i="6" s="1"/>
  <c r="UG41" i="6" s="1"/>
  <c r="UH41" i="6" s="1"/>
  <c r="UI41" i="6" s="1"/>
  <c r="UJ41" i="6" s="1"/>
  <c r="UK41" i="6" s="1"/>
  <c r="UL41" i="6" s="1"/>
  <c r="UM41" i="6" s="1"/>
  <c r="UN41" i="6" s="1"/>
  <c r="UO41" i="6" s="1"/>
  <c r="UP41" i="6" s="1"/>
  <c r="UQ41" i="6" s="1"/>
  <c r="UR41" i="6" s="1"/>
  <c r="US41" i="6" s="1"/>
  <c r="UT41" i="6" s="1"/>
  <c r="UU41" i="6" s="1"/>
  <c r="UV41" i="6" s="1"/>
  <c r="UW41" i="6" s="1"/>
  <c r="UX41" i="6" s="1"/>
  <c r="UY41" i="6" s="1"/>
  <c r="UZ41" i="6" s="1"/>
  <c r="VA41" i="6" s="1"/>
  <c r="VB41" i="6" s="1"/>
  <c r="VC41" i="6" s="1"/>
  <c r="VD41" i="6" s="1"/>
  <c r="VE41" i="6" s="1"/>
  <c r="VF41" i="6" s="1"/>
  <c r="VG41" i="6" s="1"/>
  <c r="VH41" i="6" s="1"/>
  <c r="VI41" i="6" s="1"/>
  <c r="VJ41" i="6" s="1"/>
  <c r="VK41" i="6" s="1"/>
  <c r="VL41" i="6" s="1"/>
  <c r="VM41" i="6" s="1"/>
  <c r="VN41" i="6" s="1"/>
  <c r="VO41" i="6" s="1"/>
  <c r="VP41" i="6" s="1"/>
  <c r="VQ41" i="6" s="1"/>
  <c r="VR41" i="6" s="1"/>
  <c r="VS41" i="6" s="1"/>
  <c r="VT41" i="6" s="1"/>
  <c r="VU41" i="6" s="1"/>
  <c r="VV41" i="6" s="1"/>
  <c r="VW41" i="6" s="1"/>
  <c r="VX41" i="6" s="1"/>
  <c r="VY41" i="6" s="1"/>
  <c r="VZ41" i="6" s="1"/>
  <c r="WA41" i="6" s="1"/>
  <c r="WB41" i="6" s="1"/>
  <c r="WC41" i="6" s="1"/>
  <c r="WD41" i="6" s="1"/>
  <c r="WE41" i="6" s="1"/>
  <c r="WF41" i="6" s="1"/>
  <c r="WG41" i="6" s="1"/>
  <c r="WH41" i="6" s="1"/>
  <c r="WI41" i="6" s="1"/>
  <c r="WJ41" i="6" s="1"/>
  <c r="WK41" i="6" s="1"/>
  <c r="WL41" i="6" s="1"/>
  <c r="WM41" i="6" s="1"/>
  <c r="WN41" i="6" s="1"/>
  <c r="WO41" i="6" s="1"/>
  <c r="WP41" i="6" s="1"/>
  <c r="WQ41" i="6" s="1"/>
  <c r="WR41" i="6" s="1"/>
  <c r="WS41" i="6" s="1"/>
  <c r="WT41" i="6" s="1"/>
  <c r="WU41" i="6" s="1"/>
  <c r="WV41" i="6" s="1"/>
  <c r="WW41" i="6" s="1"/>
  <c r="WX41" i="6" s="1"/>
  <c r="WY41" i="6" s="1"/>
  <c r="WZ41" i="6" s="1"/>
  <c r="XA41" i="6" s="1"/>
  <c r="XB41" i="6" s="1"/>
  <c r="XC41" i="6" s="1"/>
  <c r="XD41" i="6" s="1"/>
  <c r="XE41" i="6" s="1"/>
  <c r="XF41" i="6" s="1"/>
  <c r="XG41" i="6" s="1"/>
  <c r="XH41" i="6" s="1"/>
  <c r="XI41" i="6" s="1"/>
  <c r="XJ41" i="6" s="1"/>
  <c r="XK41" i="6" s="1"/>
  <c r="XL41" i="6" s="1"/>
  <c r="XM41" i="6" s="1"/>
  <c r="XN41" i="6" s="1"/>
  <c r="XO41" i="6" s="1"/>
  <c r="XP41" i="6" s="1"/>
  <c r="XQ41" i="6" s="1"/>
  <c r="XR41" i="6" s="1"/>
  <c r="XS41" i="6" s="1"/>
  <c r="XT41" i="6" s="1"/>
  <c r="XU41" i="6" s="1"/>
  <c r="XV41" i="6" s="1"/>
  <c r="XW41" i="6" s="1"/>
  <c r="XX41" i="6" s="1"/>
  <c r="XY41" i="6" s="1"/>
  <c r="XZ41" i="6" s="1"/>
  <c r="YA41" i="6" s="1"/>
  <c r="YB41" i="6" s="1"/>
  <c r="YC41" i="6" s="1"/>
  <c r="YD41" i="6" s="1"/>
  <c r="YE41" i="6" s="1"/>
  <c r="YF41" i="6" s="1"/>
  <c r="YG41" i="6" s="1"/>
  <c r="YH41" i="6" s="1"/>
  <c r="YI41" i="6" s="1"/>
  <c r="YJ41" i="6" s="1"/>
  <c r="YK41" i="6" s="1"/>
  <c r="YL41" i="6" s="1"/>
  <c r="YM41" i="6" s="1"/>
  <c r="F12" i="1" l="1"/>
  <c r="F14" i="1" s="1"/>
  <c r="F13" i="1"/>
  <c r="G2" i="1"/>
  <c r="F10" i="1"/>
  <c r="F9" i="1"/>
  <c r="F6" i="1"/>
  <c r="F8" i="1"/>
  <c r="F7" i="1" s="1"/>
  <c r="F17" i="1" s="1"/>
  <c r="F20" i="1" s="1"/>
  <c r="F5" i="1"/>
  <c r="F4" i="1"/>
  <c r="F3" i="1" s="1"/>
  <c r="E20" i="1"/>
  <c r="E18" i="1"/>
  <c r="G13" i="1" l="1"/>
  <c r="H2" i="1"/>
  <c r="G9" i="1"/>
  <c r="G8" i="1"/>
  <c r="G7" i="1" s="1"/>
  <c r="G10" i="1"/>
  <c r="G6" i="1"/>
  <c r="G5" i="1"/>
  <c r="G4" i="1"/>
  <c r="G3" i="1" s="1"/>
  <c r="G12" i="1"/>
  <c r="G14" i="1" s="1"/>
  <c r="F18" i="1"/>
  <c r="H13" i="1" l="1"/>
  <c r="H10" i="1"/>
  <c r="H8" i="1"/>
  <c r="H7" i="1" s="1"/>
  <c r="H6" i="1"/>
  <c r="H4" i="1"/>
  <c r="H3" i="1" s="1"/>
  <c r="H9" i="1"/>
  <c r="H5" i="1"/>
  <c r="I2" i="1"/>
  <c r="H12" i="1"/>
  <c r="H14" i="1" s="1"/>
  <c r="G18" i="1"/>
  <c r="G17" i="1"/>
  <c r="G20" i="1" s="1"/>
  <c r="I13" i="1" l="1"/>
  <c r="I10" i="1"/>
  <c r="I9" i="1"/>
  <c r="I8" i="1"/>
  <c r="I7" i="1" s="1"/>
  <c r="I6" i="1"/>
  <c r="I5" i="1"/>
  <c r="I4" i="1"/>
  <c r="I3" i="1" s="1"/>
  <c r="I12" i="1"/>
  <c r="I14" i="1" s="1"/>
  <c r="J2" i="1"/>
  <c r="J13" i="1" s="1"/>
  <c r="H18" i="1"/>
  <c r="H17" i="1"/>
  <c r="H20" i="1" s="1"/>
  <c r="I18" i="1" l="1"/>
  <c r="I17" i="1"/>
  <c r="I20" i="1" s="1"/>
  <c r="J10" i="1"/>
  <c r="J8" i="1"/>
  <c r="J7" i="1" s="1"/>
  <c r="J5" i="1"/>
  <c r="J4" i="1"/>
  <c r="J3" i="1" s="1"/>
  <c r="J9" i="1"/>
  <c r="J6" i="1"/>
  <c r="K2" i="1"/>
  <c r="J12" i="1"/>
  <c r="J14" i="1" s="1"/>
  <c r="K13" i="1" l="1"/>
  <c r="J17" i="1"/>
  <c r="J20" i="1" s="1"/>
  <c r="J18" i="1"/>
  <c r="K9" i="1"/>
  <c r="K6" i="1"/>
  <c r="K4" i="1"/>
  <c r="K3" i="1" s="1"/>
  <c r="K10" i="1"/>
  <c r="K8" i="1"/>
  <c r="K7" i="1" s="1"/>
  <c r="K5" i="1"/>
  <c r="L2" i="1"/>
  <c r="L13" i="1" s="1"/>
  <c r="K12" i="1"/>
  <c r="K14" i="1" s="1"/>
  <c r="L8" i="1" l="1"/>
  <c r="L7" i="1" s="1"/>
  <c r="L4" i="1"/>
  <c r="L3" i="1" s="1"/>
  <c r="L5" i="1"/>
  <c r="L6" i="1"/>
  <c r="L9" i="1"/>
  <c r="L10" i="1"/>
  <c r="M2" i="1"/>
  <c r="M13" i="1" s="1"/>
  <c r="L12" i="1"/>
  <c r="L14" i="1" s="1"/>
  <c r="K17" i="1"/>
  <c r="K20" i="1" s="1"/>
  <c r="K18" i="1"/>
  <c r="L18" i="1" l="1"/>
  <c r="L17" i="1"/>
  <c r="L20" i="1" s="1"/>
  <c r="M6" i="1"/>
  <c r="M4" i="1"/>
  <c r="M3" i="1" s="1"/>
  <c r="M8" i="1"/>
  <c r="M7" i="1" s="1"/>
  <c r="M5" i="1"/>
  <c r="M10" i="1"/>
  <c r="M9" i="1"/>
  <c r="N2" i="1"/>
  <c r="N13" i="1" s="1"/>
  <c r="M12" i="1"/>
  <c r="M14" i="1" s="1"/>
  <c r="N5" i="1" l="1"/>
  <c r="N4" i="1"/>
  <c r="N3" i="1" s="1"/>
  <c r="N6" i="1"/>
  <c r="N10" i="1"/>
  <c r="N9" i="1"/>
  <c r="N8" i="1"/>
  <c r="N7" i="1" s="1"/>
  <c r="N12" i="1"/>
  <c r="N14" i="1" s="1"/>
  <c r="O2" i="1"/>
  <c r="O13" i="1" s="1"/>
  <c r="M17" i="1"/>
  <c r="M20" i="1" s="1"/>
  <c r="M18" i="1"/>
  <c r="O4" i="1" l="1"/>
  <c r="O3" i="1" s="1"/>
  <c r="O10" i="1"/>
  <c r="O5" i="1"/>
  <c r="O9" i="1"/>
  <c r="O8" i="1"/>
  <c r="O7" i="1" s="1"/>
  <c r="O6" i="1"/>
  <c r="O12" i="1"/>
  <c r="O14" i="1" s="1"/>
  <c r="P2" i="1"/>
  <c r="P13" i="1" s="1"/>
  <c r="N17" i="1"/>
  <c r="N20" i="1" s="1"/>
  <c r="N18" i="1"/>
  <c r="P9" i="1" l="1"/>
  <c r="P10" i="1"/>
  <c r="P4" i="1"/>
  <c r="P3" i="1" s="1"/>
  <c r="P8" i="1"/>
  <c r="P7" i="1" s="1"/>
  <c r="P6" i="1"/>
  <c r="P5" i="1"/>
  <c r="Q2" i="1"/>
  <c r="Q13" i="1" s="1"/>
  <c r="P12" i="1"/>
  <c r="P14" i="1" s="1"/>
  <c r="O18" i="1"/>
  <c r="O17" i="1"/>
  <c r="O20" i="1" s="1"/>
  <c r="P18" i="1" l="1"/>
  <c r="P17" i="1"/>
  <c r="P20" i="1" s="1"/>
  <c r="Q10" i="1"/>
  <c r="Q9" i="1"/>
  <c r="Q8" i="1"/>
  <c r="Q7" i="1" s="1"/>
  <c r="Q6" i="1"/>
  <c r="Q5" i="1"/>
  <c r="Q4" i="1"/>
  <c r="Q3" i="1" s="1"/>
  <c r="Q12" i="1"/>
  <c r="Q14" i="1" s="1"/>
  <c r="R2" i="1"/>
  <c r="R13" i="1" s="1"/>
  <c r="R10" i="1" l="1"/>
  <c r="R9" i="1"/>
  <c r="R8" i="1"/>
  <c r="R7" i="1" s="1"/>
  <c r="R6" i="1"/>
  <c r="R5" i="1"/>
  <c r="R4" i="1"/>
  <c r="R3" i="1" s="1"/>
  <c r="S2" i="1"/>
  <c r="S13" i="1" s="1"/>
  <c r="R12" i="1"/>
  <c r="R14" i="1" s="1"/>
  <c r="Q17" i="1"/>
  <c r="Q20" i="1" s="1"/>
  <c r="Q18" i="1"/>
  <c r="R18" i="1" l="1"/>
  <c r="R17" i="1"/>
  <c r="R20" i="1" s="1"/>
  <c r="S9" i="1"/>
  <c r="S8" i="1"/>
  <c r="S7" i="1" s="1"/>
  <c r="S5" i="1"/>
  <c r="S6" i="1"/>
  <c r="S4" i="1"/>
  <c r="S3" i="1" s="1"/>
  <c r="S10" i="1"/>
  <c r="T2" i="1"/>
  <c r="T13" i="1" s="1"/>
  <c r="S12" i="1"/>
  <c r="S14" i="1" s="1"/>
  <c r="T10" i="1" l="1"/>
  <c r="T8" i="1"/>
  <c r="T7" i="1" s="1"/>
  <c r="T6" i="1"/>
  <c r="T9" i="1"/>
  <c r="T5" i="1"/>
  <c r="T4" i="1"/>
  <c r="T3" i="1" s="1"/>
  <c r="U2" i="1"/>
  <c r="U13" i="1" s="1"/>
  <c r="T12" i="1"/>
  <c r="T14" i="1" s="1"/>
  <c r="S18" i="1"/>
  <c r="S17" i="1"/>
  <c r="S20" i="1" l="1"/>
  <c r="U9" i="1"/>
  <c r="U6" i="1"/>
  <c r="U5" i="1"/>
  <c r="U8" i="1"/>
  <c r="U7" i="1" s="1"/>
  <c r="U4" i="1"/>
  <c r="U3" i="1" s="1"/>
  <c r="U10" i="1"/>
  <c r="V2" i="1"/>
  <c r="V13" i="1" s="1"/>
  <c r="U12" i="1"/>
  <c r="U14" i="1" s="1"/>
  <c r="T17" i="1"/>
  <c r="T20" i="1" s="1"/>
  <c r="T18" i="1"/>
  <c r="V10" i="1" l="1"/>
  <c r="V8" i="1"/>
  <c r="V7" i="1" s="1"/>
  <c r="V5" i="1"/>
  <c r="V4" i="1"/>
  <c r="V3" i="1" s="1"/>
  <c r="V6" i="1"/>
  <c r="V9" i="1"/>
  <c r="W2" i="1"/>
  <c r="W13" i="1" s="1"/>
  <c r="V12" i="1"/>
  <c r="V14" i="1" s="1"/>
  <c r="U17" i="1"/>
  <c r="U20" i="1" s="1"/>
  <c r="U18" i="1"/>
  <c r="W9" i="1" l="1"/>
  <c r="W8" i="1"/>
  <c r="W7" i="1" s="1"/>
  <c r="W6" i="1"/>
  <c r="W4" i="1"/>
  <c r="W3" i="1" s="1"/>
  <c r="W10" i="1"/>
  <c r="W5" i="1"/>
  <c r="X2" i="1"/>
  <c r="X13" i="1" s="1"/>
  <c r="W12" i="1"/>
  <c r="W14" i="1" s="1"/>
  <c r="V17" i="1"/>
  <c r="V20" i="1" s="1"/>
  <c r="V18" i="1"/>
  <c r="X8" i="1" l="1"/>
  <c r="X7" i="1" s="1"/>
  <c r="X5" i="1"/>
  <c r="X10" i="1"/>
  <c r="X6" i="1"/>
  <c r="X9" i="1"/>
  <c r="X4" i="1"/>
  <c r="X3" i="1" s="1"/>
  <c r="Y2" i="1"/>
  <c r="Y13" i="1" s="1"/>
  <c r="X12" i="1"/>
  <c r="X14" i="1" s="1"/>
  <c r="W18" i="1"/>
  <c r="W17" i="1"/>
  <c r="W20" i="1" s="1"/>
  <c r="X17" i="1" l="1"/>
  <c r="X20" i="1" s="1"/>
  <c r="X18" i="1"/>
  <c r="Y6" i="1"/>
  <c r="Y4" i="1"/>
  <c r="Y3" i="1" s="1"/>
  <c r="Y10" i="1"/>
  <c r="Y9" i="1"/>
  <c r="Y5" i="1"/>
  <c r="Y8" i="1"/>
  <c r="Y7" i="1" s="1"/>
  <c r="Y12" i="1"/>
  <c r="Y14" i="1" s="1"/>
  <c r="Z2" i="1"/>
  <c r="Z13" i="1" s="1"/>
  <c r="Z5" i="1" l="1"/>
  <c r="Z6" i="1"/>
  <c r="Z4" i="1"/>
  <c r="Z3" i="1" s="1"/>
  <c r="Z10" i="1"/>
  <c r="Z9" i="1"/>
  <c r="Z8" i="1"/>
  <c r="Z7" i="1" s="1"/>
  <c r="AA2" i="1"/>
  <c r="AA13" i="1" s="1"/>
  <c r="Z12" i="1"/>
  <c r="Z14" i="1" s="1"/>
  <c r="Y18" i="1"/>
  <c r="Y17" i="1"/>
  <c r="Y20" i="1" s="1"/>
  <c r="Z17" i="1" l="1"/>
  <c r="Z20" i="1" s="1"/>
  <c r="Z18" i="1"/>
  <c r="AA4" i="1"/>
  <c r="AA3" i="1" s="1"/>
  <c r="AA5" i="1"/>
  <c r="AA10" i="1"/>
  <c r="AA9" i="1"/>
  <c r="AA8" i="1"/>
  <c r="AA7" i="1" s="1"/>
  <c r="AA6" i="1"/>
  <c r="AB2" i="1"/>
  <c r="AB13" i="1" s="1"/>
  <c r="AA12" i="1"/>
  <c r="AA14" i="1" s="1"/>
  <c r="AB10" i="1" l="1"/>
  <c r="AB9" i="1"/>
  <c r="AB8" i="1"/>
  <c r="AB7" i="1" s="1"/>
  <c r="AB6" i="1"/>
  <c r="AB5" i="1"/>
  <c r="AB4" i="1"/>
  <c r="AB3" i="1" s="1"/>
  <c r="AB12" i="1"/>
  <c r="AB14" i="1" s="1"/>
  <c r="AC2" i="1"/>
  <c r="AC13" i="1" s="1"/>
  <c r="AA17" i="1"/>
  <c r="AA20" i="1" s="1"/>
  <c r="AA18" i="1"/>
  <c r="AC8" i="1" l="1"/>
  <c r="AC7" i="1" s="1"/>
  <c r="AC10" i="1"/>
  <c r="AC9" i="1"/>
  <c r="AC6" i="1"/>
  <c r="AC5" i="1"/>
  <c r="AC4" i="1"/>
  <c r="AC3" i="1" s="1"/>
  <c r="AC12" i="1"/>
  <c r="AC14" i="1" s="1"/>
  <c r="AD2" i="1"/>
  <c r="AD13" i="1" s="1"/>
  <c r="AB18" i="1"/>
  <c r="AB17" i="1"/>
  <c r="AB20" i="1" s="1"/>
  <c r="AC17" i="1" l="1"/>
  <c r="AC20" i="1" s="1"/>
  <c r="AC18" i="1"/>
  <c r="AD10" i="1"/>
  <c r="AD9" i="1"/>
  <c r="AD6" i="1"/>
  <c r="AD8" i="1"/>
  <c r="AD7" i="1" s="1"/>
  <c r="AD5" i="1"/>
  <c r="AD4" i="1"/>
  <c r="AD3" i="1" s="1"/>
  <c r="AD12" i="1"/>
  <c r="AD14" i="1" s="1"/>
  <c r="AE2" i="1"/>
  <c r="AE13" i="1" s="1"/>
  <c r="AD18" i="1" l="1"/>
  <c r="AD17" i="1"/>
  <c r="AD20" i="1" s="1"/>
  <c r="AE9" i="1"/>
  <c r="AE8" i="1"/>
  <c r="AE7" i="1" s="1"/>
  <c r="AE10" i="1"/>
  <c r="AE6" i="1"/>
  <c r="AE5" i="1"/>
  <c r="AE4" i="1"/>
  <c r="AE3" i="1" s="1"/>
  <c r="AF2" i="1"/>
  <c r="AF13" i="1" s="1"/>
  <c r="AE12" i="1"/>
  <c r="AE14" i="1" s="1"/>
  <c r="AF10" i="1" l="1"/>
  <c r="AF8" i="1"/>
  <c r="AF7" i="1" s="1"/>
  <c r="AF6" i="1"/>
  <c r="AF4" i="1"/>
  <c r="AF3" i="1" s="1"/>
  <c r="AF9" i="1"/>
  <c r="AF5" i="1"/>
  <c r="AG2" i="1"/>
  <c r="AG13" i="1" s="1"/>
  <c r="AF12" i="1"/>
  <c r="AF14" i="1" s="1"/>
  <c r="AE18" i="1"/>
  <c r="AE17" i="1"/>
  <c r="AE20" i="1" s="1"/>
  <c r="AG9" i="1" l="1"/>
  <c r="AG6" i="1"/>
  <c r="AG5" i="1"/>
  <c r="AG4" i="1"/>
  <c r="AG3" i="1" s="1"/>
  <c r="AG10" i="1"/>
  <c r="AG8" i="1"/>
  <c r="AG7" i="1" s="1"/>
  <c r="AH2" i="1"/>
  <c r="AH13" i="1" s="1"/>
  <c r="AG12" i="1"/>
  <c r="AG14" i="1" s="1"/>
  <c r="AF17" i="1"/>
  <c r="AF20" i="1" s="1"/>
  <c r="AF18" i="1"/>
  <c r="AH10" i="1" l="1"/>
  <c r="AH8" i="1"/>
  <c r="AH7" i="1" s="1"/>
  <c r="AH5" i="1"/>
  <c r="AH4" i="1"/>
  <c r="AH3" i="1" s="1"/>
  <c r="AH6" i="1"/>
  <c r="AH9" i="1"/>
  <c r="AI2" i="1"/>
  <c r="AI13" i="1" s="1"/>
  <c r="AH12" i="1"/>
  <c r="AH14" i="1" s="1"/>
  <c r="AG17" i="1"/>
  <c r="AG20" i="1" s="1"/>
  <c r="AG18" i="1"/>
  <c r="AI9" i="1" l="1"/>
  <c r="AI6" i="1"/>
  <c r="AI4" i="1"/>
  <c r="AI3" i="1" s="1"/>
  <c r="AI10" i="1"/>
  <c r="AI5" i="1"/>
  <c r="AI8" i="1"/>
  <c r="AI7" i="1" s="1"/>
  <c r="AI12" i="1"/>
  <c r="AI14" i="1" s="1"/>
  <c r="AJ2" i="1"/>
  <c r="AJ13" i="1" s="1"/>
  <c r="AH17" i="1"/>
  <c r="AH20" i="1" s="1"/>
  <c r="AH18" i="1"/>
  <c r="AI17" i="1" l="1"/>
  <c r="AI20" i="1" s="1"/>
  <c r="AI18" i="1"/>
  <c r="AJ8" i="1"/>
  <c r="AJ7" i="1" s="1"/>
  <c r="AJ5" i="1"/>
  <c r="AJ9" i="1"/>
  <c r="AJ4" i="1"/>
  <c r="AJ3" i="1" s="1"/>
  <c r="AJ6" i="1"/>
  <c r="AJ10" i="1"/>
  <c r="AK2" i="1"/>
  <c r="AK13" i="1" s="1"/>
  <c r="AJ12" i="1"/>
  <c r="AJ14" i="1" s="1"/>
  <c r="AK6" i="1" l="1"/>
  <c r="AK5" i="1"/>
  <c r="AK4" i="1"/>
  <c r="AK3" i="1" s="1"/>
  <c r="AK8" i="1"/>
  <c r="AK7" i="1" s="1"/>
  <c r="AK10" i="1"/>
  <c r="AK9" i="1"/>
  <c r="AL2" i="1"/>
  <c r="AL13" i="1" s="1"/>
  <c r="AK12" i="1"/>
  <c r="AK14" i="1" s="1"/>
  <c r="AJ17" i="1"/>
  <c r="AJ20" i="1" s="1"/>
  <c r="AJ18" i="1"/>
  <c r="AL5" i="1" l="1"/>
  <c r="AL6" i="1"/>
  <c r="AL10" i="1"/>
  <c r="AL9" i="1"/>
  <c r="AL8" i="1"/>
  <c r="AL7" i="1" s="1"/>
  <c r="AL4" i="1"/>
  <c r="AL3" i="1" s="1"/>
  <c r="AM2" i="1"/>
  <c r="AM13" i="1" s="1"/>
  <c r="AL12" i="1"/>
  <c r="AL14" i="1" s="1"/>
  <c r="AK17" i="1"/>
  <c r="AK18" i="1"/>
  <c r="AM4" i="1" l="1"/>
  <c r="AM3" i="1" s="1"/>
  <c r="AM10" i="1"/>
  <c r="AM5" i="1"/>
  <c r="AM9" i="1"/>
  <c r="AM8" i="1"/>
  <c r="AM7" i="1" s="1"/>
  <c r="AM6" i="1"/>
  <c r="AN2" i="1"/>
  <c r="AM12" i="1"/>
  <c r="AM14" i="1" s="1"/>
  <c r="AL18" i="1"/>
  <c r="AL17" i="1"/>
  <c r="AK20" i="1"/>
  <c r="AN13" i="1" l="1"/>
  <c r="AK21" i="1"/>
  <c r="AL22" i="1" s="1"/>
  <c r="AL16" i="1" s="1"/>
  <c r="AO2" i="1"/>
  <c r="AO13" i="1" s="1"/>
  <c r="AL21" i="1"/>
  <c r="AM22" i="1" s="1"/>
  <c r="AM16" i="1" s="1"/>
  <c r="AL20" i="1"/>
  <c r="AN9" i="1"/>
  <c r="AN4" i="1"/>
  <c r="AN10" i="1"/>
  <c r="AN8" i="1"/>
  <c r="AN7" i="1" s="1"/>
  <c r="AN6" i="1"/>
  <c r="AN5" i="1"/>
  <c r="N21" i="1"/>
  <c r="Z21" i="1"/>
  <c r="AA22" i="1" s="1"/>
  <c r="H21" i="1"/>
  <c r="AD21" i="1"/>
  <c r="AE22" i="1" s="1"/>
  <c r="S21" i="1"/>
  <c r="T21" i="1"/>
  <c r="I21" i="1"/>
  <c r="AG21" i="1"/>
  <c r="AH22" i="1" s="1"/>
  <c r="K21" i="1"/>
  <c r="L21" i="1"/>
  <c r="Y21" i="1"/>
  <c r="AN12" i="1"/>
  <c r="AN14" i="1" s="1"/>
  <c r="O21" i="1"/>
  <c r="AA21" i="1"/>
  <c r="AB22" i="1" s="1"/>
  <c r="P21" i="1"/>
  <c r="AB21" i="1"/>
  <c r="AC22" i="1" s="1"/>
  <c r="E21" i="1"/>
  <c r="Q21" i="1"/>
  <c r="AC21" i="1"/>
  <c r="AD22" i="1" s="1"/>
  <c r="R21" i="1"/>
  <c r="F21" i="1"/>
  <c r="AE21" i="1"/>
  <c r="AF22" i="1" s="1"/>
  <c r="AF21" i="1"/>
  <c r="AG22" i="1" s="1"/>
  <c r="U21" i="1"/>
  <c r="J21" i="1"/>
  <c r="W21" i="1"/>
  <c r="X21" i="1"/>
  <c r="G21" i="1"/>
  <c r="M21" i="1"/>
  <c r="AH21" i="1"/>
  <c r="AI22" i="1" s="1"/>
  <c r="V21" i="1"/>
  <c r="AI21" i="1"/>
  <c r="AJ22" i="1" s="1"/>
  <c r="AJ21" i="1"/>
  <c r="AK22" i="1" s="1"/>
  <c r="AM17" i="1"/>
  <c r="AM18" i="1"/>
  <c r="AL19" i="1" l="1"/>
  <c r="AP2" i="1"/>
  <c r="AP13" i="1" s="1"/>
  <c r="AO12" i="1"/>
  <c r="AO4" i="1"/>
  <c r="AO3" i="1" s="1"/>
  <c r="AO9" i="1"/>
  <c r="AO5" i="1"/>
  <c r="AO6" i="1"/>
  <c r="AO8" i="1"/>
  <c r="AO7" i="1" s="1"/>
  <c r="AO10" i="1"/>
  <c r="G22" i="1"/>
  <c r="G16" i="1" s="1"/>
  <c r="H22" i="1"/>
  <c r="H19" i="1" s="1"/>
  <c r="AN19" i="1"/>
  <c r="X22" i="1"/>
  <c r="X16" i="1" s="1"/>
  <c r="P22" i="1"/>
  <c r="P19" i="1" s="1"/>
  <c r="V22" i="1"/>
  <c r="V16" i="1" s="1"/>
  <c r="K22" i="1"/>
  <c r="K19" i="1" s="1"/>
  <c r="M22" i="1"/>
  <c r="M16" i="1" s="1"/>
  <c r="S22" i="1"/>
  <c r="S16" i="1" s="1"/>
  <c r="O22" i="1"/>
  <c r="AG16" i="1"/>
  <c r="AG19" i="1"/>
  <c r="AN3" i="1"/>
  <c r="AN16" i="1"/>
  <c r="AF16" i="1"/>
  <c r="AF19" i="1"/>
  <c r="W22" i="1"/>
  <c r="AA19" i="1"/>
  <c r="AA16" i="1"/>
  <c r="AJ19" i="1"/>
  <c r="AJ16" i="1"/>
  <c r="AD16" i="1"/>
  <c r="AD19" i="1"/>
  <c r="R22" i="1"/>
  <c r="U22" i="1"/>
  <c r="N22" i="1"/>
  <c r="E22" i="1"/>
  <c r="F22" i="1"/>
  <c r="T22" i="1"/>
  <c r="AK16" i="1"/>
  <c r="AK19" i="1"/>
  <c r="L22" i="1"/>
  <c r="J22" i="1"/>
  <c r="AC16" i="1"/>
  <c r="AC19" i="1"/>
  <c r="AE16" i="1"/>
  <c r="AE19" i="1"/>
  <c r="AB16" i="1"/>
  <c r="AB19" i="1"/>
  <c r="AM21" i="1"/>
  <c r="AM19" i="1"/>
  <c r="AM20" i="1"/>
  <c r="Z22" i="1"/>
  <c r="AH16" i="1"/>
  <c r="AH19" i="1"/>
  <c r="AI19" i="1"/>
  <c r="AI16" i="1"/>
  <c r="Y22" i="1"/>
  <c r="Q22" i="1"/>
  <c r="I22" i="1"/>
  <c r="AP10" i="1" l="1"/>
  <c r="AP12" i="1"/>
  <c r="AP4" i="1"/>
  <c r="AP3" i="1" s="1"/>
  <c r="AP6" i="1"/>
  <c r="AP8" i="1"/>
  <c r="AP7" i="1" s="1"/>
  <c r="AP9" i="1"/>
  <c r="AQ2" i="1"/>
  <c r="AQ13" i="1" s="1"/>
  <c r="AP5" i="1"/>
  <c r="K16" i="1"/>
  <c r="P16" i="1"/>
  <c r="G19" i="1"/>
  <c r="X19" i="1"/>
  <c r="H16" i="1"/>
  <c r="M19" i="1"/>
  <c r="V19" i="1"/>
  <c r="S19" i="1"/>
  <c r="Z16" i="1"/>
  <c r="Z19" i="1"/>
  <c r="O19" i="1"/>
  <c r="O16" i="1"/>
  <c r="I19" i="1"/>
  <c r="I16" i="1"/>
  <c r="W16" i="1"/>
  <c r="W19" i="1"/>
  <c r="J19" i="1"/>
  <c r="J16" i="1"/>
  <c r="R19" i="1"/>
  <c r="R16" i="1"/>
  <c r="Y19" i="1"/>
  <c r="Y16" i="1"/>
  <c r="F16" i="1"/>
  <c r="F19" i="1"/>
  <c r="U16" i="1"/>
  <c r="U19" i="1"/>
  <c r="L19" i="1"/>
  <c r="L16" i="1"/>
  <c r="E19" i="1"/>
  <c r="E16" i="1"/>
  <c r="Q16" i="1"/>
  <c r="Q19" i="1"/>
  <c r="T19" i="1"/>
  <c r="T16" i="1"/>
  <c r="N19" i="1"/>
  <c r="N16" i="1"/>
  <c r="AR2" i="1" l="1"/>
  <c r="AR13" i="1" s="1"/>
  <c r="AQ4" i="1"/>
  <c r="AQ3" i="1" s="1"/>
  <c r="AQ5" i="1"/>
  <c r="AQ8" i="1"/>
  <c r="AQ7" i="1" s="1"/>
  <c r="AQ9" i="1"/>
  <c r="AQ12" i="1"/>
  <c r="AQ10" i="1"/>
  <c r="AQ6" i="1"/>
  <c r="AS2" i="1" l="1"/>
  <c r="AS13" i="1" s="1"/>
  <c r="AR4" i="1"/>
  <c r="AR3" i="1" s="1"/>
  <c r="AR5" i="1"/>
  <c r="AR12" i="1"/>
  <c r="AR8" i="1"/>
  <c r="AR7" i="1" s="1"/>
  <c r="AR10" i="1"/>
  <c r="AR9" i="1"/>
  <c r="AR6" i="1"/>
  <c r="AT2" i="1" l="1"/>
  <c r="AT13" i="1" s="1"/>
  <c r="AS5" i="1"/>
  <c r="AS8" i="1"/>
  <c r="AS7" i="1" s="1"/>
  <c r="AS6" i="1"/>
  <c r="AS4" i="1"/>
  <c r="AS3" i="1" s="1"/>
  <c r="AS10" i="1"/>
  <c r="AS12" i="1"/>
  <c r="AS9" i="1"/>
  <c r="AT6" i="1" l="1"/>
  <c r="AU2" i="1"/>
  <c r="AU13" i="1" s="1"/>
  <c r="AT4" i="1"/>
  <c r="AT3" i="1" s="1"/>
  <c r="AT9" i="1"/>
  <c r="AT10" i="1"/>
  <c r="AT8" i="1"/>
  <c r="AT7" i="1" s="1"/>
  <c r="AT12" i="1"/>
  <c r="AT5" i="1"/>
  <c r="AV2" i="1" l="1"/>
  <c r="AV13" i="1" s="1"/>
  <c r="AU4" i="1"/>
  <c r="AU3" i="1" s="1"/>
  <c r="AU5" i="1"/>
  <c r="AU9" i="1"/>
  <c r="AU6" i="1"/>
  <c r="AU12" i="1"/>
  <c r="AU8" i="1"/>
  <c r="AU7" i="1" s="1"/>
  <c r="AU10" i="1"/>
  <c r="AV5" i="1" l="1"/>
  <c r="AV6" i="1"/>
  <c r="AW2" i="1"/>
  <c r="AW13" i="1" s="1"/>
  <c r="AV4" i="1"/>
  <c r="AV3" i="1" s="1"/>
  <c r="AV12" i="1"/>
  <c r="AV10" i="1"/>
  <c r="AV9" i="1"/>
  <c r="AV8" i="1"/>
  <c r="AV7" i="1" s="1"/>
  <c r="AW4" i="1" l="1"/>
  <c r="AW3" i="1" s="1"/>
  <c r="AX2" i="1"/>
  <c r="AX13" i="1" s="1"/>
  <c r="AW6" i="1"/>
  <c r="AW12" i="1"/>
  <c r="AW10" i="1"/>
  <c r="AW5" i="1"/>
  <c r="AW9" i="1"/>
  <c r="AW8" i="1"/>
  <c r="AW7" i="1" s="1"/>
  <c r="AX4" i="1" l="1"/>
  <c r="AX3" i="1" s="1"/>
  <c r="AX5" i="1"/>
  <c r="AY2" i="1"/>
  <c r="AY13" i="1" s="1"/>
  <c r="AX9" i="1"/>
  <c r="AX6" i="1"/>
  <c r="AX10" i="1"/>
  <c r="AX12" i="1"/>
  <c r="AX8" i="1"/>
  <c r="AX7" i="1" s="1"/>
  <c r="AY5" i="1" l="1"/>
  <c r="AZ2" i="1"/>
  <c r="AZ13" i="1" s="1"/>
  <c r="AY6" i="1"/>
  <c r="AY9" i="1"/>
  <c r="AY12" i="1"/>
  <c r="AY4" i="1"/>
  <c r="AY3" i="1" s="1"/>
  <c r="AY8" i="1"/>
  <c r="AY7" i="1" s="1"/>
  <c r="AY10" i="1"/>
  <c r="BA2" i="1" l="1"/>
  <c r="BA13" i="1" s="1"/>
  <c r="AZ4" i="1"/>
  <c r="AZ3" i="1" s="1"/>
  <c r="AZ6" i="1"/>
  <c r="AZ5" i="1"/>
  <c r="AZ8" i="1"/>
  <c r="AZ7" i="1" s="1"/>
  <c r="AZ9" i="1"/>
  <c r="AZ10" i="1"/>
  <c r="AZ12" i="1"/>
  <c r="BB2" i="1" l="1"/>
  <c r="BB13" i="1" s="1"/>
  <c r="BA5" i="1"/>
  <c r="BA4" i="1"/>
  <c r="BA3" i="1" s="1"/>
  <c r="BA9" i="1"/>
  <c r="BA12" i="1"/>
  <c r="BA6" i="1"/>
  <c r="BA8" i="1"/>
  <c r="BA7" i="1" s="1"/>
  <c r="BA10" i="1"/>
  <c r="BC2" i="1" l="1"/>
  <c r="BC13" i="1" s="1"/>
  <c r="BB5" i="1"/>
  <c r="BB4" i="1"/>
  <c r="BB3" i="1" s="1"/>
  <c r="BB10" i="1"/>
  <c r="BB6" i="1"/>
  <c r="BB9" i="1"/>
  <c r="BB8" i="1"/>
  <c r="BB7" i="1" s="1"/>
  <c r="BB12" i="1"/>
  <c r="BD2" i="1" l="1"/>
  <c r="BD13" i="1" s="1"/>
  <c r="BC4" i="1"/>
  <c r="BC3" i="1" s="1"/>
  <c r="BC5" i="1"/>
  <c r="BC6" i="1"/>
  <c r="BC9" i="1"/>
  <c r="BC12" i="1"/>
  <c r="BC10" i="1"/>
  <c r="BC8" i="1"/>
  <c r="BC7" i="1" s="1"/>
  <c r="BE2" i="1" l="1"/>
  <c r="BE13" i="1" s="1"/>
  <c r="BD4" i="1"/>
  <c r="BD3" i="1" s="1"/>
  <c r="BD5" i="1"/>
  <c r="BD6" i="1"/>
  <c r="BD12" i="1"/>
  <c r="BD9" i="1"/>
  <c r="BD10" i="1"/>
  <c r="BD8" i="1"/>
  <c r="BD7" i="1" s="1"/>
  <c r="BF2" i="1" l="1"/>
  <c r="BF13" i="1" s="1"/>
  <c r="BE5" i="1"/>
  <c r="BE4" i="1"/>
  <c r="BE3" i="1" s="1"/>
  <c r="BE10" i="1"/>
  <c r="BE9" i="1"/>
  <c r="BE8" i="1"/>
  <c r="BE7" i="1" s="1"/>
  <c r="BE6" i="1"/>
  <c r="BE12" i="1"/>
  <c r="BF6" i="1" l="1"/>
  <c r="BG2" i="1"/>
  <c r="BG13" i="1" s="1"/>
  <c r="BF5" i="1"/>
  <c r="BF4" i="1"/>
  <c r="BF3" i="1" s="1"/>
  <c r="BF8" i="1"/>
  <c r="BF7" i="1" s="1"/>
  <c r="BF9" i="1"/>
  <c r="BF12" i="1"/>
  <c r="BF10" i="1"/>
  <c r="BH2" i="1" l="1"/>
  <c r="BH13" i="1" s="1"/>
  <c r="BG9" i="1"/>
  <c r="BG4" i="1"/>
  <c r="BG3" i="1" s="1"/>
  <c r="BG6" i="1"/>
  <c r="BG12" i="1"/>
  <c r="BG5" i="1"/>
  <c r="BG8" i="1"/>
  <c r="BG7" i="1" s="1"/>
  <c r="BG10" i="1"/>
  <c r="BH5" i="1" l="1"/>
  <c r="BH8" i="1"/>
  <c r="BH7" i="1" s="1"/>
  <c r="BH12" i="1"/>
  <c r="BH6" i="1"/>
  <c r="BI2" i="1"/>
  <c r="BI13" i="1" s="1"/>
  <c r="BH10" i="1"/>
  <c r="BH4" i="1"/>
  <c r="BH3" i="1" s="1"/>
  <c r="BH9" i="1"/>
  <c r="BI4" i="1" l="1"/>
  <c r="BI3" i="1" s="1"/>
  <c r="BI9" i="1"/>
  <c r="BJ2" i="1"/>
  <c r="BJ13" i="1" s="1"/>
  <c r="BI5" i="1"/>
  <c r="BI6" i="1"/>
  <c r="BI8" i="1"/>
  <c r="BI7" i="1" s="1"/>
  <c r="BI12" i="1"/>
  <c r="BI10" i="1"/>
  <c r="BJ4" i="1" l="1"/>
  <c r="BJ3" i="1" s="1"/>
  <c r="BJ10" i="1"/>
  <c r="BJ5" i="1"/>
  <c r="BK2" i="1"/>
  <c r="BK13" i="1" s="1"/>
  <c r="BJ12" i="1"/>
  <c r="BJ9" i="1"/>
  <c r="BJ8" i="1"/>
  <c r="BJ7" i="1" s="1"/>
  <c r="BJ6" i="1"/>
  <c r="BL2" i="1" l="1"/>
  <c r="BL13" i="1" s="1"/>
  <c r="BK5" i="1"/>
  <c r="BK4" i="1"/>
  <c r="BK3" i="1" s="1"/>
  <c r="BK9" i="1"/>
  <c r="BK12" i="1"/>
  <c r="BK6" i="1"/>
  <c r="BK8" i="1"/>
  <c r="BK7" i="1" s="1"/>
  <c r="BK10" i="1"/>
  <c r="BM2" i="1" l="1"/>
  <c r="BM13" i="1" s="1"/>
  <c r="BL5" i="1"/>
  <c r="BL4" i="1"/>
  <c r="BL3" i="1" s="1"/>
  <c r="BL10" i="1"/>
  <c r="BL6" i="1"/>
  <c r="BL8" i="1"/>
  <c r="BL7" i="1" s="1"/>
  <c r="BL9" i="1"/>
  <c r="BL12" i="1"/>
  <c r="BN2" i="1" l="1"/>
  <c r="BN13" i="1" s="1"/>
  <c r="BM6" i="1"/>
  <c r="BM4" i="1"/>
  <c r="BM3" i="1" s="1"/>
  <c r="BM5" i="1"/>
  <c r="BM9" i="1"/>
  <c r="BM8" i="1"/>
  <c r="BM7" i="1" s="1"/>
  <c r="BM12" i="1"/>
  <c r="BM10" i="1"/>
  <c r="BO2" i="1" l="1"/>
  <c r="BO13" i="1" s="1"/>
  <c r="BN8" i="1"/>
  <c r="BN7" i="1" s="1"/>
  <c r="BN5" i="1"/>
  <c r="BN12" i="1"/>
  <c r="BN10" i="1"/>
  <c r="BN6" i="1"/>
  <c r="BN4" i="1"/>
  <c r="BN3" i="1" s="1"/>
  <c r="BN9" i="1"/>
  <c r="BP2" i="1" l="1"/>
  <c r="BP13" i="1" s="1"/>
  <c r="BO4" i="1"/>
  <c r="BO3" i="1" s="1"/>
  <c r="BO6" i="1"/>
  <c r="BO5" i="1"/>
  <c r="BO12" i="1"/>
  <c r="BO8" i="1"/>
  <c r="BO7" i="1" s="1"/>
  <c r="BO9" i="1"/>
  <c r="BO10" i="1"/>
  <c r="BQ2" i="1" l="1"/>
  <c r="BQ13" i="1" s="1"/>
  <c r="BP8" i="1"/>
  <c r="BP7" i="1" s="1"/>
  <c r="BP4" i="1"/>
  <c r="BP3" i="1" s="1"/>
  <c r="BP5" i="1"/>
  <c r="BP10" i="1"/>
  <c r="BP6" i="1"/>
  <c r="BP9" i="1"/>
  <c r="BP12" i="1"/>
  <c r="BR2" i="1" l="1"/>
  <c r="BR13" i="1" s="1"/>
  <c r="BQ5" i="1"/>
  <c r="BQ4" i="1"/>
  <c r="BQ3" i="1" s="1"/>
  <c r="BQ8" i="1"/>
  <c r="BQ7" i="1" s="1"/>
  <c r="BQ9" i="1"/>
  <c r="BQ12" i="1"/>
  <c r="BQ10" i="1"/>
  <c r="BQ6" i="1"/>
  <c r="BR6" i="1" l="1"/>
  <c r="BS2" i="1"/>
  <c r="BS13" i="1" s="1"/>
  <c r="BR4" i="1"/>
  <c r="BR3" i="1" s="1"/>
  <c r="BR5" i="1"/>
  <c r="BR10" i="1"/>
  <c r="BR9" i="1"/>
  <c r="BR8" i="1"/>
  <c r="BR7" i="1" s="1"/>
  <c r="BR12" i="1"/>
  <c r="BT2" i="1" l="1"/>
  <c r="BT13" i="1" s="1"/>
  <c r="BS9" i="1"/>
  <c r="BS8" i="1"/>
  <c r="BS7" i="1" s="1"/>
  <c r="BS12" i="1"/>
  <c r="BS4" i="1"/>
  <c r="BS3" i="1" s="1"/>
  <c r="BS5" i="1"/>
  <c r="BS6" i="1"/>
  <c r="BS10" i="1"/>
  <c r="BT5" i="1" l="1"/>
  <c r="BT6" i="1"/>
  <c r="BT4" i="1"/>
  <c r="BT3" i="1" s="1"/>
  <c r="BU2" i="1"/>
  <c r="BU13" i="1" s="1"/>
  <c r="BT10" i="1"/>
  <c r="BT9" i="1"/>
  <c r="BT8" i="1"/>
  <c r="BT7" i="1" s="1"/>
  <c r="BT12" i="1"/>
  <c r="BU4" i="1" l="1"/>
  <c r="BU3" i="1" s="1"/>
  <c r="BU5" i="1"/>
  <c r="BV2" i="1"/>
  <c r="BV13" i="1" s="1"/>
  <c r="BU10" i="1"/>
  <c r="BU9" i="1"/>
  <c r="BU8" i="1"/>
  <c r="BU7" i="1" s="1"/>
  <c r="BU6" i="1"/>
  <c r="BU12" i="1"/>
  <c r="BV4" i="1" l="1"/>
  <c r="BV3" i="1" s="1"/>
  <c r="BV8" i="1"/>
  <c r="BV7" i="1" s="1"/>
  <c r="BV5" i="1"/>
  <c r="BW2" i="1"/>
  <c r="BW13" i="1" s="1"/>
  <c r="BV12" i="1"/>
  <c r="BV6" i="1"/>
  <c r="BV9" i="1"/>
  <c r="BV10" i="1"/>
  <c r="BW6" i="1" l="1"/>
  <c r="BW4" i="1"/>
  <c r="BW3" i="1" s="1"/>
  <c r="BW5" i="1"/>
  <c r="BX2" i="1"/>
  <c r="BX13" i="1" s="1"/>
  <c r="BW8" i="1"/>
  <c r="BW7" i="1" s="1"/>
  <c r="BW12" i="1"/>
  <c r="BW10" i="1"/>
  <c r="BW9" i="1"/>
  <c r="BY2" i="1" l="1"/>
  <c r="BY13" i="1" s="1"/>
  <c r="BX4" i="1"/>
  <c r="BX3" i="1" s="1"/>
  <c r="BX6" i="1"/>
  <c r="BX8" i="1"/>
  <c r="BX7" i="1" s="1"/>
  <c r="BX12" i="1"/>
  <c r="BX10" i="1"/>
  <c r="BX9" i="1"/>
  <c r="BX5" i="1"/>
  <c r="BZ2" i="1" l="1"/>
  <c r="BZ13" i="1" s="1"/>
  <c r="BY12" i="1"/>
  <c r="BY10" i="1"/>
  <c r="BY6" i="1"/>
  <c r="BY4" i="1"/>
  <c r="BY3" i="1" s="1"/>
  <c r="BY5" i="1"/>
  <c r="BY9" i="1"/>
  <c r="BY8" i="1"/>
  <c r="BY7" i="1" s="1"/>
  <c r="CA2" i="1" l="1"/>
  <c r="CA13" i="1" s="1"/>
  <c r="BZ5" i="1"/>
  <c r="BZ4" i="1"/>
  <c r="BZ3" i="1" s="1"/>
  <c r="BZ12" i="1"/>
  <c r="BZ6" i="1"/>
  <c r="BZ8" i="1"/>
  <c r="BZ7" i="1" s="1"/>
  <c r="BZ9" i="1"/>
  <c r="BZ10" i="1"/>
  <c r="CB2" i="1" l="1"/>
  <c r="CB13" i="1" s="1"/>
  <c r="CA12" i="1"/>
  <c r="CA4" i="1"/>
  <c r="CA3" i="1" s="1"/>
  <c r="CA5" i="1"/>
  <c r="CA8" i="1"/>
  <c r="CA7" i="1" s="1"/>
  <c r="CA9" i="1"/>
  <c r="CA6" i="1"/>
  <c r="CA10" i="1"/>
  <c r="CB9" i="1" l="1"/>
  <c r="CB12" i="1"/>
  <c r="CB10" i="1"/>
  <c r="CB8" i="1"/>
  <c r="CB7" i="1" s="1"/>
  <c r="CB4" i="1"/>
  <c r="CB3" i="1" s="1"/>
  <c r="CB6" i="1"/>
  <c r="CB5" i="1"/>
  <c r="CC2" i="1"/>
  <c r="CC13" i="1" s="1"/>
  <c r="CC8" i="1" l="1"/>
  <c r="CC7" i="1" s="1"/>
  <c r="CC9" i="1"/>
  <c r="CC12" i="1"/>
  <c r="CC10" i="1"/>
  <c r="CC6" i="1"/>
  <c r="CC5" i="1"/>
  <c r="CD2" i="1"/>
  <c r="CD13" i="1" s="1"/>
  <c r="CC4" i="1"/>
  <c r="CC3" i="1" s="1"/>
  <c r="CD8" i="1" l="1"/>
  <c r="CD7" i="1" s="1"/>
  <c r="CD9" i="1"/>
  <c r="CD12" i="1"/>
  <c r="CD10" i="1"/>
  <c r="CD6" i="1"/>
  <c r="CE2" i="1"/>
  <c r="CE13" i="1" s="1"/>
  <c r="CD4" i="1"/>
  <c r="CD3" i="1" s="1"/>
  <c r="CD5" i="1"/>
  <c r="CE8" i="1" l="1"/>
  <c r="CE7" i="1" s="1"/>
  <c r="CE4" i="1"/>
  <c r="CE3" i="1" s="1"/>
  <c r="CE9" i="1"/>
  <c r="CE5" i="1"/>
  <c r="CE12" i="1"/>
  <c r="CF2" i="1"/>
  <c r="CF13" i="1" s="1"/>
  <c r="CE6" i="1"/>
  <c r="CE10" i="1"/>
  <c r="CF4" i="1" l="1"/>
  <c r="CF3" i="1" s="1"/>
  <c r="CF12" i="1"/>
  <c r="CF8" i="1"/>
  <c r="CF7" i="1" s="1"/>
  <c r="CF9" i="1"/>
  <c r="CF10" i="1"/>
  <c r="CG2" i="1"/>
  <c r="CG13" i="1" s="1"/>
  <c r="CF5" i="1"/>
  <c r="CF6" i="1"/>
  <c r="CG10" i="1" l="1"/>
  <c r="CG12" i="1"/>
  <c r="CG9" i="1"/>
  <c r="CG8" i="1"/>
  <c r="CG7" i="1" s="1"/>
  <c r="CG6" i="1"/>
  <c r="CG4" i="1"/>
  <c r="CG3" i="1" s="1"/>
  <c r="CG5" i="1"/>
  <c r="CH2" i="1"/>
  <c r="CH13" i="1" s="1"/>
  <c r="CH6" i="1" l="1"/>
  <c r="CH10" i="1"/>
  <c r="CH4" i="1"/>
  <c r="CH3" i="1" s="1"/>
  <c r="CH5" i="1"/>
  <c r="CH12" i="1"/>
  <c r="CH8" i="1"/>
  <c r="CH9" i="1"/>
  <c r="CI2" i="1"/>
  <c r="CI13" i="1" s="1"/>
  <c r="CH7" i="1" l="1"/>
  <c r="CH15" i="1"/>
  <c r="CI10" i="1"/>
  <c r="CI12" i="1"/>
  <c r="CI9" i="1"/>
  <c r="CI8" i="1"/>
  <c r="CJ2" i="1"/>
  <c r="CJ13" i="1" s="1"/>
  <c r="CI5" i="1"/>
  <c r="CI4" i="1"/>
  <c r="CI3" i="1" s="1"/>
  <c r="CI6" i="1"/>
  <c r="CI7" i="1" l="1"/>
  <c r="CI15" i="1"/>
  <c r="CJ8" i="1"/>
  <c r="CJ15" i="1" s="1"/>
  <c r="CJ10" i="1"/>
  <c r="CJ12" i="1"/>
  <c r="CJ9" i="1"/>
  <c r="CK2" i="1"/>
  <c r="CK13" i="1" s="1"/>
  <c r="CJ4" i="1"/>
  <c r="CJ3" i="1" s="1"/>
  <c r="CJ5" i="1"/>
  <c r="CJ6" i="1"/>
  <c r="CJ7" i="1" l="1"/>
  <c r="CK9" i="1"/>
  <c r="CK6" i="1"/>
  <c r="CK5" i="1"/>
  <c r="CK4" i="1"/>
  <c r="CK3" i="1" s="1"/>
  <c r="CK10" i="1"/>
  <c r="CK12" i="1"/>
  <c r="CL2" i="1"/>
  <c r="CL13" i="1" s="1"/>
  <c r="CK8" i="1"/>
  <c r="CK7" i="1" l="1"/>
  <c r="CK15" i="1"/>
  <c r="CL6" i="1"/>
  <c r="CL12" i="1"/>
  <c r="CL9" i="1"/>
  <c r="CL4" i="1"/>
  <c r="CL3" i="1" s="1"/>
  <c r="CL10" i="1"/>
  <c r="CL5" i="1"/>
  <c r="CM2" i="1"/>
  <c r="CM13" i="1" s="1"/>
  <c r="CL8" i="1"/>
  <c r="CL7" i="1" l="1"/>
  <c r="CL15" i="1"/>
  <c r="CM8" i="1"/>
  <c r="CM9" i="1"/>
  <c r="CM10" i="1"/>
  <c r="CM12" i="1"/>
  <c r="CM6" i="1"/>
  <c r="CM4" i="1"/>
  <c r="CM3" i="1" s="1"/>
  <c r="CM5" i="1"/>
  <c r="CN2" i="1"/>
  <c r="CN13" i="1" s="1"/>
  <c r="CM7" i="1" l="1"/>
  <c r="CM15" i="1"/>
  <c r="CN9" i="1"/>
  <c r="CN12" i="1"/>
  <c r="CN6" i="1"/>
  <c r="CO2" i="1"/>
  <c r="CO13" i="1" s="1"/>
  <c r="CN5" i="1"/>
  <c r="CN4" i="1"/>
  <c r="CN3" i="1" s="1"/>
  <c r="CN8" i="1"/>
  <c r="CN10" i="1"/>
  <c r="CN7" i="1" l="1"/>
  <c r="CN15" i="1"/>
  <c r="CO9" i="1"/>
  <c r="CO6" i="1"/>
  <c r="CO12" i="1"/>
  <c r="CP2" i="1"/>
  <c r="CP13" i="1" s="1"/>
  <c r="CO5" i="1"/>
  <c r="CO8" i="1"/>
  <c r="CO4" i="1"/>
  <c r="CO3" i="1" s="1"/>
  <c r="CO10" i="1"/>
  <c r="CO7" i="1" l="1"/>
  <c r="CO15" i="1"/>
  <c r="CP8" i="1"/>
  <c r="CP9" i="1"/>
  <c r="CP10" i="1"/>
  <c r="CP12" i="1"/>
  <c r="CP6" i="1"/>
  <c r="CQ2" i="1"/>
  <c r="CQ13" i="1" s="1"/>
  <c r="CP4" i="1"/>
  <c r="CP3" i="1" s="1"/>
  <c r="CP5" i="1"/>
  <c r="CP7" i="1" l="1"/>
  <c r="CP15" i="1"/>
  <c r="CQ9" i="1"/>
  <c r="CQ6" i="1"/>
  <c r="CQ10" i="1"/>
  <c r="CQ12" i="1"/>
  <c r="CQ8" i="1"/>
  <c r="CR2" i="1"/>
  <c r="CR13" i="1" s="1"/>
  <c r="CQ4" i="1"/>
  <c r="CQ3" i="1" s="1"/>
  <c r="CQ5" i="1"/>
  <c r="CQ7" i="1" l="1"/>
  <c r="CQ15" i="1"/>
  <c r="CS2" i="1"/>
  <c r="CS13" i="1" s="1"/>
  <c r="CR12" i="1"/>
  <c r="CR8" i="1"/>
  <c r="CR9" i="1"/>
  <c r="CR10" i="1"/>
  <c r="CR5" i="1"/>
  <c r="CR6" i="1"/>
  <c r="CR4" i="1"/>
  <c r="CR3" i="1" s="1"/>
  <c r="CR7" i="1" l="1"/>
  <c r="CR15" i="1"/>
  <c r="CS10" i="1"/>
  <c r="CS12" i="1"/>
  <c r="CS8" i="1"/>
  <c r="CS9" i="1"/>
  <c r="CS5" i="1"/>
  <c r="CS4" i="1"/>
  <c r="CS3" i="1" s="1"/>
  <c r="CT2" i="1"/>
  <c r="CT13" i="1" s="1"/>
  <c r="CS6" i="1"/>
  <c r="CS7" i="1" l="1"/>
  <c r="CS15" i="1"/>
  <c r="CT6" i="1"/>
  <c r="CT10" i="1"/>
  <c r="CT12" i="1"/>
  <c r="CT5" i="1"/>
  <c r="CT9" i="1"/>
  <c r="CT8" i="1"/>
  <c r="CT4" i="1"/>
  <c r="CT3" i="1" s="1"/>
  <c r="CU2" i="1"/>
  <c r="CU13" i="1" s="1"/>
  <c r="CT7" i="1" l="1"/>
  <c r="CT15" i="1"/>
  <c r="CU10" i="1"/>
  <c r="CU12" i="1"/>
  <c r="CU8" i="1"/>
  <c r="CU6" i="1"/>
  <c r="CU9" i="1"/>
  <c r="CU4" i="1"/>
  <c r="CU3" i="1" s="1"/>
  <c r="CU5" i="1"/>
  <c r="CV2" i="1"/>
  <c r="CV13" i="1" s="1"/>
  <c r="CU7" i="1" l="1"/>
  <c r="CU15" i="1"/>
  <c r="CV5" i="1"/>
  <c r="CV9" i="1"/>
  <c r="CW2" i="1"/>
  <c r="CW13" i="1" s="1"/>
  <c r="CV4" i="1"/>
  <c r="CV3" i="1" s="1"/>
  <c r="CV10" i="1"/>
  <c r="CV12" i="1"/>
  <c r="CV6" i="1"/>
  <c r="CV8" i="1"/>
  <c r="CV7" i="1" l="1"/>
  <c r="CV15" i="1"/>
  <c r="CW10" i="1"/>
  <c r="CW12" i="1"/>
  <c r="CX2" i="1"/>
  <c r="CX13" i="1" s="1"/>
  <c r="CW9" i="1"/>
  <c r="CW5" i="1"/>
  <c r="CW4" i="1"/>
  <c r="CW3" i="1" s="1"/>
  <c r="CW8" i="1"/>
  <c r="CW6" i="1"/>
  <c r="CW7" i="1" l="1"/>
  <c r="CW15" i="1"/>
  <c r="CX10" i="1"/>
  <c r="CX6" i="1"/>
  <c r="CX12" i="1"/>
  <c r="CX9" i="1"/>
  <c r="CX5" i="1"/>
  <c r="CY2" i="1"/>
  <c r="CY13" i="1" s="1"/>
  <c r="CX8" i="1"/>
  <c r="CX4" i="1"/>
  <c r="CX3" i="1" s="1"/>
  <c r="CX7" i="1" l="1"/>
  <c r="CX15" i="1"/>
  <c r="CY6" i="1"/>
  <c r="CY9" i="1"/>
  <c r="CY10" i="1"/>
  <c r="CY12" i="1"/>
  <c r="CY5" i="1"/>
  <c r="CY4" i="1"/>
  <c r="CY3" i="1" s="1"/>
  <c r="CY8" i="1"/>
  <c r="CZ2" i="1"/>
  <c r="CZ13" i="1" s="1"/>
  <c r="CY7" i="1" l="1"/>
  <c r="CY15" i="1"/>
  <c r="CZ12" i="1"/>
  <c r="CZ10" i="1"/>
  <c r="CZ6" i="1"/>
  <c r="CZ8" i="1"/>
  <c r="CZ5" i="1"/>
  <c r="CZ9" i="1"/>
  <c r="DA2" i="1"/>
  <c r="DA13" i="1" s="1"/>
  <c r="CZ4" i="1"/>
  <c r="CZ3" i="1" s="1"/>
  <c r="CZ7" i="1" l="1"/>
  <c r="CZ15" i="1"/>
  <c r="DA6" i="1"/>
  <c r="DA10" i="1"/>
  <c r="DA9" i="1"/>
  <c r="DA12" i="1"/>
  <c r="DA4" i="1"/>
  <c r="DA3" i="1" s="1"/>
  <c r="DB2" i="1"/>
  <c r="DB13" i="1" s="1"/>
  <c r="DA5" i="1"/>
  <c r="DA8" i="1"/>
  <c r="DA7" i="1" l="1"/>
  <c r="DA15" i="1"/>
  <c r="DB8" i="1"/>
  <c r="DB9" i="1"/>
  <c r="DB10" i="1"/>
  <c r="DB5" i="1"/>
  <c r="DB4" i="1"/>
  <c r="DB3" i="1" s="1"/>
  <c r="DB12" i="1"/>
  <c r="DB6" i="1"/>
  <c r="DC2" i="1"/>
  <c r="DC13" i="1" s="1"/>
  <c r="DB7" i="1" l="1"/>
  <c r="DB15" i="1"/>
  <c r="DC8" i="1"/>
  <c r="DC9" i="1"/>
  <c r="DC10" i="1"/>
  <c r="DC4" i="1"/>
  <c r="DC3" i="1" s="1"/>
  <c r="DC6" i="1"/>
  <c r="DD2" i="1"/>
  <c r="DD13" i="1" s="1"/>
  <c r="DC12" i="1"/>
  <c r="DC5" i="1"/>
  <c r="DC7" i="1" l="1"/>
  <c r="DC15" i="1"/>
  <c r="DD4" i="1"/>
  <c r="DD3" i="1" s="1"/>
  <c r="DD8" i="1"/>
  <c r="DD12" i="1"/>
  <c r="DD10" i="1"/>
  <c r="DD9" i="1"/>
  <c r="DD5" i="1"/>
  <c r="DD6" i="1"/>
  <c r="DE2" i="1"/>
  <c r="DE13" i="1" s="1"/>
  <c r="DD7" i="1" l="1"/>
  <c r="DD15" i="1"/>
  <c r="DE12" i="1"/>
  <c r="DE9" i="1"/>
  <c r="DE10" i="1"/>
  <c r="DE6" i="1"/>
  <c r="DE8" i="1"/>
  <c r="DE4" i="1"/>
  <c r="DE3" i="1" s="1"/>
  <c r="DE5" i="1"/>
  <c r="DF2" i="1"/>
  <c r="DF13" i="1" s="1"/>
  <c r="DE7" i="1" l="1"/>
  <c r="DE15" i="1"/>
  <c r="DF6" i="1"/>
  <c r="DF10" i="1"/>
  <c r="DF8" i="1"/>
  <c r="DF4" i="1"/>
  <c r="DF3" i="1" s="1"/>
  <c r="DF5" i="1"/>
  <c r="DF12" i="1"/>
  <c r="DG2" i="1"/>
  <c r="DG13" i="1" s="1"/>
  <c r="DF9" i="1"/>
  <c r="DF7" i="1" l="1"/>
  <c r="DF15" i="1"/>
  <c r="DG10" i="1"/>
  <c r="DG12" i="1"/>
  <c r="DG5" i="1"/>
  <c r="DG8" i="1"/>
  <c r="DH2" i="1"/>
  <c r="DH13" i="1" s="1"/>
  <c r="DG4" i="1"/>
  <c r="DG3" i="1" s="1"/>
  <c r="DG9" i="1"/>
  <c r="DG6" i="1"/>
  <c r="DG7" i="1" l="1"/>
  <c r="DG15" i="1"/>
  <c r="DH5" i="1"/>
  <c r="DH10" i="1"/>
  <c r="DI2" i="1"/>
  <c r="DI13" i="1" s="1"/>
  <c r="DH12" i="1"/>
  <c r="DH9" i="1"/>
  <c r="DH6" i="1"/>
  <c r="DH4" i="1"/>
  <c r="DH3" i="1" s="1"/>
  <c r="DH8" i="1"/>
  <c r="DH7" i="1" l="1"/>
  <c r="DH15" i="1"/>
  <c r="DI10" i="1"/>
  <c r="DI8" i="1"/>
  <c r="DI12" i="1"/>
  <c r="DI6" i="1"/>
  <c r="DI9" i="1"/>
  <c r="DJ2" i="1"/>
  <c r="DJ13" i="1" s="1"/>
  <c r="DI4" i="1"/>
  <c r="DI3" i="1" s="1"/>
  <c r="DI5" i="1"/>
  <c r="DI7" i="1" l="1"/>
  <c r="DI15" i="1"/>
  <c r="DJ9" i="1"/>
  <c r="DJ10" i="1"/>
  <c r="DJ8" i="1"/>
  <c r="DJ5" i="1"/>
  <c r="DK2" i="1"/>
  <c r="DK13" i="1" s="1"/>
  <c r="DJ12" i="1"/>
  <c r="DJ6" i="1"/>
  <c r="DJ4" i="1"/>
  <c r="DJ3" i="1" s="1"/>
  <c r="DJ7" i="1" l="1"/>
  <c r="DJ15" i="1"/>
  <c r="DK9" i="1"/>
  <c r="DK5" i="1"/>
  <c r="DK10" i="1"/>
  <c r="DK4" i="1"/>
  <c r="DK3" i="1" s="1"/>
  <c r="DK12" i="1"/>
  <c r="DL2" i="1"/>
  <c r="DL13" i="1" s="1"/>
  <c r="DK6" i="1"/>
  <c r="DK8" i="1"/>
  <c r="DK7" i="1" l="1"/>
  <c r="DK15" i="1"/>
  <c r="DL9" i="1"/>
  <c r="DL10" i="1"/>
  <c r="DL4" i="1"/>
  <c r="DL3" i="1" s="1"/>
  <c r="DL6" i="1"/>
  <c r="DL5" i="1"/>
  <c r="DL8" i="1"/>
  <c r="DL12" i="1"/>
  <c r="DM2" i="1"/>
  <c r="DM13" i="1" s="1"/>
  <c r="DL7" i="1" l="1"/>
  <c r="DL15" i="1"/>
  <c r="DM6" i="1"/>
  <c r="DM10" i="1"/>
  <c r="DM4" i="1"/>
  <c r="DM3" i="1" s="1"/>
  <c r="DM5" i="1"/>
  <c r="DN2" i="1"/>
  <c r="DN13" i="1" s="1"/>
  <c r="DM8" i="1"/>
  <c r="DM12" i="1"/>
  <c r="DM9" i="1"/>
  <c r="DM7" i="1" l="1"/>
  <c r="DM15" i="1"/>
  <c r="DN9" i="1"/>
  <c r="DN8" i="1"/>
  <c r="DN10" i="1"/>
  <c r="DN4" i="1"/>
  <c r="DN3" i="1" s="1"/>
  <c r="DN5" i="1"/>
  <c r="DN12" i="1"/>
  <c r="DN6" i="1"/>
  <c r="DO2" i="1"/>
  <c r="DO13" i="1" s="1"/>
  <c r="DN7" i="1" l="1"/>
  <c r="DN15" i="1"/>
  <c r="DO8" i="1"/>
  <c r="DO12" i="1"/>
  <c r="DO10" i="1"/>
  <c r="DO9" i="1"/>
  <c r="DO6" i="1"/>
  <c r="DP2" i="1"/>
  <c r="DP13" i="1" s="1"/>
  <c r="DO5" i="1"/>
  <c r="DO4" i="1"/>
  <c r="DO3" i="1" s="1"/>
  <c r="DO7" i="1" l="1"/>
  <c r="DO15" i="1"/>
  <c r="DP9" i="1"/>
  <c r="DP12" i="1"/>
  <c r="DP6" i="1"/>
  <c r="DP8" i="1"/>
  <c r="DP10" i="1"/>
  <c r="DQ2" i="1"/>
  <c r="DQ13" i="1" s="1"/>
  <c r="DP4" i="1"/>
  <c r="DP3" i="1" s="1"/>
  <c r="DP5" i="1"/>
  <c r="DP7" i="1" l="1"/>
  <c r="DP15" i="1"/>
  <c r="DQ6" i="1"/>
  <c r="DQ9" i="1"/>
  <c r="DQ8" i="1"/>
  <c r="DQ12" i="1"/>
  <c r="DQ10" i="1"/>
  <c r="DQ5" i="1"/>
  <c r="DR2" i="1"/>
  <c r="DR13" i="1" s="1"/>
  <c r="DQ4" i="1"/>
  <c r="DQ3" i="1" s="1"/>
  <c r="DQ7" i="1" l="1"/>
  <c r="DQ15" i="1"/>
  <c r="DR8" i="1"/>
  <c r="DR10" i="1"/>
  <c r="DR6" i="1"/>
  <c r="DR12" i="1"/>
  <c r="DS2" i="1"/>
  <c r="DS13" i="1" s="1"/>
  <c r="DR4" i="1"/>
  <c r="DR3" i="1" s="1"/>
  <c r="DR9" i="1"/>
  <c r="DR5" i="1"/>
  <c r="DR7" i="1" l="1"/>
  <c r="DR15" i="1"/>
  <c r="DS8" i="1"/>
  <c r="DS10" i="1"/>
  <c r="DS9" i="1"/>
  <c r="DS12" i="1"/>
  <c r="DT2" i="1"/>
  <c r="DS6" i="1"/>
  <c r="DS4" i="1"/>
  <c r="DS3" i="1" s="1"/>
  <c r="DS5" i="1"/>
  <c r="DS7" i="1" l="1"/>
  <c r="DS15" i="1"/>
  <c r="DT13" i="1"/>
  <c r="B2" i="15"/>
  <c r="B3" i="15"/>
  <c r="DT10" i="1"/>
  <c r="DT9" i="1"/>
  <c r="DT12" i="1"/>
  <c r="DT8" i="1"/>
  <c r="DT15" i="1" s="1"/>
  <c r="B15" i="1" s="1"/>
  <c r="DT5" i="1"/>
  <c r="DT4" i="1"/>
  <c r="DT3" i="1" s="1"/>
  <c r="DT6" i="1"/>
  <c r="A1" i="1" l="1"/>
  <c r="A1" i="2" s="1"/>
  <c r="DT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A09C2D6-F529-4A67-A84F-7FE8D95F04E7}" keepAlive="1" name="Query - d49b-krdu" description="Connection to the 'd49b-krdu' query in the workbook." type="5" refreshedVersion="8" saveData="1">
    <dbPr connection="Provider=Microsoft.Mashup.OleDb.1;Data Source=$Workbook$;Location=d49b-krdu;Extended Properties=&quot;&quot;" command="SELECT * FROM [d49b-krdu]"/>
  </connection>
  <connection id="2" xr16:uid="{AC20D884-F78B-46DA-9B8A-AC4676139980}" name="Query from apeisdwres1" type="1" refreshedVersion="7" background="1">
    <dbPr connection="DSN=apeisdwres" command="SELECT BLS_Employment_Data.seriesID, CONVERT(DATE, BLS_Employment_Data.year + '-' + REPLACE(BLS_Employment_Data.period,'M','') + '-01') , BLS_Employment_Data.value, BLS_Employment_Data.latest_x000d__x000a_FROM bcrutcher.BLS_Employment_Data BLS_Employment_Data_x000d__x000a_WHERE (Cast(BLS_Employment_Data.year as int) &gt;= 2000 AND_x000d__x000a_BLS_Employment_Data.seriesID in ('LNU04000000', 'LNU04032228', 'LNU04034168', 'LNS14000000'))_x000d__x000a_ORDER BY BLS_Employment_Data.seriesID_x000d__x000a_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<sst xmlns="http://schemas.openxmlformats.org/spreadsheetml/2006/main" count="6956" uniqueCount="1513">
  <si>
    <t>PM Change</t>
  </si>
  <si>
    <t>SMPY Change</t>
  </si>
  <si>
    <t>U.S. Total</t>
  </si>
  <si>
    <t>PM Change</t>
  </si>
  <si>
    <t>SMPY Change</t>
  </si>
  <si>
    <t>Transportation Sector</t>
  </si>
  <si>
    <t>series_title (2)</t>
  </si>
  <si>
    <t>COVID-19 start month</t>
  </si>
  <si>
    <t>LNS14000000</t>
  </si>
  <si>
    <t>LNU04000000</t>
  </si>
  <si>
    <t>LNU04032228</t>
  </si>
  <si>
    <t>LNU04034168</t>
  </si>
  <si>
    <t>LNS14000000_2000_01</t>
  </si>
  <si>
    <t>LNS14000000_2000_02</t>
  </si>
  <si>
    <t>LNS14000000_2000_03</t>
  </si>
  <si>
    <t>LNS14000000_2000_04</t>
  </si>
  <si>
    <t>LNS14000000_2000_05</t>
  </si>
  <si>
    <t>LNS14000000_2000_06</t>
  </si>
  <si>
    <t>LNS14000000_2000_07</t>
  </si>
  <si>
    <t>LNS14000000_2000_08</t>
  </si>
  <si>
    <t>LNS14000000_2000_09</t>
  </si>
  <si>
    <t>LNS14000000_2000_10</t>
  </si>
  <si>
    <t>LNS14000000_2000_11</t>
  </si>
  <si>
    <t>LNS14000000_2000_12</t>
  </si>
  <si>
    <t>LNS14000000_2001_01</t>
  </si>
  <si>
    <t>LNS14000000_2001_02</t>
  </si>
  <si>
    <t>LNS14000000_2001_03</t>
  </si>
  <si>
    <t>LNS14000000_2001_04</t>
  </si>
  <si>
    <t>LNS14000000_2001_05</t>
  </si>
  <si>
    <t>LNS14000000_2001_06</t>
  </si>
  <si>
    <t>LNS14000000_2001_07</t>
  </si>
  <si>
    <t>LNS14000000_2001_08</t>
  </si>
  <si>
    <t>LNS14000000_2001_09</t>
  </si>
  <si>
    <t>LNS14000000_2001_10</t>
  </si>
  <si>
    <t>LNS14000000_2001_11</t>
  </si>
  <si>
    <t>LNS14000000_2001_12</t>
  </si>
  <si>
    <t>LNS14000000_2002_01</t>
  </si>
  <si>
    <t>LNS14000000_2002_02</t>
  </si>
  <si>
    <t>LNS14000000_2002_03</t>
  </si>
  <si>
    <t>LNS14000000_2002_04</t>
  </si>
  <si>
    <t>LNS14000000_2002_05</t>
  </si>
  <si>
    <t>LNS14000000_2002_06</t>
  </si>
  <si>
    <t>LNS14000000_2002_07</t>
  </si>
  <si>
    <t>LNS14000000_2002_08</t>
  </si>
  <si>
    <t>LNS14000000_2002_09</t>
  </si>
  <si>
    <t>LNS14000000_2002_10</t>
  </si>
  <si>
    <t>LNS14000000_2002_11</t>
  </si>
  <si>
    <t>LNS14000000_2002_12</t>
  </si>
  <si>
    <t>LNS14000000_2003_01</t>
  </si>
  <si>
    <t>LNS14000000_2003_02</t>
  </si>
  <si>
    <t>LNS14000000_2003_03</t>
  </si>
  <si>
    <t>LNS14000000_2003_04</t>
  </si>
  <si>
    <t>LNS14000000_2003_05</t>
  </si>
  <si>
    <t>LNS14000000_2003_06</t>
  </si>
  <si>
    <t>LNS14000000_2003_07</t>
  </si>
  <si>
    <t>LNS14000000_2003_08</t>
  </si>
  <si>
    <t>LNS14000000_2003_09</t>
  </si>
  <si>
    <t>LNS14000000_2003_10</t>
  </si>
  <si>
    <t>LNS14000000_2003_11</t>
  </si>
  <si>
    <t>LNS14000000_2003_12</t>
  </si>
  <si>
    <t>LNS14000000_2004_01</t>
  </si>
  <si>
    <t>LNS14000000_2004_02</t>
  </si>
  <si>
    <t>LNS14000000_2004_03</t>
  </si>
  <si>
    <t>LNS14000000_2004_04</t>
  </si>
  <si>
    <t>LNS14000000_2004_05</t>
  </si>
  <si>
    <t>LNS14000000_2004_06</t>
  </si>
  <si>
    <t>LNS14000000_2004_07</t>
  </si>
  <si>
    <t>LNS14000000_2004_08</t>
  </si>
  <si>
    <t>LNS14000000_2004_09</t>
  </si>
  <si>
    <t>LNS14000000_2004_10</t>
  </si>
  <si>
    <t>LNS14000000_2004_11</t>
  </si>
  <si>
    <t>LNS14000000_2004_12</t>
  </si>
  <si>
    <t>LNS14000000_2005_01</t>
  </si>
  <si>
    <t>LNS14000000_2005_02</t>
  </si>
  <si>
    <t>LNS14000000_2005_03</t>
  </si>
  <si>
    <t>LNS14000000_2005_04</t>
  </si>
  <si>
    <t>LNS14000000_2005_05</t>
  </si>
  <si>
    <t>LNS14000000_2005_06</t>
  </si>
  <si>
    <t>LNS14000000_2005_07</t>
  </si>
  <si>
    <t>LNS14000000_2005_08</t>
  </si>
  <si>
    <t>LNS14000000_2005_09</t>
  </si>
  <si>
    <t>LNS14000000_2005_10</t>
  </si>
  <si>
    <t>LNS14000000_2005_11</t>
  </si>
  <si>
    <t>LNS14000000_2005_12</t>
  </si>
  <si>
    <t>LNS14000000_2006_01</t>
  </si>
  <si>
    <t>LNS14000000_2006_02</t>
  </si>
  <si>
    <t>LNS14000000_2006_03</t>
  </si>
  <si>
    <t>LNS14000000_2006_04</t>
  </si>
  <si>
    <t>LNS14000000_2006_05</t>
  </si>
  <si>
    <t>LNS14000000_2006_06</t>
  </si>
  <si>
    <t>LNS14000000_2006_07</t>
  </si>
  <si>
    <t>LNS14000000_2006_08</t>
  </si>
  <si>
    <t>LNS14000000_2006_09</t>
  </si>
  <si>
    <t>LNS14000000_2006_10</t>
  </si>
  <si>
    <t>LNS14000000_2006_11</t>
  </si>
  <si>
    <t>LNS14000000_2006_12</t>
  </si>
  <si>
    <t>LNS14000000_2007_01</t>
  </si>
  <si>
    <t>LNS14000000_2007_02</t>
  </si>
  <si>
    <t>LNS14000000_2007_03</t>
  </si>
  <si>
    <t>LNS14000000_2007_04</t>
  </si>
  <si>
    <t>LNS14000000_2007_05</t>
  </si>
  <si>
    <t>LNS14000000_2007_06</t>
  </si>
  <si>
    <t>LNS14000000_2007_07</t>
  </si>
  <si>
    <t>LNS14000000_2007_08</t>
  </si>
  <si>
    <t>LNS14000000_2007_09</t>
  </si>
  <si>
    <t>LNS14000000_2007_10</t>
  </si>
  <si>
    <t>LNS14000000_2007_11</t>
  </si>
  <si>
    <t>LNS14000000_2007_12</t>
  </si>
  <si>
    <t>LNS14000000_2008_01</t>
  </si>
  <si>
    <t>LNS14000000_2008_02</t>
  </si>
  <si>
    <t>LNS14000000_2008_03</t>
  </si>
  <si>
    <t>LNS14000000_2008_04</t>
  </si>
  <si>
    <t>LNS14000000_2008_05</t>
  </si>
  <si>
    <t>LNS14000000_2008_06</t>
  </si>
  <si>
    <t>LNS14000000_2008_07</t>
  </si>
  <si>
    <t>LNS14000000_2008_08</t>
  </si>
  <si>
    <t>LNS14000000_2008_09</t>
  </si>
  <si>
    <t>LNS14000000_2008_10</t>
  </si>
  <si>
    <t>LNS14000000_2008_11</t>
  </si>
  <si>
    <t>LNS14000000_2008_12</t>
  </si>
  <si>
    <t>LNS14000000_2009_01</t>
  </si>
  <si>
    <t>LNS14000000_2009_02</t>
  </si>
  <si>
    <t>LNS14000000_2009_03</t>
  </si>
  <si>
    <t>LNS14000000_2009_04</t>
  </si>
  <si>
    <t>LNS14000000_2009_05</t>
  </si>
  <si>
    <t>LNS14000000_2009_06</t>
  </si>
  <si>
    <t>LNS14000000_2009_07</t>
  </si>
  <si>
    <t>LNS14000000_2009_08</t>
  </si>
  <si>
    <t>LNS14000000_2009_09</t>
  </si>
  <si>
    <t>LNS14000000_2009_10</t>
  </si>
  <si>
    <t>LNS14000000_2009_11</t>
  </si>
  <si>
    <t>LNS14000000_2009_12</t>
  </si>
  <si>
    <t>LNS14000000_2010_01</t>
  </si>
  <si>
    <t>LNS14000000_2010_02</t>
  </si>
  <si>
    <t>LNS14000000_2010_03</t>
  </si>
  <si>
    <t>LNS14000000_2010_04</t>
  </si>
  <si>
    <t>LNS14000000_2010_05</t>
  </si>
  <si>
    <t>LNS14000000_2010_06</t>
  </si>
  <si>
    <t>LNS14000000_2010_07</t>
  </si>
  <si>
    <t>LNS14000000_2010_08</t>
  </si>
  <si>
    <t>LNS14000000_2010_09</t>
  </si>
  <si>
    <t>LNS14000000_2010_10</t>
  </si>
  <si>
    <t>LNS14000000_2010_11</t>
  </si>
  <si>
    <t>LNS14000000_2010_12</t>
  </si>
  <si>
    <t>LNS14000000_2011_01</t>
  </si>
  <si>
    <t>LNS14000000_2011_02</t>
  </si>
  <si>
    <t>LNS14000000_2011_03</t>
  </si>
  <si>
    <t>LNS14000000_2011_04</t>
  </si>
  <si>
    <t>LNS14000000_2011_05</t>
  </si>
  <si>
    <t>LNS14000000_2011_06</t>
  </si>
  <si>
    <t>LNS14000000_2011_07</t>
  </si>
  <si>
    <t>LNS14000000_2011_08</t>
  </si>
  <si>
    <t>LNS14000000_2011_09</t>
  </si>
  <si>
    <t>LNS14000000_2011_10</t>
  </si>
  <si>
    <t>LNS14000000_2011_11</t>
  </si>
  <si>
    <t>LNS14000000_2011_12</t>
  </si>
  <si>
    <t>LNS14000000_2012_01</t>
  </si>
  <si>
    <t>LNS14000000_2012_02</t>
  </si>
  <si>
    <t>LNS14000000_2012_03</t>
  </si>
  <si>
    <t>LNS14000000_2012_04</t>
  </si>
  <si>
    <t>LNS14000000_2012_05</t>
  </si>
  <si>
    <t>LNS14000000_2012_06</t>
  </si>
  <si>
    <t>LNS14000000_2012_07</t>
  </si>
  <si>
    <t>LNS14000000_2012_08</t>
  </si>
  <si>
    <t>LNS14000000_2012_09</t>
  </si>
  <si>
    <t>LNS14000000_2012_10</t>
  </si>
  <si>
    <t>LNS14000000_2012_11</t>
  </si>
  <si>
    <t>LNS14000000_2012_12</t>
  </si>
  <si>
    <t>LNS14000000_2013_01</t>
  </si>
  <si>
    <t>LNS14000000_2013_02</t>
  </si>
  <si>
    <t>LNS14000000_2013_03</t>
  </si>
  <si>
    <t>LNS14000000_2013_04</t>
  </si>
  <si>
    <t>LNS14000000_2013_05</t>
  </si>
  <si>
    <t>LNS14000000_2013_06</t>
  </si>
  <si>
    <t>LNS14000000_2013_07</t>
  </si>
  <si>
    <t>LNS14000000_2013_08</t>
  </si>
  <si>
    <t>LNS14000000_2013_09</t>
  </si>
  <si>
    <t>LNS14000000_2013_10</t>
  </si>
  <si>
    <t>LNS14000000_2013_11</t>
  </si>
  <si>
    <t>LNS14000000_2013_12</t>
  </si>
  <si>
    <t>LNS14000000_2014_01</t>
  </si>
  <si>
    <t>LNS14000000_2014_02</t>
  </si>
  <si>
    <t>LNS14000000_2014_03</t>
  </si>
  <si>
    <t>LNS14000000_2014_04</t>
  </si>
  <si>
    <t>LNS14000000_2014_05</t>
  </si>
  <si>
    <t>LNS14000000_2014_06</t>
  </si>
  <si>
    <t>LNS14000000_2014_07</t>
  </si>
  <si>
    <t>LNS14000000_2014_08</t>
  </si>
  <si>
    <t>LNS14000000_2014_09</t>
  </si>
  <si>
    <t>LNS14000000_2014_10</t>
  </si>
  <si>
    <t>LNS14000000_2014_11</t>
  </si>
  <si>
    <t>LNS14000000_2014_12</t>
  </si>
  <si>
    <t>LNS14000000_2015_01</t>
  </si>
  <si>
    <t>LNS14000000_2015_02</t>
  </si>
  <si>
    <t>LNS14000000_2015_03</t>
  </si>
  <si>
    <t>LNS14000000_2015_04</t>
  </si>
  <si>
    <t>LNS14000000_2015_05</t>
  </si>
  <si>
    <t>LNS14000000_2015_06</t>
  </si>
  <si>
    <t>LNS14000000_2015_07</t>
  </si>
  <si>
    <t>LNS14000000_2015_08</t>
  </si>
  <si>
    <t>LNS14000000_2015_09</t>
  </si>
  <si>
    <t>LNS14000000_2015_10</t>
  </si>
  <si>
    <t>LNS14000000_2015_11</t>
  </si>
  <si>
    <t>LNS14000000_2015_12</t>
  </si>
  <si>
    <t>LNS14000000_2016_01</t>
  </si>
  <si>
    <t>LNS14000000_2016_02</t>
  </si>
  <si>
    <t>LNS14000000_2016_03</t>
  </si>
  <si>
    <t>LNS14000000_2016_04</t>
  </si>
  <si>
    <t>LNS14000000_2016_05</t>
  </si>
  <si>
    <t>LNS14000000_2016_06</t>
  </si>
  <si>
    <t>LNS14000000_2016_07</t>
  </si>
  <si>
    <t>LNS14000000_2016_08</t>
  </si>
  <si>
    <t>LNS14000000_2016_09</t>
  </si>
  <si>
    <t>LNS14000000_2016_10</t>
  </si>
  <si>
    <t>LNS14000000_2016_11</t>
  </si>
  <si>
    <t>LNS14000000_2016_12</t>
  </si>
  <si>
    <t>LNS14000000_2017_01</t>
  </si>
  <si>
    <t>LNS14000000_2017_02</t>
  </si>
  <si>
    <t>LNS14000000_2017_03</t>
  </si>
  <si>
    <t>LNS14000000_2017_04</t>
  </si>
  <si>
    <t>LNS14000000_2017_05</t>
  </si>
  <si>
    <t>LNS14000000_2017_06</t>
  </si>
  <si>
    <t>LNS14000000_2017_07</t>
  </si>
  <si>
    <t>LNS14000000_2017_08</t>
  </si>
  <si>
    <t>LNS14000000_2017_09</t>
  </si>
  <si>
    <t>LNS14000000_2017_10</t>
  </si>
  <si>
    <t>LNS14000000_2017_11</t>
  </si>
  <si>
    <t>LNS14000000_2017_12</t>
  </si>
  <si>
    <t>LNS14000000_2018_01</t>
  </si>
  <si>
    <t>LNS14000000_2018_02</t>
  </si>
  <si>
    <t>LNS14000000_2018_03</t>
  </si>
  <si>
    <t>LNS14000000_2018_04</t>
  </si>
  <si>
    <t>LNS14000000_2018_05</t>
  </si>
  <si>
    <t>LNS14000000_2018_06</t>
  </si>
  <si>
    <t>LNS14000000_2018_07</t>
  </si>
  <si>
    <t>LNS14000000_2018_08</t>
  </si>
  <si>
    <t>LNS14000000_2018_09</t>
  </si>
  <si>
    <t>LNS14000000_2018_10</t>
  </si>
  <si>
    <t>LNS14000000_2018_11</t>
  </si>
  <si>
    <t>LNS14000000_2018_12</t>
  </si>
  <si>
    <t>LNS14000000_2019_01</t>
  </si>
  <si>
    <t>LNS14000000_2019_02</t>
  </si>
  <si>
    <t>LNS14000000_2019_03</t>
  </si>
  <si>
    <t>LNS14000000_2019_04</t>
  </si>
  <si>
    <t>LNS14000000_2019_05</t>
  </si>
  <si>
    <t>LNS14000000_2019_06</t>
  </si>
  <si>
    <t>LNS14000000_2019_07</t>
  </si>
  <si>
    <t>LNS14000000_2019_08</t>
  </si>
  <si>
    <t>LNS14000000_2019_09</t>
  </si>
  <si>
    <t>LNS14000000_2019_10</t>
  </si>
  <si>
    <t>LNS14000000_2019_11</t>
  </si>
  <si>
    <t>LNS14000000_2019_12</t>
  </si>
  <si>
    <t>LNS14000000_2020_01</t>
  </si>
  <si>
    <t>LNS14000000_2020_02</t>
  </si>
  <si>
    <t>LNS14000000_2020_03</t>
  </si>
  <si>
    <t>LNS14000000_2020_04</t>
  </si>
  <si>
    <t>LNS14000000_2020_05</t>
  </si>
  <si>
    <t>LNS14000000_2020_06</t>
  </si>
  <si>
    <t>LNS14000000_2020_07</t>
  </si>
  <si>
    <t>LNS14000000_2020_08</t>
  </si>
  <si>
    <t>LNS14000000_2020_09</t>
  </si>
  <si>
    <t>LNS14000000_2020_10</t>
  </si>
  <si>
    <t>LNS14000000_2020_11</t>
  </si>
  <si>
    <t>LNS14000000_2020_12</t>
  </si>
  <si>
    <t>LNS14000000_2021_01</t>
  </si>
  <si>
    <t>LNS14000000_2021_02</t>
  </si>
  <si>
    <t>LNS14000000_2021_03</t>
  </si>
  <si>
    <t>LNS14000000_2021_04</t>
  </si>
  <si>
    <t>LNS14000000_2021_05</t>
  </si>
  <si>
    <t>LNS14000000_2021_06</t>
  </si>
  <si>
    <t>LNS14000000_2021_07</t>
  </si>
  <si>
    <t>LNS14000000_2021_08</t>
  </si>
  <si>
    <t>LNS14000000_2021_09</t>
  </si>
  <si>
    <t>LNS14000000_2021_10</t>
  </si>
  <si>
    <t>LNS14000000_2021_11</t>
  </si>
  <si>
    <t>LNS14000000_2021_12</t>
  </si>
  <si>
    <t>LNS14000000_2022_01</t>
  </si>
  <si>
    <t>LNS14000000_2022_02</t>
  </si>
  <si>
    <t>LNS14000000_2022_03</t>
  </si>
  <si>
    <t>LNS14000000_2022_04</t>
  </si>
  <si>
    <t>LNU04000000_2000_01</t>
  </si>
  <si>
    <t>LNU04000000_2000_02</t>
  </si>
  <si>
    <t>LNU04000000_2000_03</t>
  </si>
  <si>
    <t>LNU04000000_2000_04</t>
  </si>
  <si>
    <t>LNU04000000_2000_05</t>
  </si>
  <si>
    <t>LNU04000000_2000_06</t>
  </si>
  <si>
    <t>LNU04000000_2000_07</t>
  </si>
  <si>
    <t>LNU04000000_2000_08</t>
  </si>
  <si>
    <t>LNU04000000_2000_09</t>
  </si>
  <si>
    <t>LNU04000000_2000_10</t>
  </si>
  <si>
    <t>LNU04000000_2000_11</t>
  </si>
  <si>
    <t>LNU04000000_2000_12</t>
  </si>
  <si>
    <t>LNU04000000_2001_01</t>
  </si>
  <si>
    <t>LNU04000000_2001_02</t>
  </si>
  <si>
    <t>LNU04000000_2001_03</t>
  </si>
  <si>
    <t>LNU04000000_2001_04</t>
  </si>
  <si>
    <t>LNU04000000_2001_05</t>
  </si>
  <si>
    <t>LNU04000000_2001_06</t>
  </si>
  <si>
    <t>LNU04000000_2001_07</t>
  </si>
  <si>
    <t>LNU04000000_2001_08</t>
  </si>
  <si>
    <t>LNU04000000_2001_09</t>
  </si>
  <si>
    <t>LNU04000000_2001_10</t>
  </si>
  <si>
    <t>LNU04000000_2001_11</t>
  </si>
  <si>
    <t>LNU04000000_2001_12</t>
  </si>
  <si>
    <t>LNU04000000_2002_01</t>
  </si>
  <si>
    <t>LNU04000000_2002_02</t>
  </si>
  <si>
    <t>LNU04000000_2002_03</t>
  </si>
  <si>
    <t>LNU04000000_2002_04</t>
  </si>
  <si>
    <t>LNU04000000_2002_05</t>
  </si>
  <si>
    <t>LNU04000000_2002_06</t>
  </si>
  <si>
    <t>LNU04000000_2002_07</t>
  </si>
  <si>
    <t>LNU04000000_2002_08</t>
  </si>
  <si>
    <t>LNU04000000_2002_09</t>
  </si>
  <si>
    <t>LNU04000000_2002_10</t>
  </si>
  <si>
    <t>LNU04000000_2002_11</t>
  </si>
  <si>
    <t>LNU04000000_2002_12</t>
  </si>
  <si>
    <t>LNU04000000_2003_01</t>
  </si>
  <si>
    <t>LNU04000000_2003_02</t>
  </si>
  <si>
    <t>LNU04000000_2003_03</t>
  </si>
  <si>
    <t>LNU04000000_2003_04</t>
  </si>
  <si>
    <t>LNU04000000_2003_05</t>
  </si>
  <si>
    <t>LNU04000000_2003_06</t>
  </si>
  <si>
    <t>LNU04000000_2003_07</t>
  </si>
  <si>
    <t>LNU04000000_2003_08</t>
  </si>
  <si>
    <t>LNU04000000_2003_09</t>
  </si>
  <si>
    <t>LNU04000000_2003_10</t>
  </si>
  <si>
    <t>LNU04000000_2003_11</t>
  </si>
  <si>
    <t>LNU04000000_2003_12</t>
  </si>
  <si>
    <t>LNU04000000_2004_01</t>
  </si>
  <si>
    <t>LNU04000000_2004_02</t>
  </si>
  <si>
    <t>LNU04000000_2004_03</t>
  </si>
  <si>
    <t>LNU04000000_2004_04</t>
  </si>
  <si>
    <t>LNU04000000_2004_05</t>
  </si>
  <si>
    <t>LNU04000000_2004_06</t>
  </si>
  <si>
    <t>LNU04000000_2004_07</t>
  </si>
  <si>
    <t>LNU04000000_2004_08</t>
  </si>
  <si>
    <t>LNU04000000_2004_09</t>
  </si>
  <si>
    <t>LNU04000000_2004_10</t>
  </si>
  <si>
    <t>LNU04000000_2004_11</t>
  </si>
  <si>
    <t>LNU04000000_2004_12</t>
  </si>
  <si>
    <t>LNU04000000_2005_01</t>
  </si>
  <si>
    <t>LNU04000000_2005_02</t>
  </si>
  <si>
    <t>LNU04000000_2005_03</t>
  </si>
  <si>
    <t>LNU04000000_2005_04</t>
  </si>
  <si>
    <t>LNU04000000_2005_05</t>
  </si>
  <si>
    <t>LNU04000000_2005_06</t>
  </si>
  <si>
    <t>LNU04000000_2005_07</t>
  </si>
  <si>
    <t>LNU04000000_2005_08</t>
  </si>
  <si>
    <t>LNU04000000_2005_09</t>
  </si>
  <si>
    <t>LNU04000000_2005_10</t>
  </si>
  <si>
    <t>LNU04000000_2005_11</t>
  </si>
  <si>
    <t>LNU04000000_2005_12</t>
  </si>
  <si>
    <t>LNU04000000_2006_01</t>
  </si>
  <si>
    <t>LNU04000000_2006_02</t>
  </si>
  <si>
    <t>LNU04000000_2006_03</t>
  </si>
  <si>
    <t>LNU04000000_2006_04</t>
  </si>
  <si>
    <t>LNU04000000_2006_05</t>
  </si>
  <si>
    <t>LNU04000000_2006_06</t>
  </si>
  <si>
    <t>LNU04000000_2006_07</t>
  </si>
  <si>
    <t>LNU04000000_2006_08</t>
  </si>
  <si>
    <t>LNU04000000_2006_09</t>
  </si>
  <si>
    <t>LNU04000000_2006_10</t>
  </si>
  <si>
    <t>LNU04000000_2006_11</t>
  </si>
  <si>
    <t>LNU04000000_2006_12</t>
  </si>
  <si>
    <t>LNU04000000_2007_01</t>
  </si>
  <si>
    <t>LNU04000000_2007_02</t>
  </si>
  <si>
    <t>LNU04000000_2007_03</t>
  </si>
  <si>
    <t>LNU04000000_2007_04</t>
  </si>
  <si>
    <t>LNU04000000_2007_05</t>
  </si>
  <si>
    <t>LNU04000000_2007_06</t>
  </si>
  <si>
    <t>LNU04000000_2007_07</t>
  </si>
  <si>
    <t>LNU04000000_2007_08</t>
  </si>
  <si>
    <t>LNU04000000_2007_09</t>
  </si>
  <si>
    <t>LNU04000000_2007_10</t>
  </si>
  <si>
    <t>LNU04000000_2007_11</t>
  </si>
  <si>
    <t>LNU04000000_2007_12</t>
  </si>
  <si>
    <t>LNU04000000_2008_01</t>
  </si>
  <si>
    <t>LNU04000000_2008_02</t>
  </si>
  <si>
    <t>LNU04000000_2008_03</t>
  </si>
  <si>
    <t>LNU04000000_2008_04</t>
  </si>
  <si>
    <t>LNU04000000_2008_05</t>
  </si>
  <si>
    <t>LNU04000000_2008_06</t>
  </si>
  <si>
    <t>LNU04000000_2008_07</t>
  </si>
  <si>
    <t>LNU04000000_2008_08</t>
  </si>
  <si>
    <t>LNU04000000_2008_09</t>
  </si>
  <si>
    <t>LNU04000000_2008_10</t>
  </si>
  <si>
    <t>LNU04000000_2008_11</t>
  </si>
  <si>
    <t>LNU04000000_2008_12</t>
  </si>
  <si>
    <t>LNU04000000_2009_01</t>
  </si>
  <si>
    <t>LNU04000000_2009_02</t>
  </si>
  <si>
    <t>LNU04000000_2009_03</t>
  </si>
  <si>
    <t>LNU04000000_2009_04</t>
  </si>
  <si>
    <t>LNU04000000_2009_05</t>
  </si>
  <si>
    <t>LNU04000000_2009_06</t>
  </si>
  <si>
    <t>LNU04000000_2009_07</t>
  </si>
  <si>
    <t>LNU04000000_2009_08</t>
  </si>
  <si>
    <t>LNU04000000_2009_09</t>
  </si>
  <si>
    <t>LNU04000000_2009_10</t>
  </si>
  <si>
    <t>LNU04000000_2009_11</t>
  </si>
  <si>
    <t>LNU04000000_2009_12</t>
  </si>
  <si>
    <t>LNU04000000_2010_01</t>
  </si>
  <si>
    <t>LNU04000000_2010_02</t>
  </si>
  <si>
    <t>LNU04000000_2010_03</t>
  </si>
  <si>
    <t>LNU04000000_2010_04</t>
  </si>
  <si>
    <t>LNU04000000_2010_05</t>
  </si>
  <si>
    <t>LNU04000000_2010_06</t>
  </si>
  <si>
    <t>LNU04000000_2010_07</t>
  </si>
  <si>
    <t>LNU04000000_2010_08</t>
  </si>
  <si>
    <t>LNU04000000_2010_09</t>
  </si>
  <si>
    <t>LNU04000000_2010_10</t>
  </si>
  <si>
    <t>LNU04000000_2010_11</t>
  </si>
  <si>
    <t>LNU04000000_2010_12</t>
  </si>
  <si>
    <t>LNU04000000_2011_01</t>
  </si>
  <si>
    <t>LNU04000000_2011_02</t>
  </si>
  <si>
    <t>LNU04000000_2011_03</t>
  </si>
  <si>
    <t>LNU04000000_2011_04</t>
  </si>
  <si>
    <t>LNU04000000_2011_05</t>
  </si>
  <si>
    <t>LNU04000000_2011_06</t>
  </si>
  <si>
    <t>LNU04000000_2011_07</t>
  </si>
  <si>
    <t>LNU04000000_2011_08</t>
  </si>
  <si>
    <t>LNU04000000_2011_09</t>
  </si>
  <si>
    <t>LNU04000000_2011_10</t>
  </si>
  <si>
    <t>LNU04000000_2011_11</t>
  </si>
  <si>
    <t>LNU04000000_2011_12</t>
  </si>
  <si>
    <t>LNU04000000_2012_01</t>
  </si>
  <si>
    <t>LNU04000000_2012_02</t>
  </si>
  <si>
    <t>LNU04000000_2012_03</t>
  </si>
  <si>
    <t>LNU04000000_2012_04</t>
  </si>
  <si>
    <t>LNU04000000_2012_05</t>
  </si>
  <si>
    <t>LNU04000000_2012_06</t>
  </si>
  <si>
    <t>LNU04000000_2012_07</t>
  </si>
  <si>
    <t>LNU04000000_2012_08</t>
  </si>
  <si>
    <t>LNU04000000_2012_09</t>
  </si>
  <si>
    <t>LNU04000000_2012_10</t>
  </si>
  <si>
    <t>LNU04000000_2012_11</t>
  </si>
  <si>
    <t>LNU04000000_2012_12</t>
  </si>
  <si>
    <t>LNU04000000_2013_01</t>
  </si>
  <si>
    <t>LNU04000000_2013_02</t>
  </si>
  <si>
    <t>LNU04000000_2013_03</t>
  </si>
  <si>
    <t>LNU04000000_2013_04</t>
  </si>
  <si>
    <t>LNU04000000_2013_05</t>
  </si>
  <si>
    <t>LNU04000000_2013_06</t>
  </si>
  <si>
    <t>LNU04000000_2013_07</t>
  </si>
  <si>
    <t>LNU04000000_2013_08</t>
  </si>
  <si>
    <t>LNU04000000_2013_09</t>
  </si>
  <si>
    <t>LNU04000000_2013_10</t>
  </si>
  <si>
    <t>LNU04000000_2013_11</t>
  </si>
  <si>
    <t>LNU04000000_2013_12</t>
  </si>
  <si>
    <t>LNU04000000_2014_01</t>
  </si>
  <si>
    <t>LNU04000000_2014_02</t>
  </si>
  <si>
    <t>LNU04000000_2014_03</t>
  </si>
  <si>
    <t>LNU04000000_2014_04</t>
  </si>
  <si>
    <t>LNU04000000_2014_05</t>
  </si>
  <si>
    <t>LNU04000000_2014_06</t>
  </si>
  <si>
    <t>LNU04000000_2014_07</t>
  </si>
  <si>
    <t>LNU04000000_2014_08</t>
  </si>
  <si>
    <t>LNU04000000_2014_09</t>
  </si>
  <si>
    <t>LNU04000000_2014_10</t>
  </si>
  <si>
    <t>LNU04000000_2014_11</t>
  </si>
  <si>
    <t>LNU04000000_2014_12</t>
  </si>
  <si>
    <t>LNU04000000_2015_01</t>
  </si>
  <si>
    <t>LNU04000000_2015_02</t>
  </si>
  <si>
    <t>LNU04000000_2015_03</t>
  </si>
  <si>
    <t>LNU04000000_2015_04</t>
  </si>
  <si>
    <t>LNU04000000_2015_05</t>
  </si>
  <si>
    <t>LNU04000000_2015_06</t>
  </si>
  <si>
    <t>LNU04000000_2015_07</t>
  </si>
  <si>
    <t>LNU04000000_2015_08</t>
  </si>
  <si>
    <t>LNU04000000_2015_09</t>
  </si>
  <si>
    <t>LNU04000000_2015_10</t>
  </si>
  <si>
    <t>LNU04000000_2015_11</t>
  </si>
  <si>
    <t>LNU04000000_2015_12</t>
  </si>
  <si>
    <t>LNU04000000_2016_01</t>
  </si>
  <si>
    <t>LNU04000000_2016_02</t>
  </si>
  <si>
    <t>LNU04000000_2016_03</t>
  </si>
  <si>
    <t>LNU04000000_2016_04</t>
  </si>
  <si>
    <t>LNU04000000_2016_05</t>
  </si>
  <si>
    <t>LNU04000000_2016_06</t>
  </si>
  <si>
    <t>LNU04000000_2016_07</t>
  </si>
  <si>
    <t>LNU04000000_2016_08</t>
  </si>
  <si>
    <t>LNU04000000_2016_09</t>
  </si>
  <si>
    <t>LNU04000000_2016_10</t>
  </si>
  <si>
    <t>LNU04000000_2016_11</t>
  </si>
  <si>
    <t>LNU04000000_2016_12</t>
  </si>
  <si>
    <t>LNU04000000_2017_01</t>
  </si>
  <si>
    <t>LNU04000000_2017_02</t>
  </si>
  <si>
    <t>LNU04000000_2017_03</t>
  </si>
  <si>
    <t>LNU04000000_2017_04</t>
  </si>
  <si>
    <t>LNU04000000_2017_05</t>
  </si>
  <si>
    <t>LNU04000000_2017_06</t>
  </si>
  <si>
    <t>LNU04000000_2017_07</t>
  </si>
  <si>
    <t>LNU04000000_2017_08</t>
  </si>
  <si>
    <t>LNU04000000_2017_09</t>
  </si>
  <si>
    <t>LNU04000000_2017_10</t>
  </si>
  <si>
    <t>LNU04000000_2017_11</t>
  </si>
  <si>
    <t>LNU04000000_2017_12</t>
  </si>
  <si>
    <t>LNU04000000_2018_01</t>
  </si>
  <si>
    <t>LNU04000000_2018_02</t>
  </si>
  <si>
    <t>LNU04000000_2018_03</t>
  </si>
  <si>
    <t>LNU04000000_2018_04</t>
  </si>
  <si>
    <t>LNU04000000_2018_05</t>
  </si>
  <si>
    <t>LNU04000000_2018_06</t>
  </si>
  <si>
    <t>LNU04000000_2018_07</t>
  </si>
  <si>
    <t>LNU04000000_2018_08</t>
  </si>
  <si>
    <t>LNU04000000_2018_09</t>
  </si>
  <si>
    <t>LNU04000000_2018_10</t>
  </si>
  <si>
    <t>LNU04000000_2018_11</t>
  </si>
  <si>
    <t>LNU04000000_2018_12</t>
  </si>
  <si>
    <t>LNU04000000_2019_01</t>
  </si>
  <si>
    <t>LNU04000000_2019_02</t>
  </si>
  <si>
    <t>LNU04000000_2019_03</t>
  </si>
  <si>
    <t>LNU04000000_2019_04</t>
  </si>
  <si>
    <t>LNU04000000_2019_05</t>
  </si>
  <si>
    <t>LNU04000000_2019_06</t>
  </si>
  <si>
    <t>LNU04000000_2019_07</t>
  </si>
  <si>
    <t>LNU04000000_2019_08</t>
  </si>
  <si>
    <t>LNU04000000_2019_09</t>
  </si>
  <si>
    <t>LNU04000000_2019_10</t>
  </si>
  <si>
    <t>LNU04000000_2019_11</t>
  </si>
  <si>
    <t>LNU04000000_2019_12</t>
  </si>
  <si>
    <t>LNU04000000_2020_01</t>
  </si>
  <si>
    <t>LNU04000000_2020_02</t>
  </si>
  <si>
    <t>LNU04000000_2020_03</t>
  </si>
  <si>
    <t>LNU04000000_2020_04</t>
  </si>
  <si>
    <t>LNU04000000_2020_05</t>
  </si>
  <si>
    <t>LNU04000000_2020_06</t>
  </si>
  <si>
    <t>LNU04000000_2020_07</t>
  </si>
  <si>
    <t>LNU04000000_2020_08</t>
  </si>
  <si>
    <t>LNU04000000_2020_09</t>
  </si>
  <si>
    <t>LNU04000000_2020_10</t>
  </si>
  <si>
    <t>LNU04000000_2020_11</t>
  </si>
  <si>
    <t>LNU04000000_2020_12</t>
  </si>
  <si>
    <t>LNU04000000_2021_01</t>
  </si>
  <si>
    <t>LNU04000000_2021_02</t>
  </si>
  <si>
    <t>LNU04000000_2021_03</t>
  </si>
  <si>
    <t>LNU04000000_2021_04</t>
  </si>
  <si>
    <t>LNU04000000_2021_05</t>
  </si>
  <si>
    <t>LNU04000000_2021_06</t>
  </si>
  <si>
    <t>LNU04000000_2021_07</t>
  </si>
  <si>
    <t>LNU04000000_2021_08</t>
  </si>
  <si>
    <t>LNU04000000_2021_09</t>
  </si>
  <si>
    <t>LNU04000000_2021_10</t>
  </si>
  <si>
    <t>LNU04000000_2021_11</t>
  </si>
  <si>
    <t>LNU04000000_2021_12</t>
  </si>
  <si>
    <t>LNU04000000_2022_01</t>
  </si>
  <si>
    <t>LNU04000000_2022_02</t>
  </si>
  <si>
    <t>LNU04000000_2022_03</t>
  </si>
  <si>
    <t>LNU04000000_2022_04</t>
  </si>
  <si>
    <t>LNU04032228_2000_01</t>
  </si>
  <si>
    <t>LNU04032228_2000_02</t>
  </si>
  <si>
    <t>LNU04032228_2000_03</t>
  </si>
  <si>
    <t>LNU04032228_2000_04</t>
  </si>
  <si>
    <t>LNU04032228_2000_05</t>
  </si>
  <si>
    <t>LNU04032228_2000_06</t>
  </si>
  <si>
    <t>LNU04032228_2000_07</t>
  </si>
  <si>
    <t>LNU04032228_2000_08</t>
  </si>
  <si>
    <t>LNU04032228_2000_09</t>
  </si>
  <si>
    <t>LNU04032228_2000_10</t>
  </si>
  <si>
    <t>LNU04032228_2000_11</t>
  </si>
  <si>
    <t>LNU04032228_2000_12</t>
  </si>
  <si>
    <t>LNU04032228_2001_01</t>
  </si>
  <si>
    <t>LNU04032228_2001_02</t>
  </si>
  <si>
    <t>LNU04032228_2001_03</t>
  </si>
  <si>
    <t>LNU04032228_2001_04</t>
  </si>
  <si>
    <t>LNU04032228_2001_05</t>
  </si>
  <si>
    <t>LNU04032228_2001_06</t>
  </si>
  <si>
    <t>LNU04032228_2001_07</t>
  </si>
  <si>
    <t>LNU04032228_2001_08</t>
  </si>
  <si>
    <t>LNU04032228_2001_09</t>
  </si>
  <si>
    <t>LNU04032228_2001_10</t>
  </si>
  <si>
    <t>LNU04032228_2001_11</t>
  </si>
  <si>
    <t>LNU04032228_2001_12</t>
  </si>
  <si>
    <t>LNU04032228_2002_01</t>
  </si>
  <si>
    <t>LNU04032228_2002_02</t>
  </si>
  <si>
    <t>LNU04032228_2002_03</t>
  </si>
  <si>
    <t>LNU04032228_2002_04</t>
  </si>
  <si>
    <t>LNU04032228_2002_05</t>
  </si>
  <si>
    <t>LNU04032228_2002_06</t>
  </si>
  <si>
    <t>LNU04032228_2002_07</t>
  </si>
  <si>
    <t>LNU04032228_2002_08</t>
  </si>
  <si>
    <t>LNU04032228_2002_09</t>
  </si>
  <si>
    <t>LNU04032228_2002_10</t>
  </si>
  <si>
    <t>LNU04032228_2002_11</t>
  </si>
  <si>
    <t>LNU04032228_2002_12</t>
  </si>
  <si>
    <t>LNU04032228_2003_01</t>
  </si>
  <si>
    <t>LNU04032228_2003_02</t>
  </si>
  <si>
    <t>LNU04032228_2003_03</t>
  </si>
  <si>
    <t>LNU04032228_2003_04</t>
  </si>
  <si>
    <t>LNU04032228_2003_05</t>
  </si>
  <si>
    <t>LNU04032228_2003_06</t>
  </si>
  <si>
    <t>LNU04032228_2003_07</t>
  </si>
  <si>
    <t>LNU04032228_2003_08</t>
  </si>
  <si>
    <t>LNU04032228_2003_09</t>
  </si>
  <si>
    <t>LNU04032228_2003_10</t>
  </si>
  <si>
    <t>LNU04032228_2003_11</t>
  </si>
  <si>
    <t>LNU04032228_2003_12</t>
  </si>
  <si>
    <t>LNU04032228_2004_01</t>
  </si>
  <si>
    <t>LNU04032228_2004_02</t>
  </si>
  <si>
    <t>LNU04032228_2004_03</t>
  </si>
  <si>
    <t>LNU04032228_2004_04</t>
  </si>
  <si>
    <t>LNU04032228_2004_05</t>
  </si>
  <si>
    <t>LNU04032228_2004_06</t>
  </si>
  <si>
    <t>LNU04032228_2004_07</t>
  </si>
  <si>
    <t>LNU04032228_2004_08</t>
  </si>
  <si>
    <t>LNU04032228_2004_09</t>
  </si>
  <si>
    <t>LNU04032228_2004_10</t>
  </si>
  <si>
    <t>LNU04032228_2004_11</t>
  </si>
  <si>
    <t>LNU04032228_2004_12</t>
  </si>
  <si>
    <t>LNU04032228_2005_01</t>
  </si>
  <si>
    <t>LNU04032228_2005_02</t>
  </si>
  <si>
    <t>LNU04032228_2005_03</t>
  </si>
  <si>
    <t>LNU04032228_2005_04</t>
  </si>
  <si>
    <t>LNU04032228_2005_05</t>
  </si>
  <si>
    <t>LNU04032228_2005_06</t>
  </si>
  <si>
    <t>LNU04032228_2005_07</t>
  </si>
  <si>
    <t>LNU04032228_2005_08</t>
  </si>
  <si>
    <t>LNU04032228_2005_09</t>
  </si>
  <si>
    <t>LNU04032228_2005_10</t>
  </si>
  <si>
    <t>LNU04032228_2005_11</t>
  </si>
  <si>
    <t>LNU04032228_2005_12</t>
  </si>
  <si>
    <t>LNU04032228_2006_01</t>
  </si>
  <si>
    <t>LNU04032228_2006_02</t>
  </si>
  <si>
    <t>LNU04032228_2006_03</t>
  </si>
  <si>
    <t>LNU04032228_2006_04</t>
  </si>
  <si>
    <t>LNU04032228_2006_05</t>
  </si>
  <si>
    <t>LNU04032228_2006_06</t>
  </si>
  <si>
    <t>LNU04032228_2006_07</t>
  </si>
  <si>
    <t>LNU04032228_2006_08</t>
  </si>
  <si>
    <t>LNU04032228_2006_09</t>
  </si>
  <si>
    <t>LNU04032228_2006_10</t>
  </si>
  <si>
    <t>LNU04032228_2006_11</t>
  </si>
  <si>
    <t>LNU04032228_2006_12</t>
  </si>
  <si>
    <t>LNU04032228_2007_01</t>
  </si>
  <si>
    <t>LNU04032228_2007_02</t>
  </si>
  <si>
    <t>LNU04032228_2007_03</t>
  </si>
  <si>
    <t>LNU04032228_2007_04</t>
  </si>
  <si>
    <t>LNU04032228_2007_05</t>
  </si>
  <si>
    <t>LNU04032228_2007_06</t>
  </si>
  <si>
    <t>LNU04032228_2007_07</t>
  </si>
  <si>
    <t>LNU04032228_2007_08</t>
  </si>
  <si>
    <t>LNU04032228_2007_09</t>
  </si>
  <si>
    <t>LNU04032228_2007_10</t>
  </si>
  <si>
    <t>LNU04032228_2007_11</t>
  </si>
  <si>
    <t>LNU04032228_2007_12</t>
  </si>
  <si>
    <t>LNU04032228_2008_01</t>
  </si>
  <si>
    <t>LNU04032228_2008_02</t>
  </si>
  <si>
    <t>LNU04032228_2008_03</t>
  </si>
  <si>
    <t>LNU04032228_2008_04</t>
  </si>
  <si>
    <t>LNU04032228_2008_05</t>
  </si>
  <si>
    <t>LNU04032228_2008_06</t>
  </si>
  <si>
    <t>LNU04032228_2008_07</t>
  </si>
  <si>
    <t>LNU04032228_2008_08</t>
  </si>
  <si>
    <t>LNU04032228_2008_09</t>
  </si>
  <si>
    <t>LNU04032228_2008_10</t>
  </si>
  <si>
    <t>LNU04032228_2008_11</t>
  </si>
  <si>
    <t>LNU04032228_2008_12</t>
  </si>
  <si>
    <t>LNU04032228_2009_01</t>
  </si>
  <si>
    <t>LNU04032228_2009_02</t>
  </si>
  <si>
    <t>LNU04032228_2009_03</t>
  </si>
  <si>
    <t>LNU04032228_2009_04</t>
  </si>
  <si>
    <t>LNU04032228_2009_05</t>
  </si>
  <si>
    <t>LNU04032228_2009_06</t>
  </si>
  <si>
    <t>LNU04032228_2009_07</t>
  </si>
  <si>
    <t>LNU04032228_2009_08</t>
  </si>
  <si>
    <t>LNU04032228_2009_09</t>
  </si>
  <si>
    <t>LNU04032228_2009_10</t>
  </si>
  <si>
    <t>LNU04032228_2009_11</t>
  </si>
  <si>
    <t>LNU04032228_2009_12</t>
  </si>
  <si>
    <t>LNU04032228_2010_01</t>
  </si>
  <si>
    <t>LNU04032228_2010_02</t>
  </si>
  <si>
    <t>LNU04032228_2010_03</t>
  </si>
  <si>
    <t>LNU04032228_2010_04</t>
  </si>
  <si>
    <t>LNU04032228_2010_05</t>
  </si>
  <si>
    <t>LNU04032228_2010_06</t>
  </si>
  <si>
    <t>LNU04032228_2010_07</t>
  </si>
  <si>
    <t>LNU04032228_2010_08</t>
  </si>
  <si>
    <t>LNU04032228_2010_09</t>
  </si>
  <si>
    <t>LNU04032228_2010_10</t>
  </si>
  <si>
    <t>LNU04032228_2010_11</t>
  </si>
  <si>
    <t>LNU04032228_2010_12</t>
  </si>
  <si>
    <t>LNU04032228_2011_01</t>
  </si>
  <si>
    <t>LNU04032228_2011_02</t>
  </si>
  <si>
    <t>LNU04032228_2011_03</t>
  </si>
  <si>
    <t>LNU04032228_2011_04</t>
  </si>
  <si>
    <t>LNU04032228_2011_05</t>
  </si>
  <si>
    <t>LNU04032228_2011_06</t>
  </si>
  <si>
    <t>LNU04032228_2011_07</t>
  </si>
  <si>
    <t>LNU04032228_2011_08</t>
  </si>
  <si>
    <t>LNU04032228_2011_09</t>
  </si>
  <si>
    <t>LNU04032228_2011_10</t>
  </si>
  <si>
    <t>LNU04032228_2011_11</t>
  </si>
  <si>
    <t>LNU04032228_2011_12</t>
  </si>
  <si>
    <t>LNU04032228_2012_01</t>
  </si>
  <si>
    <t>LNU04032228_2012_02</t>
  </si>
  <si>
    <t>LNU04032228_2012_03</t>
  </si>
  <si>
    <t>LNU04032228_2012_04</t>
  </si>
  <si>
    <t>LNU04032228_2012_05</t>
  </si>
  <si>
    <t>LNU04032228_2012_06</t>
  </si>
  <si>
    <t>LNU04032228_2012_07</t>
  </si>
  <si>
    <t>LNU04032228_2012_08</t>
  </si>
  <si>
    <t>LNU04032228_2012_09</t>
  </si>
  <si>
    <t>LNU04032228_2012_10</t>
  </si>
  <si>
    <t>LNU04032228_2012_11</t>
  </si>
  <si>
    <t>LNU04032228_2012_12</t>
  </si>
  <si>
    <t>LNU04032228_2013_01</t>
  </si>
  <si>
    <t>LNU04032228_2013_02</t>
  </si>
  <si>
    <t>LNU04032228_2013_03</t>
  </si>
  <si>
    <t>LNU04032228_2013_04</t>
  </si>
  <si>
    <t>LNU04032228_2013_05</t>
  </si>
  <si>
    <t>LNU04032228_2013_06</t>
  </si>
  <si>
    <t>LNU04032228_2013_07</t>
  </si>
  <si>
    <t>LNU04032228_2013_08</t>
  </si>
  <si>
    <t>LNU04032228_2013_09</t>
  </si>
  <si>
    <t>LNU04032228_2013_10</t>
  </si>
  <si>
    <t>LNU04032228_2013_11</t>
  </si>
  <si>
    <t>LNU04032228_2013_12</t>
  </si>
  <si>
    <t>LNU04032228_2014_01</t>
  </si>
  <si>
    <t>LNU04032228_2014_02</t>
  </si>
  <si>
    <t>LNU04032228_2014_03</t>
  </si>
  <si>
    <t>LNU04032228_2014_04</t>
  </si>
  <si>
    <t>LNU04032228_2014_05</t>
  </si>
  <si>
    <t>LNU04032228_2014_06</t>
  </si>
  <si>
    <t>LNU04032228_2014_07</t>
  </si>
  <si>
    <t>LNU04032228_2014_08</t>
  </si>
  <si>
    <t>LNU04032228_2014_09</t>
  </si>
  <si>
    <t>LNU04032228_2014_10</t>
  </si>
  <si>
    <t>LNU04032228_2014_11</t>
  </si>
  <si>
    <t>LNU04032228_2014_12</t>
  </si>
  <si>
    <t>LNU04032228_2015_01</t>
  </si>
  <si>
    <t>LNU04032228_2015_02</t>
  </si>
  <si>
    <t>LNU04032228_2015_03</t>
  </si>
  <si>
    <t>LNU04032228_2015_04</t>
  </si>
  <si>
    <t>LNU04032228_2015_05</t>
  </si>
  <si>
    <t>LNU04032228_2015_06</t>
  </si>
  <si>
    <t>LNU04032228_2015_07</t>
  </si>
  <si>
    <t>LNU04032228_2015_08</t>
  </si>
  <si>
    <t>LNU04032228_2015_09</t>
  </si>
  <si>
    <t>LNU04032228_2015_10</t>
  </si>
  <si>
    <t>LNU04032228_2015_11</t>
  </si>
  <si>
    <t>LNU04032228_2015_12</t>
  </si>
  <si>
    <t>LNU04032228_2016_01</t>
  </si>
  <si>
    <t>LNU04032228_2016_02</t>
  </si>
  <si>
    <t>LNU04032228_2016_03</t>
  </si>
  <si>
    <t>LNU04032228_2016_04</t>
  </si>
  <si>
    <t>LNU04032228_2016_05</t>
  </si>
  <si>
    <t>LNU04032228_2016_06</t>
  </si>
  <si>
    <t>LNU04032228_2016_07</t>
  </si>
  <si>
    <t>LNU04032228_2016_08</t>
  </si>
  <si>
    <t>LNU04032228_2016_09</t>
  </si>
  <si>
    <t>LNU04032228_2016_10</t>
  </si>
  <si>
    <t>LNU04032228_2016_11</t>
  </si>
  <si>
    <t>LNU04032228_2016_12</t>
  </si>
  <si>
    <t>LNU04032228_2017_01</t>
  </si>
  <si>
    <t>LNU04032228_2017_02</t>
  </si>
  <si>
    <t>LNU04032228_2017_03</t>
  </si>
  <si>
    <t>LNU04032228_2017_04</t>
  </si>
  <si>
    <t>LNU04032228_2017_05</t>
  </si>
  <si>
    <t>LNU04032228_2017_06</t>
  </si>
  <si>
    <t>LNU04032228_2017_07</t>
  </si>
  <si>
    <t>LNU04032228_2017_08</t>
  </si>
  <si>
    <t>LNU04032228_2017_09</t>
  </si>
  <si>
    <t>LNU04032228_2017_10</t>
  </si>
  <si>
    <t>LNU04032228_2017_11</t>
  </si>
  <si>
    <t>LNU04032228_2017_12</t>
  </si>
  <si>
    <t>LNU04032228_2018_01</t>
  </si>
  <si>
    <t>LNU04032228_2018_02</t>
  </si>
  <si>
    <t>LNU04032228_2018_03</t>
  </si>
  <si>
    <t>LNU04032228_2018_04</t>
  </si>
  <si>
    <t>LNU04032228_2018_05</t>
  </si>
  <si>
    <t>LNU04032228_2018_06</t>
  </si>
  <si>
    <t>LNU04032228_2018_07</t>
  </si>
  <si>
    <t>LNU04032228_2018_08</t>
  </si>
  <si>
    <t>LNU04032228_2018_09</t>
  </si>
  <si>
    <t>LNU04032228_2018_10</t>
  </si>
  <si>
    <t>LNU04032228_2018_11</t>
  </si>
  <si>
    <t>LNU04032228_2018_12</t>
  </si>
  <si>
    <t>LNU04032228_2019_01</t>
  </si>
  <si>
    <t>LNU04032228_2019_02</t>
  </si>
  <si>
    <t>LNU04032228_2019_03</t>
  </si>
  <si>
    <t>LNU04032228_2019_04</t>
  </si>
  <si>
    <t>LNU04032228_2019_05</t>
  </si>
  <si>
    <t>LNU04032228_2019_06</t>
  </si>
  <si>
    <t>LNU04032228_2019_07</t>
  </si>
  <si>
    <t>LNU04032228_2019_08</t>
  </si>
  <si>
    <t>LNU04032228_2019_09</t>
  </si>
  <si>
    <t>LNU04032228_2019_10</t>
  </si>
  <si>
    <t>LNU04032228_2019_11</t>
  </si>
  <si>
    <t>LNU04032228_2019_12</t>
  </si>
  <si>
    <t>LNU04032228_2020_01</t>
  </si>
  <si>
    <t>LNU04032228_2020_02</t>
  </si>
  <si>
    <t>LNU04032228_2020_03</t>
  </si>
  <si>
    <t>LNU04032228_2020_04</t>
  </si>
  <si>
    <t>LNU04032228_2020_05</t>
  </si>
  <si>
    <t>LNU04032228_2020_06</t>
  </si>
  <si>
    <t>LNU04032228_2020_07</t>
  </si>
  <si>
    <t>LNU04032228_2020_08</t>
  </si>
  <si>
    <t>LNU04032228_2020_09</t>
  </si>
  <si>
    <t>LNU04032228_2020_10</t>
  </si>
  <si>
    <t>LNU04032228_2020_11</t>
  </si>
  <si>
    <t>LNU04032228_2020_12</t>
  </si>
  <si>
    <t>LNU04032228_2021_01</t>
  </si>
  <si>
    <t>LNU04032228_2021_02</t>
  </si>
  <si>
    <t>LNU04032228_2021_03</t>
  </si>
  <si>
    <t>LNU04032228_2021_04</t>
  </si>
  <si>
    <t>LNU04032228_2021_05</t>
  </si>
  <si>
    <t>LNU04032228_2021_06</t>
  </si>
  <si>
    <t>LNU04032228_2021_07</t>
  </si>
  <si>
    <t>LNU04032228_2021_08</t>
  </si>
  <si>
    <t>LNU04032228_2021_09</t>
  </si>
  <si>
    <t>LNU04032228_2021_10</t>
  </si>
  <si>
    <t>LNU04032228_2021_11</t>
  </si>
  <si>
    <t>LNU04032228_2021_12</t>
  </si>
  <si>
    <t>LNU04032228_2022_01</t>
  </si>
  <si>
    <t>LNU04032228_2022_02</t>
  </si>
  <si>
    <t>LNU04032228_2022_03</t>
  </si>
  <si>
    <t>LNU04032228_2022_04</t>
  </si>
  <si>
    <t>LNU04034168_2000_01</t>
  </si>
  <si>
    <t>LNU04034168_2000_02</t>
  </si>
  <si>
    <t>LNU04034168_2000_03</t>
  </si>
  <si>
    <t>LNU04034168_2000_04</t>
  </si>
  <si>
    <t>LNU04034168_2000_05</t>
  </si>
  <si>
    <t>LNU04034168_2000_06</t>
  </si>
  <si>
    <t>LNU04034168_2000_07</t>
  </si>
  <si>
    <t>LNU04034168_2000_08</t>
  </si>
  <si>
    <t>LNU04034168_2000_09</t>
  </si>
  <si>
    <t>LNU04034168_2000_10</t>
  </si>
  <si>
    <t>LNU04034168_2000_11</t>
  </si>
  <si>
    <t>LNU04034168_2000_12</t>
  </si>
  <si>
    <t>LNU04034168_2001_01</t>
  </si>
  <si>
    <t>LNU04034168_2001_02</t>
  </si>
  <si>
    <t>LNU04034168_2001_03</t>
  </si>
  <si>
    <t>LNU04034168_2001_04</t>
  </si>
  <si>
    <t>LNU04034168_2001_05</t>
  </si>
  <si>
    <t>LNU04034168_2001_06</t>
  </si>
  <si>
    <t>LNU04034168_2001_07</t>
  </si>
  <si>
    <t>LNU04034168_2001_08</t>
  </si>
  <si>
    <t>LNU04034168_2001_09</t>
  </si>
  <si>
    <t>LNU04034168_2001_10</t>
  </si>
  <si>
    <t>LNU04034168_2001_11</t>
  </si>
  <si>
    <t>LNU04034168_2001_12</t>
  </si>
  <si>
    <t>LNU04034168_2002_01</t>
  </si>
  <si>
    <t>LNU04034168_2002_02</t>
  </si>
  <si>
    <t>LNU04034168_2002_03</t>
  </si>
  <si>
    <t>LNU04034168_2002_04</t>
  </si>
  <si>
    <t>LNU04034168_2002_05</t>
  </si>
  <si>
    <t>LNU04034168_2002_06</t>
  </si>
  <si>
    <t>LNU04034168_2002_07</t>
  </si>
  <si>
    <t>LNU04034168_2002_08</t>
  </si>
  <si>
    <t>LNU04034168_2002_09</t>
  </si>
  <si>
    <t>LNU04034168_2002_10</t>
  </si>
  <si>
    <t>LNU04034168_2002_11</t>
  </si>
  <si>
    <t>LNU04034168_2002_12</t>
  </si>
  <si>
    <t>LNU04034168_2003_01</t>
  </si>
  <si>
    <t>LNU04034168_2003_02</t>
  </si>
  <si>
    <t>LNU04034168_2003_03</t>
  </si>
  <si>
    <t>LNU04034168_2003_04</t>
  </si>
  <si>
    <t>LNU04034168_2003_05</t>
  </si>
  <si>
    <t>LNU04034168_2003_06</t>
  </si>
  <si>
    <t>LNU04034168_2003_07</t>
  </si>
  <si>
    <t>LNU04034168_2003_08</t>
  </si>
  <si>
    <t>LNU04034168_2003_09</t>
  </si>
  <si>
    <t>LNU04034168_2003_10</t>
  </si>
  <si>
    <t>LNU04034168_2003_11</t>
  </si>
  <si>
    <t>LNU04034168_2003_12</t>
  </si>
  <si>
    <t>LNU04034168_2004_01</t>
  </si>
  <si>
    <t>LNU04034168_2004_02</t>
  </si>
  <si>
    <t>LNU04034168_2004_03</t>
  </si>
  <si>
    <t>LNU04034168_2004_04</t>
  </si>
  <si>
    <t>LNU04034168_2004_05</t>
  </si>
  <si>
    <t>LNU04034168_2004_06</t>
  </si>
  <si>
    <t>LNU04034168_2004_07</t>
  </si>
  <si>
    <t>LNU04034168_2004_08</t>
  </si>
  <si>
    <t>LNU04034168_2004_09</t>
  </si>
  <si>
    <t>LNU04034168_2004_10</t>
  </si>
  <si>
    <t>LNU04034168_2004_11</t>
  </si>
  <si>
    <t>LNU04034168_2004_12</t>
  </si>
  <si>
    <t>LNU04034168_2005_01</t>
  </si>
  <si>
    <t>LNU04034168_2005_02</t>
  </si>
  <si>
    <t>LNU04034168_2005_03</t>
  </si>
  <si>
    <t>LNU04034168_2005_04</t>
  </si>
  <si>
    <t>LNU04034168_2005_05</t>
  </si>
  <si>
    <t>LNU04034168_2005_06</t>
  </si>
  <si>
    <t>LNU04034168_2005_07</t>
  </si>
  <si>
    <t>LNU04034168_2005_08</t>
  </si>
  <si>
    <t>LNU04034168_2005_09</t>
  </si>
  <si>
    <t>LNU04034168_2005_10</t>
  </si>
  <si>
    <t>LNU04034168_2005_11</t>
  </si>
  <si>
    <t>LNU04034168_2005_12</t>
  </si>
  <si>
    <t>LNU04034168_2006_01</t>
  </si>
  <si>
    <t>LNU04034168_2006_02</t>
  </si>
  <si>
    <t>LNU04034168_2006_03</t>
  </si>
  <si>
    <t>LNU04034168_2006_04</t>
  </si>
  <si>
    <t>LNU04034168_2006_05</t>
  </si>
  <si>
    <t>LNU04034168_2006_06</t>
  </si>
  <si>
    <t>LNU04034168_2006_07</t>
  </si>
  <si>
    <t>LNU04034168_2006_08</t>
  </si>
  <si>
    <t>LNU04034168_2006_09</t>
  </si>
  <si>
    <t>LNU04034168_2006_10</t>
  </si>
  <si>
    <t>LNU04034168_2006_11</t>
  </si>
  <si>
    <t>LNU04034168_2006_12</t>
  </si>
  <si>
    <t>LNU04034168_2007_01</t>
  </si>
  <si>
    <t>LNU04034168_2007_02</t>
  </si>
  <si>
    <t>LNU04034168_2007_03</t>
  </si>
  <si>
    <t>LNU04034168_2007_04</t>
  </si>
  <si>
    <t>LNU04034168_2007_05</t>
  </si>
  <si>
    <t>LNU04034168_2007_06</t>
  </si>
  <si>
    <t>LNU04034168_2007_07</t>
  </si>
  <si>
    <t>LNU04034168_2007_08</t>
  </si>
  <si>
    <t>LNU04034168_2007_09</t>
  </si>
  <si>
    <t>LNU04034168_2007_10</t>
  </si>
  <si>
    <t>LNU04034168_2007_11</t>
  </si>
  <si>
    <t>LNU04034168_2007_12</t>
  </si>
  <si>
    <t>LNU04034168_2008_01</t>
  </si>
  <si>
    <t>LNU04034168_2008_02</t>
  </si>
  <si>
    <t>LNU04034168_2008_03</t>
  </si>
  <si>
    <t>LNU04034168_2008_04</t>
  </si>
  <si>
    <t>LNU04034168_2008_05</t>
  </si>
  <si>
    <t>LNU04034168_2008_06</t>
  </si>
  <si>
    <t>LNU04034168_2008_07</t>
  </si>
  <si>
    <t>LNU04034168_2008_08</t>
  </si>
  <si>
    <t>LNU04034168_2008_09</t>
  </si>
  <si>
    <t>LNU04034168_2008_10</t>
  </si>
  <si>
    <t>LNU04034168_2008_11</t>
  </si>
  <si>
    <t>LNU04034168_2008_12</t>
  </si>
  <si>
    <t>LNU04034168_2009_01</t>
  </si>
  <si>
    <t>LNU04034168_2009_02</t>
  </si>
  <si>
    <t>LNU04034168_2009_03</t>
  </si>
  <si>
    <t>LNU04034168_2009_04</t>
  </si>
  <si>
    <t>LNU04034168_2009_05</t>
  </si>
  <si>
    <t>LNU04034168_2009_06</t>
  </si>
  <si>
    <t>LNU04034168_2009_07</t>
  </si>
  <si>
    <t>LNU04034168_2009_08</t>
  </si>
  <si>
    <t>LNU04034168_2009_09</t>
  </si>
  <si>
    <t>LNU04034168_2009_10</t>
  </si>
  <si>
    <t>LNU04034168_2009_11</t>
  </si>
  <si>
    <t>LNU04034168_2009_12</t>
  </si>
  <si>
    <t>LNU04034168_2010_01</t>
  </si>
  <si>
    <t>LNU04034168_2010_02</t>
  </si>
  <si>
    <t>LNU04034168_2010_03</t>
  </si>
  <si>
    <t>LNU04034168_2010_04</t>
  </si>
  <si>
    <t>LNU04034168_2010_05</t>
  </si>
  <si>
    <t>LNU04034168_2010_06</t>
  </si>
  <si>
    <t>LNU04034168_2010_07</t>
  </si>
  <si>
    <t>LNU04034168_2010_08</t>
  </si>
  <si>
    <t>LNU04034168_2010_09</t>
  </si>
  <si>
    <t>LNU04034168_2010_10</t>
  </si>
  <si>
    <t>LNU04034168_2010_11</t>
  </si>
  <si>
    <t>LNU04034168_2010_12</t>
  </si>
  <si>
    <t>LNU04034168_2011_01</t>
  </si>
  <si>
    <t>LNU04034168_2011_02</t>
  </si>
  <si>
    <t>LNU04034168_2011_03</t>
  </si>
  <si>
    <t>LNU04034168_2011_04</t>
  </si>
  <si>
    <t>LNU04034168_2011_05</t>
  </si>
  <si>
    <t>LNU04034168_2011_06</t>
  </si>
  <si>
    <t>LNU04034168_2011_07</t>
  </si>
  <si>
    <t>LNU04034168_2011_08</t>
  </si>
  <si>
    <t>LNU04034168_2011_09</t>
  </si>
  <si>
    <t>LNU04034168_2011_10</t>
  </si>
  <si>
    <t>LNU04034168_2011_11</t>
  </si>
  <si>
    <t>LNU04034168_2011_12</t>
  </si>
  <si>
    <t>LNU04034168_2012_01</t>
  </si>
  <si>
    <t>LNU04034168_2012_02</t>
  </si>
  <si>
    <t>LNU04034168_2012_03</t>
  </si>
  <si>
    <t>LNU04034168_2012_04</t>
  </si>
  <si>
    <t>LNU04034168_2012_05</t>
  </si>
  <si>
    <t>LNU04034168_2012_06</t>
  </si>
  <si>
    <t>LNU04034168_2012_07</t>
  </si>
  <si>
    <t>LNU04034168_2012_08</t>
  </si>
  <si>
    <t>LNU04034168_2012_09</t>
  </si>
  <si>
    <t>LNU04034168_2012_10</t>
  </si>
  <si>
    <t>LNU04034168_2012_11</t>
  </si>
  <si>
    <t>LNU04034168_2012_12</t>
  </si>
  <si>
    <t>LNU04034168_2013_01</t>
  </si>
  <si>
    <t>LNU04034168_2013_02</t>
  </si>
  <si>
    <t>LNU04034168_2013_03</t>
  </si>
  <si>
    <t>LNU04034168_2013_04</t>
  </si>
  <si>
    <t>LNU04034168_2013_05</t>
  </si>
  <si>
    <t>LNU04034168_2013_06</t>
  </si>
  <si>
    <t>LNU04034168_2013_07</t>
  </si>
  <si>
    <t>LNU04034168_2013_08</t>
  </si>
  <si>
    <t>LNU04034168_2013_09</t>
  </si>
  <si>
    <t>LNU04034168_2013_10</t>
  </si>
  <si>
    <t>LNU04034168_2013_11</t>
  </si>
  <si>
    <t>LNU04034168_2013_12</t>
  </si>
  <si>
    <t>LNU04034168_2014_01</t>
  </si>
  <si>
    <t>LNU04034168_2014_02</t>
  </si>
  <si>
    <t>LNU04034168_2014_03</t>
  </si>
  <si>
    <t>LNU04034168_2014_04</t>
  </si>
  <si>
    <t>LNU04034168_2014_05</t>
  </si>
  <si>
    <t>LNU04034168_2014_06</t>
  </si>
  <si>
    <t>LNU04034168_2014_07</t>
  </si>
  <si>
    <t>LNU04034168_2014_08</t>
  </si>
  <si>
    <t>LNU04034168_2014_09</t>
  </si>
  <si>
    <t>LNU04034168_2014_10</t>
  </si>
  <si>
    <t>LNU04034168_2014_11</t>
  </si>
  <si>
    <t>LNU04034168_2014_12</t>
  </si>
  <si>
    <t>LNU04034168_2015_01</t>
  </si>
  <si>
    <t>LNU04034168_2015_02</t>
  </si>
  <si>
    <t>LNU04034168_2015_03</t>
  </si>
  <si>
    <t>LNU04034168_2015_04</t>
  </si>
  <si>
    <t>LNU04034168_2015_05</t>
  </si>
  <si>
    <t>LNU04034168_2015_06</t>
  </si>
  <si>
    <t>LNU04034168_2015_07</t>
  </si>
  <si>
    <t>LNU04034168_2015_08</t>
  </si>
  <si>
    <t>LNU04034168_2015_09</t>
  </si>
  <si>
    <t>LNU04034168_2015_10</t>
  </si>
  <si>
    <t>LNU04034168_2015_11</t>
  </si>
  <si>
    <t>LNU04034168_2015_12</t>
  </si>
  <si>
    <t>LNU04034168_2016_01</t>
  </si>
  <si>
    <t>LNU04034168_2016_02</t>
  </si>
  <si>
    <t>LNU04034168_2016_03</t>
  </si>
  <si>
    <t>LNU04034168_2016_04</t>
  </si>
  <si>
    <t>LNU04034168_2016_05</t>
  </si>
  <si>
    <t>LNU04034168_2016_06</t>
  </si>
  <si>
    <t>LNU04034168_2016_07</t>
  </si>
  <si>
    <t>LNU04034168_2016_08</t>
  </si>
  <si>
    <t>LNU04034168_2016_09</t>
  </si>
  <si>
    <t>LNU04034168_2016_10</t>
  </si>
  <si>
    <t>LNU04034168_2016_11</t>
  </si>
  <si>
    <t>LNU04034168_2016_12</t>
  </si>
  <si>
    <t>LNU04034168_2017_01</t>
  </si>
  <si>
    <t>LNU04034168_2017_02</t>
  </si>
  <si>
    <t>LNU04034168_2017_03</t>
  </si>
  <si>
    <t>LNU04034168_2017_04</t>
  </si>
  <si>
    <t>LNU04034168_2017_05</t>
  </si>
  <si>
    <t>LNU04034168_2017_06</t>
  </si>
  <si>
    <t>LNU04034168_2017_07</t>
  </si>
  <si>
    <t>LNU04034168_2017_08</t>
  </si>
  <si>
    <t>LNU04034168_2017_09</t>
  </si>
  <si>
    <t>LNU04034168_2017_10</t>
  </si>
  <si>
    <t>LNU04034168_2017_11</t>
  </si>
  <si>
    <t>LNU04034168_2017_12</t>
  </si>
  <si>
    <t>LNU04034168_2018_01</t>
  </si>
  <si>
    <t>LNU04034168_2018_02</t>
  </si>
  <si>
    <t>LNU04034168_2018_03</t>
  </si>
  <si>
    <t>LNU04034168_2018_04</t>
  </si>
  <si>
    <t>LNU04034168_2018_05</t>
  </si>
  <si>
    <t>LNU04034168_2018_06</t>
  </si>
  <si>
    <t>LNU04034168_2018_07</t>
  </si>
  <si>
    <t>LNU04034168_2018_08</t>
  </si>
  <si>
    <t>LNU04034168_2018_09</t>
  </si>
  <si>
    <t>LNU04034168_2018_10</t>
  </si>
  <si>
    <t>LNU04034168_2018_11</t>
  </si>
  <si>
    <t>LNU04034168_2018_12</t>
  </si>
  <si>
    <t>LNU04034168_2019_01</t>
  </si>
  <si>
    <t>LNU04034168_2019_02</t>
  </si>
  <si>
    <t>LNU04034168_2019_03</t>
  </si>
  <si>
    <t>LNU04034168_2019_04</t>
  </si>
  <si>
    <t>LNU04034168_2019_05</t>
  </si>
  <si>
    <t>LNU04034168_2019_06</t>
  </si>
  <si>
    <t>LNU04034168_2019_07</t>
  </si>
  <si>
    <t>LNU04034168_2019_08</t>
  </si>
  <si>
    <t>LNU04034168_2019_09</t>
  </si>
  <si>
    <t>LNU04034168_2019_10</t>
  </si>
  <si>
    <t>LNU04034168_2019_11</t>
  </si>
  <si>
    <t>LNU04034168_2019_12</t>
  </si>
  <si>
    <t>LNU04034168_2020_01</t>
  </si>
  <si>
    <t>LNU04034168_2020_02</t>
  </si>
  <si>
    <t>LNU04034168_2020_03</t>
  </si>
  <si>
    <t>LNU04034168_2020_04</t>
  </si>
  <si>
    <t>LNU04034168_2020_05</t>
  </si>
  <si>
    <t>LNU04034168_2020_06</t>
  </si>
  <si>
    <t>LNU04034168_2020_07</t>
  </si>
  <si>
    <t>LNU04034168_2020_08</t>
  </si>
  <si>
    <t>LNU04034168_2020_09</t>
  </si>
  <si>
    <t>LNU04034168_2020_10</t>
  </si>
  <si>
    <t>LNU04034168_2020_11</t>
  </si>
  <si>
    <t>LNU04034168_2020_12</t>
  </si>
  <si>
    <t>LNU04034168_2021_01</t>
  </si>
  <si>
    <t>LNU04034168_2021_02</t>
  </si>
  <si>
    <t>LNU04034168_2021_03</t>
  </si>
  <si>
    <t>LNU04034168_2021_04</t>
  </si>
  <si>
    <t>LNU04034168_2021_05</t>
  </si>
  <si>
    <t>LNU04034168_2021_06</t>
  </si>
  <si>
    <t>LNU04034168_2021_07</t>
  </si>
  <si>
    <t>LNU04034168_2021_08</t>
  </si>
  <si>
    <t>LNU04034168_2021_09</t>
  </si>
  <si>
    <t>LNU04034168_2021_10</t>
  </si>
  <si>
    <t>LNU04034168_2021_11</t>
  </si>
  <si>
    <t>LNU04034168_2021_12</t>
  </si>
  <si>
    <t>LNU04034168_2022_01</t>
  </si>
  <si>
    <t>LNU04034168_2022_02</t>
  </si>
  <si>
    <t>LNU04034168_2022_03</t>
  </si>
  <si>
    <t>LNU04034168_2022_04</t>
  </si>
  <si>
    <t>Last month</t>
  </si>
  <si>
    <t>Unemployment rate</t>
  </si>
  <si>
    <t>(Unadj) Unemployment Rate - Transportation and Material Moving Occupations</t>
  </si>
  <si>
    <t>(Unadj) Unemployment Rate</t>
  </si>
  <si>
    <t>(Unadj) Unemployment Rate - Nonagricultural Private Wage and Salary Workers, Transportation and Warehousing</t>
  </si>
  <si>
    <t xml:space="preserve">	(Seas) Unemployment Rate</t>
  </si>
  <si>
    <t>LABEL</t>
  </si>
  <si>
    <t>Max month</t>
  </si>
  <si>
    <t>Max value</t>
  </si>
  <si>
    <t>Max month (Yes=1,0=No)</t>
  </si>
  <si>
    <t>DO NOT DELETE THESE ROWS</t>
  </si>
  <si>
    <t>COVID-19 series label</t>
  </si>
  <si>
    <t>Min value</t>
  </si>
  <si>
    <t>Min month</t>
  </si>
  <si>
    <t>Count of months at min</t>
  </si>
  <si>
    <t>Count of months at max</t>
  </si>
  <si>
    <t>Text for months at max</t>
  </si>
  <si>
    <t>rownum (negative to avoid interfering with formula in D30)</t>
  </si>
  <si>
    <t>—</t>
  </si>
  <si>
    <t>Column1.seriesid</t>
  </si>
  <si>
    <t>Column1.date</t>
  </si>
  <si>
    <t>Column1.year</t>
  </si>
  <si>
    <t>Column1.value</t>
  </si>
  <si>
    <t>Column1.net_changes_6</t>
  </si>
  <si>
    <t>Column1.net_changes_12</t>
  </si>
  <si>
    <t>Column1.latest</t>
  </si>
  <si>
    <t>2022-04-01T00:00:00.000</t>
  </si>
  <si>
    <t>2022</t>
  </si>
  <si>
    <t>2022-03-01T00:00:00.000</t>
  </si>
  <si>
    <t>2022-02-01T00:00:00.000</t>
  </si>
  <si>
    <t>2022-01-01T00:00:00.000</t>
  </si>
  <si>
    <t>2021-12-01T00:00:00.000</t>
  </si>
  <si>
    <t>2021</t>
  </si>
  <si>
    <t>2021-11-01T00:00:00.000</t>
  </si>
  <si>
    <t>2021-10-01T00:00:00.000</t>
  </si>
  <si>
    <t>2021-09-01T00:00:00.000</t>
  </si>
  <si>
    <t>2021-08-01T00:00:00.000</t>
  </si>
  <si>
    <t>10</t>
  </si>
  <si>
    <t>2021-07-01T00:00:00.000</t>
  </si>
  <si>
    <t>11</t>
  </si>
  <si>
    <t>2021-06-01T00:00:00.000</t>
  </si>
  <si>
    <t>12</t>
  </si>
  <si>
    <t>2021-05-01T00:00:00.000</t>
  </si>
  <si>
    <t>2021-04-01T00:00:00.000</t>
  </si>
  <si>
    <t>2021-03-01T00:00:00.000</t>
  </si>
  <si>
    <t>2021-02-01T00:00:00.000</t>
  </si>
  <si>
    <t>2021-01-01T00:00:00.000</t>
  </si>
  <si>
    <t>2020-12-01T00:00:00.000</t>
  </si>
  <si>
    <t>2020</t>
  </si>
  <si>
    <t>2020-11-01T00:00:00.000</t>
  </si>
  <si>
    <t>2020-10-01T00:00:00.000</t>
  </si>
  <si>
    <t>2020-09-01T00:00:00.000</t>
  </si>
  <si>
    <t>2020-08-01T00:00:00.000</t>
  </si>
  <si>
    <t>2020-07-01T00:00:00.000</t>
  </si>
  <si>
    <t>2020-06-01T00:00:00.000</t>
  </si>
  <si>
    <t>2020-05-01T00:00:00.000</t>
  </si>
  <si>
    <t>2020-04-01T00:00:00.000</t>
  </si>
  <si>
    <t>2020-03-01T00:00:00.000</t>
  </si>
  <si>
    <t>2020-02-01T00:00:00.000</t>
  </si>
  <si>
    <t>2020-01-01T00:00:00.000</t>
  </si>
  <si>
    <t>2019-12-01T00:00:00.000</t>
  </si>
  <si>
    <t>2019</t>
  </si>
  <si>
    <t>2019-11-01T00:00:00.000</t>
  </si>
  <si>
    <t>2016</t>
  </si>
  <si>
    <t>2019-10-01T00:00:00.000</t>
  </si>
  <si>
    <t>2019-09-01T00:00:00.000</t>
  </si>
  <si>
    <t>2019-08-01T00:00:00.000</t>
  </si>
  <si>
    <t>2019-07-01T00:00:00.000</t>
  </si>
  <si>
    <t>2019-06-01T00:00:00.000</t>
  </si>
  <si>
    <t>2019-05-01T00:00:00.000</t>
  </si>
  <si>
    <t>2019-04-01T00:00:00.000</t>
  </si>
  <si>
    <t>2019-03-01T00:00:00.000</t>
  </si>
  <si>
    <t>2019-02-01T00:00:00.000</t>
  </si>
  <si>
    <t>2019-01-01T00:00:00.000</t>
  </si>
  <si>
    <t>2018-12-01T00:00:00.000</t>
  </si>
  <si>
    <t>2018</t>
  </si>
  <si>
    <t>2018-11-01T00:00:00.000</t>
  </si>
  <si>
    <t>2018-10-01T00:00:00.000</t>
  </si>
  <si>
    <t>2018-09-01T00:00:00.000</t>
  </si>
  <si>
    <t>2018-08-01T00:00:00.000</t>
  </si>
  <si>
    <t>2018-07-01T00:00:00.000</t>
  </si>
  <si>
    <t>2018-06-01T00:00:00.000</t>
  </si>
  <si>
    <t>2018-05-01T00:00:00.000</t>
  </si>
  <si>
    <t>2018-04-01T00:00:00.000</t>
  </si>
  <si>
    <t>2018-03-01T00:00:00.000</t>
  </si>
  <si>
    <t>2018-02-01T00:00:00.000</t>
  </si>
  <si>
    <t>2018-01-01T00:00:00.000</t>
  </si>
  <si>
    <t>2017-12-01T00:00:00.000</t>
  </si>
  <si>
    <t>2017</t>
  </si>
  <si>
    <t>2017-11-01T00:00:00.000</t>
  </si>
  <si>
    <t>2017-10-01T00:00:00.000</t>
  </si>
  <si>
    <t>2017-09-01T00:00:00.000</t>
  </si>
  <si>
    <t>2017-08-01T00:00:00.000</t>
  </si>
  <si>
    <t>2017-07-01T00:00:00.000</t>
  </si>
  <si>
    <t>2017-06-01T00:00:00.000</t>
  </si>
  <si>
    <t>2017-05-01T00:00:00.000</t>
  </si>
  <si>
    <t>2017-04-01T00:00:00.000</t>
  </si>
  <si>
    <t>2017-03-01T00:00:00.000</t>
  </si>
  <si>
    <t>2017-02-01T00:00:00.000</t>
  </si>
  <si>
    <t>2017-01-01T00:00:00.000</t>
  </si>
  <si>
    <t>2016-12-01T00:00:00.000</t>
  </si>
  <si>
    <t>2016-11-01T00:00:00.000</t>
  </si>
  <si>
    <t>2016-10-01T00:00:00.000</t>
  </si>
  <si>
    <t>2016-09-01T00:00:00.000</t>
  </si>
  <si>
    <t>2016-08-01T00:00:00.000</t>
  </si>
  <si>
    <t>2016-07-01T00:00:00.000</t>
  </si>
  <si>
    <t>2016-06-01T00:00:00.000</t>
  </si>
  <si>
    <t>2016-05-01T00:00:00.000</t>
  </si>
  <si>
    <t>2016-04-01T00:00:00.000</t>
  </si>
  <si>
    <t>2016-03-01T00:00:00.000</t>
  </si>
  <si>
    <t>2016-02-01T00:00:00.000</t>
  </si>
  <si>
    <t>2016-01-01T00:00:00.000</t>
  </si>
  <si>
    <t>2015-12-01T00:00:00.000</t>
  </si>
  <si>
    <t>2015</t>
  </si>
  <si>
    <t>2015-11-01T00:00:00.000</t>
  </si>
  <si>
    <t>2015-10-01T00:00:00.000</t>
  </si>
  <si>
    <t>2015-09-01T00:00:00.000</t>
  </si>
  <si>
    <t>2015-08-01T00:00:00.000</t>
  </si>
  <si>
    <t>2015-07-01T00:00:00.000</t>
  </si>
  <si>
    <t>2015-06-01T00:00:00.000</t>
  </si>
  <si>
    <t>2015-05-01T00:00:00.000</t>
  </si>
  <si>
    <t>2015-04-01T00:00:00.000</t>
  </si>
  <si>
    <t>2015-03-01T00:00:00.000</t>
  </si>
  <si>
    <t>2015-02-01T00:00:00.000</t>
  </si>
  <si>
    <t>2015-01-01T00:00:00.000</t>
  </si>
  <si>
    <t>2014-12-01T00:00:00.000</t>
  </si>
  <si>
    <t>2014</t>
  </si>
  <si>
    <t>2014-11-01T00:00:00.000</t>
  </si>
  <si>
    <t>2014-10-01T00:00:00.000</t>
  </si>
  <si>
    <t>2014-09-01T00:00:00.000</t>
  </si>
  <si>
    <t>2014-08-01T00:00:00.000</t>
  </si>
  <si>
    <t>2014-07-01T00:00:00.000</t>
  </si>
  <si>
    <t>2014-06-01T00:00:00.000</t>
  </si>
  <si>
    <t>2014-05-01T00:00:00.000</t>
  </si>
  <si>
    <t>2014-04-01T00:00:00.000</t>
  </si>
  <si>
    <t>2014-03-01T00:00:00.000</t>
  </si>
  <si>
    <t>2014-02-01T00:00:00.000</t>
  </si>
  <si>
    <t>2014-01-01T00:00:00.000</t>
  </si>
  <si>
    <t>2013-12-01T00:00:00.000</t>
  </si>
  <si>
    <t>2013</t>
  </si>
  <si>
    <t>2013-11-01T00:00:00.000</t>
  </si>
  <si>
    <t>2013-10-01T00:00:00.000</t>
  </si>
  <si>
    <t>2013-09-01T00:00:00.000</t>
  </si>
  <si>
    <t>2013-08-01T00:00:00.000</t>
  </si>
  <si>
    <t>2013-07-01T00:00:00.000</t>
  </si>
  <si>
    <t>2013-06-01T00:00:00.000</t>
  </si>
  <si>
    <t>2013-05-01T00:00:00.000</t>
  </si>
  <si>
    <t>2013-04-01T00:00:00.000</t>
  </si>
  <si>
    <t>2013-03-01T00:00:00.000</t>
  </si>
  <si>
    <t>2013-02-01T00:00:00.000</t>
  </si>
  <si>
    <t>2013-01-01T00:00:00.000</t>
  </si>
  <si>
    <t>2012-12-01T00:00:00.000</t>
  </si>
  <si>
    <t>2012</t>
  </si>
  <si>
    <t>2012-11-01T00:00:00.000</t>
  </si>
  <si>
    <t>2012-10-01T00:00:00.000</t>
  </si>
  <si>
    <t>2012-09-01T00:00:00.000</t>
  </si>
  <si>
    <t>2012-08-01T00:00:00.000</t>
  </si>
  <si>
    <t>2012-07-01T00:00:00.000</t>
  </si>
  <si>
    <t>2012-06-01T00:00:00.000</t>
  </si>
  <si>
    <t>2012-05-01T00:00:00.000</t>
  </si>
  <si>
    <t>2012-04-01T00:00:00.000</t>
  </si>
  <si>
    <t>2012-03-01T00:00:00.000</t>
  </si>
  <si>
    <t>2012-02-01T00:00:00.000</t>
  </si>
  <si>
    <t>2012-01-01T00:00:00.000</t>
  </si>
  <si>
    <t>2011-12-01T00:00:00.000</t>
  </si>
  <si>
    <t>2011</t>
  </si>
  <si>
    <t>2011-11-01T00:00:00.000</t>
  </si>
  <si>
    <t>2011-10-01T00:00:00.000</t>
  </si>
  <si>
    <t>2011-09-01T00:00:00.000</t>
  </si>
  <si>
    <t>2001</t>
  </si>
  <si>
    <t>2011-08-01T00:00:00.000</t>
  </si>
  <si>
    <t>2011-07-01T00:00:00.000</t>
  </si>
  <si>
    <t>2011-06-01T00:00:00.000</t>
  </si>
  <si>
    <t>2011-05-01T00:00:00.000</t>
  </si>
  <si>
    <t>2011-04-01T00:00:00.000</t>
  </si>
  <si>
    <t>2011-03-01T00:00:00.000</t>
  </si>
  <si>
    <t>2011-02-01T00:00:00.000</t>
  </si>
  <si>
    <t>2011-01-01T00:00:00.000</t>
  </si>
  <si>
    <t>2010-12-01T00:00:00.000</t>
  </si>
  <si>
    <t>2010</t>
  </si>
  <si>
    <t>2010-11-01T00:00:00.000</t>
  </si>
  <si>
    <t>2010-10-01T00:00:00.000</t>
  </si>
  <si>
    <t>2010-09-01T00:00:00.000</t>
  </si>
  <si>
    <t>2010-08-01T00:00:00.000</t>
  </si>
  <si>
    <t>2010-07-01T00:00:00.000</t>
  </si>
  <si>
    <t>2010-06-01T00:00:00.000</t>
  </si>
  <si>
    <t>2010-05-01T00:00:00.000</t>
  </si>
  <si>
    <t>2010-04-01T00:00:00.000</t>
  </si>
  <si>
    <t>2010-03-01T00:00:00.000</t>
  </si>
  <si>
    <t>2010-02-01T00:00:00.000</t>
  </si>
  <si>
    <t>2010-01-01T00:00:00.000</t>
  </si>
  <si>
    <t>2009-12-01T00:00:00.000</t>
  </si>
  <si>
    <t>2009</t>
  </si>
  <si>
    <t>2009-11-01T00:00:00.000</t>
  </si>
  <si>
    <t>2009-10-01T00:00:00.000</t>
  </si>
  <si>
    <t>2009-09-01T00:00:00.000</t>
  </si>
  <si>
    <t>2009-08-01T00:00:00.000</t>
  </si>
  <si>
    <t>2009-07-01T00:00:00.000</t>
  </si>
  <si>
    <t>2009-06-01T00:00:00.000</t>
  </si>
  <si>
    <t>2009-05-01T00:00:00.000</t>
  </si>
  <si>
    <t>2009-04-01T00:00:00.000</t>
  </si>
  <si>
    <t>2009-03-01T00:00:00.000</t>
  </si>
  <si>
    <t>2009-02-01T00:00:00.000</t>
  </si>
  <si>
    <t>2009-01-01T00:00:00.000</t>
  </si>
  <si>
    <t>2008-12-01T00:00:00.000</t>
  </si>
  <si>
    <t>2008</t>
  </si>
  <si>
    <t>2008-11-01T00:00:00.000</t>
  </si>
  <si>
    <t>2008-10-01T00:00:00.000</t>
  </si>
  <si>
    <t>2008-09-01T00:00:00.000</t>
  </si>
  <si>
    <t>2008-08-01T00:00:00.000</t>
  </si>
  <si>
    <t>2008-07-01T00:00:00.000</t>
  </si>
  <si>
    <t>2008-06-01T00:00:00.000</t>
  </si>
  <si>
    <t>2008-05-01T00:00:00.000</t>
  </si>
  <si>
    <t>2008-04-01T00:00:00.000</t>
  </si>
  <si>
    <t>2008-03-01T00:00:00.000</t>
  </si>
  <si>
    <t>2008-02-01T00:00:00.000</t>
  </si>
  <si>
    <t>2008-01-01T00:00:00.000</t>
  </si>
  <si>
    <t>2007-12-01T00:00:00.000</t>
  </si>
  <si>
    <t>2007</t>
  </si>
  <si>
    <t>2007-11-01T00:00:00.000</t>
  </si>
  <si>
    <t>2007-10-01T00:00:00.000</t>
  </si>
  <si>
    <t>2007-09-01T00:00:00.000</t>
  </si>
  <si>
    <t>2007-08-01T00:00:00.000</t>
  </si>
  <si>
    <t>2007-07-01T00:00:00.000</t>
  </si>
  <si>
    <t>2007-06-01T00:00:00.000</t>
  </si>
  <si>
    <t>2007-05-01T00:00:00.000</t>
  </si>
  <si>
    <t>2007-04-01T00:00:00.000</t>
  </si>
  <si>
    <t>2007-03-01T00:00:00.000</t>
  </si>
  <si>
    <t>2007-02-01T00:00:00.000</t>
  </si>
  <si>
    <t>2007-01-01T00:00:00.000</t>
  </si>
  <si>
    <t>2006-12-01T00:00:00.000</t>
  </si>
  <si>
    <t>2006</t>
  </si>
  <si>
    <t>2006-11-01T00:00:00.000</t>
  </si>
  <si>
    <t>2006-10-01T00:00:00.000</t>
  </si>
  <si>
    <t>2006-09-01T00:00:00.000</t>
  </si>
  <si>
    <t>2006-08-01T00:00:00.000</t>
  </si>
  <si>
    <t>2006-07-01T00:00:00.000</t>
  </si>
  <si>
    <t>2006-06-01T00:00:00.000</t>
  </si>
  <si>
    <t>2006-05-01T00:00:00.000</t>
  </si>
  <si>
    <t>2006-04-01T00:00:00.000</t>
  </si>
  <si>
    <t>2006-03-01T00:00:00.000</t>
  </si>
  <si>
    <t>2006-02-01T00:00:00.000</t>
  </si>
  <si>
    <t>2006-01-01T00:00:00.000</t>
  </si>
  <si>
    <t>2005-12-01T00:00:00.000</t>
  </si>
  <si>
    <t>2005</t>
  </si>
  <si>
    <t>2005-11-01T00:00:00.000</t>
  </si>
  <si>
    <t>2005-10-01T00:00:00.000</t>
  </si>
  <si>
    <t>2005-09-01T00:00:00.000</t>
  </si>
  <si>
    <t>2005-08-01T00:00:00.000</t>
  </si>
  <si>
    <t>2005-07-01T00:00:00.000</t>
  </si>
  <si>
    <t>2005-06-01T00:00:00.000</t>
  </si>
  <si>
    <t>2005-05-01T00:00:00.000</t>
  </si>
  <si>
    <t>2005-04-01T00:00:00.000</t>
  </si>
  <si>
    <t>2005-03-01T00:00:00.000</t>
  </si>
  <si>
    <t>2005-02-01T00:00:00.000</t>
  </si>
  <si>
    <t>2005-01-01T00:00:00.000</t>
  </si>
  <si>
    <t>2004-12-01T00:00:00.000</t>
  </si>
  <si>
    <t>2004</t>
  </si>
  <si>
    <t>2004-11-01T00:00:00.000</t>
  </si>
  <si>
    <t>2004-10-01T00:00:00.000</t>
  </si>
  <si>
    <t>2004-09-01T00:00:00.000</t>
  </si>
  <si>
    <t>2004-08-01T00:00:00.000</t>
  </si>
  <si>
    <t>2004-07-01T00:00:00.000</t>
  </si>
  <si>
    <t>2004-06-01T00:00:00.000</t>
  </si>
  <si>
    <t>2004-05-01T00:00:00.000</t>
  </si>
  <si>
    <t>2004-04-01T00:00:00.000</t>
  </si>
  <si>
    <t>2004-03-01T00:00:00.000</t>
  </si>
  <si>
    <t>2004-02-01T00:00:00.000</t>
  </si>
  <si>
    <t>2004-01-01T00:00:00.000</t>
  </si>
  <si>
    <t>2003-12-01T00:00:00.000</t>
  </si>
  <si>
    <t>2003</t>
  </si>
  <si>
    <t>2003-11-01T00:00:00.000</t>
  </si>
  <si>
    <t>2003-10-01T00:00:00.000</t>
  </si>
  <si>
    <t>2003-09-01T00:00:00.000</t>
  </si>
  <si>
    <t>2003-08-01T00:00:00.000</t>
  </si>
  <si>
    <t>2003-07-01T00:00:00.000</t>
  </si>
  <si>
    <t>2003-06-01T00:00:00.000</t>
  </si>
  <si>
    <t>2003-05-01T00:00:00.000</t>
  </si>
  <si>
    <t>2003-04-01T00:00:00.000</t>
  </si>
  <si>
    <t>2003-03-01T00:00:00.000</t>
  </si>
  <si>
    <t>2003-02-01T00:00:00.000</t>
  </si>
  <si>
    <t>2003-01-01T00:00:00.000</t>
  </si>
  <si>
    <t>2002-12-01T00:00:00.000</t>
  </si>
  <si>
    <t>2002</t>
  </si>
  <si>
    <t>2002-11-01T00:00:00.000</t>
  </si>
  <si>
    <t>2002-10-01T00:00:00.000</t>
  </si>
  <si>
    <t>2002-09-01T00:00:00.000</t>
  </si>
  <si>
    <t>2002-08-01T00:00:00.000</t>
  </si>
  <si>
    <t>2002-07-01T00:00:00.000</t>
  </si>
  <si>
    <t>2002-06-01T00:00:00.000</t>
  </si>
  <si>
    <t>2002-05-01T00:00:00.000</t>
  </si>
  <si>
    <t>2002-04-01T00:00:00.000</t>
  </si>
  <si>
    <t>2002-03-01T00:00:00.000</t>
  </si>
  <si>
    <t>2002-02-01T00:00:00.000</t>
  </si>
  <si>
    <t>2002-01-01T00:00:00.000</t>
  </si>
  <si>
    <t>2001-12-01T00:00:00.000</t>
  </si>
  <si>
    <t>2001-11-01T00:00:00.000</t>
  </si>
  <si>
    <t>2001-10-01T00:00:00.000</t>
  </si>
  <si>
    <t>2001-09-01T00:00:00.000</t>
  </si>
  <si>
    <t>2001-08-01T00:00:00.000</t>
  </si>
  <si>
    <t>2001-07-01T00:00:00.000</t>
  </si>
  <si>
    <t>2001-06-01T00:00:00.000</t>
  </si>
  <si>
    <t>2001-05-01T00:00:00.000</t>
  </si>
  <si>
    <t>2001-04-01T00:00:00.000</t>
  </si>
  <si>
    <t>2001-03-01T00:00:00.000</t>
  </si>
  <si>
    <t>2001-02-01T00:00:00.000</t>
  </si>
  <si>
    <t>2001-01-01T00:00:00.000</t>
  </si>
  <si>
    <t>2000-12-01T00:00:00.000</t>
  </si>
  <si>
    <t>2000</t>
  </si>
  <si>
    <t>2000-11-01T00:00:00.000</t>
  </si>
  <si>
    <t>2000-10-01T00:00:00.000</t>
  </si>
  <si>
    <t>2000-09-01T00:00:00.000</t>
  </si>
  <si>
    <t>2000-08-01T00:00:00.000</t>
  </si>
  <si>
    <t>2000-07-01T00:00:00.000</t>
  </si>
  <si>
    <t>2000-06-01T00:00:00.000</t>
  </si>
  <si>
    <t>2000-05-01T00:00:00.000</t>
  </si>
  <si>
    <t>2000-04-01T00:00:00.000</t>
  </si>
  <si>
    <t>2000-03-01T00:00:00.000</t>
  </si>
  <si>
    <t>2000-02-01T00:00:00.000</t>
  </si>
  <si>
    <t>2000-01-01T00:00:00.000</t>
  </si>
  <si>
    <t>Custom</t>
  </si>
  <si>
    <t>NewDate</t>
  </si>
  <si>
    <t>Month</t>
  </si>
  <si>
    <t>Day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</si>
  <si>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</si>
  <si>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</si>
  <si>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</si>
  <si>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</si>
  <si>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</si>
  <si>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</si>
  <si>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</si>
  <si>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</si>
  <si>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</si>
  <si>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LNS14000000_2022_05</t>
  </si>
  <si>
    <t>2022-05-01T00:00:00.000</t>
  </si>
  <si>
    <t>LNS14000000_2022_06</t>
  </si>
  <si>
    <t>2022-06-01T00:00:00.000</t>
  </si>
  <si>
    <t>LNU04000000_2022_05</t>
  </si>
  <si>
    <t>LNU04000000_2022_06</t>
  </si>
  <si>
    <t>LNU04032228_2022_05</t>
  </si>
  <si>
    <t>LNU04032228_2022_06</t>
  </si>
  <si>
    <t>LNU04034168_2022_05</t>
  </si>
  <si>
    <t>LNU04034168_2022_06</t>
  </si>
  <si>
    <t>Last month - 10 years</t>
  </si>
  <si>
    <t>LNS14000000_2022_07</t>
  </si>
  <si>
    <t>2022-07-01T00:00:00.000</t>
  </si>
  <si>
    <t>LNS14000000_2022_08</t>
  </si>
  <si>
    <t>2022-08-01T00:00:00.000</t>
  </si>
  <si>
    <t>LNS14000000_2022_09</t>
  </si>
  <si>
    <t>2022-09-01T00:00:00.000</t>
  </si>
  <si>
    <t>LNS14000000_2022_10</t>
  </si>
  <si>
    <t>2022-10-01T00:00:00.000</t>
  </si>
  <si>
    <t>LNU04000000_2022_07</t>
  </si>
  <si>
    <t>LNU04000000_2022_08</t>
  </si>
  <si>
    <t>LNU04000000_2022_09</t>
  </si>
  <si>
    <t>LNU04000000_2022_10</t>
  </si>
  <si>
    <t>LNU04032228_2022_07</t>
  </si>
  <si>
    <t>LNU04032228_2022_08</t>
  </si>
  <si>
    <t>LNU04032228_2022_09</t>
  </si>
  <si>
    <t>LNU04032228_2022_10</t>
  </si>
  <si>
    <t>LNU04034168_2022_07</t>
  </si>
  <si>
    <t>LNU04034168_2022_08</t>
  </si>
  <si>
    <t>LNU04034168_2022_09</t>
  </si>
  <si>
    <t>LNU04034168_2022_10</t>
  </si>
  <si>
    <t>Recession</t>
  </si>
  <si>
    <t>(not seasonally adjusted)</t>
  </si>
  <si>
    <t>LNS14000000_2022_11</t>
  </si>
  <si>
    <t>2022-11-01T00:00:00.000</t>
  </si>
  <si>
    <t>LNS14000000_2022_12</t>
  </si>
  <si>
    <t>2022-12-01T00:00:00.000</t>
  </si>
  <si>
    <t>LNS14000000_2023_01</t>
  </si>
  <si>
    <t>2023-01-01T00:00:00.000</t>
  </si>
  <si>
    <t>2023</t>
  </si>
  <si>
    <t>LNS14000000_2023_02</t>
  </si>
  <si>
    <t>2023-02-01T00:00:00.000</t>
  </si>
  <si>
    <t>LNS14000000_2023_03</t>
  </si>
  <si>
    <t>2023-03-01T00:00:00.000</t>
  </si>
  <si>
    <t>LNS14000000_2023_04</t>
  </si>
  <si>
    <t>2023-04-01T00:00:00.000</t>
  </si>
  <si>
    <t>LNS14000000_2023_05</t>
  </si>
  <si>
    <t>2023-05-01T00:00:00.000</t>
  </si>
  <si>
    <t>LNS14000000_2023_06</t>
  </si>
  <si>
    <t>2023-06-01T00:00:00.000</t>
  </si>
  <si>
    <t>LNS14000000_2023_07</t>
  </si>
  <si>
    <t>2023-07-01T00:00:00.000</t>
  </si>
  <si>
    <t>LNU04000000_2022_11</t>
  </si>
  <si>
    <t>LNU04000000_2022_12</t>
  </si>
  <si>
    <t>LNU04000000_2023_01</t>
  </si>
  <si>
    <t>LNU04000000_2023_02</t>
  </si>
  <si>
    <t>LNU04000000_2023_03</t>
  </si>
  <si>
    <t>LNU04000000_2023_04</t>
  </si>
  <si>
    <t>LNU04000000_2023_05</t>
  </si>
  <si>
    <t>LNU04000000_2023_06</t>
  </si>
  <si>
    <t>LNU04000000_2023_07</t>
  </si>
  <si>
    <t>LNU04032228_2022_11</t>
  </si>
  <si>
    <t>LNU04032228_2022_12</t>
  </si>
  <si>
    <t>LNU04032228_2023_01</t>
  </si>
  <si>
    <t>LNU04032228_2023_02</t>
  </si>
  <si>
    <t>LNU04032228_2023_03</t>
  </si>
  <si>
    <t>LNU04032228_2023_04</t>
  </si>
  <si>
    <t>LNU04032228_2023_05</t>
  </si>
  <si>
    <t>LNU04032228_2023_06</t>
  </si>
  <si>
    <t>LNU04032228_2023_07</t>
  </si>
  <si>
    <t>LNU04034168_2022_11</t>
  </si>
  <si>
    <t>LNU04034168_2022_12</t>
  </si>
  <si>
    <t>LNU04034168_2023_01</t>
  </si>
  <si>
    <t>LNU04034168_2023_02</t>
  </si>
  <si>
    <t>LNU04034168_2023_03</t>
  </si>
  <si>
    <t>LNU04034168_2023_04</t>
  </si>
  <si>
    <t>LNU04034168_2023_05</t>
  </si>
  <si>
    <t>LNU04034168_2023_06</t>
  </si>
  <si>
    <t>LNU04034168_2023_07</t>
  </si>
  <si>
    <t>Min date</t>
  </si>
  <si>
    <t>Max date</t>
  </si>
  <si>
    <t>Today</t>
  </si>
  <si>
    <t xml:space="preserve">SOURCE: U.S. Department of Labor, Bureau of Labor Statistics, Current Population Survey, series id LNU04000000 and LNU04034168, available at https://www.bls.gov/cps/data.htm as of </t>
  </si>
  <si>
    <t>Compared to SM2019</t>
  </si>
  <si>
    <t xml:space="preserve">FIGURE 4-9    Transportation Sector and U.S. Total Unemployment Rate: </t>
  </si>
  <si>
    <t>LNS14000000_2023_08</t>
  </si>
  <si>
    <t>2023-08-01T00:00:00.000</t>
  </si>
  <si>
    <t>LNS14000000_2023_09</t>
  </si>
  <si>
    <t>2023-09-01T00:00:00.000</t>
  </si>
  <si>
    <t>LNU04000000_2023_08</t>
  </si>
  <si>
    <t>LNU04000000_2023_09</t>
  </si>
  <si>
    <t>LNU04032228_2023_08</t>
  </si>
  <si>
    <t>LNU04032228_2023_09</t>
  </si>
  <si>
    <t>LNU04034168_2023_08</t>
  </si>
  <si>
    <t>LNU04034168_2023_09</t>
  </si>
  <si>
    <t>Count &gt;2019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</si>
</sst>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;\-#,##0"/>
    <numFmt numFmtId="165" formatCode="0.0%"/>
    <numFmt numFmtId="166" formatCode="mmmm\ yyyy"/>
    <numFmt numFmtId="167" formatCode="0.0"/>
    <numFmt numFmtId="168" formatCode="mmm\_x000a_yyyy"/>
    <numFmt numFmtId="169" formatCode="_(* #,##0_);_(* \(#,##0\);_(* &quot;-&quot;??_);_(@_)"/>
  </numFmts>
  <fonts count="10">
    <font>
      <sz val="11"/>
      <name val="Calibri"/>
    </font>
    <font>
      <sz val="9"/>
      <color rgb="FF666666"/>
      <name val="Arial"/>
      <family val="2"/>
    </font>
    <font>
      <sz val="9"/>
      <color rgb="FF333333"/>
      <name val="Arial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name val="Calibri"/>
      <family val="2"/>
    </font>
    <font>
      <sz val="10"/>
      <color theme="1"/>
      <name val="Arial"/>
      <family val="2"/>
    </font>
    <font>
      <sz val="8"/>
      <name val="Calibri"/>
      <family val="2"/>
    </font>
    <font>
      <b/>
      <sz val="14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6" fillId="0" borderId="5"/>
    <xf numFmtId="43" fontId="9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167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2" fillId="0" borderId="5" xfId="0" applyNumberFormat="1" applyFont="1" applyFill="1" applyBorder="1" applyAlignment="1">
      <alignment horizontal="right" vertical="center"/>
    </xf>
    <xf numFmtId="0" fontId="8" fillId="0" borderId="0" xfId="0" applyFont="1"/>
    <xf numFmtId="0" fontId="0" fillId="0" borderId="0" xfId="0" applyFill="1" applyAlignment="1"/>
    <xf numFmtId="0" fontId="0" fillId="0" borderId="0" xfId="0" applyFill="1"/>
    <xf numFmtId="0" fontId="3" fillId="0" borderId="0" xfId="0" applyFont="1" applyFill="1"/>
    <xf numFmtId="0" fontId="2" fillId="0" borderId="2" xfId="0" applyFont="1" applyFill="1" applyBorder="1" applyAlignment="1">
      <alignment horizontal="left"/>
    </xf>
    <xf numFmtId="168" fontId="0" fillId="0" borderId="0" xfId="0" applyNumberFormat="1" applyFill="1" applyAlignment="1">
      <alignment wrapText="1"/>
    </xf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left" vertical="top"/>
    </xf>
    <xf numFmtId="164" fontId="2" fillId="0" borderId="4" xfId="0" applyNumberFormat="1" applyFont="1" applyFill="1" applyBorder="1" applyAlignment="1">
      <alignment horizontal="right" vertical="center"/>
    </xf>
    <xf numFmtId="165" fontId="2" fillId="0" borderId="5" xfId="0" applyNumberFormat="1" applyFont="1" applyFill="1" applyBorder="1" applyAlignment="1">
      <alignment horizontal="right" vertical="center"/>
    </xf>
    <xf numFmtId="0" fontId="0" fillId="0" borderId="0" xfId="0" applyFill="1" applyAlignment="1">
      <alignment wrapText="1"/>
    </xf>
    <xf numFmtId="165" fontId="0" fillId="0" borderId="0" xfId="0" applyNumberFormat="1" applyFill="1"/>
    <xf numFmtId="169" fontId="0" fillId="0" borderId="0" xfId="2" applyNumberFormat="1" applyFont="1" applyFill="1"/>
    <xf numFmtId="166" fontId="0" fillId="0" borderId="0" xfId="0" applyNumberFormat="1" applyFill="1" applyAlignment="1">
      <alignment wrapText="1"/>
    </xf>
    <xf numFmtId="166" fontId="4" fillId="0" borderId="0" xfId="0" applyNumberFormat="1" applyFont="1" applyFill="1" applyAlignment="1">
      <alignment vertical="center" wrapText="1"/>
    </xf>
    <xf numFmtId="166" fontId="4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 xr:uid="{33E6FE60-4689-4BB5-BB01-F60EA9EA87CB}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19" formatCode="m/d/yyyy"/>
    </dxf>
  </dxfs>
  <tableStyles count="0" defaultTableStyle="TableStyleMedium2" defaultPivotStyle="PivotStyleLight16"/>
  <colors>
    <mruColors>
      <color rgb="FFFF9933"/>
      <color rgb="FF595959"/>
      <color rgb="FF009ADE"/>
      <color rgb="FF263B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94929937036563E-2"/>
          <c:y val="3.609867080464086E-2"/>
          <c:w val="0.87182995568176913"/>
          <c:h val="0.82361192004233275"/>
        </c:manualLayout>
      </c:layout>
      <c:barChart>
        <c:barDir val="col"/>
        <c:grouping val="clustered"/>
        <c:varyColors val="0"/>
        <c:ser>
          <c:idx val="3"/>
          <c:order val="3"/>
          <c:tx>
            <c:v>Recession</c:v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chart_data!$D$13:$DT$13</c:f>
              <c:numCache>
                <c:formatCode>General</c:formatCode>
                <c:ptCount val="1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05-47FD-4409-B499-620A1C658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426167616"/>
        <c:axId val="1426167200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v>COVID-19 national emergency declaration</c:v>
                </c:tx>
                <c:spPr>
                  <a:solidFill>
                    <a:srgbClr val="FF9933">
                      <a:alpha val="50000"/>
                    </a:srgbClr>
                  </a:solidFill>
                  <a:ln w="9525">
                    <a:noFill/>
                    <a:prstDash val="dash"/>
                  </a:ln>
                  <a:effectLst/>
                </c:spPr>
                <c:invertIfNegative val="0"/>
                <c:dPt>
                  <c:idx val="11"/>
                  <c:invertIfNegative val="0"/>
                  <c:bubble3D val="0"/>
                  <c:spPr>
                    <a:solidFill>
                      <a:srgbClr val="FF9933">
                        <a:alpha val="50000"/>
                      </a:srgbClr>
                    </a:solidFill>
                    <a:ln w="9525">
                      <a:noFill/>
                      <a:prstDash val="dash"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94DF-44B6-BC64-81790BC3A17E}"/>
                    </c:ext>
                  </c:extLst>
                </c:dPt>
                <c:dLbls>
                  <c:dLbl>
                    <c:idx val="0"/>
                    <c:tx>
                      <c:rich>
                        <a:bodyPr/>
                        <a:lstStyle/>
                        <a:p>
                          <a:fld id="{3A518712-6CDD-4D95-AA97-0D34212ECA7E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2-94DF-44B6-BC64-81790BC3A17E}"/>
                      </c:ext>
                    </c:extLst>
                  </c:dLbl>
                  <c:dLbl>
                    <c:idx val="1"/>
                    <c:tx>
                      <c:rich>
                        <a:bodyPr/>
                        <a:lstStyle/>
                        <a:p>
                          <a:fld id="{3E99EC8E-5CAB-44A6-828D-89D12F82F448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3-94DF-44B6-BC64-81790BC3A17E}"/>
                      </c:ext>
                    </c:extLst>
                  </c:dLbl>
                  <c:dLbl>
                    <c:idx val="2"/>
                    <c:tx>
                      <c:rich>
                        <a:bodyPr/>
                        <a:lstStyle/>
                        <a:p>
                          <a:fld id="{C760CC85-95E3-4154-89BB-974006C6AFB8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4-94DF-44B6-BC64-81790BC3A17E}"/>
                      </c:ext>
                    </c:extLst>
                  </c:dLbl>
                  <c:dLbl>
                    <c:idx val="3"/>
                    <c:tx>
                      <c:rich>
                        <a:bodyPr/>
                        <a:lstStyle/>
                        <a:p>
                          <a:fld id="{99469329-B396-4BC7-8685-0F51F7DC04C9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5-94DF-44B6-BC64-81790BC3A17E}"/>
                      </c:ext>
                    </c:extLst>
                  </c:dLbl>
                  <c:dLbl>
                    <c:idx val="4"/>
                    <c:tx>
                      <c:rich>
                        <a:bodyPr/>
                        <a:lstStyle/>
                        <a:p>
                          <a:fld id="{316015D3-F7F5-44AB-BE02-30F4C18F85BB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6-94DF-44B6-BC64-81790BC3A17E}"/>
                      </c:ext>
                    </c:extLst>
                  </c:dLbl>
                  <c:dLbl>
                    <c:idx val="5"/>
                    <c:tx>
                      <c:rich>
                        <a:bodyPr/>
                        <a:lstStyle/>
                        <a:p>
                          <a:fld id="{A1CF7D6C-59B7-44B0-AE65-0FEF58B0AB5E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7-94DF-44B6-BC64-81790BC3A17E}"/>
                      </c:ext>
                    </c:extLst>
                  </c:dLbl>
                  <c:dLbl>
                    <c:idx val="6"/>
                    <c:tx>
                      <c:rich>
                        <a:bodyPr/>
                        <a:lstStyle/>
                        <a:p>
                          <a:fld id="{5FEA54C3-2607-49F4-95A6-07185F1C8E0C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8-94DF-44B6-BC64-81790BC3A17E}"/>
                      </c:ext>
                    </c:extLst>
                  </c:dLbl>
                  <c:dLbl>
                    <c:idx val="7"/>
                    <c:tx>
                      <c:rich>
                        <a:bodyPr/>
                        <a:lstStyle/>
                        <a:p>
                          <a:fld id="{B71E25D3-64F6-4FB2-BD8A-733F26522A4E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9-94DF-44B6-BC64-81790BC3A17E}"/>
                      </c:ext>
                    </c:extLst>
                  </c:dLbl>
                  <c:dLbl>
                    <c:idx val="8"/>
                    <c:tx>
                      <c:rich>
                        <a:bodyPr/>
                        <a:lstStyle/>
                        <a:p>
                          <a:fld id="{972698CA-30C7-4075-B048-BEFB65C38DB2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A-94DF-44B6-BC64-81790BC3A17E}"/>
                      </c:ext>
                    </c:extLst>
                  </c:dLbl>
                  <c:dLbl>
                    <c:idx val="9"/>
                    <c:tx>
                      <c:rich>
                        <a:bodyPr/>
                        <a:lstStyle/>
                        <a:p>
                          <a:fld id="{08BA12A5-2881-4666-8ECD-F3049D5B3D20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0.28460837887067397"/>
                            <c:h val="0.39566683070866143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B-94DF-44B6-BC64-81790BC3A17E}"/>
                      </c:ext>
                    </c:extLst>
                  </c:dLbl>
                  <c:dLbl>
                    <c:idx val="10"/>
                    <c:tx>
                      <c:rich>
                        <a:bodyPr/>
                        <a:lstStyle/>
                        <a:p>
                          <a:fld id="{18CA989E-12FE-4B22-8E4C-F461C0EB2A02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C-94DF-44B6-BC64-81790BC3A17E}"/>
                      </c:ext>
                    </c:extLst>
                  </c:dLbl>
                  <c:dLbl>
                    <c:idx val="11"/>
                    <c:tx>
                      <c:rich>
                        <a:bodyPr/>
                        <a:lstStyle/>
                        <a:p>
                          <a:fld id="{ADE7DC10-5465-4FE2-B52C-9D2620F0C393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0.26813850191802946"/>
                            <c:h val="0.27654414444276293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1-94DF-44B6-BC64-81790BC3A17E}"/>
                      </c:ext>
                    </c:extLst>
                  </c:dLbl>
                  <c:dLbl>
                    <c:idx val="12"/>
                    <c:tx>
                      <c:rich>
                        <a:bodyPr/>
                        <a:lstStyle/>
                        <a:p>
                          <a:fld id="{81BC09B9-4099-4918-BCFC-4B141A16C668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D-94DF-44B6-BC64-81790BC3A17E}"/>
                      </c:ext>
                    </c:extLst>
                  </c:dLbl>
                  <c:dLbl>
                    <c:idx val="13"/>
                    <c:tx>
                      <c:rich>
                        <a:bodyPr/>
                        <a:lstStyle/>
                        <a:p>
                          <a:fld id="{EF5A8C6D-5DDB-415A-8220-0B1E38387970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0.28460837887067397"/>
                            <c:h val="0.39566683070866143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E-94DF-44B6-BC64-81790BC3A17E}"/>
                      </c:ext>
                    </c:extLst>
                  </c:dLbl>
                  <c:dLbl>
                    <c:idx val="14"/>
                    <c:tx>
                      <c:rich>
                        <a:bodyPr/>
                        <a:lstStyle/>
                        <a:p>
                          <a:fld id="{A0576AA1-73D3-4CD6-B79C-D5BDD0E72480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F-94DF-44B6-BC64-81790BC3A17E}"/>
                      </c:ext>
                    </c:extLst>
                  </c:dLbl>
                  <c:dLbl>
                    <c:idx val="15"/>
                    <c:tx>
                      <c:rich>
                        <a:bodyPr/>
                        <a:lstStyle/>
                        <a:p>
                          <a:fld id="{2E8C3063-5A75-49B1-A7AC-983D6FE9D642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0-94DF-44B6-BC64-81790BC3A17E}"/>
                      </c:ext>
                    </c:extLst>
                  </c:dLbl>
                  <c:dLbl>
                    <c:idx val="16"/>
                    <c:tx>
                      <c:rich>
                        <a:bodyPr/>
                        <a:lstStyle/>
                        <a:p>
                          <a:fld id="{CEB88D70-3A0F-436A-BD63-25FA613AA52F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1-94DF-44B6-BC64-81790BC3A17E}"/>
                      </c:ext>
                    </c:extLst>
                  </c:dLbl>
                  <c:dLbl>
                    <c:idx val="17"/>
                    <c:tx>
                      <c:rich>
                        <a:bodyPr/>
                        <a:lstStyle/>
                        <a:p>
                          <a:fld id="{EF5AEFE1-EDCD-4C49-B1C2-6A7748C2354F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2-94DF-44B6-BC64-81790BC3A17E}"/>
                      </c:ext>
                    </c:extLst>
                  </c:dLbl>
                  <c:dLbl>
                    <c:idx val="18"/>
                    <c:tx>
                      <c:rich>
                        <a:bodyPr/>
                        <a:lstStyle/>
                        <a:p>
                          <a:fld id="{A8C94C70-8837-48F8-BDFC-92570CC7901F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3-94DF-44B6-BC64-81790BC3A17E}"/>
                      </c:ext>
                    </c:extLst>
                  </c:dLbl>
                  <c:dLbl>
                    <c:idx val="19"/>
                    <c:tx>
                      <c:rich>
                        <a:bodyPr/>
                        <a:lstStyle/>
                        <a:p>
                          <a:fld id="{EBE50270-7990-48E9-AA86-143D0E436775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4-94DF-44B6-BC64-81790BC3A17E}"/>
                      </c:ext>
                    </c:extLst>
                  </c:dLbl>
                  <c:dLbl>
                    <c:idx val="20"/>
                    <c:tx>
                      <c:rich>
                        <a:bodyPr/>
                        <a:lstStyle/>
                        <a:p>
                          <a:fld id="{7E9865A9-2478-432F-A276-C4140159517D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5-94DF-44B6-BC64-81790BC3A17E}"/>
                      </c:ext>
                    </c:extLst>
                  </c:dLbl>
                  <c:dLbl>
                    <c:idx val="21"/>
                    <c:tx>
                      <c:rich>
                        <a:bodyPr/>
                        <a:lstStyle/>
                        <a:p>
                          <a:fld id="{81175F79-970A-4B3E-9887-849E7C4D96E4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6-94DF-44B6-BC64-81790BC3A17E}"/>
                      </c:ext>
                    </c:extLst>
                  </c:dLbl>
                  <c:dLbl>
                    <c:idx val="22"/>
                    <c:tx>
                      <c:rich>
                        <a:bodyPr/>
                        <a:lstStyle/>
                        <a:p>
                          <a:fld id="{45953262-93B0-455B-9CDF-8A0767953942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7-94DF-44B6-BC64-81790BC3A17E}"/>
                      </c:ext>
                    </c:extLst>
                  </c:dLbl>
                  <c:dLbl>
                    <c:idx val="23"/>
                    <c:tx>
                      <c:rich>
                        <a:bodyPr/>
                        <a:lstStyle/>
                        <a:p>
                          <a:fld id="{E73F6020-FFAB-4561-986D-CC93AB73C1B0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8-94DF-44B6-BC64-81790BC3A17E}"/>
                      </c:ext>
                    </c:extLst>
                  </c:dLbl>
                  <c:dLbl>
                    <c:idx val="24"/>
                    <c:tx>
                      <c:rich>
                        <a:bodyPr/>
                        <a:lstStyle/>
                        <a:p>
                          <a:fld id="{D86D5F9C-BE35-4513-9251-0143BA421DE3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9-94DF-44B6-BC64-81790BC3A17E}"/>
                      </c:ext>
                    </c:extLst>
                  </c:dLbl>
                  <c:dLbl>
                    <c:idx val="25"/>
                    <c:tx>
                      <c:rich>
                        <a:bodyPr/>
                        <a:lstStyle/>
                        <a:p>
                          <a:fld id="{F740740E-076C-43ED-AF09-E6E6AE1B6DAD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A-94DF-44B6-BC64-81790BC3A17E}"/>
                      </c:ext>
                    </c:extLst>
                  </c:dLbl>
                  <c:dLbl>
                    <c:idx val="26"/>
                    <c:tx>
                      <c:rich>
                        <a:bodyPr/>
                        <a:lstStyle/>
                        <a:p>
                          <a:fld id="{FEAB0BBB-396F-4CCE-ACAF-D6F3A58E9098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B-94DF-44B6-BC64-81790BC3A17E}"/>
                      </c:ext>
                    </c:extLst>
                  </c:dLbl>
                  <c:dLbl>
                    <c:idx val="27"/>
                    <c:tx>
                      <c:rich>
                        <a:bodyPr/>
                        <a:lstStyle/>
                        <a:p>
                          <a:fld id="{06718698-9CBB-40DA-B171-125CCB643938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C-94DF-44B6-BC64-81790BC3A17E}"/>
                      </c:ext>
                    </c:extLst>
                  </c:dLbl>
                  <c:dLbl>
                    <c:idx val="28"/>
                    <c:tx>
                      <c:rich>
                        <a:bodyPr/>
                        <a:lstStyle/>
                        <a:p>
                          <a:fld id="{6C2883F2-8E50-4F50-8FDE-DC0BC58CF28C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D-94DF-44B6-BC64-81790BC3A17E}"/>
                      </c:ext>
                    </c:extLst>
                  </c:dLbl>
                  <c:dLbl>
                    <c:idx val="29"/>
                    <c:tx>
                      <c:rich>
                        <a:bodyPr/>
                        <a:lstStyle/>
                        <a:p>
                          <a:fld id="{329B10FC-524D-451D-8F85-D770B105FE74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E-94DF-44B6-BC64-81790BC3A17E}"/>
                      </c:ext>
                    </c:extLst>
                  </c:dLbl>
                  <c:dLbl>
                    <c:idx val="30"/>
                    <c:tx>
                      <c:rich>
                        <a:bodyPr/>
                        <a:lstStyle/>
                        <a:p>
                          <a:fld id="{BB64B373-EE62-4514-A2A2-B991D3DF77ED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F-94DF-44B6-BC64-81790BC3A17E}"/>
                      </c:ext>
                    </c:extLst>
                  </c:dLbl>
                  <c:dLbl>
                    <c:idx val="31"/>
                    <c:tx>
                      <c:rich>
                        <a:bodyPr/>
                        <a:lstStyle/>
                        <a:p>
                          <a:fld id="{E86CFBF4-C86D-4F6A-A691-88804F5AF5B0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20-94DF-44B6-BC64-81790BC3A17E}"/>
                      </c:ext>
                    </c:extLst>
                  </c:dLbl>
                  <c:dLbl>
                    <c:idx val="32"/>
                    <c:tx>
                      <c:rich>
                        <a:bodyPr/>
                        <a:lstStyle/>
                        <a:p>
                          <a:fld id="{BB425981-E6F4-4C2D-B531-D4C04A60D7CB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21-94DF-44B6-BC64-81790BC3A17E}"/>
                      </c:ext>
                    </c:extLst>
                  </c:dLbl>
                  <c:dLbl>
                    <c:idx val="33"/>
                    <c:tx>
                      <c:rich>
                        <a:bodyPr/>
                        <a:lstStyle/>
                        <a:p>
                          <a:fld id="{93EB6AC4-D5A5-482E-B11B-5D16D58C1D28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22-94DF-44B6-BC64-81790BC3A17E}"/>
                      </c:ext>
                    </c:extLst>
                  </c:dLbl>
                  <c:dLbl>
                    <c:idx val="34"/>
                    <c:tx>
                      <c:rich>
                        <a:bodyPr/>
                        <a:lstStyle/>
                        <a:p>
                          <a:fld id="{8A9202CC-761C-452B-A14C-3C1B5CB44B0A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23-94DF-44B6-BC64-81790BC3A17E}"/>
                      </c:ext>
                    </c:extLst>
                  </c:dLbl>
                  <c:dLbl>
                    <c:idx val="35"/>
                    <c:tx>
                      <c:rich>
                        <a:bodyPr/>
                        <a:lstStyle/>
                        <a:p>
                          <a:fld id="{CB3C8F41-DDA4-4E52-AF89-C97EA5F5C4B2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24-94DF-44B6-BC64-81790BC3A17E}"/>
                      </c:ext>
                    </c:extLst>
                  </c:dLbl>
                  <c:dLbl>
                    <c:idx val="36"/>
                    <c:tx>
                      <c:rich>
                        <a:bodyPr/>
                        <a:lstStyle/>
                        <a:p>
                          <a:fld id="{78C590F2-BF65-4835-8542-863E5E42ACB3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25-94DF-44B6-BC64-81790BC3A17E}"/>
                      </c:ext>
                    </c:extLst>
                  </c:dLbl>
                  <c:dLbl>
                    <c:idx val="37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A-47FD-4409-B499-620A1C658786}"/>
                      </c:ext>
                    </c:extLst>
                  </c:dLbl>
                  <c:dLbl>
                    <c:idx val="38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B-47FD-4409-B499-620A1C658786}"/>
                      </c:ext>
                    </c:extLst>
                  </c:dLbl>
                  <c:dLbl>
                    <c:idx val="39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C-47FD-4409-B499-620A1C658786}"/>
                      </c:ext>
                    </c:extLst>
                  </c:dLbl>
                  <c:dLbl>
                    <c:idx val="40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D-47FD-4409-B499-620A1C658786}"/>
                      </c:ext>
                    </c:extLst>
                  </c:dLbl>
                  <c:dLbl>
                    <c:idx val="41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E-47FD-4409-B499-620A1C658786}"/>
                      </c:ext>
                    </c:extLst>
                  </c:dLbl>
                  <c:dLbl>
                    <c:idx val="42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F-47FD-4409-B499-620A1C658786}"/>
                      </c:ext>
                    </c:extLst>
                  </c:dLbl>
                  <c:dLbl>
                    <c:idx val="43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0-47FD-4409-B499-620A1C658786}"/>
                      </c:ext>
                    </c:extLst>
                  </c:dLbl>
                  <c:dLbl>
                    <c:idx val="44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1-47FD-4409-B499-620A1C658786}"/>
                      </c:ext>
                    </c:extLst>
                  </c:dLbl>
                  <c:dLbl>
                    <c:idx val="45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2-47FD-4409-B499-620A1C658786}"/>
                      </c:ext>
                    </c:extLst>
                  </c:dLbl>
                  <c:dLbl>
                    <c:idx val="46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3-47FD-4409-B499-620A1C658786}"/>
                      </c:ext>
                    </c:extLst>
                  </c:dLbl>
                  <c:dLbl>
                    <c:idx val="47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4-47FD-4409-B499-620A1C658786}"/>
                      </c:ext>
                    </c:extLst>
                  </c:dLbl>
                  <c:dLbl>
                    <c:idx val="48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5-47FD-4409-B499-620A1C658786}"/>
                      </c:ext>
                    </c:extLst>
                  </c:dLbl>
                  <c:dLbl>
                    <c:idx val="49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6-47FD-4409-B499-620A1C658786}"/>
                      </c:ext>
                    </c:extLst>
                  </c:dLbl>
                  <c:dLbl>
                    <c:idx val="50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7-47FD-4409-B499-620A1C658786}"/>
                      </c:ext>
                    </c:extLst>
                  </c:dLbl>
                  <c:dLbl>
                    <c:idx val="51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8-47FD-4409-B499-620A1C658786}"/>
                      </c:ext>
                    </c:extLst>
                  </c:dLbl>
                  <c:dLbl>
                    <c:idx val="52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9-47FD-4409-B499-620A1C658786}"/>
                      </c:ext>
                    </c:extLst>
                  </c:dLbl>
                  <c:dLbl>
                    <c:idx val="53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A-47FD-4409-B499-620A1C658786}"/>
                      </c:ext>
                    </c:extLst>
                  </c:dLbl>
                  <c:dLbl>
                    <c:idx val="54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B-47FD-4409-B499-620A1C658786}"/>
                      </c:ext>
                    </c:extLst>
                  </c:dLbl>
                  <c:dLbl>
                    <c:idx val="55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C-47FD-4409-B499-620A1C658786}"/>
                      </c:ext>
                    </c:extLst>
                  </c:dLbl>
                  <c:dLbl>
                    <c:idx val="56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D-47FD-4409-B499-620A1C658786}"/>
                      </c:ext>
                    </c:extLst>
                  </c:dLbl>
                  <c:dLbl>
                    <c:idx val="57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E-47FD-4409-B499-620A1C658786}"/>
                      </c:ext>
                    </c:extLst>
                  </c:dLbl>
                  <c:dLbl>
                    <c:idx val="58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F-47FD-4409-B499-620A1C658786}"/>
                      </c:ext>
                    </c:extLst>
                  </c:dLbl>
                  <c:dLbl>
                    <c:idx val="59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20-47FD-4409-B499-620A1C658786}"/>
                      </c:ext>
                    </c:extLst>
                  </c:dLbl>
                  <c:dLbl>
                    <c:idx val="60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21-47FD-4409-B499-620A1C658786}"/>
                      </c:ext>
                    </c:extLst>
                  </c:dLbl>
                  <c:dLbl>
                    <c:idx val="61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22-47FD-4409-B499-620A1C658786}"/>
                      </c:ext>
                    </c:extLst>
                  </c:dLbl>
                  <c:dLbl>
                    <c:idx val="62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23-47FD-4409-B499-620A1C658786}"/>
                      </c:ext>
                    </c:extLst>
                  </c:dLbl>
                  <c:dLbl>
                    <c:idx val="63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24-47FD-4409-B499-620A1C658786}"/>
                      </c:ext>
                    </c:extLst>
                  </c:dLbl>
                  <c:dLbl>
                    <c:idx val="64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25-47FD-4409-B499-620A1C658786}"/>
                      </c:ext>
                    </c:extLst>
                  </c:dLbl>
                  <c:dLbl>
                    <c:idx val="65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26-47FD-4409-B499-620A1C658786}"/>
                      </c:ext>
                    </c:extLst>
                  </c:dLbl>
                  <c:dLbl>
                    <c:idx val="66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27-47FD-4409-B499-620A1C658786}"/>
                      </c:ext>
                    </c:extLst>
                  </c:dLbl>
                  <c:dLbl>
                    <c:idx val="67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28-47FD-4409-B499-620A1C658786}"/>
                      </c:ext>
                    </c:extLst>
                  </c:dLbl>
                  <c:dLbl>
                    <c:idx val="68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29-47FD-4409-B499-620A1C658786}"/>
                      </c:ext>
                    </c:extLst>
                  </c:dLbl>
                  <c:dLbl>
                    <c:idx val="69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2A-47FD-4409-B499-620A1C658786}"/>
                      </c:ext>
                    </c:extLst>
                  </c:dLbl>
                  <c:dLbl>
                    <c:idx val="70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2B-47FD-4409-B499-620A1C658786}"/>
                      </c:ext>
                    </c:extLst>
                  </c:dLbl>
                  <c:dLbl>
                    <c:idx val="71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2C-47FD-4409-B499-620A1C658786}"/>
                      </c:ext>
                    </c:extLst>
                  </c:dLbl>
                  <c:dLbl>
                    <c:idx val="72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2D-47FD-4409-B499-620A1C658786}"/>
                      </c:ext>
                    </c:extLst>
                  </c:dLbl>
                  <c:dLbl>
                    <c:idx val="73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2E-47FD-4409-B499-620A1C658786}"/>
                      </c:ext>
                    </c:extLst>
                  </c:dLbl>
                  <c:dLbl>
                    <c:idx val="74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2F-47FD-4409-B499-620A1C658786}"/>
                      </c:ext>
                    </c:extLst>
                  </c:dLbl>
                  <c:dLbl>
                    <c:idx val="75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30-47FD-4409-B499-620A1C658786}"/>
                      </c:ext>
                    </c:extLst>
                  </c:dLbl>
                  <c:dLbl>
                    <c:idx val="76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31-47FD-4409-B499-620A1C658786}"/>
                      </c:ext>
                    </c:extLst>
                  </c:dLbl>
                  <c:dLbl>
                    <c:idx val="77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32-47FD-4409-B499-620A1C658786}"/>
                      </c:ext>
                    </c:extLst>
                  </c:dLbl>
                  <c:dLbl>
                    <c:idx val="78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33-47FD-4409-B499-620A1C658786}"/>
                      </c:ext>
                    </c:extLst>
                  </c:dLbl>
                  <c:dLbl>
                    <c:idx val="79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34-47FD-4409-B499-620A1C658786}"/>
                      </c:ext>
                    </c:extLst>
                  </c:dLbl>
                  <c:dLbl>
                    <c:idx val="80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35-47FD-4409-B499-620A1C658786}"/>
                      </c:ext>
                    </c:extLst>
                  </c:dLbl>
                  <c:dLbl>
                    <c:idx val="81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36-47FD-4409-B499-620A1C658786}"/>
                      </c:ext>
                    </c:extLst>
                  </c:dLbl>
                  <c:dLbl>
                    <c:idx val="82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37-47FD-4409-B499-620A1C658786}"/>
                      </c:ext>
                    </c:extLst>
                  </c:dLbl>
                  <c:dLbl>
                    <c:idx val="83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38-47FD-4409-B499-620A1C658786}"/>
                      </c:ext>
                    </c:extLst>
                  </c:dLbl>
                  <c:dLbl>
                    <c:idx val="84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39-47FD-4409-B499-620A1C658786}"/>
                      </c:ext>
                    </c:extLst>
                  </c:dLbl>
                  <c:dLbl>
                    <c:idx val="85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3A-47FD-4409-B499-620A1C658786}"/>
                      </c:ext>
                    </c:extLst>
                  </c:dLbl>
                  <c:dLbl>
                    <c:idx val="86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3B-47FD-4409-B499-620A1C658786}"/>
                      </c:ext>
                    </c:extLst>
                  </c:dLbl>
                  <c:dLbl>
                    <c:idx val="87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3C-47FD-4409-B499-620A1C658786}"/>
                      </c:ext>
                    </c:extLst>
                  </c:dLbl>
                  <c:dLbl>
                    <c:idx val="88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3D-47FD-4409-B499-620A1C658786}"/>
                      </c:ext>
                    </c:extLst>
                  </c:dLbl>
                  <c:dLbl>
                    <c:idx val="89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3E-47FD-4409-B499-620A1C658786}"/>
                      </c:ext>
                    </c:extLst>
                  </c:dLbl>
                  <c:dLbl>
                    <c:idx val="90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3F-47FD-4409-B499-620A1C658786}"/>
                      </c:ext>
                    </c:extLst>
                  </c:dLbl>
                  <c:dLbl>
                    <c:idx val="91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40-47FD-4409-B499-620A1C658786}"/>
                      </c:ext>
                    </c:extLst>
                  </c:dLbl>
                  <c:dLbl>
                    <c:idx val="92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41-47FD-4409-B499-620A1C658786}"/>
                      </c:ext>
                    </c:extLst>
                  </c:dLbl>
                  <c:dLbl>
                    <c:idx val="93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42-47FD-4409-B499-620A1C658786}"/>
                      </c:ext>
                    </c:extLst>
                  </c:dLbl>
                  <c:dLbl>
                    <c:idx val="94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43-47FD-4409-B499-620A1C658786}"/>
                      </c:ext>
                    </c:extLst>
                  </c:dLbl>
                  <c:dLbl>
                    <c:idx val="95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44-47FD-4409-B499-620A1C658786}"/>
                      </c:ext>
                    </c:extLst>
                  </c:dLbl>
                  <c:dLbl>
                    <c:idx val="96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45-47FD-4409-B499-620A1C658786}"/>
                      </c:ext>
                    </c:extLst>
                  </c:dLbl>
                  <c:dLbl>
                    <c:idx val="97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46-47FD-4409-B499-620A1C658786}"/>
                      </c:ext>
                    </c:extLst>
                  </c:dLbl>
                  <c:dLbl>
                    <c:idx val="98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47-47FD-4409-B499-620A1C658786}"/>
                      </c:ext>
                    </c:extLst>
                  </c:dLbl>
                  <c:dLbl>
                    <c:idx val="99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48-47FD-4409-B499-620A1C658786}"/>
                      </c:ext>
                    </c:extLst>
                  </c:dLbl>
                  <c:dLbl>
                    <c:idx val="100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49-47FD-4409-B499-620A1C658786}"/>
                      </c:ext>
                    </c:extLst>
                  </c:dLbl>
                  <c:dLbl>
                    <c:idx val="101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4A-47FD-4409-B499-620A1C658786}"/>
                      </c:ext>
                    </c:extLst>
                  </c:dLbl>
                  <c:dLbl>
                    <c:idx val="102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4B-47FD-4409-B499-620A1C658786}"/>
                      </c:ext>
                    </c:extLst>
                  </c:dLbl>
                  <c:dLbl>
                    <c:idx val="103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4C-47FD-4409-B499-620A1C658786}"/>
                      </c:ext>
                    </c:extLst>
                  </c:dLbl>
                  <c:dLbl>
                    <c:idx val="104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4D-47FD-4409-B499-620A1C658786}"/>
                      </c:ext>
                    </c:extLst>
                  </c:dLbl>
                  <c:dLbl>
                    <c:idx val="105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4E-47FD-4409-B499-620A1C658786}"/>
                      </c:ext>
                    </c:extLst>
                  </c:dLbl>
                  <c:dLbl>
                    <c:idx val="106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4F-47FD-4409-B499-620A1C658786}"/>
                      </c:ext>
                    </c:extLst>
                  </c:dLbl>
                  <c:dLbl>
                    <c:idx val="107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50-47FD-4409-B499-620A1C658786}"/>
                      </c:ext>
                    </c:extLst>
                  </c:dLbl>
                  <c:dLbl>
                    <c:idx val="108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51-47FD-4409-B499-620A1C658786}"/>
                      </c:ext>
                    </c:extLst>
                  </c:dLbl>
                  <c:dLbl>
                    <c:idx val="109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52-47FD-4409-B499-620A1C658786}"/>
                      </c:ext>
                    </c:extLst>
                  </c:dLbl>
                  <c:dLbl>
                    <c:idx val="110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53-47FD-4409-B499-620A1C658786}"/>
                      </c:ext>
                    </c:extLst>
                  </c:dLbl>
                  <c:dLbl>
                    <c:idx val="111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54-47FD-4409-B499-620A1C658786}"/>
                      </c:ext>
                    </c:extLst>
                  </c:dLbl>
                  <c:dLbl>
                    <c:idx val="112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55-47FD-4409-B499-620A1C658786}"/>
                      </c:ext>
                    </c:extLst>
                  </c:dLbl>
                  <c:dLbl>
                    <c:idx val="113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56-47FD-4409-B499-620A1C658786}"/>
                      </c:ext>
                    </c:extLst>
                  </c:dLbl>
                  <c:dLbl>
                    <c:idx val="114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57-47FD-4409-B499-620A1C658786}"/>
                      </c:ext>
                    </c:extLst>
                  </c:dLbl>
                  <c:dLbl>
                    <c:idx val="115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58-47FD-4409-B499-620A1C658786}"/>
                      </c:ext>
                    </c:extLst>
                  </c:dLbl>
                  <c:dLbl>
                    <c:idx val="116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59-47FD-4409-B499-620A1C658786}"/>
                      </c:ext>
                    </c:extLst>
                  </c:dLbl>
                  <c:dLbl>
                    <c:idx val="117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5A-47FD-4409-B499-620A1C658786}"/>
                      </c:ext>
                    </c:extLst>
                  </c:dLbl>
                  <c:dLbl>
                    <c:idx val="118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5B-47FD-4409-B499-620A1C658786}"/>
                      </c:ext>
                    </c:extLst>
                  </c:dLbl>
                  <c:dLbl>
                    <c:idx val="119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5C-47FD-4409-B499-620A1C658786}"/>
                      </c:ext>
                    </c:extLst>
                  </c:dLbl>
                  <c:dLbl>
                    <c:idx val="120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5D-47FD-4409-B499-620A1C658786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clip" horzOverflow="clip" vert="horz" wrap="square" lIns="36576" tIns="18288" rIns="36576" bIns="18288" anchor="ctr" anchorCtr="1">
                      <a:spAutoFit/>
                    </a:bodyPr>
                    <a:lstStyle/>
                    <a:p>
                      <a:pPr algn="ctr"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Gill Sans MT" panose="020B0502020104020203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DataLabelsRange val="1"/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chart_data!$D$12:$DT$12</c15:sqref>
                        </c15:formulaRef>
                      </c:ext>
                    </c:extLst>
                    <c:numCache>
                      <c:formatCode>General</c:formatCode>
                      <c:ptCount val="12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1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</c:numCache>
                  </c:numRef>
                </c:val>
                <c:extLst>
                  <c:ext uri="{02D57815-91ED-43cb-92C2-25804820EDAC}">
                    <c15:datalabelsRange>
                      <c15:f>chart_data!$D$14:$AN$14</c15:f>
                      <c15:dlblRangeCache>
                        <c:ptCount val="37"/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26-94DF-44B6-BC64-81790BC3A17E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v>U.S. total (not seasonally adjusted)</c:v>
          </c:tx>
          <c:spPr>
            <a:ln w="47625" cap="rnd">
              <a:solidFill>
                <a:srgbClr val="263B80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7-94DF-44B6-BC64-81790BC3A17E}"/>
              </c:ext>
            </c:extLst>
          </c:dPt>
          <c:dPt>
            <c:idx val="3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8-94DF-44B6-BC64-81790BC3A17E}"/>
              </c:ext>
            </c:extLst>
          </c:dPt>
          <c:dPt>
            <c:idx val="3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9-94DF-44B6-BC64-81790BC3A17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4DF-44B6-BC64-81790BC3A17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4C56F57-AC69-4D22-8AFA-DFCCE4C958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94DF-44B6-BC64-81790BC3A17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22DDC76-27DC-4BF5-947F-B05B9148B0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94DF-44B6-BC64-81790BC3A17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D886BFD-0783-46A5-A5E2-8EE70403BB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94DF-44B6-BC64-81790BC3A17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24483AD-BD75-4DB4-966F-2EF24F72A0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94DF-44B6-BC64-81790BC3A17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C576A10-8D01-4D79-9AF6-25144AA654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94DF-44B6-BC64-81790BC3A17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27FF866-8857-498E-9375-6758B7D086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94DF-44B6-BC64-81790BC3A17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C3657FD-C946-4A9B-8DC0-9D00D91DBA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94DF-44B6-BC64-81790BC3A17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4E65A72-9865-4F5E-BCF0-00F17379EE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94DF-44B6-BC64-81790BC3A17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DC946C1-1D8E-421A-84EE-9B4AF70443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94DF-44B6-BC64-81790BC3A17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2D5E7DA-2E09-4382-B95C-148ACAC6D7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94DF-44B6-BC64-81790BC3A17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96D92DE6-F2FA-4C43-ADB1-34FAB031CF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94DF-44B6-BC64-81790BC3A17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295160C1-F279-49F6-AF92-F40042140C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94DF-44B6-BC64-81790BC3A17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BE2C4CC3-07F1-4B49-9AE8-FF758445DA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94DF-44B6-BC64-81790BC3A17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A92AF54D-1190-4261-ACFE-C3FA7D355C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94DF-44B6-BC64-81790BC3A17E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AC1DE80E-BCD5-4185-8842-9B79565AD8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94DF-44B6-BC64-81790BC3A17E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FBA6BD79-26BA-42E6-A613-6B2151D91A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94DF-44B6-BC64-81790BC3A17E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FC200E09-CF47-4213-9E39-BA7DC853B7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94DF-44B6-BC64-81790BC3A17E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7A4CF362-D83C-4D7A-AA61-0B1EFFCD42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94DF-44B6-BC64-81790BC3A17E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A950C8D9-3D49-40FC-9F05-CE66C4644E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94DF-44B6-BC64-81790BC3A17E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0C4EB6A7-5437-4137-9E18-7EFA48612D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94DF-44B6-BC64-81790BC3A17E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739C7A82-5CFF-473C-9842-F478D66A66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94DF-44B6-BC64-81790BC3A17E}"/>
                </c:ext>
              </c:extLst>
            </c:dLbl>
            <c:dLbl>
              <c:idx val="22"/>
              <c:layout>
                <c:manualLayout>
                  <c:x val="0.43603133112459297"/>
                  <c:y val="0.17368707079047802"/>
                </c:manualLayout>
              </c:layout>
              <c:tx>
                <c:rich>
                  <a:bodyPr/>
                  <a:lstStyle/>
                  <a:p>
                    <a:fld id="{9DE93EF2-F62A-48A8-A056-91AC2E5292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F-94DF-44B6-BC64-81790BC3A17E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1D559FBD-CA92-4C00-BDCD-4F6B3B2E35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94DF-44B6-BC64-81790BC3A17E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5D6CBFAC-8070-4632-A4D3-6E387AB716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94DF-44B6-BC64-81790BC3A17E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04D60E34-6552-442A-B609-7E16AF411A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94DF-44B6-BC64-81790BC3A17E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C88639F6-A81C-4B71-9058-656A29B405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94DF-44B6-BC64-81790BC3A17E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0CC5D35C-0F4A-4BEB-8C56-DCCE187EE7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94DF-44B6-BC64-81790BC3A17E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E0B09F45-E6D8-452B-BF17-1FB249A9EC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94DF-44B6-BC64-81790BC3A17E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4EFF81D7-36B2-4994-A92C-0B3FFFA184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94DF-44B6-BC64-81790BC3A17E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57E22195-24FB-4CD8-9194-A742432BFC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94DF-44B6-BC64-81790BC3A17E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5A295831-0474-4FAA-B3F7-720CB0EE9D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94DF-44B6-BC64-81790BC3A17E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09C96087-5352-44FE-88E8-7D96B3CB6B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94DF-44B6-BC64-81790BC3A17E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FB2B3847-7DD6-4153-977C-10BDF834A8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94DF-44B6-BC64-81790BC3A17E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8722A5CB-6BD1-47FA-B107-D60DD01204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94DF-44B6-BC64-81790BC3A17E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884EBF18-5CA0-47A1-93EC-28E3B48668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94DF-44B6-BC64-81790BC3A17E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1188384751086442"/>
                      <c:h val="4.592027559055118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8-94DF-44B6-BC64-81790BC3A17E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47FD-4409-B499-620A1C658786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47FD-4409-B499-620A1C658786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94DF-44B6-BC64-81790BC3A17E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0-47FD-4409-B499-620A1C658786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47FD-4409-B499-620A1C658786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2-47FD-4409-B499-620A1C658786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3-47FD-4409-B499-620A1C658786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4-47FD-4409-B499-620A1C658786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5-47FD-4409-B499-620A1C658786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47FD-4409-B499-620A1C658786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47FD-4409-B499-620A1C658786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47FD-4409-B499-620A1C658786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47FD-4409-B499-620A1C658786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47FD-4409-B499-620A1C658786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B-47FD-4409-B499-620A1C658786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C-47FD-4409-B499-620A1C658786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D-47FD-4409-B499-620A1C658786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E-47FD-4409-B499-620A1C658786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F-47FD-4409-B499-620A1C658786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47FD-4409-B499-620A1C658786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1-47FD-4409-B499-620A1C658786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2-47FD-4409-B499-620A1C658786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3-47FD-4409-B499-620A1C658786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4-47FD-4409-B499-620A1C658786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5-47FD-4409-B499-620A1C658786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6-47FD-4409-B499-620A1C658786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7-47FD-4409-B499-620A1C658786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8-47FD-4409-B499-620A1C658786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9-47FD-4409-B499-620A1C658786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A-47FD-4409-B499-620A1C658786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B-47FD-4409-B499-620A1C658786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C-47FD-4409-B499-620A1C658786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D-47FD-4409-B499-620A1C658786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E-47FD-4409-B499-620A1C658786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F-47FD-4409-B499-620A1C658786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0-47FD-4409-B499-620A1C658786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1-47FD-4409-B499-620A1C658786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2-47FD-4409-B499-620A1C658786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3-47FD-4409-B499-620A1C658786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4-47FD-4409-B499-620A1C658786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5-47FD-4409-B499-620A1C658786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6-47FD-4409-B499-620A1C658786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7-47FD-4409-B499-620A1C658786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8-47FD-4409-B499-620A1C658786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9-47FD-4409-B499-620A1C658786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A-47FD-4409-B499-620A1C658786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B-47FD-4409-B499-620A1C658786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C-47FD-4409-B499-620A1C658786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D-47FD-4409-B499-620A1C658786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E-47FD-4409-B499-620A1C658786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F-47FD-4409-B499-620A1C658786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0-47FD-4409-B499-620A1C658786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1-47FD-4409-B499-620A1C658786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2-47FD-4409-B499-620A1C658786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3-47FD-4409-B499-620A1C658786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4-47FD-4409-B499-620A1C658786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5-47FD-4409-B499-620A1C658786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6-47FD-4409-B499-620A1C658786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7-47FD-4409-B499-620A1C658786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8-47FD-4409-B499-620A1C658786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9-47FD-4409-B499-620A1C658786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A-47FD-4409-B499-620A1C658786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B-47FD-4409-B499-620A1C658786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C-47FD-4409-B499-620A1C658786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D-47FD-4409-B499-620A1C658786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E-47FD-4409-B499-620A1C658786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F-47FD-4409-B499-620A1C658786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0-47FD-4409-B499-620A1C658786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1-47FD-4409-B499-620A1C658786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2-47FD-4409-B499-620A1C658786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3-47FD-4409-B499-620A1C658786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4-47FD-4409-B499-620A1C658786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5-47FD-4409-B499-620A1C658786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6-47FD-4409-B499-620A1C658786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7-47FD-4409-B499-620A1C658786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8-47FD-4409-B499-620A1C658786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9-47FD-4409-B499-620A1C658786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A-47FD-4409-B499-620A1C658786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B-47FD-4409-B499-620A1C658786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C-47FD-4409-B499-620A1C658786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D-47FD-4409-B499-620A1C658786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E-47FD-4409-B499-620A1C658786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F-47FD-4409-B499-620A1C658786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0-47FD-4409-B499-620A1C6587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cat>
            <c:numRef>
              <c:f>chart_data!$D$2:$DT$2</c:f>
              <c:numCache>
                <c:formatCode>mmm\
yyyy</c:formatCode>
                <c:ptCount val="121"/>
                <c:pt idx="0">
                  <c:v>41518</c:v>
                </c:pt>
                <c:pt idx="1">
                  <c:v>41548</c:v>
                </c:pt>
                <c:pt idx="2">
                  <c:v>41579</c:v>
                </c:pt>
                <c:pt idx="3">
                  <c:v>41609</c:v>
                </c:pt>
                <c:pt idx="4">
                  <c:v>41640</c:v>
                </c:pt>
                <c:pt idx="5">
                  <c:v>41671</c:v>
                </c:pt>
                <c:pt idx="6">
                  <c:v>41699</c:v>
                </c:pt>
                <c:pt idx="7">
                  <c:v>41730</c:v>
                </c:pt>
                <c:pt idx="8">
                  <c:v>41760</c:v>
                </c:pt>
                <c:pt idx="9">
                  <c:v>41791</c:v>
                </c:pt>
                <c:pt idx="10">
                  <c:v>41821</c:v>
                </c:pt>
                <c:pt idx="11">
                  <c:v>41852</c:v>
                </c:pt>
                <c:pt idx="12">
                  <c:v>41883</c:v>
                </c:pt>
                <c:pt idx="13">
                  <c:v>41913</c:v>
                </c:pt>
                <c:pt idx="14">
                  <c:v>41944</c:v>
                </c:pt>
                <c:pt idx="15">
                  <c:v>41974</c:v>
                </c:pt>
                <c:pt idx="16">
                  <c:v>42005</c:v>
                </c:pt>
                <c:pt idx="17">
                  <c:v>42036</c:v>
                </c:pt>
                <c:pt idx="18">
                  <c:v>42064</c:v>
                </c:pt>
                <c:pt idx="19">
                  <c:v>42095</c:v>
                </c:pt>
                <c:pt idx="20">
                  <c:v>42125</c:v>
                </c:pt>
                <c:pt idx="21">
                  <c:v>42156</c:v>
                </c:pt>
                <c:pt idx="22">
                  <c:v>42186</c:v>
                </c:pt>
                <c:pt idx="23">
                  <c:v>42217</c:v>
                </c:pt>
                <c:pt idx="24">
                  <c:v>42248</c:v>
                </c:pt>
                <c:pt idx="25">
                  <c:v>42278</c:v>
                </c:pt>
                <c:pt idx="26">
                  <c:v>42309</c:v>
                </c:pt>
                <c:pt idx="27">
                  <c:v>42339</c:v>
                </c:pt>
                <c:pt idx="28">
                  <c:v>42370</c:v>
                </c:pt>
                <c:pt idx="29">
                  <c:v>42401</c:v>
                </c:pt>
                <c:pt idx="30">
                  <c:v>42430</c:v>
                </c:pt>
                <c:pt idx="31">
                  <c:v>42461</c:v>
                </c:pt>
                <c:pt idx="32">
                  <c:v>42491</c:v>
                </c:pt>
                <c:pt idx="33">
                  <c:v>42522</c:v>
                </c:pt>
                <c:pt idx="34">
                  <c:v>42552</c:v>
                </c:pt>
                <c:pt idx="35">
                  <c:v>42583</c:v>
                </c:pt>
                <c:pt idx="36">
                  <c:v>42614</c:v>
                </c:pt>
                <c:pt idx="37">
                  <c:v>42644</c:v>
                </c:pt>
                <c:pt idx="38">
                  <c:v>42675</c:v>
                </c:pt>
                <c:pt idx="39">
                  <c:v>42705</c:v>
                </c:pt>
                <c:pt idx="40">
                  <c:v>42736</c:v>
                </c:pt>
                <c:pt idx="41">
                  <c:v>42767</c:v>
                </c:pt>
                <c:pt idx="42">
                  <c:v>42795</c:v>
                </c:pt>
                <c:pt idx="43">
                  <c:v>42826</c:v>
                </c:pt>
                <c:pt idx="44">
                  <c:v>42856</c:v>
                </c:pt>
                <c:pt idx="45">
                  <c:v>42887</c:v>
                </c:pt>
                <c:pt idx="46">
                  <c:v>42917</c:v>
                </c:pt>
                <c:pt idx="47">
                  <c:v>42948</c:v>
                </c:pt>
                <c:pt idx="48">
                  <c:v>42979</c:v>
                </c:pt>
                <c:pt idx="49">
                  <c:v>43009</c:v>
                </c:pt>
                <c:pt idx="50">
                  <c:v>43040</c:v>
                </c:pt>
                <c:pt idx="51">
                  <c:v>43070</c:v>
                </c:pt>
                <c:pt idx="52">
                  <c:v>43101</c:v>
                </c:pt>
                <c:pt idx="53">
                  <c:v>43132</c:v>
                </c:pt>
                <c:pt idx="54">
                  <c:v>43160</c:v>
                </c:pt>
                <c:pt idx="55">
                  <c:v>43191</c:v>
                </c:pt>
                <c:pt idx="56">
                  <c:v>43221</c:v>
                </c:pt>
                <c:pt idx="57">
                  <c:v>43252</c:v>
                </c:pt>
                <c:pt idx="58">
                  <c:v>43282</c:v>
                </c:pt>
                <c:pt idx="59">
                  <c:v>43313</c:v>
                </c:pt>
                <c:pt idx="60">
                  <c:v>43344</c:v>
                </c:pt>
                <c:pt idx="61">
                  <c:v>43374</c:v>
                </c:pt>
                <c:pt idx="62">
                  <c:v>43405</c:v>
                </c:pt>
                <c:pt idx="63">
                  <c:v>43435</c:v>
                </c:pt>
                <c:pt idx="64">
                  <c:v>43466</c:v>
                </c:pt>
                <c:pt idx="65">
                  <c:v>43497</c:v>
                </c:pt>
                <c:pt idx="66">
                  <c:v>43525</c:v>
                </c:pt>
                <c:pt idx="67">
                  <c:v>43556</c:v>
                </c:pt>
                <c:pt idx="68">
                  <c:v>43586</c:v>
                </c:pt>
                <c:pt idx="69">
                  <c:v>43617</c:v>
                </c:pt>
                <c:pt idx="70">
                  <c:v>43647</c:v>
                </c:pt>
                <c:pt idx="71">
                  <c:v>43678</c:v>
                </c:pt>
                <c:pt idx="72">
                  <c:v>43709</c:v>
                </c:pt>
                <c:pt idx="73">
                  <c:v>43739</c:v>
                </c:pt>
                <c:pt idx="74">
                  <c:v>43770</c:v>
                </c:pt>
                <c:pt idx="75">
                  <c:v>43800</c:v>
                </c:pt>
                <c:pt idx="76">
                  <c:v>43831</c:v>
                </c:pt>
                <c:pt idx="77">
                  <c:v>43862</c:v>
                </c:pt>
                <c:pt idx="78">
                  <c:v>43891</c:v>
                </c:pt>
                <c:pt idx="79">
                  <c:v>43922</c:v>
                </c:pt>
                <c:pt idx="80">
                  <c:v>43952</c:v>
                </c:pt>
                <c:pt idx="81">
                  <c:v>43983</c:v>
                </c:pt>
                <c:pt idx="82">
                  <c:v>44013</c:v>
                </c:pt>
                <c:pt idx="83">
                  <c:v>44044</c:v>
                </c:pt>
                <c:pt idx="84">
                  <c:v>44075</c:v>
                </c:pt>
                <c:pt idx="85">
                  <c:v>44105</c:v>
                </c:pt>
                <c:pt idx="86">
                  <c:v>44136</c:v>
                </c:pt>
                <c:pt idx="87">
                  <c:v>44166</c:v>
                </c:pt>
                <c:pt idx="88">
                  <c:v>44197</c:v>
                </c:pt>
                <c:pt idx="89">
                  <c:v>44228</c:v>
                </c:pt>
                <c:pt idx="90">
                  <c:v>44256</c:v>
                </c:pt>
                <c:pt idx="91">
                  <c:v>44287</c:v>
                </c:pt>
                <c:pt idx="92">
                  <c:v>44317</c:v>
                </c:pt>
                <c:pt idx="93">
                  <c:v>44348</c:v>
                </c:pt>
                <c:pt idx="94">
                  <c:v>44378</c:v>
                </c:pt>
                <c:pt idx="95">
                  <c:v>44409</c:v>
                </c:pt>
                <c:pt idx="96">
                  <c:v>44440</c:v>
                </c:pt>
                <c:pt idx="97">
                  <c:v>44470</c:v>
                </c:pt>
                <c:pt idx="98">
                  <c:v>44501</c:v>
                </c:pt>
                <c:pt idx="99">
                  <c:v>44531</c:v>
                </c:pt>
                <c:pt idx="100">
                  <c:v>44562</c:v>
                </c:pt>
                <c:pt idx="101">
                  <c:v>44593</c:v>
                </c:pt>
                <c:pt idx="102">
                  <c:v>44621</c:v>
                </c:pt>
                <c:pt idx="103">
                  <c:v>44652</c:v>
                </c:pt>
                <c:pt idx="104">
                  <c:v>44682</c:v>
                </c:pt>
                <c:pt idx="105">
                  <c:v>44713</c:v>
                </c:pt>
                <c:pt idx="106">
                  <c:v>44743</c:v>
                </c:pt>
                <c:pt idx="107">
                  <c:v>44774</c:v>
                </c:pt>
                <c:pt idx="108">
                  <c:v>44805</c:v>
                </c:pt>
                <c:pt idx="109">
                  <c:v>44835</c:v>
                </c:pt>
                <c:pt idx="110">
                  <c:v>44866</c:v>
                </c:pt>
                <c:pt idx="111">
                  <c:v>44896</c:v>
                </c:pt>
                <c:pt idx="112">
                  <c:v>44927</c:v>
                </c:pt>
                <c:pt idx="113">
                  <c:v>44958</c:v>
                </c:pt>
                <c:pt idx="114">
                  <c:v>44986</c:v>
                </c:pt>
                <c:pt idx="115">
                  <c:v>45017</c:v>
                </c:pt>
                <c:pt idx="116">
                  <c:v>45047</c:v>
                </c:pt>
                <c:pt idx="117">
                  <c:v>45078</c:v>
                </c:pt>
                <c:pt idx="118">
                  <c:v>45108</c:v>
                </c:pt>
                <c:pt idx="119">
                  <c:v>45139</c:v>
                </c:pt>
                <c:pt idx="120">
                  <c:v>45170</c:v>
                </c:pt>
              </c:numCache>
            </c:numRef>
          </c:cat>
          <c:val>
            <c:numRef>
              <c:f>chart_data!$D$4:$DT$4</c:f>
              <c:numCache>
                <c:formatCode>0.0%</c:formatCode>
                <c:ptCount val="121"/>
                <c:pt idx="0">
                  <c:v>7.0000000000000007E-2</c:v>
                </c:pt>
                <c:pt idx="1">
                  <c:v>7.0000000000000007E-2</c:v>
                </c:pt>
                <c:pt idx="2">
                  <c:v>6.6000000000000003E-2</c:v>
                </c:pt>
                <c:pt idx="3">
                  <c:v>6.5000000000000002E-2</c:v>
                </c:pt>
                <c:pt idx="4">
                  <c:v>7.0000000000000007E-2</c:v>
                </c:pt>
                <c:pt idx="5">
                  <c:v>7.0000000000000007E-2</c:v>
                </c:pt>
                <c:pt idx="6">
                  <c:v>6.8000000000000005E-2</c:v>
                </c:pt>
                <c:pt idx="7">
                  <c:v>5.9000000000000004E-2</c:v>
                </c:pt>
                <c:pt idx="8">
                  <c:v>6.0999999999999999E-2</c:v>
                </c:pt>
                <c:pt idx="9">
                  <c:v>6.3E-2</c:v>
                </c:pt>
                <c:pt idx="10">
                  <c:v>6.5000000000000002E-2</c:v>
                </c:pt>
                <c:pt idx="11">
                  <c:v>6.3E-2</c:v>
                </c:pt>
                <c:pt idx="12">
                  <c:v>5.7000000000000002E-2</c:v>
                </c:pt>
                <c:pt idx="13">
                  <c:v>5.5E-2</c:v>
                </c:pt>
                <c:pt idx="14">
                  <c:v>5.5E-2</c:v>
                </c:pt>
                <c:pt idx="15">
                  <c:v>5.4000000000000006E-2</c:v>
                </c:pt>
                <c:pt idx="16">
                  <c:v>6.0999999999999999E-2</c:v>
                </c:pt>
                <c:pt idx="17">
                  <c:v>5.7999999999999996E-2</c:v>
                </c:pt>
                <c:pt idx="18">
                  <c:v>5.5999999999999994E-2</c:v>
                </c:pt>
                <c:pt idx="19">
                  <c:v>5.0999999999999997E-2</c:v>
                </c:pt>
                <c:pt idx="20">
                  <c:v>5.2999999999999999E-2</c:v>
                </c:pt>
                <c:pt idx="21">
                  <c:v>5.5E-2</c:v>
                </c:pt>
                <c:pt idx="22">
                  <c:v>5.5999999999999994E-2</c:v>
                </c:pt>
                <c:pt idx="23">
                  <c:v>5.2000000000000005E-2</c:v>
                </c:pt>
                <c:pt idx="24">
                  <c:v>4.9000000000000002E-2</c:v>
                </c:pt>
                <c:pt idx="25">
                  <c:v>4.8000000000000001E-2</c:v>
                </c:pt>
                <c:pt idx="26">
                  <c:v>4.8000000000000001E-2</c:v>
                </c:pt>
                <c:pt idx="27">
                  <c:v>4.8000000000000001E-2</c:v>
                </c:pt>
                <c:pt idx="28">
                  <c:v>5.2999999999999999E-2</c:v>
                </c:pt>
                <c:pt idx="29">
                  <c:v>5.2000000000000005E-2</c:v>
                </c:pt>
                <c:pt idx="30">
                  <c:v>5.0999999999999997E-2</c:v>
                </c:pt>
                <c:pt idx="31">
                  <c:v>4.7E-2</c:v>
                </c:pt>
                <c:pt idx="32">
                  <c:v>4.4999999999999998E-2</c:v>
                </c:pt>
                <c:pt idx="33">
                  <c:v>5.0999999999999997E-2</c:v>
                </c:pt>
                <c:pt idx="34">
                  <c:v>5.0999999999999997E-2</c:v>
                </c:pt>
                <c:pt idx="35">
                  <c:v>0.05</c:v>
                </c:pt>
                <c:pt idx="36">
                  <c:v>4.8000000000000001E-2</c:v>
                </c:pt>
                <c:pt idx="37">
                  <c:v>4.7E-2</c:v>
                </c:pt>
                <c:pt idx="38">
                  <c:v>4.4000000000000004E-2</c:v>
                </c:pt>
                <c:pt idx="39">
                  <c:v>4.4999999999999998E-2</c:v>
                </c:pt>
                <c:pt idx="40">
                  <c:v>5.0999999999999997E-2</c:v>
                </c:pt>
                <c:pt idx="41">
                  <c:v>4.9000000000000002E-2</c:v>
                </c:pt>
                <c:pt idx="42">
                  <c:v>4.5999999999999999E-2</c:v>
                </c:pt>
                <c:pt idx="43">
                  <c:v>4.0999999999999995E-2</c:v>
                </c:pt>
                <c:pt idx="44">
                  <c:v>4.0999999999999995E-2</c:v>
                </c:pt>
                <c:pt idx="45">
                  <c:v>4.4999999999999998E-2</c:v>
                </c:pt>
                <c:pt idx="46">
                  <c:v>4.5999999999999999E-2</c:v>
                </c:pt>
                <c:pt idx="47">
                  <c:v>4.4999999999999998E-2</c:v>
                </c:pt>
                <c:pt idx="48">
                  <c:v>4.0999999999999995E-2</c:v>
                </c:pt>
                <c:pt idx="49">
                  <c:v>3.9E-2</c:v>
                </c:pt>
                <c:pt idx="50">
                  <c:v>3.9E-2</c:v>
                </c:pt>
                <c:pt idx="51">
                  <c:v>3.9E-2</c:v>
                </c:pt>
                <c:pt idx="52">
                  <c:v>4.4999999999999998E-2</c:v>
                </c:pt>
                <c:pt idx="53">
                  <c:v>4.4000000000000004E-2</c:v>
                </c:pt>
                <c:pt idx="54">
                  <c:v>4.0999999999999995E-2</c:v>
                </c:pt>
                <c:pt idx="55">
                  <c:v>3.7000000000000005E-2</c:v>
                </c:pt>
                <c:pt idx="56">
                  <c:v>3.6000000000000004E-2</c:v>
                </c:pt>
                <c:pt idx="57">
                  <c:v>4.2000000000000003E-2</c:v>
                </c:pt>
                <c:pt idx="58">
                  <c:v>4.0999999999999995E-2</c:v>
                </c:pt>
                <c:pt idx="59">
                  <c:v>3.9E-2</c:v>
                </c:pt>
                <c:pt idx="60">
                  <c:v>3.6000000000000004E-2</c:v>
                </c:pt>
                <c:pt idx="61">
                  <c:v>3.5000000000000003E-2</c:v>
                </c:pt>
                <c:pt idx="62">
                  <c:v>3.5000000000000003E-2</c:v>
                </c:pt>
                <c:pt idx="63">
                  <c:v>3.7000000000000005E-2</c:v>
                </c:pt>
                <c:pt idx="64">
                  <c:v>4.4000000000000004E-2</c:v>
                </c:pt>
                <c:pt idx="65">
                  <c:v>4.0999999999999995E-2</c:v>
                </c:pt>
                <c:pt idx="66">
                  <c:v>3.9E-2</c:v>
                </c:pt>
                <c:pt idx="67">
                  <c:v>3.3000000000000002E-2</c:v>
                </c:pt>
                <c:pt idx="68">
                  <c:v>3.4000000000000002E-2</c:v>
                </c:pt>
                <c:pt idx="69">
                  <c:v>3.7999999999999999E-2</c:v>
                </c:pt>
                <c:pt idx="70">
                  <c:v>0.04</c:v>
                </c:pt>
                <c:pt idx="71">
                  <c:v>3.7999999999999999E-2</c:v>
                </c:pt>
                <c:pt idx="72">
                  <c:v>3.3000000000000002E-2</c:v>
                </c:pt>
                <c:pt idx="73">
                  <c:v>3.3000000000000002E-2</c:v>
                </c:pt>
                <c:pt idx="74">
                  <c:v>3.3000000000000002E-2</c:v>
                </c:pt>
                <c:pt idx="75">
                  <c:v>3.4000000000000002E-2</c:v>
                </c:pt>
                <c:pt idx="76">
                  <c:v>0.04</c:v>
                </c:pt>
                <c:pt idx="77">
                  <c:v>3.7999999999999999E-2</c:v>
                </c:pt>
                <c:pt idx="78">
                  <c:v>4.4999999999999998E-2</c:v>
                </c:pt>
                <c:pt idx="79">
                  <c:v>0.14400000000000002</c:v>
                </c:pt>
                <c:pt idx="80">
                  <c:v>0.13</c:v>
                </c:pt>
                <c:pt idx="81">
                  <c:v>0.11199999999999999</c:v>
                </c:pt>
                <c:pt idx="82">
                  <c:v>0.105</c:v>
                </c:pt>
                <c:pt idx="83">
                  <c:v>8.5000000000000006E-2</c:v>
                </c:pt>
                <c:pt idx="84">
                  <c:v>7.6999999999999999E-2</c:v>
                </c:pt>
                <c:pt idx="85">
                  <c:v>6.6000000000000003E-2</c:v>
                </c:pt>
                <c:pt idx="86">
                  <c:v>6.4000000000000001E-2</c:v>
                </c:pt>
                <c:pt idx="87">
                  <c:v>6.5000000000000002E-2</c:v>
                </c:pt>
                <c:pt idx="88">
                  <c:v>6.8000000000000005E-2</c:v>
                </c:pt>
                <c:pt idx="89">
                  <c:v>6.6000000000000003E-2</c:v>
                </c:pt>
                <c:pt idx="90">
                  <c:v>6.2E-2</c:v>
                </c:pt>
                <c:pt idx="91">
                  <c:v>5.7000000000000002E-2</c:v>
                </c:pt>
                <c:pt idx="92">
                  <c:v>5.5E-2</c:v>
                </c:pt>
                <c:pt idx="93">
                  <c:v>6.0999999999999999E-2</c:v>
                </c:pt>
                <c:pt idx="94">
                  <c:v>5.7000000000000002E-2</c:v>
                </c:pt>
                <c:pt idx="95">
                  <c:v>5.2999999999999999E-2</c:v>
                </c:pt>
                <c:pt idx="96">
                  <c:v>4.5999999999999999E-2</c:v>
                </c:pt>
                <c:pt idx="97">
                  <c:v>4.2999999999999997E-2</c:v>
                </c:pt>
                <c:pt idx="98">
                  <c:v>3.9E-2</c:v>
                </c:pt>
                <c:pt idx="99">
                  <c:v>3.7000000000000005E-2</c:v>
                </c:pt>
                <c:pt idx="100">
                  <c:v>4.4000000000000004E-2</c:v>
                </c:pt>
                <c:pt idx="101">
                  <c:v>4.0999999999999995E-2</c:v>
                </c:pt>
                <c:pt idx="102">
                  <c:v>3.7999999999999999E-2</c:v>
                </c:pt>
                <c:pt idx="103">
                  <c:v>3.3000000000000002E-2</c:v>
                </c:pt>
                <c:pt idx="104">
                  <c:v>3.4000000000000002E-2</c:v>
                </c:pt>
                <c:pt idx="105">
                  <c:v>3.7999999999999999E-2</c:v>
                </c:pt>
                <c:pt idx="106">
                  <c:v>3.7999999999999999E-2</c:v>
                </c:pt>
                <c:pt idx="107">
                  <c:v>3.7999999999999999E-2</c:v>
                </c:pt>
                <c:pt idx="108">
                  <c:v>3.3000000000000002E-2</c:v>
                </c:pt>
                <c:pt idx="109">
                  <c:v>3.4000000000000002E-2</c:v>
                </c:pt>
                <c:pt idx="110">
                  <c:v>3.4000000000000002E-2</c:v>
                </c:pt>
                <c:pt idx="111">
                  <c:v>3.3000000000000002E-2</c:v>
                </c:pt>
                <c:pt idx="112">
                  <c:v>3.9E-2</c:v>
                </c:pt>
                <c:pt idx="113">
                  <c:v>3.9E-2</c:v>
                </c:pt>
                <c:pt idx="114">
                  <c:v>3.6000000000000004E-2</c:v>
                </c:pt>
                <c:pt idx="115">
                  <c:v>3.1E-2</c:v>
                </c:pt>
                <c:pt idx="116">
                  <c:v>3.4000000000000002E-2</c:v>
                </c:pt>
                <c:pt idx="117">
                  <c:v>3.7999999999999999E-2</c:v>
                </c:pt>
                <c:pt idx="118">
                  <c:v>3.7999999999999999E-2</c:v>
                </c:pt>
                <c:pt idx="119">
                  <c:v>3.9E-2</c:v>
                </c:pt>
                <c:pt idx="120">
                  <c:v>3.6000000000000004E-2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chart_data!$D$16:$AN$16</c15:f>
                <c15:dlblRangeCache>
                  <c:ptCount val="37"/>
                  <c:pt idx="0">
                    <c:v>7%</c:v>
                  </c:pt>
                  <c:pt idx="22">
                    <c:v>U.S. total
(not seasonally adjusted)</c:v>
                  </c:pt>
                  <c:pt idx="36">
                    <c:v>4.8%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D-94DF-44B6-BC64-81790BC3A17E}"/>
            </c:ext>
          </c:extLst>
        </c:ser>
        <c:ser>
          <c:idx val="1"/>
          <c:order val="1"/>
          <c:tx>
            <c:v>Transportation sector (not seasonally adjusted)</c:v>
          </c:tx>
          <c:spPr>
            <a:ln w="47625" cap="rnd">
              <a:solidFill>
                <a:srgbClr val="009ADE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E-94DF-44B6-BC64-81790BC3A17E}"/>
              </c:ext>
            </c:extLst>
          </c:dPt>
          <c:dPt>
            <c:idx val="1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F-94DF-44B6-BC64-81790BC3A17E}"/>
              </c:ext>
            </c:extLst>
          </c:dPt>
          <c:dPt>
            <c:idx val="1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50-94DF-44B6-BC64-81790BC3A17E}"/>
              </c:ext>
            </c:extLst>
          </c:dPt>
          <c:dPt>
            <c:idx val="3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51-94DF-44B6-BC64-81790BC3A17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20491803278688525"/>
                      <c:h val="0.155181266404199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E-94DF-44B6-BC64-81790BC3A17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0BBD172-702F-43FB-9EEF-26530E8813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2-94DF-44B6-BC64-81790BC3A17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170CA91-098F-4741-9293-B96E2C78FB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94DF-44B6-BC64-81790BC3A17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CBF4619-4F4E-49EF-BE01-19F5F71881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94DF-44B6-BC64-81790BC3A17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C6B2E9A-6E9E-4CCC-96BA-C078929F5D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94DF-44B6-BC64-81790BC3A17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929AACB-1517-4FA1-8391-90E7DCE656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94DF-44B6-BC64-81790BC3A17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AC43214-1E64-4E74-9377-D596453093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7-94DF-44B6-BC64-81790BC3A17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54F4005-4C15-4C65-8857-4536B12A41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94DF-44B6-BC64-81790BC3A17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0CADB4F-B0BC-417A-A19D-345A6BD583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94DF-44B6-BC64-81790BC3A17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4DE23D8-12AF-4B04-9ED1-31B99C3DA8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94DF-44B6-BC64-81790BC3A17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4D053D9-F1BF-40D9-9FAB-265D8EE695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94DF-44B6-BC64-81790BC3A17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A2B45033-1C99-48E2-BE06-ABEC18E24C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96357012750454"/>
                      <c:h val="0.1551812664041995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C-94DF-44B6-BC64-81790BC3A17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36C7968-13E2-4524-B0D1-63CFDFBFBE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D-94DF-44B6-BC64-81790BC3A17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868EAF6-7D04-4E22-98B5-124483651A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661202185792351"/>
                      <c:h val="4.6368657042869639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F-94DF-44B6-BC64-81790BC3A17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20430915-5E3B-439C-9081-276CABFE92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94DF-44B6-BC64-81790BC3A17E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24779996-4A0C-4C65-8668-E9D3EB5EBB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661202185792351"/>
                      <c:h val="0.1551812664041994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0-94DF-44B6-BC64-81790BC3A17E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5780EAC2-3CDD-4AD6-A697-EB1934E0FE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94DF-44B6-BC64-81790BC3A17E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CE663069-249B-467D-86B7-12C28FEE5B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661202185792351"/>
                      <c:h val="0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94DF-44B6-BC64-81790BC3A17E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32229406-5F32-4B5C-A52E-96E74ADC1E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94DF-44B6-BC64-81790BC3A17E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EE25FE32-0523-4EA4-8C5D-D340FA941E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2-94DF-44B6-BC64-81790BC3A17E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A8BE8894-9027-4904-88B1-AA3C2C87B8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3-94DF-44B6-BC64-81790BC3A17E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D6C76A85-D600-445F-9684-AFAB3CB05D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4-94DF-44B6-BC64-81790BC3A17E}"/>
                </c:ext>
              </c:extLst>
            </c:dLbl>
            <c:dLbl>
              <c:idx val="22"/>
              <c:layout>
                <c:manualLayout>
                  <c:x val="0.54144758544526195"/>
                  <c:y val="-0.2251599409448819"/>
                </c:manualLayout>
              </c:layout>
              <c:tx>
                <c:rich>
                  <a:bodyPr/>
                  <a:lstStyle/>
                  <a:p>
                    <a:fld id="{EABE231A-C812-48D9-A8E5-C52B27C7B5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5-94DF-44B6-BC64-81790BC3A17E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82FCFB38-5149-4E73-B31C-D522704BE0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94DF-44B6-BC64-81790BC3A17E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F5E28323-73EF-4C8F-A32D-8A42C7DB77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94DF-44B6-BC64-81790BC3A17E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A8496413-50CC-4B6C-952A-E0AC620046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94DF-44B6-BC64-81790BC3A17E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DB669F9F-6908-456A-B9C2-541D928ECE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94DF-44B6-BC64-81790BC3A17E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F52A8FCF-78A2-47B4-9E6F-5ECAB45E09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94DF-44B6-BC64-81790BC3A17E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0FAE4190-CF08-47DF-90E8-F808E1CE1B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B-94DF-44B6-BC64-81790BC3A17E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558D2C01-1711-4DFD-BE31-A4B2AD0616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C-94DF-44B6-BC64-81790BC3A17E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49BDE7DD-E1B9-4C1B-AED8-D51A251147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D-94DF-44B6-BC64-81790BC3A17E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94162DC5-6C44-4899-B1E3-A3613E07D2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E-94DF-44B6-BC64-81790BC3A17E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D6BA9F3E-FC2B-4EEC-B3E1-465F568810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F-94DF-44B6-BC64-81790BC3A17E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8E2131EA-1585-428C-96D4-D2371DFA80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94DF-44B6-BC64-81790BC3A17E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78F182BC-7A9C-44D9-90D9-F4217393BE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1-94DF-44B6-BC64-81790BC3A17E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5BF313B6-82E3-4602-BD47-305A7D4F6D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2-94DF-44B6-BC64-81790BC3A17E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1188384751086442"/>
                      <c:h val="0.155181266404199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51-94DF-44B6-BC64-81790BC3A17E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1-47FD-4409-B499-620A1C658786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2-47FD-4409-B499-620A1C658786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3-47FD-4409-B499-620A1C658786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4-47FD-4409-B499-620A1C658786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5-47FD-4409-B499-620A1C658786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6-47FD-4409-B499-620A1C658786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7-47FD-4409-B499-620A1C658786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8-47FD-4409-B499-620A1C658786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9-47FD-4409-B499-620A1C658786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A-47FD-4409-B499-620A1C658786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B-47FD-4409-B499-620A1C658786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C-47FD-4409-B499-620A1C658786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D-47FD-4409-B499-620A1C658786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E-47FD-4409-B499-620A1C658786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F-47FD-4409-B499-620A1C658786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0-47FD-4409-B499-620A1C658786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1-47FD-4409-B499-620A1C658786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2-47FD-4409-B499-620A1C658786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3-47FD-4409-B499-620A1C658786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4-47FD-4409-B499-620A1C658786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5-47FD-4409-B499-620A1C658786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6-47FD-4409-B499-620A1C658786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7-47FD-4409-B499-620A1C658786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8-47FD-4409-B499-620A1C658786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9-47FD-4409-B499-620A1C658786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A-47FD-4409-B499-620A1C658786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B-47FD-4409-B499-620A1C658786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C-47FD-4409-B499-620A1C658786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D-47FD-4409-B499-620A1C658786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E-47FD-4409-B499-620A1C658786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F-47FD-4409-B499-620A1C658786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0-47FD-4409-B499-620A1C658786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1-47FD-4409-B499-620A1C658786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2-47FD-4409-B499-620A1C658786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3-47FD-4409-B499-620A1C658786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4-47FD-4409-B499-620A1C658786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5-47FD-4409-B499-620A1C658786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6-47FD-4409-B499-620A1C658786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7-47FD-4409-B499-620A1C658786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8-47FD-4409-B499-620A1C658786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9-47FD-4409-B499-620A1C658786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A-47FD-4409-B499-620A1C658786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B-47FD-4409-B499-620A1C658786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C-47FD-4409-B499-620A1C658786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D-47FD-4409-B499-620A1C658786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E-47FD-4409-B499-620A1C658786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F-47FD-4409-B499-620A1C658786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0-47FD-4409-B499-620A1C658786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1-47FD-4409-B499-620A1C658786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2-47FD-4409-B499-620A1C658786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3-47FD-4409-B499-620A1C658786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4-47FD-4409-B499-620A1C658786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5-47FD-4409-B499-620A1C658786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6-47FD-4409-B499-620A1C658786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7-47FD-4409-B499-620A1C658786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8-47FD-4409-B499-620A1C658786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9-47FD-4409-B499-620A1C658786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A-47FD-4409-B499-620A1C658786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B-47FD-4409-B499-620A1C658786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C-47FD-4409-B499-620A1C658786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D-47FD-4409-B499-620A1C658786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E-47FD-4409-B499-620A1C658786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F-47FD-4409-B499-620A1C658786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0-47FD-4409-B499-620A1C658786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1-47FD-4409-B499-620A1C658786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2-47FD-4409-B499-620A1C658786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3-47FD-4409-B499-620A1C658786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4-47FD-4409-B499-620A1C658786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5-47FD-4409-B499-620A1C658786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6-47FD-4409-B499-620A1C658786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7-47FD-4409-B499-620A1C658786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8-47FD-4409-B499-620A1C658786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9-47FD-4409-B499-620A1C658786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A-47FD-4409-B499-620A1C658786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B-47FD-4409-B499-620A1C658786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C-47FD-4409-B499-620A1C658786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D-47FD-4409-B499-620A1C658786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E-47FD-4409-B499-620A1C658786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F-47FD-4409-B499-620A1C658786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0-47FD-4409-B499-620A1C658786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1-47FD-4409-B499-620A1C658786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2-47FD-4409-B499-620A1C658786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3-47FD-4409-B499-620A1C658786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4-47FD-4409-B499-620A1C6587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 algn="ctr"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cat>
            <c:numRef>
              <c:f>chart_data!$D$2:$DT$2</c:f>
              <c:numCache>
                <c:formatCode>mmm\
yyyy</c:formatCode>
                <c:ptCount val="121"/>
                <c:pt idx="0">
                  <c:v>41518</c:v>
                </c:pt>
                <c:pt idx="1">
                  <c:v>41548</c:v>
                </c:pt>
                <c:pt idx="2">
                  <c:v>41579</c:v>
                </c:pt>
                <c:pt idx="3">
                  <c:v>41609</c:v>
                </c:pt>
                <c:pt idx="4">
                  <c:v>41640</c:v>
                </c:pt>
                <c:pt idx="5">
                  <c:v>41671</c:v>
                </c:pt>
                <c:pt idx="6">
                  <c:v>41699</c:v>
                </c:pt>
                <c:pt idx="7">
                  <c:v>41730</c:v>
                </c:pt>
                <c:pt idx="8">
                  <c:v>41760</c:v>
                </c:pt>
                <c:pt idx="9">
                  <c:v>41791</c:v>
                </c:pt>
                <c:pt idx="10">
                  <c:v>41821</c:v>
                </c:pt>
                <c:pt idx="11">
                  <c:v>41852</c:v>
                </c:pt>
                <c:pt idx="12">
                  <c:v>41883</c:v>
                </c:pt>
                <c:pt idx="13">
                  <c:v>41913</c:v>
                </c:pt>
                <c:pt idx="14">
                  <c:v>41944</c:v>
                </c:pt>
                <c:pt idx="15">
                  <c:v>41974</c:v>
                </c:pt>
                <c:pt idx="16">
                  <c:v>42005</c:v>
                </c:pt>
                <c:pt idx="17">
                  <c:v>42036</c:v>
                </c:pt>
                <c:pt idx="18">
                  <c:v>42064</c:v>
                </c:pt>
                <c:pt idx="19">
                  <c:v>42095</c:v>
                </c:pt>
                <c:pt idx="20">
                  <c:v>42125</c:v>
                </c:pt>
                <c:pt idx="21">
                  <c:v>42156</c:v>
                </c:pt>
                <c:pt idx="22">
                  <c:v>42186</c:v>
                </c:pt>
                <c:pt idx="23">
                  <c:v>42217</c:v>
                </c:pt>
                <c:pt idx="24">
                  <c:v>42248</c:v>
                </c:pt>
                <c:pt idx="25">
                  <c:v>42278</c:v>
                </c:pt>
                <c:pt idx="26">
                  <c:v>42309</c:v>
                </c:pt>
                <c:pt idx="27">
                  <c:v>42339</c:v>
                </c:pt>
                <c:pt idx="28">
                  <c:v>42370</c:v>
                </c:pt>
                <c:pt idx="29">
                  <c:v>42401</c:v>
                </c:pt>
                <c:pt idx="30">
                  <c:v>42430</c:v>
                </c:pt>
                <c:pt idx="31">
                  <c:v>42461</c:v>
                </c:pt>
                <c:pt idx="32">
                  <c:v>42491</c:v>
                </c:pt>
                <c:pt idx="33">
                  <c:v>42522</c:v>
                </c:pt>
                <c:pt idx="34">
                  <c:v>42552</c:v>
                </c:pt>
                <c:pt idx="35">
                  <c:v>42583</c:v>
                </c:pt>
                <c:pt idx="36">
                  <c:v>42614</c:v>
                </c:pt>
                <c:pt idx="37">
                  <c:v>42644</c:v>
                </c:pt>
                <c:pt idx="38">
                  <c:v>42675</c:v>
                </c:pt>
                <c:pt idx="39">
                  <c:v>42705</c:v>
                </c:pt>
                <c:pt idx="40">
                  <c:v>42736</c:v>
                </c:pt>
                <c:pt idx="41">
                  <c:v>42767</c:v>
                </c:pt>
                <c:pt idx="42">
                  <c:v>42795</c:v>
                </c:pt>
                <c:pt idx="43">
                  <c:v>42826</c:v>
                </c:pt>
                <c:pt idx="44">
                  <c:v>42856</c:v>
                </c:pt>
                <c:pt idx="45">
                  <c:v>42887</c:v>
                </c:pt>
                <c:pt idx="46">
                  <c:v>42917</c:v>
                </c:pt>
                <c:pt idx="47">
                  <c:v>42948</c:v>
                </c:pt>
                <c:pt idx="48">
                  <c:v>42979</c:v>
                </c:pt>
                <c:pt idx="49">
                  <c:v>43009</c:v>
                </c:pt>
                <c:pt idx="50">
                  <c:v>43040</c:v>
                </c:pt>
                <c:pt idx="51">
                  <c:v>43070</c:v>
                </c:pt>
                <c:pt idx="52">
                  <c:v>43101</c:v>
                </c:pt>
                <c:pt idx="53">
                  <c:v>43132</c:v>
                </c:pt>
                <c:pt idx="54">
                  <c:v>43160</c:v>
                </c:pt>
                <c:pt idx="55">
                  <c:v>43191</c:v>
                </c:pt>
                <c:pt idx="56">
                  <c:v>43221</c:v>
                </c:pt>
                <c:pt idx="57">
                  <c:v>43252</c:v>
                </c:pt>
                <c:pt idx="58">
                  <c:v>43282</c:v>
                </c:pt>
                <c:pt idx="59">
                  <c:v>43313</c:v>
                </c:pt>
                <c:pt idx="60">
                  <c:v>43344</c:v>
                </c:pt>
                <c:pt idx="61">
                  <c:v>43374</c:v>
                </c:pt>
                <c:pt idx="62">
                  <c:v>43405</c:v>
                </c:pt>
                <c:pt idx="63">
                  <c:v>43435</c:v>
                </c:pt>
                <c:pt idx="64">
                  <c:v>43466</c:v>
                </c:pt>
                <c:pt idx="65">
                  <c:v>43497</c:v>
                </c:pt>
                <c:pt idx="66">
                  <c:v>43525</c:v>
                </c:pt>
                <c:pt idx="67">
                  <c:v>43556</c:v>
                </c:pt>
                <c:pt idx="68">
                  <c:v>43586</c:v>
                </c:pt>
                <c:pt idx="69">
                  <c:v>43617</c:v>
                </c:pt>
                <c:pt idx="70">
                  <c:v>43647</c:v>
                </c:pt>
                <c:pt idx="71">
                  <c:v>43678</c:v>
                </c:pt>
                <c:pt idx="72">
                  <c:v>43709</c:v>
                </c:pt>
                <c:pt idx="73">
                  <c:v>43739</c:v>
                </c:pt>
                <c:pt idx="74">
                  <c:v>43770</c:v>
                </c:pt>
                <c:pt idx="75">
                  <c:v>43800</c:v>
                </c:pt>
                <c:pt idx="76">
                  <c:v>43831</c:v>
                </c:pt>
                <c:pt idx="77">
                  <c:v>43862</c:v>
                </c:pt>
                <c:pt idx="78">
                  <c:v>43891</c:v>
                </c:pt>
                <c:pt idx="79">
                  <c:v>43922</c:v>
                </c:pt>
                <c:pt idx="80">
                  <c:v>43952</c:v>
                </c:pt>
                <c:pt idx="81">
                  <c:v>43983</c:v>
                </c:pt>
                <c:pt idx="82">
                  <c:v>44013</c:v>
                </c:pt>
                <c:pt idx="83">
                  <c:v>44044</c:v>
                </c:pt>
                <c:pt idx="84">
                  <c:v>44075</c:v>
                </c:pt>
                <c:pt idx="85">
                  <c:v>44105</c:v>
                </c:pt>
                <c:pt idx="86">
                  <c:v>44136</c:v>
                </c:pt>
                <c:pt idx="87">
                  <c:v>44166</c:v>
                </c:pt>
                <c:pt idx="88">
                  <c:v>44197</c:v>
                </c:pt>
                <c:pt idx="89">
                  <c:v>44228</c:v>
                </c:pt>
                <c:pt idx="90">
                  <c:v>44256</c:v>
                </c:pt>
                <c:pt idx="91">
                  <c:v>44287</c:v>
                </c:pt>
                <c:pt idx="92">
                  <c:v>44317</c:v>
                </c:pt>
                <c:pt idx="93">
                  <c:v>44348</c:v>
                </c:pt>
                <c:pt idx="94">
                  <c:v>44378</c:v>
                </c:pt>
                <c:pt idx="95">
                  <c:v>44409</c:v>
                </c:pt>
                <c:pt idx="96">
                  <c:v>44440</c:v>
                </c:pt>
                <c:pt idx="97">
                  <c:v>44470</c:v>
                </c:pt>
                <c:pt idx="98">
                  <c:v>44501</c:v>
                </c:pt>
                <c:pt idx="99">
                  <c:v>44531</c:v>
                </c:pt>
                <c:pt idx="100">
                  <c:v>44562</c:v>
                </c:pt>
                <c:pt idx="101">
                  <c:v>44593</c:v>
                </c:pt>
                <c:pt idx="102">
                  <c:v>44621</c:v>
                </c:pt>
                <c:pt idx="103">
                  <c:v>44652</c:v>
                </c:pt>
                <c:pt idx="104">
                  <c:v>44682</c:v>
                </c:pt>
                <c:pt idx="105">
                  <c:v>44713</c:v>
                </c:pt>
                <c:pt idx="106">
                  <c:v>44743</c:v>
                </c:pt>
                <c:pt idx="107">
                  <c:v>44774</c:v>
                </c:pt>
                <c:pt idx="108">
                  <c:v>44805</c:v>
                </c:pt>
                <c:pt idx="109">
                  <c:v>44835</c:v>
                </c:pt>
                <c:pt idx="110">
                  <c:v>44866</c:v>
                </c:pt>
                <c:pt idx="111">
                  <c:v>44896</c:v>
                </c:pt>
                <c:pt idx="112">
                  <c:v>44927</c:v>
                </c:pt>
                <c:pt idx="113">
                  <c:v>44958</c:v>
                </c:pt>
                <c:pt idx="114">
                  <c:v>44986</c:v>
                </c:pt>
                <c:pt idx="115">
                  <c:v>45017</c:v>
                </c:pt>
                <c:pt idx="116">
                  <c:v>45047</c:v>
                </c:pt>
                <c:pt idx="117">
                  <c:v>45078</c:v>
                </c:pt>
                <c:pt idx="118">
                  <c:v>45108</c:v>
                </c:pt>
                <c:pt idx="119">
                  <c:v>45139</c:v>
                </c:pt>
                <c:pt idx="120">
                  <c:v>45170</c:v>
                </c:pt>
              </c:numCache>
            </c:numRef>
          </c:cat>
          <c:val>
            <c:numRef>
              <c:f>chart_data!$D$8:$DT$8</c:f>
              <c:numCache>
                <c:formatCode>0.0%</c:formatCode>
                <c:ptCount val="121"/>
                <c:pt idx="0">
                  <c:v>6.5000000000000002E-2</c:v>
                </c:pt>
                <c:pt idx="1">
                  <c:v>6.5000000000000002E-2</c:v>
                </c:pt>
                <c:pt idx="2">
                  <c:v>7.0000000000000007E-2</c:v>
                </c:pt>
                <c:pt idx="3">
                  <c:v>6.6000000000000003E-2</c:v>
                </c:pt>
                <c:pt idx="4">
                  <c:v>7.4999999999999997E-2</c:v>
                </c:pt>
                <c:pt idx="5">
                  <c:v>7.2999999999999995E-2</c:v>
                </c:pt>
                <c:pt idx="6">
                  <c:v>7.2999999999999995E-2</c:v>
                </c:pt>
                <c:pt idx="7">
                  <c:v>6.5000000000000002E-2</c:v>
                </c:pt>
                <c:pt idx="8">
                  <c:v>5.5E-2</c:v>
                </c:pt>
                <c:pt idx="9">
                  <c:v>5.9000000000000004E-2</c:v>
                </c:pt>
                <c:pt idx="10">
                  <c:v>6.9000000000000006E-2</c:v>
                </c:pt>
                <c:pt idx="11">
                  <c:v>7.2000000000000008E-2</c:v>
                </c:pt>
                <c:pt idx="12">
                  <c:v>0.06</c:v>
                </c:pt>
                <c:pt idx="13">
                  <c:v>5.2999999999999999E-2</c:v>
                </c:pt>
                <c:pt idx="14">
                  <c:v>5.5E-2</c:v>
                </c:pt>
                <c:pt idx="15">
                  <c:v>4.5999999999999999E-2</c:v>
                </c:pt>
                <c:pt idx="16">
                  <c:v>5.7999999999999996E-2</c:v>
                </c:pt>
                <c:pt idx="17">
                  <c:v>5.2000000000000005E-2</c:v>
                </c:pt>
                <c:pt idx="18">
                  <c:v>4.4000000000000004E-2</c:v>
                </c:pt>
                <c:pt idx="19">
                  <c:v>4.4999999999999998E-2</c:v>
                </c:pt>
                <c:pt idx="20">
                  <c:v>4.4999999999999998E-2</c:v>
                </c:pt>
                <c:pt idx="21">
                  <c:v>4.8000000000000001E-2</c:v>
                </c:pt>
                <c:pt idx="22">
                  <c:v>5.7000000000000002E-2</c:v>
                </c:pt>
                <c:pt idx="23">
                  <c:v>4.4000000000000004E-2</c:v>
                </c:pt>
                <c:pt idx="24">
                  <c:v>0.04</c:v>
                </c:pt>
                <c:pt idx="25">
                  <c:v>4.5999999999999999E-2</c:v>
                </c:pt>
                <c:pt idx="26">
                  <c:v>4.8000000000000001E-2</c:v>
                </c:pt>
                <c:pt idx="27">
                  <c:v>4.4999999999999998E-2</c:v>
                </c:pt>
                <c:pt idx="28">
                  <c:v>5.5999999999999994E-2</c:v>
                </c:pt>
                <c:pt idx="29">
                  <c:v>4.8000000000000001E-2</c:v>
                </c:pt>
                <c:pt idx="30">
                  <c:v>0.04</c:v>
                </c:pt>
                <c:pt idx="31">
                  <c:v>4.7E-2</c:v>
                </c:pt>
                <c:pt idx="32">
                  <c:v>3.9E-2</c:v>
                </c:pt>
                <c:pt idx="33">
                  <c:v>4.4000000000000004E-2</c:v>
                </c:pt>
                <c:pt idx="34">
                  <c:v>5.4000000000000006E-2</c:v>
                </c:pt>
                <c:pt idx="35">
                  <c:v>5.0999999999999997E-2</c:v>
                </c:pt>
                <c:pt idx="36">
                  <c:v>4.2000000000000003E-2</c:v>
                </c:pt>
                <c:pt idx="37">
                  <c:v>3.9E-2</c:v>
                </c:pt>
                <c:pt idx="38">
                  <c:v>3.1E-2</c:v>
                </c:pt>
                <c:pt idx="39">
                  <c:v>3.9E-2</c:v>
                </c:pt>
                <c:pt idx="40">
                  <c:v>5.0999999999999997E-2</c:v>
                </c:pt>
                <c:pt idx="41">
                  <c:v>5.7999999999999996E-2</c:v>
                </c:pt>
                <c:pt idx="42">
                  <c:v>4.4999999999999998E-2</c:v>
                </c:pt>
                <c:pt idx="43">
                  <c:v>3.5000000000000003E-2</c:v>
                </c:pt>
                <c:pt idx="44">
                  <c:v>4.0999999999999995E-2</c:v>
                </c:pt>
                <c:pt idx="45">
                  <c:v>4.2000000000000003E-2</c:v>
                </c:pt>
                <c:pt idx="46">
                  <c:v>4.2999999999999997E-2</c:v>
                </c:pt>
                <c:pt idx="47">
                  <c:v>4.9000000000000002E-2</c:v>
                </c:pt>
                <c:pt idx="48">
                  <c:v>4.4000000000000004E-2</c:v>
                </c:pt>
                <c:pt idx="49">
                  <c:v>4.5999999999999999E-2</c:v>
                </c:pt>
                <c:pt idx="50">
                  <c:v>3.7000000000000005E-2</c:v>
                </c:pt>
                <c:pt idx="51">
                  <c:v>3.2000000000000001E-2</c:v>
                </c:pt>
                <c:pt idx="52">
                  <c:v>3.7999999999999999E-2</c:v>
                </c:pt>
                <c:pt idx="53">
                  <c:v>4.2999999999999997E-2</c:v>
                </c:pt>
                <c:pt idx="54">
                  <c:v>3.7999999999999999E-2</c:v>
                </c:pt>
                <c:pt idx="55">
                  <c:v>3.2000000000000001E-2</c:v>
                </c:pt>
                <c:pt idx="56">
                  <c:v>3.3000000000000002E-2</c:v>
                </c:pt>
                <c:pt idx="57">
                  <c:v>3.6000000000000004E-2</c:v>
                </c:pt>
                <c:pt idx="58">
                  <c:v>3.7999999999999999E-2</c:v>
                </c:pt>
                <c:pt idx="59">
                  <c:v>3.6000000000000004E-2</c:v>
                </c:pt>
                <c:pt idx="60">
                  <c:v>2.8999999999999998E-2</c:v>
                </c:pt>
                <c:pt idx="61">
                  <c:v>3.4000000000000002E-2</c:v>
                </c:pt>
                <c:pt idx="62">
                  <c:v>0.04</c:v>
                </c:pt>
                <c:pt idx="63">
                  <c:v>4.0999999999999995E-2</c:v>
                </c:pt>
                <c:pt idx="64">
                  <c:v>0.04</c:v>
                </c:pt>
                <c:pt idx="65">
                  <c:v>4.2999999999999997E-2</c:v>
                </c:pt>
                <c:pt idx="66">
                  <c:v>3.9E-2</c:v>
                </c:pt>
                <c:pt idx="67">
                  <c:v>3.7000000000000005E-2</c:v>
                </c:pt>
                <c:pt idx="68">
                  <c:v>4.2999999999999997E-2</c:v>
                </c:pt>
                <c:pt idx="69">
                  <c:v>4.0999999999999995E-2</c:v>
                </c:pt>
                <c:pt idx="70">
                  <c:v>4.2000000000000003E-2</c:v>
                </c:pt>
                <c:pt idx="71">
                  <c:v>4.8000000000000001E-2</c:v>
                </c:pt>
                <c:pt idx="72">
                  <c:v>3.3000000000000002E-2</c:v>
                </c:pt>
                <c:pt idx="73">
                  <c:v>2.7000000000000003E-2</c:v>
                </c:pt>
                <c:pt idx="74">
                  <c:v>3.3000000000000002E-2</c:v>
                </c:pt>
                <c:pt idx="75">
                  <c:v>2.7999999999999997E-2</c:v>
                </c:pt>
                <c:pt idx="76">
                  <c:v>3.4000000000000002E-2</c:v>
                </c:pt>
                <c:pt idx="77">
                  <c:v>3.7999999999999999E-2</c:v>
                </c:pt>
                <c:pt idx="78">
                  <c:v>5.4000000000000006E-2</c:v>
                </c:pt>
                <c:pt idx="79">
                  <c:v>0.153</c:v>
                </c:pt>
                <c:pt idx="80">
                  <c:v>0.157</c:v>
                </c:pt>
                <c:pt idx="81">
                  <c:v>0.14599999999999999</c:v>
                </c:pt>
                <c:pt idx="82">
                  <c:v>0.157</c:v>
                </c:pt>
                <c:pt idx="83">
                  <c:v>0.13</c:v>
                </c:pt>
                <c:pt idx="84">
                  <c:v>0.113</c:v>
                </c:pt>
                <c:pt idx="85">
                  <c:v>8.900000000000001E-2</c:v>
                </c:pt>
                <c:pt idx="86">
                  <c:v>0.09</c:v>
                </c:pt>
                <c:pt idx="87">
                  <c:v>9.3000000000000013E-2</c:v>
                </c:pt>
                <c:pt idx="88">
                  <c:v>0.09</c:v>
                </c:pt>
                <c:pt idx="89">
                  <c:v>8.900000000000001E-2</c:v>
                </c:pt>
                <c:pt idx="90">
                  <c:v>8.900000000000001E-2</c:v>
                </c:pt>
                <c:pt idx="91">
                  <c:v>7.4999999999999997E-2</c:v>
                </c:pt>
                <c:pt idx="92">
                  <c:v>7.9000000000000001E-2</c:v>
                </c:pt>
                <c:pt idx="93">
                  <c:v>6.2E-2</c:v>
                </c:pt>
                <c:pt idx="94">
                  <c:v>7.2999999999999995E-2</c:v>
                </c:pt>
                <c:pt idx="95">
                  <c:v>6.4000000000000001E-2</c:v>
                </c:pt>
                <c:pt idx="96">
                  <c:v>5.7000000000000002E-2</c:v>
                </c:pt>
                <c:pt idx="97">
                  <c:v>5.0999999999999997E-2</c:v>
                </c:pt>
                <c:pt idx="98">
                  <c:v>6.0999999999999999E-2</c:v>
                </c:pt>
                <c:pt idx="99">
                  <c:v>3.6000000000000004E-2</c:v>
                </c:pt>
                <c:pt idx="100">
                  <c:v>4.7E-2</c:v>
                </c:pt>
                <c:pt idx="101">
                  <c:v>5.4000000000000006E-2</c:v>
                </c:pt>
                <c:pt idx="102">
                  <c:v>5.0999999999999997E-2</c:v>
                </c:pt>
                <c:pt idx="103">
                  <c:v>3.6000000000000004E-2</c:v>
                </c:pt>
                <c:pt idx="104">
                  <c:v>4.4999999999999998E-2</c:v>
                </c:pt>
                <c:pt idx="105">
                  <c:v>4.0999999999999995E-2</c:v>
                </c:pt>
                <c:pt idx="106">
                  <c:v>4.2000000000000003E-2</c:v>
                </c:pt>
                <c:pt idx="107">
                  <c:v>4.5999999999999999E-2</c:v>
                </c:pt>
                <c:pt idx="108">
                  <c:v>4.2999999999999997E-2</c:v>
                </c:pt>
                <c:pt idx="109">
                  <c:v>3.7000000000000005E-2</c:v>
                </c:pt>
                <c:pt idx="110">
                  <c:v>4.5999999999999999E-2</c:v>
                </c:pt>
                <c:pt idx="111">
                  <c:v>4.4999999999999998E-2</c:v>
                </c:pt>
                <c:pt idx="112">
                  <c:v>4.7E-2</c:v>
                </c:pt>
                <c:pt idx="113">
                  <c:v>4.7E-2</c:v>
                </c:pt>
                <c:pt idx="114">
                  <c:v>0.05</c:v>
                </c:pt>
                <c:pt idx="115">
                  <c:v>3.7999999999999999E-2</c:v>
                </c:pt>
                <c:pt idx="116">
                  <c:v>3.6000000000000004E-2</c:v>
                </c:pt>
                <c:pt idx="117">
                  <c:v>3.3000000000000002E-2</c:v>
                </c:pt>
                <c:pt idx="118">
                  <c:v>4.9000000000000002E-2</c:v>
                </c:pt>
                <c:pt idx="119">
                  <c:v>4.9000000000000002E-2</c:v>
                </c:pt>
                <c:pt idx="120">
                  <c:v>4.9000000000000002E-2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chart_data!$D$19:$AN$19</c15:f>
                <c15:dlblRangeCache>
                  <c:ptCount val="37"/>
                  <c:pt idx="0">
                    <c:v>
September 2013
6.5%
</c:v>
                  </c:pt>
                  <c:pt idx="22">
                    <c:v>Transportation sector
(not seasonally adjusted)</c:v>
                  </c:pt>
                  <c:pt idx="36">
                    <c:v>
September 2016
4.2%
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3-94DF-44B6-BC64-81790BC3A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752176"/>
        <c:axId val="1588764656"/>
      </c:lineChart>
      <c:dateAx>
        <c:axId val="1588752176"/>
        <c:scaling>
          <c:orientation val="minMax"/>
        </c:scaling>
        <c:delete val="0"/>
        <c:axPos val="b"/>
        <c:numFmt formatCode="[$-409]mmm\-yy;@" sourceLinked="0"/>
        <c:majorTickMark val="in"/>
        <c:minorTickMark val="none"/>
        <c:tickLblPos val="nextTo"/>
        <c:spPr>
          <a:noFill/>
          <a:ln w="222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1588764656"/>
        <c:crosses val="autoZero"/>
        <c:auto val="1"/>
        <c:lblOffset val="100"/>
        <c:baseTimeUnit val="months"/>
        <c:majorUnit val="6"/>
        <c:minorUnit val="6"/>
      </c:dateAx>
      <c:valAx>
        <c:axId val="158876465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r>
                  <a:rPr lang="en-US"/>
                  <a:t>Unemployment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Gill Sans MT" panose="020B05020201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1588752176"/>
        <c:crosses val="autoZero"/>
        <c:crossBetween val="between"/>
      </c:valAx>
      <c:valAx>
        <c:axId val="1426167200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1426167616"/>
        <c:crosses val="max"/>
        <c:crossBetween val="between"/>
      </c:valAx>
      <c:catAx>
        <c:axId val="1426167616"/>
        <c:scaling>
          <c:orientation val="minMax"/>
        </c:scaling>
        <c:delete val="1"/>
        <c:axPos val="b"/>
        <c:majorTickMark val="out"/>
        <c:minorTickMark val="none"/>
        <c:tickLblPos val="nextTo"/>
        <c:crossAx val="142616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Gill Sans MT" panose="020B05020201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2</xdr:row>
      <xdr:rowOff>167639</xdr:rowOff>
    </xdr:from>
    <xdr:to>
      <xdr:col>9</xdr:col>
      <xdr:colOff>160020</xdr:colOff>
      <xdr:row>19</xdr:row>
      <xdr:rowOff>137158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81AEF7C-43EF-491C-9C37-3BD7E6C6A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0.76639</cdr:x>
      <cdr:y>0.41107</cdr:y>
    </cdr:from>
    <cdr:to>
      <cdr:x>0.81284</cdr:x>
      <cdr:y>0.44555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867D5C59-0454-4FBF-8FC6-BAA6D81F4247}"/>
            </a:ext>
          </a:extLst>
        </cdr:cNvPr>
        <cdr:cNvCxnSpPr/>
      </cdr:nvCxnSpPr>
      <cdr:spPr>
        <a:xfrm xmlns:a="http://schemas.openxmlformats.org/drawingml/2006/main" flipH="1">
          <a:off x="4274820" y="1265483"/>
          <a:ext cx="259092" cy="106118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0.74727</cdr:x>
      <cdr:y>0.61652</cdr:y>
    </cdr:from>
    <cdr:to>
      <cdr:x>0.75819</cdr:x>
      <cdr:y>0.71287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BEB14A6E-E4E6-48B5-BB95-A090547A5C27}"/>
            </a:ext>
          </a:extLst>
        </cdr:cNvPr>
        <cdr:cNvCxnSpPr/>
      </cdr:nvCxnSpPr>
      <cdr:spPr>
        <a:xfrm xmlns:a="http://schemas.openxmlformats.org/drawingml/2006/main" flipV="1">
          <a:off x="4168140" y="1897955"/>
          <a:ext cx="60937" cy="296606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0.07514</cdr:x>
      <cdr:y>0.07143</cdr:y>
    </cdr:from>
    <cdr:to>
      <cdr:x>0.64345</cdr:x>
      <cdr:y>0.19802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CE67A8CC-9CFB-4287-B0C7-891CA78F5D6A}"/>
            </a:ext>
          </a:extLst>
        </cdr:cNvPr>
        <cdr:cNvSpPr txBox="1"/>
      </cdr:nvSpPr>
      <cdr:spPr>
        <a:xfrm xmlns:a="http://schemas.openxmlformats.org/drawingml/2006/main">
          <a:off x="419100" y="219896"/>
          <a:ext cx="3169963" cy="389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  <a:latin typeface="Gill Sans MT" panose="020B0502020104020203" pitchFamily="34" charset="0"/>
            </a:rPr>
            <a:t>Economic recession (February to April</a:t>
          </a:r>
          <a:r>
            <a:rPr lang="en-US" sz="900" baseline="0">
              <a:solidFill>
                <a:schemeClr val="tx1">
                  <a:lumMod val="65000"/>
                  <a:lumOff val="35000"/>
                </a:schemeClr>
              </a:solidFill>
              <a:latin typeface="Gill Sans MT" panose="020B0502020104020203" pitchFamily="34" charset="0"/>
            </a:rPr>
            <a:t> 2020) </a:t>
          </a:r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  <a:latin typeface="Gill Sans MT" panose="020B0502020104020203" pitchFamily="34" charset="0"/>
            </a:rPr>
            <a:t>and</a:t>
          </a:r>
        </a:p>
        <a:p xmlns:a="http://schemas.openxmlformats.org/drawingml/2006/main">
          <a:pPr algn="ctr"/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  <a:latin typeface="Gill Sans MT" panose="020B0502020104020203" pitchFamily="34" charset="0"/>
            </a:rPr>
            <a:t>COVID-19 national declaration of emergency (March 2020)</a:t>
          </a:r>
        </a:p>
      </cdr:txBody>
    </cdr:sp>
  </cdr:relSizeAnchor>
  <cdr:relSizeAnchor xmlns:cdr="http://schemas.openxmlformats.org/drawingml/2006/chartDrawing">
    <cdr:from>
      <cdr:x>0.5765</cdr:x>
      <cdr:y>0.08663</cdr:y>
    </cdr:from>
    <cdr:to>
      <cdr:x>0.6571</cdr:x>
      <cdr:y>0.11349</cdr:y>
    </cdr:to>
    <cdr:cxnSp macro="">
      <cdr:nvCxnSpPr>
        <cdr:cNvPr id="12" name="Straight Arrow Connector 11">
          <a:extLst xmlns:a="http://schemas.openxmlformats.org/drawingml/2006/main">
            <a:ext uri="{FF2B5EF4-FFF2-40B4-BE49-F238E27FC236}">
              <a16:creationId xmlns:a16="http://schemas.microsoft.com/office/drawing/2014/main" id="{036B9631-52FF-494F-986B-92EEC8A7124F}"/>
            </a:ext>
          </a:extLst>
        </cdr:cNvPr>
        <cdr:cNvCxnSpPr/>
      </cdr:nvCxnSpPr>
      <cdr:spPr>
        <a:xfrm xmlns:a="http://schemas.openxmlformats.org/drawingml/2006/main" flipV="1">
          <a:off x="3215621" y="266701"/>
          <a:ext cx="449599" cy="8267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OTA\TSI\New%20Production%20Process\TSI_DataForPressRelease_v20200609-COVID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_HERE"/>
      <sheetName val="data"/>
      <sheetName val="BookmarkData"/>
      <sheetName val="PressReleaseDocInfo"/>
      <sheetName val="doNotDelete"/>
      <sheetName val="Table for PR Chart"/>
      <sheetName val="Monthly Data New Format"/>
      <sheetName val="table1"/>
      <sheetName val="table1A"/>
      <sheetName val="table2"/>
      <sheetName val="table2a"/>
      <sheetName val="table3"/>
      <sheetName val="table4"/>
      <sheetName val="table5"/>
      <sheetName val="table10"/>
    </sheetNames>
    <sheetDataSet>
      <sheetData sheetId="0" refreshError="1"/>
      <sheetData sheetId="1" refreshError="1"/>
      <sheetData sheetId="2">
        <row r="41">
          <cell r="B41" t="str">
            <v xml:space="preserve">From December 2011 to December 2012 the index fell 3.5 percent compared to a </v>
          </cell>
        </row>
        <row r="42">
          <cell r="B42" t="str">
            <v>rise of 6.6 percent from December 2010 to December 2011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1E4CBDC0-6BA6-45D9-91D8-F8B16A108FD8}" autoFormatId="16" applyNumberFormats="0" applyBorderFormats="0" applyFontFormats="0" applyPatternFormats="0" applyAlignmentFormats="0" applyWidthHeightFormats="0">
  <queryTableRefresh nextId="30">
    <queryTableFields count="11">
      <queryTableField id="3" name="Column1.seriesid" tableColumnId="3"/>
      <queryTableField id="20" name="Custom" tableColumnId="20"/>
      <queryTableField id="22" name="NewDate" tableColumnId="21"/>
      <queryTableField id="8" name="Column1.value" tableColumnId="8"/>
      <queryTableField id="19" name="Column1.latest" tableColumnId="19"/>
      <queryTableField id="11" name="Column1.net_changes_6" tableColumnId="11"/>
      <queryTableField id="12" name="Column1.net_changes_12" tableColumnId="12"/>
      <queryTableField id="4" name="Column1.date" tableColumnId="4"/>
      <queryTableField id="5" name="Column1.year" tableColumnId="5"/>
      <queryTableField id="23" name="Month" tableColumnId="22"/>
      <queryTableField id="24" name="Day" tableColumnId="2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CB7B70-08B9-4D9A-B5D0-B7182FC57C07}" name="d49b_krdu" displayName="d49b_krdu" ref="A1:K1141" tableType="queryTable" totalsRowShown="0">
  <autoFilter ref="A1:K1141" xr:uid="{BFCB7B70-08B9-4D9A-B5D0-B7182FC57C07}"/>
  <tableColumns count="11">
    <tableColumn id="3" xr3:uid="{D3366EE7-F85B-4038-A21A-C7334A31ED00}" uniqueName="3" name="Column1.seriesid" queryTableFieldId="3"/>
    <tableColumn id="20" xr3:uid="{A2998433-C621-43E6-9752-3562CCB1FC87}" uniqueName="20" name="Custom" queryTableFieldId="20"/>
    <tableColumn id="21" xr3:uid="{761B4FBA-357D-4EF8-B6F9-70FE83CD8BD7}" uniqueName="21" name="NewDate" queryTableFieldId="22" dataDxfId="3"/>
    <tableColumn id="8" xr3:uid="{AAD06B86-3A12-4D69-BF81-F09469F15B7F}" uniqueName="8" name="Column1.value" queryTableFieldId="8" dataDxfId="2"/>
    <tableColumn id="19" xr3:uid="{B8D76261-6D7E-4458-869C-7E6E1365943E}" uniqueName="19" name="Column1.latest" queryTableFieldId="19"/>
    <tableColumn id="11" xr3:uid="{D0833483-4811-4F39-B020-D676479E7A7C}" uniqueName="11" name="Column1.net_changes_6" queryTableFieldId="11" dataDxfId="1"/>
    <tableColumn id="12" xr3:uid="{238FE972-D3A0-47FA-9BB5-17F9385AE1E3}" uniqueName="12" name="Column1.net_changes_12" queryTableFieldId="12" dataDxfId="0"/>
    <tableColumn id="4" xr3:uid="{C33FC352-B474-4C16-89CC-844BE168B6D4}" uniqueName="4" name="Column1.date" queryTableFieldId="4"/>
    <tableColumn id="5" xr3:uid="{200B78EF-30B7-4039-9CEE-A0DE786BFF85}" uniqueName="5" name="Column1.year" queryTableFieldId="5"/>
    <tableColumn id="22" xr3:uid="{E5C10A9D-6414-41CE-8951-00895E21F909}" uniqueName="22" name="Month" queryTableFieldId="23"/>
    <tableColumn id="23" xr3:uid="{340D6B26-4964-4CEE-8435-D6DA82783F93}" uniqueName="23" name="Day" queryTableFieldId="2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3F16F-B337-46E1-ADF2-DB1F5D2E9F2F}">
  <sheetPr codeName="Sheet2"/>
  <dimension ref="A1:A21"/>
  <sheetViews>
    <sheetView tabSelected="1" zoomScaleNormal="100" workbookViewId="0"/>
  </sheetViews>
  <sheetFormatPr defaultRowHeight="14.4"/>
  <cols>
    <col min="12" max="12" width="8.77734375" customWidth="1"/>
  </cols>
  <sheetData>
    <row r="1" spans="1:1" ht="18">
      <c r="A1" s="12" t="str">
        <f>chart_data!$A$1</f>
        <v>FIGURE 4-9    Transportation Sector and U.S. Total Unemployment Rate: September 2013—September 2023</v>
      </c>
    </row>
    <row r="2" spans="1:1">
      <c r="A2" s="1" t="s">
        <v>1449</v>
      </c>
    </row>
    <row r="21" spans="1:1">
      <c r="A21" s="1" t="str">
        <f>_xlfn.CONCAT(Parameters!A5, TEXT(Parameters!B4, "mmmm_yyyy"), ".")</f>
        <v>SOURCE: U.S. Department of Labor, Bureau of Labor Statistics, Current Population Survey, series id LNU04000000 and LNU04034168, available at https://www.bls.gov/cps/data.htm as of August 2023.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DV26"/>
  <sheetViews>
    <sheetView workbookViewId="0">
      <pane xSplit="3" ySplit="2" topLeftCell="DS3" activePane="bottomRight" state="frozen"/>
      <selection pane="topRight" activeCell="D1" sqref="D1"/>
      <selection pane="bottomLeft" activeCell="A3" sqref="A3"/>
      <selection pane="bottomRight" activeCell="DU5" sqref="DU5"/>
    </sheetView>
  </sheetViews>
  <sheetFormatPr defaultRowHeight="14.4"/>
  <cols>
    <col min="1" max="1" width="12.5546875" style="14" customWidth="1"/>
    <col min="2" max="2" width="22.6640625" style="14" customWidth="1"/>
    <col min="3" max="3" width="19.6640625" style="14" bestFit="1" customWidth="1"/>
    <col min="4" max="124" width="12.77734375" style="14" customWidth="1"/>
    <col min="125" max="16384" width="8.88671875" style="14"/>
  </cols>
  <sheetData>
    <row r="1" spans="1:126">
      <c r="A1" s="13" t="str">
        <f>_xlfn.CONCAT(Parameters!A1, TEXT(Parameters!B2, "mmmm_yyyy"), Parameters!C1, TEXT(Parameters!B3, "mmmm_yyyy"))</f>
        <v>FIGURE 4-9    Transportation Sector and U.S. Total Unemployment Rate: September 2013—September 2023</v>
      </c>
      <c r="C1" s="15" t="s">
        <v>1102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</row>
    <row r="2" spans="1:126" ht="31.2" customHeight="1">
      <c r="B2" s="16" t="s">
        <v>6</v>
      </c>
      <c r="D2" s="17">
        <f>dataQuery_pivot!$B$2</f>
        <v>41518</v>
      </c>
      <c r="E2" s="17">
        <f>EDATE(D$2,1)</f>
        <v>41548</v>
      </c>
      <c r="F2" s="17">
        <f t="shared" ref="F2:AN2" si="0">EDATE(E$2,1)</f>
        <v>41579</v>
      </c>
      <c r="G2" s="17">
        <f t="shared" si="0"/>
        <v>41609</v>
      </c>
      <c r="H2" s="17">
        <f t="shared" si="0"/>
        <v>41640</v>
      </c>
      <c r="I2" s="17">
        <f t="shared" si="0"/>
        <v>41671</v>
      </c>
      <c r="J2" s="17">
        <f t="shared" si="0"/>
        <v>41699</v>
      </c>
      <c r="K2" s="17">
        <f t="shared" si="0"/>
        <v>41730</v>
      </c>
      <c r="L2" s="17">
        <f t="shared" si="0"/>
        <v>41760</v>
      </c>
      <c r="M2" s="17">
        <f t="shared" si="0"/>
        <v>41791</v>
      </c>
      <c r="N2" s="17">
        <f t="shared" si="0"/>
        <v>41821</v>
      </c>
      <c r="O2" s="17">
        <f t="shared" si="0"/>
        <v>41852</v>
      </c>
      <c r="P2" s="17">
        <f t="shared" si="0"/>
        <v>41883</v>
      </c>
      <c r="Q2" s="17">
        <f t="shared" si="0"/>
        <v>41913</v>
      </c>
      <c r="R2" s="17">
        <f t="shared" si="0"/>
        <v>41944</v>
      </c>
      <c r="S2" s="17">
        <f t="shared" si="0"/>
        <v>41974</v>
      </c>
      <c r="T2" s="17">
        <f t="shared" si="0"/>
        <v>42005</v>
      </c>
      <c r="U2" s="17">
        <f t="shared" si="0"/>
        <v>42036</v>
      </c>
      <c r="V2" s="17">
        <f t="shared" si="0"/>
        <v>42064</v>
      </c>
      <c r="W2" s="17">
        <f t="shared" si="0"/>
        <v>42095</v>
      </c>
      <c r="X2" s="17">
        <f t="shared" si="0"/>
        <v>42125</v>
      </c>
      <c r="Y2" s="17">
        <f t="shared" si="0"/>
        <v>42156</v>
      </c>
      <c r="Z2" s="17">
        <f t="shared" si="0"/>
        <v>42186</v>
      </c>
      <c r="AA2" s="17">
        <f t="shared" si="0"/>
        <v>42217</v>
      </c>
      <c r="AB2" s="17">
        <f t="shared" si="0"/>
        <v>42248</v>
      </c>
      <c r="AC2" s="17">
        <f t="shared" si="0"/>
        <v>42278</v>
      </c>
      <c r="AD2" s="17">
        <f t="shared" si="0"/>
        <v>42309</v>
      </c>
      <c r="AE2" s="17">
        <f t="shared" si="0"/>
        <v>42339</v>
      </c>
      <c r="AF2" s="17">
        <f t="shared" si="0"/>
        <v>42370</v>
      </c>
      <c r="AG2" s="17">
        <f t="shared" si="0"/>
        <v>42401</v>
      </c>
      <c r="AH2" s="17">
        <f t="shared" si="0"/>
        <v>42430</v>
      </c>
      <c r="AI2" s="17">
        <f t="shared" si="0"/>
        <v>42461</v>
      </c>
      <c r="AJ2" s="17">
        <f t="shared" si="0"/>
        <v>42491</v>
      </c>
      <c r="AK2" s="17">
        <f t="shared" si="0"/>
        <v>42522</v>
      </c>
      <c r="AL2" s="17">
        <f t="shared" si="0"/>
        <v>42552</v>
      </c>
      <c r="AM2" s="17">
        <f t="shared" si="0"/>
        <v>42583</v>
      </c>
      <c r="AN2" s="17">
        <f t="shared" si="0"/>
        <v>42614</v>
      </c>
      <c r="AO2" s="17">
        <f t="shared" ref="AO2" si="1">EDATE(AN$2,1)</f>
        <v>42644</v>
      </c>
      <c r="AP2" s="17">
        <f t="shared" ref="AP2" si="2">EDATE(AO$2,1)</f>
        <v>42675</v>
      </c>
      <c r="AQ2" s="17">
        <f t="shared" ref="AQ2" si="3">EDATE(AP$2,1)</f>
        <v>42705</v>
      </c>
      <c r="AR2" s="17">
        <f t="shared" ref="AR2" si="4">EDATE(AQ$2,1)</f>
        <v>42736</v>
      </c>
      <c r="AS2" s="17">
        <f t="shared" ref="AS2" si="5">EDATE(AR$2,1)</f>
        <v>42767</v>
      </c>
      <c r="AT2" s="17">
        <f t="shared" ref="AT2" si="6">EDATE(AS$2,1)</f>
        <v>42795</v>
      </c>
      <c r="AU2" s="17">
        <f t="shared" ref="AU2" si="7">EDATE(AT$2,1)</f>
        <v>42826</v>
      </c>
      <c r="AV2" s="17">
        <f t="shared" ref="AV2" si="8">EDATE(AU$2,1)</f>
        <v>42856</v>
      </c>
      <c r="AW2" s="17">
        <f t="shared" ref="AW2" si="9">EDATE(AV$2,1)</f>
        <v>42887</v>
      </c>
      <c r="AX2" s="17">
        <f t="shared" ref="AX2" si="10">EDATE(AW$2,1)</f>
        <v>42917</v>
      </c>
      <c r="AY2" s="17">
        <f t="shared" ref="AY2" si="11">EDATE(AX$2,1)</f>
        <v>42948</v>
      </c>
      <c r="AZ2" s="17">
        <f t="shared" ref="AZ2" si="12">EDATE(AY$2,1)</f>
        <v>42979</v>
      </c>
      <c r="BA2" s="17">
        <f t="shared" ref="BA2" si="13">EDATE(AZ$2,1)</f>
        <v>43009</v>
      </c>
      <c r="BB2" s="17">
        <f t="shared" ref="BB2" si="14">EDATE(BA$2,1)</f>
        <v>43040</v>
      </c>
      <c r="BC2" s="17">
        <f t="shared" ref="BC2" si="15">EDATE(BB$2,1)</f>
        <v>43070</v>
      </c>
      <c r="BD2" s="17">
        <f t="shared" ref="BD2" si="16">EDATE(BC$2,1)</f>
        <v>43101</v>
      </c>
      <c r="BE2" s="17">
        <f t="shared" ref="BE2" si="17">EDATE(BD$2,1)</f>
        <v>43132</v>
      </c>
      <c r="BF2" s="17">
        <f t="shared" ref="BF2" si="18">EDATE(BE$2,1)</f>
        <v>43160</v>
      </c>
      <c r="BG2" s="17">
        <f t="shared" ref="BG2" si="19">EDATE(BF$2,1)</f>
        <v>43191</v>
      </c>
      <c r="BH2" s="17">
        <f t="shared" ref="BH2" si="20">EDATE(BG$2,1)</f>
        <v>43221</v>
      </c>
      <c r="BI2" s="17">
        <f t="shared" ref="BI2" si="21">EDATE(BH$2,1)</f>
        <v>43252</v>
      </c>
      <c r="BJ2" s="17">
        <f t="shared" ref="BJ2" si="22">EDATE(BI$2,1)</f>
        <v>43282</v>
      </c>
      <c r="BK2" s="17">
        <f t="shared" ref="BK2" si="23">EDATE(BJ$2,1)</f>
        <v>43313</v>
      </c>
      <c r="BL2" s="17">
        <f t="shared" ref="BL2" si="24">EDATE(BK$2,1)</f>
        <v>43344</v>
      </c>
      <c r="BM2" s="17">
        <f t="shared" ref="BM2" si="25">EDATE(BL$2,1)</f>
        <v>43374</v>
      </c>
      <c r="BN2" s="17">
        <f t="shared" ref="BN2" si="26">EDATE(BM$2,1)</f>
        <v>43405</v>
      </c>
      <c r="BO2" s="17">
        <f t="shared" ref="BO2" si="27">EDATE(BN$2,1)</f>
        <v>43435</v>
      </c>
      <c r="BP2" s="17">
        <f t="shared" ref="BP2" si="28">EDATE(BO$2,1)</f>
        <v>43466</v>
      </c>
      <c r="BQ2" s="17">
        <f t="shared" ref="BQ2" si="29">EDATE(BP$2,1)</f>
        <v>43497</v>
      </c>
      <c r="BR2" s="17">
        <f t="shared" ref="BR2" si="30">EDATE(BQ$2,1)</f>
        <v>43525</v>
      </c>
      <c r="BS2" s="17">
        <f t="shared" ref="BS2" si="31">EDATE(BR$2,1)</f>
        <v>43556</v>
      </c>
      <c r="BT2" s="17">
        <f t="shared" ref="BT2" si="32">EDATE(BS$2,1)</f>
        <v>43586</v>
      </c>
      <c r="BU2" s="17">
        <f t="shared" ref="BU2" si="33">EDATE(BT$2,1)</f>
        <v>43617</v>
      </c>
      <c r="BV2" s="17">
        <f t="shared" ref="BV2" si="34">EDATE(BU$2,1)</f>
        <v>43647</v>
      </c>
      <c r="BW2" s="17">
        <f t="shared" ref="BW2" si="35">EDATE(BV$2,1)</f>
        <v>43678</v>
      </c>
      <c r="BX2" s="17">
        <f t="shared" ref="BX2" si="36">EDATE(BW$2,1)</f>
        <v>43709</v>
      </c>
      <c r="BY2" s="17">
        <f t="shared" ref="BY2" si="37">EDATE(BX$2,1)</f>
        <v>43739</v>
      </c>
      <c r="BZ2" s="17">
        <f t="shared" ref="BZ2" si="38">EDATE(BY$2,1)</f>
        <v>43770</v>
      </c>
      <c r="CA2" s="17">
        <f t="shared" ref="CA2" si="39">EDATE(BZ$2,1)</f>
        <v>43800</v>
      </c>
      <c r="CB2" s="17">
        <f t="shared" ref="CB2" si="40">EDATE(CA$2,1)</f>
        <v>43831</v>
      </c>
      <c r="CC2" s="17">
        <f t="shared" ref="CC2" si="41">EDATE(CB$2,1)</f>
        <v>43862</v>
      </c>
      <c r="CD2" s="17">
        <f t="shared" ref="CD2" si="42">EDATE(CC$2,1)</f>
        <v>43891</v>
      </c>
      <c r="CE2" s="17">
        <f t="shared" ref="CE2" si="43">EDATE(CD$2,1)</f>
        <v>43922</v>
      </c>
      <c r="CF2" s="17">
        <f t="shared" ref="CF2" si="44">EDATE(CE$2,1)</f>
        <v>43952</v>
      </c>
      <c r="CG2" s="17">
        <f t="shared" ref="CG2" si="45">EDATE(CF$2,1)</f>
        <v>43983</v>
      </c>
      <c r="CH2" s="17">
        <f t="shared" ref="CH2" si="46">EDATE(CG$2,1)</f>
        <v>44013</v>
      </c>
      <c r="CI2" s="17">
        <f t="shared" ref="CI2" si="47">EDATE(CH$2,1)</f>
        <v>44044</v>
      </c>
      <c r="CJ2" s="17">
        <f t="shared" ref="CJ2" si="48">EDATE(CI$2,1)</f>
        <v>44075</v>
      </c>
      <c r="CK2" s="17">
        <f t="shared" ref="CK2" si="49">EDATE(CJ$2,1)</f>
        <v>44105</v>
      </c>
      <c r="CL2" s="17">
        <f t="shared" ref="CL2" si="50">EDATE(CK$2,1)</f>
        <v>44136</v>
      </c>
      <c r="CM2" s="17">
        <f t="shared" ref="CM2" si="51">EDATE(CL$2,1)</f>
        <v>44166</v>
      </c>
      <c r="CN2" s="17">
        <f t="shared" ref="CN2" si="52">EDATE(CM$2,1)</f>
        <v>44197</v>
      </c>
      <c r="CO2" s="17">
        <f t="shared" ref="CO2" si="53">EDATE(CN$2,1)</f>
        <v>44228</v>
      </c>
      <c r="CP2" s="17">
        <f t="shared" ref="CP2" si="54">EDATE(CO$2,1)</f>
        <v>44256</v>
      </c>
      <c r="CQ2" s="17">
        <f t="shared" ref="CQ2" si="55">EDATE(CP$2,1)</f>
        <v>44287</v>
      </c>
      <c r="CR2" s="17">
        <f t="shared" ref="CR2" si="56">EDATE(CQ$2,1)</f>
        <v>44317</v>
      </c>
      <c r="CS2" s="17">
        <f t="shared" ref="CS2" si="57">EDATE(CR$2,1)</f>
        <v>44348</v>
      </c>
      <c r="CT2" s="17">
        <f t="shared" ref="CT2" si="58">EDATE(CS$2,1)</f>
        <v>44378</v>
      </c>
      <c r="CU2" s="17">
        <f t="shared" ref="CU2" si="59">EDATE(CT$2,1)</f>
        <v>44409</v>
      </c>
      <c r="CV2" s="17">
        <f t="shared" ref="CV2" si="60">EDATE(CU$2,1)</f>
        <v>44440</v>
      </c>
      <c r="CW2" s="17">
        <f t="shared" ref="CW2" si="61">EDATE(CV$2,1)</f>
        <v>44470</v>
      </c>
      <c r="CX2" s="17">
        <f t="shared" ref="CX2" si="62">EDATE(CW$2,1)</f>
        <v>44501</v>
      </c>
      <c r="CY2" s="17">
        <f t="shared" ref="CY2" si="63">EDATE(CX$2,1)</f>
        <v>44531</v>
      </c>
      <c r="CZ2" s="17">
        <f t="shared" ref="CZ2" si="64">EDATE(CY$2,1)</f>
        <v>44562</v>
      </c>
      <c r="DA2" s="17">
        <f t="shared" ref="DA2" si="65">EDATE(CZ$2,1)</f>
        <v>44593</v>
      </c>
      <c r="DB2" s="17">
        <f t="shared" ref="DB2" si="66">EDATE(DA$2,1)</f>
        <v>44621</v>
      </c>
      <c r="DC2" s="17">
        <f t="shared" ref="DC2" si="67">EDATE(DB$2,1)</f>
        <v>44652</v>
      </c>
      <c r="DD2" s="17">
        <f t="shared" ref="DD2" si="68">EDATE(DC$2,1)</f>
        <v>44682</v>
      </c>
      <c r="DE2" s="17">
        <f t="shared" ref="DE2" si="69">EDATE(DD$2,1)</f>
        <v>44713</v>
      </c>
      <c r="DF2" s="17">
        <f t="shared" ref="DF2" si="70">EDATE(DE$2,1)</f>
        <v>44743</v>
      </c>
      <c r="DG2" s="17">
        <f t="shared" ref="DG2" si="71">EDATE(DF$2,1)</f>
        <v>44774</v>
      </c>
      <c r="DH2" s="17">
        <f t="shared" ref="DH2" si="72">EDATE(DG$2,1)</f>
        <v>44805</v>
      </c>
      <c r="DI2" s="17">
        <f t="shared" ref="DI2" si="73">EDATE(DH$2,1)</f>
        <v>44835</v>
      </c>
      <c r="DJ2" s="17">
        <f t="shared" ref="DJ2" si="74">EDATE(DI$2,1)</f>
        <v>44866</v>
      </c>
      <c r="DK2" s="17">
        <f t="shared" ref="DK2" si="75">EDATE(DJ$2,1)</f>
        <v>44896</v>
      </c>
      <c r="DL2" s="17">
        <f t="shared" ref="DL2" si="76">EDATE(DK$2,1)</f>
        <v>44927</v>
      </c>
      <c r="DM2" s="17">
        <f t="shared" ref="DM2" si="77">EDATE(DL$2,1)</f>
        <v>44958</v>
      </c>
      <c r="DN2" s="17">
        <f t="shared" ref="DN2" si="78">EDATE(DM$2,1)</f>
        <v>44986</v>
      </c>
      <c r="DO2" s="17">
        <f t="shared" ref="DO2" si="79">EDATE(DN$2,1)</f>
        <v>45017</v>
      </c>
      <c r="DP2" s="17">
        <f t="shared" ref="DP2" si="80">EDATE(DO$2,1)</f>
        <v>45047</v>
      </c>
      <c r="DQ2" s="17">
        <f t="shared" ref="DQ2" si="81">EDATE(DP$2,1)</f>
        <v>45078</v>
      </c>
      <c r="DR2" s="17">
        <f t="shared" ref="DR2" si="82">EDATE(DQ$2,1)</f>
        <v>45108</v>
      </c>
      <c r="DS2" s="17">
        <f t="shared" ref="DS2" si="83">EDATE(DR$2,1)</f>
        <v>45139</v>
      </c>
      <c r="DT2" s="17">
        <f t="shared" ref="DT2:DU2" si="84">EDATE(DS$2,1)</f>
        <v>45170</v>
      </c>
    </row>
    <row r="3" spans="1:126">
      <c r="A3" s="18" t="s">
        <v>9</v>
      </c>
      <c r="B3" s="28" t="s">
        <v>2</v>
      </c>
      <c r="C3" s="19" t="s">
        <v>1093</v>
      </c>
      <c r="D3" s="20">
        <f>IF(VLOOKUP($A3,dataQuery_pivot!$B$10:$D$13,3,FALSE)/100=D4,1,0)</f>
        <v>0</v>
      </c>
      <c r="E3" s="20">
        <f>IF(VLOOKUP($A3,dataQuery_pivot!$B$10:$D$13,3,FALSE)/100=E4,1,0)</f>
        <v>0</v>
      </c>
      <c r="F3" s="20">
        <f>IF(VLOOKUP($A3,dataQuery_pivot!$B$10:$D$13,3,FALSE)/100=F4,1,0)</f>
        <v>0</v>
      </c>
      <c r="G3" s="20">
        <f>IF(VLOOKUP($A3,dataQuery_pivot!$B$10:$D$13,3,FALSE)/100=G4,1,0)</f>
        <v>0</v>
      </c>
      <c r="H3" s="20">
        <f>IF(VLOOKUP($A3,dataQuery_pivot!$B$10:$D$13,3,FALSE)/100=H4,1,0)</f>
        <v>0</v>
      </c>
      <c r="I3" s="20">
        <f>IF(VLOOKUP($A3,dataQuery_pivot!$B$10:$D$13,3,FALSE)/100=I4,1,0)</f>
        <v>0</v>
      </c>
      <c r="J3" s="20">
        <f>IF(VLOOKUP($A3,dataQuery_pivot!$B$10:$D$13,3,FALSE)/100=J4,1,0)</f>
        <v>0</v>
      </c>
      <c r="K3" s="20">
        <f>IF(VLOOKUP($A3,dataQuery_pivot!$B$10:$D$13,3,FALSE)/100=K4,1,0)</f>
        <v>0</v>
      </c>
      <c r="L3" s="20">
        <f>IF(VLOOKUP($A3,dataQuery_pivot!$B$10:$D$13,3,FALSE)/100=L4,1,0)</f>
        <v>0</v>
      </c>
      <c r="M3" s="20">
        <f>IF(VLOOKUP($A3,dataQuery_pivot!$B$10:$D$13,3,FALSE)/100=M4,1,0)</f>
        <v>0</v>
      </c>
      <c r="N3" s="20">
        <f>IF(VLOOKUP($A3,dataQuery_pivot!$B$10:$D$13,3,FALSE)/100=N4,1,0)</f>
        <v>0</v>
      </c>
      <c r="O3" s="20">
        <f>IF(VLOOKUP($A3,dataQuery_pivot!$B$10:$D$13,3,FALSE)/100=O4,1,0)</f>
        <v>0</v>
      </c>
      <c r="P3" s="20">
        <f>IF(VLOOKUP($A3,dataQuery_pivot!$B$10:$D$13,3,FALSE)/100=P4,1,0)</f>
        <v>0</v>
      </c>
      <c r="Q3" s="20">
        <f>IF(VLOOKUP($A3,dataQuery_pivot!$B$10:$D$13,3,FALSE)/100=Q4,1,0)</f>
        <v>0</v>
      </c>
      <c r="R3" s="20">
        <f>IF(VLOOKUP($A3,dataQuery_pivot!$B$10:$D$13,3,FALSE)/100=R4,1,0)</f>
        <v>0</v>
      </c>
      <c r="S3" s="20">
        <f>IF(VLOOKUP($A3,dataQuery_pivot!$B$10:$D$13,3,FALSE)/100=S4,1,0)</f>
        <v>0</v>
      </c>
      <c r="T3" s="20">
        <f>IF(VLOOKUP($A3,dataQuery_pivot!$B$10:$D$13,3,FALSE)/100=T4,1,0)</f>
        <v>0</v>
      </c>
      <c r="U3" s="20">
        <f>IF(VLOOKUP($A3,dataQuery_pivot!$B$10:$D$13,3,FALSE)/100=U4,1,0)</f>
        <v>0</v>
      </c>
      <c r="V3" s="20">
        <f>IF(VLOOKUP($A3,dataQuery_pivot!$B$10:$D$13,3,FALSE)/100=V4,1,0)</f>
        <v>0</v>
      </c>
      <c r="W3" s="20">
        <f>IF(VLOOKUP($A3,dataQuery_pivot!$B$10:$D$13,3,FALSE)/100=W4,1,0)</f>
        <v>0</v>
      </c>
      <c r="X3" s="20">
        <f>IF(VLOOKUP($A3,dataQuery_pivot!$B$10:$D$13,3,FALSE)/100=X4,1,0)</f>
        <v>0</v>
      </c>
      <c r="Y3" s="20">
        <f>IF(VLOOKUP($A3,dataQuery_pivot!$B$10:$D$13,3,FALSE)/100=Y4,1,0)</f>
        <v>0</v>
      </c>
      <c r="Z3" s="20">
        <f>IF(VLOOKUP($A3,dataQuery_pivot!$B$10:$D$13,3,FALSE)/100=Z4,1,0)</f>
        <v>0</v>
      </c>
      <c r="AA3" s="20">
        <f>IF(VLOOKUP($A3,dataQuery_pivot!$B$10:$D$13,3,FALSE)/100=AA4,1,0)</f>
        <v>0</v>
      </c>
      <c r="AB3" s="20">
        <f>IF(VLOOKUP($A3,dataQuery_pivot!$B$10:$D$13,3,FALSE)/100=AB4,1,0)</f>
        <v>0</v>
      </c>
      <c r="AC3" s="20">
        <f>IF(VLOOKUP($A3,dataQuery_pivot!$B$10:$D$13,3,FALSE)/100=AC4,1,0)</f>
        <v>0</v>
      </c>
      <c r="AD3" s="20">
        <f>IF(VLOOKUP($A3,dataQuery_pivot!$B$10:$D$13,3,FALSE)/100=AD4,1,0)</f>
        <v>0</v>
      </c>
      <c r="AE3" s="20">
        <f>IF(VLOOKUP($A3,dataQuery_pivot!$B$10:$D$13,3,FALSE)/100=AE4,1,0)</f>
        <v>0</v>
      </c>
      <c r="AF3" s="20">
        <f>IF(VLOOKUP($A3,dataQuery_pivot!$B$10:$D$13,3,FALSE)/100=AF4,1,0)</f>
        <v>0</v>
      </c>
      <c r="AG3" s="20">
        <f>IF(VLOOKUP($A3,dataQuery_pivot!$B$10:$D$13,3,FALSE)/100=AG4,1,0)</f>
        <v>0</v>
      </c>
      <c r="AH3" s="20">
        <f>IF(VLOOKUP($A3,dataQuery_pivot!$B$10:$D$13,3,FALSE)/100=AH4,1,0)</f>
        <v>0</v>
      </c>
      <c r="AI3" s="20">
        <f>IF(VLOOKUP($A3,dataQuery_pivot!$B$10:$D$13,3,FALSE)/100=AI4,1,0)</f>
        <v>0</v>
      </c>
      <c r="AJ3" s="20">
        <f>IF(VLOOKUP($A3,dataQuery_pivot!$B$10:$D$13,3,FALSE)/100=AJ4,1,0)</f>
        <v>0</v>
      </c>
      <c r="AK3" s="20">
        <f>IF(VLOOKUP($A3,dataQuery_pivot!$B$10:$D$13,3,FALSE)/100=AK4,1,0)</f>
        <v>0</v>
      </c>
      <c r="AL3" s="20">
        <f>IF(VLOOKUP($A3,dataQuery_pivot!$B$10:$D$13,3,FALSE)/100=AL4,1,0)</f>
        <v>0</v>
      </c>
      <c r="AM3" s="20">
        <f>IF(VLOOKUP($A3,dataQuery_pivot!$B$10:$D$13,3,FALSE)/100=AM4,1,0)</f>
        <v>0</v>
      </c>
      <c r="AN3" s="20">
        <f>IF(VLOOKUP($A3,dataQuery_pivot!$B$10:$D$13,3,FALSE)/100=AN4,1,0)</f>
        <v>0</v>
      </c>
      <c r="AO3" s="20">
        <f>IF(VLOOKUP($A3,dataQuery_pivot!$B$10:$D$13,3,FALSE)/100=AO4,1,0)</f>
        <v>0</v>
      </c>
      <c r="AP3" s="20">
        <f>IF(VLOOKUP($A3,dataQuery_pivot!$B$10:$D$13,3,FALSE)/100=AP4,1,0)</f>
        <v>0</v>
      </c>
      <c r="AQ3" s="20">
        <f>IF(VLOOKUP($A3,dataQuery_pivot!$B$10:$D$13,3,FALSE)/100=AQ4,1,0)</f>
        <v>0</v>
      </c>
      <c r="AR3" s="20">
        <f>IF(VLOOKUP($A3,dataQuery_pivot!$B$10:$D$13,3,FALSE)/100=AR4,1,0)</f>
        <v>0</v>
      </c>
      <c r="AS3" s="20">
        <f>IF(VLOOKUP($A3,dataQuery_pivot!$B$10:$D$13,3,FALSE)/100=AS4,1,0)</f>
        <v>0</v>
      </c>
      <c r="AT3" s="20">
        <f>IF(VLOOKUP($A3,dataQuery_pivot!$B$10:$D$13,3,FALSE)/100=AT4,1,0)</f>
        <v>0</v>
      </c>
      <c r="AU3" s="20">
        <f>IF(VLOOKUP($A3,dataQuery_pivot!$B$10:$D$13,3,FALSE)/100=AU4,1,0)</f>
        <v>0</v>
      </c>
      <c r="AV3" s="20">
        <f>IF(VLOOKUP($A3,dataQuery_pivot!$B$10:$D$13,3,FALSE)/100=AV4,1,0)</f>
        <v>0</v>
      </c>
      <c r="AW3" s="20">
        <f>IF(VLOOKUP($A3,dataQuery_pivot!$B$10:$D$13,3,FALSE)/100=AW4,1,0)</f>
        <v>0</v>
      </c>
      <c r="AX3" s="20">
        <f>IF(VLOOKUP($A3,dataQuery_pivot!$B$10:$D$13,3,FALSE)/100=AX4,1,0)</f>
        <v>0</v>
      </c>
      <c r="AY3" s="20">
        <f>IF(VLOOKUP($A3,dataQuery_pivot!$B$10:$D$13,3,FALSE)/100=AY4,1,0)</f>
        <v>0</v>
      </c>
      <c r="AZ3" s="20">
        <f>IF(VLOOKUP($A3,dataQuery_pivot!$B$10:$D$13,3,FALSE)/100=AZ4,1,0)</f>
        <v>0</v>
      </c>
      <c r="BA3" s="20">
        <f>IF(VLOOKUP($A3,dataQuery_pivot!$B$10:$D$13,3,FALSE)/100=BA4,1,0)</f>
        <v>0</v>
      </c>
      <c r="BB3" s="20">
        <f>IF(VLOOKUP($A3,dataQuery_pivot!$B$10:$D$13,3,FALSE)/100=BB4,1,0)</f>
        <v>0</v>
      </c>
      <c r="BC3" s="20">
        <f>IF(VLOOKUP($A3,dataQuery_pivot!$B$10:$D$13,3,FALSE)/100=BC4,1,0)</f>
        <v>0</v>
      </c>
      <c r="BD3" s="20">
        <f>IF(VLOOKUP($A3,dataQuery_pivot!$B$10:$D$13,3,FALSE)/100=BD4,1,0)</f>
        <v>0</v>
      </c>
      <c r="BE3" s="20">
        <f>IF(VLOOKUP($A3,dataQuery_pivot!$B$10:$D$13,3,FALSE)/100=BE4,1,0)</f>
        <v>0</v>
      </c>
      <c r="BF3" s="20">
        <f>IF(VLOOKUP($A3,dataQuery_pivot!$B$10:$D$13,3,FALSE)/100=BF4,1,0)</f>
        <v>0</v>
      </c>
      <c r="BG3" s="20">
        <f>IF(VLOOKUP($A3,dataQuery_pivot!$B$10:$D$13,3,FALSE)/100=BG4,1,0)</f>
        <v>0</v>
      </c>
      <c r="BH3" s="20">
        <f>IF(VLOOKUP($A3,dataQuery_pivot!$B$10:$D$13,3,FALSE)/100=BH4,1,0)</f>
        <v>0</v>
      </c>
      <c r="BI3" s="20">
        <f>IF(VLOOKUP($A3,dataQuery_pivot!$B$10:$D$13,3,FALSE)/100=BI4,1,0)</f>
        <v>0</v>
      </c>
      <c r="BJ3" s="20">
        <f>IF(VLOOKUP($A3,dataQuery_pivot!$B$10:$D$13,3,FALSE)/100=BJ4,1,0)</f>
        <v>0</v>
      </c>
      <c r="BK3" s="20">
        <f>IF(VLOOKUP($A3,dataQuery_pivot!$B$10:$D$13,3,FALSE)/100=BK4,1,0)</f>
        <v>0</v>
      </c>
      <c r="BL3" s="20">
        <f>IF(VLOOKUP($A3,dataQuery_pivot!$B$10:$D$13,3,FALSE)/100=BL4,1,0)</f>
        <v>0</v>
      </c>
      <c r="BM3" s="20">
        <f>IF(VLOOKUP($A3,dataQuery_pivot!$B$10:$D$13,3,FALSE)/100=BM4,1,0)</f>
        <v>0</v>
      </c>
      <c r="BN3" s="20">
        <f>IF(VLOOKUP($A3,dataQuery_pivot!$B$10:$D$13,3,FALSE)/100=BN4,1,0)</f>
        <v>0</v>
      </c>
      <c r="BO3" s="20">
        <f>IF(VLOOKUP($A3,dataQuery_pivot!$B$10:$D$13,3,FALSE)/100=BO4,1,0)</f>
        <v>0</v>
      </c>
      <c r="BP3" s="20">
        <f>IF(VLOOKUP($A3,dataQuery_pivot!$B$10:$D$13,3,FALSE)/100=BP4,1,0)</f>
        <v>0</v>
      </c>
      <c r="BQ3" s="20">
        <f>IF(VLOOKUP($A3,dataQuery_pivot!$B$10:$D$13,3,FALSE)/100=BQ4,1,0)</f>
        <v>0</v>
      </c>
      <c r="BR3" s="20">
        <f>IF(VLOOKUP($A3,dataQuery_pivot!$B$10:$D$13,3,FALSE)/100=BR4,1,0)</f>
        <v>0</v>
      </c>
      <c r="BS3" s="20">
        <f>IF(VLOOKUP($A3,dataQuery_pivot!$B$10:$D$13,3,FALSE)/100=BS4,1,0)</f>
        <v>0</v>
      </c>
      <c r="BT3" s="20">
        <f>IF(VLOOKUP($A3,dataQuery_pivot!$B$10:$D$13,3,FALSE)/100=BT4,1,0)</f>
        <v>0</v>
      </c>
      <c r="BU3" s="20">
        <f>IF(VLOOKUP($A3,dataQuery_pivot!$B$10:$D$13,3,FALSE)/100=BU4,1,0)</f>
        <v>0</v>
      </c>
      <c r="BV3" s="20">
        <f>IF(VLOOKUP($A3,dataQuery_pivot!$B$10:$D$13,3,FALSE)/100=BV4,1,0)</f>
        <v>0</v>
      </c>
      <c r="BW3" s="20">
        <f>IF(VLOOKUP($A3,dataQuery_pivot!$B$10:$D$13,3,FALSE)/100=BW4,1,0)</f>
        <v>0</v>
      </c>
      <c r="BX3" s="20">
        <f>IF(VLOOKUP($A3,dataQuery_pivot!$B$10:$D$13,3,FALSE)/100=BX4,1,0)</f>
        <v>0</v>
      </c>
      <c r="BY3" s="20">
        <f>IF(VLOOKUP($A3,dataQuery_pivot!$B$10:$D$13,3,FALSE)/100=BY4,1,0)</f>
        <v>0</v>
      </c>
      <c r="BZ3" s="20">
        <f>IF(VLOOKUP($A3,dataQuery_pivot!$B$10:$D$13,3,FALSE)/100=BZ4,1,0)</f>
        <v>0</v>
      </c>
      <c r="CA3" s="20">
        <f>IF(VLOOKUP($A3,dataQuery_pivot!$B$10:$D$13,3,FALSE)/100=CA4,1,0)</f>
        <v>0</v>
      </c>
      <c r="CB3" s="20">
        <f>IF(VLOOKUP($A3,dataQuery_pivot!$B$10:$D$13,3,FALSE)/100=CB4,1,0)</f>
        <v>0</v>
      </c>
      <c r="CC3" s="20">
        <f>IF(VLOOKUP($A3,dataQuery_pivot!$B$10:$D$13,3,FALSE)/100=CC4,1,0)</f>
        <v>0</v>
      </c>
      <c r="CD3" s="20">
        <f>IF(VLOOKUP($A3,dataQuery_pivot!$B$10:$D$13,3,FALSE)/100=CD4,1,0)</f>
        <v>0</v>
      </c>
      <c r="CE3" s="20">
        <f>IF(VLOOKUP($A3,dataQuery_pivot!$B$10:$D$13,3,FALSE)/100=CE4,1,0)</f>
        <v>1</v>
      </c>
      <c r="CF3" s="20">
        <f>IF(VLOOKUP($A3,dataQuery_pivot!$B$10:$D$13,3,FALSE)/100=CF4,1,0)</f>
        <v>0</v>
      </c>
      <c r="CG3" s="20">
        <f>IF(VLOOKUP($A3,dataQuery_pivot!$B$10:$D$13,3,FALSE)/100=CG4,1,0)</f>
        <v>0</v>
      </c>
      <c r="CH3" s="20">
        <f>IF(VLOOKUP($A3,dataQuery_pivot!$B$10:$D$13,3,FALSE)/100=CH4,1,0)</f>
        <v>0</v>
      </c>
      <c r="CI3" s="20">
        <f>IF(VLOOKUP($A3,dataQuery_pivot!$B$10:$D$13,3,FALSE)/100=CI4,1,0)</f>
        <v>0</v>
      </c>
      <c r="CJ3" s="20">
        <f>IF(VLOOKUP($A3,dataQuery_pivot!$B$10:$D$13,3,FALSE)/100=CJ4,1,0)</f>
        <v>0</v>
      </c>
      <c r="CK3" s="20">
        <f>IF(VLOOKUP($A3,dataQuery_pivot!$B$10:$D$13,3,FALSE)/100=CK4,1,0)</f>
        <v>0</v>
      </c>
      <c r="CL3" s="20">
        <f>IF(VLOOKUP($A3,dataQuery_pivot!$B$10:$D$13,3,FALSE)/100=CL4,1,0)</f>
        <v>0</v>
      </c>
      <c r="CM3" s="20">
        <f>IF(VLOOKUP($A3,dataQuery_pivot!$B$10:$D$13,3,FALSE)/100=CM4,1,0)</f>
        <v>0</v>
      </c>
      <c r="CN3" s="20">
        <f>IF(VLOOKUP($A3,dataQuery_pivot!$B$10:$D$13,3,FALSE)/100=CN4,1,0)</f>
        <v>0</v>
      </c>
      <c r="CO3" s="20">
        <f>IF(VLOOKUP($A3,dataQuery_pivot!$B$10:$D$13,3,FALSE)/100=CO4,1,0)</f>
        <v>0</v>
      </c>
      <c r="CP3" s="20">
        <f>IF(VLOOKUP($A3,dataQuery_pivot!$B$10:$D$13,3,FALSE)/100=CP4,1,0)</f>
        <v>0</v>
      </c>
      <c r="CQ3" s="20">
        <f>IF(VLOOKUP($A3,dataQuery_pivot!$B$10:$D$13,3,FALSE)/100=CQ4,1,0)</f>
        <v>0</v>
      </c>
      <c r="CR3" s="20">
        <f>IF(VLOOKUP($A3,dataQuery_pivot!$B$10:$D$13,3,FALSE)/100=CR4,1,0)</f>
        <v>0</v>
      </c>
      <c r="CS3" s="20">
        <f>IF(VLOOKUP($A3,dataQuery_pivot!$B$10:$D$13,3,FALSE)/100=CS4,1,0)</f>
        <v>0</v>
      </c>
      <c r="CT3" s="20">
        <f>IF(VLOOKUP($A3,dataQuery_pivot!$B$10:$D$13,3,FALSE)/100=CT4,1,0)</f>
        <v>0</v>
      </c>
      <c r="CU3" s="20">
        <f>IF(VLOOKUP($A3,dataQuery_pivot!$B$10:$D$13,3,FALSE)/100=CU4,1,0)</f>
        <v>0</v>
      </c>
      <c r="CV3" s="20">
        <f>IF(VLOOKUP($A3,dataQuery_pivot!$B$10:$D$13,3,FALSE)/100=CV4,1,0)</f>
        <v>0</v>
      </c>
      <c r="CW3" s="20">
        <f>IF(VLOOKUP($A3,dataQuery_pivot!$B$10:$D$13,3,FALSE)/100=CW4,1,0)</f>
        <v>0</v>
      </c>
      <c r="CX3" s="20">
        <f>IF(VLOOKUP($A3,dataQuery_pivot!$B$10:$D$13,3,FALSE)/100=CX4,1,0)</f>
        <v>0</v>
      </c>
      <c r="CY3" s="20">
        <f>IF(VLOOKUP($A3,dataQuery_pivot!$B$10:$D$13,3,FALSE)/100=CY4,1,0)</f>
        <v>0</v>
      </c>
      <c r="CZ3" s="20">
        <f>IF(VLOOKUP($A3,dataQuery_pivot!$B$10:$D$13,3,FALSE)/100=CZ4,1,0)</f>
        <v>0</v>
      </c>
      <c r="DA3" s="20">
        <f>IF(VLOOKUP($A3,dataQuery_pivot!$B$10:$D$13,3,FALSE)/100=DA4,1,0)</f>
        <v>0</v>
      </c>
      <c r="DB3" s="20">
        <f>IF(VLOOKUP($A3,dataQuery_pivot!$B$10:$D$13,3,FALSE)/100=DB4,1,0)</f>
        <v>0</v>
      </c>
      <c r="DC3" s="20">
        <f>IF(VLOOKUP($A3,dataQuery_pivot!$B$10:$D$13,3,FALSE)/100=DC4,1,0)</f>
        <v>0</v>
      </c>
      <c r="DD3" s="20">
        <f>IF(VLOOKUP($A3,dataQuery_pivot!$B$10:$D$13,3,FALSE)/100=DD4,1,0)</f>
        <v>0</v>
      </c>
      <c r="DE3" s="20">
        <f>IF(VLOOKUP($A3,dataQuery_pivot!$B$10:$D$13,3,FALSE)/100=DE4,1,0)</f>
        <v>0</v>
      </c>
      <c r="DF3" s="20">
        <f>IF(VLOOKUP($A3,dataQuery_pivot!$B$10:$D$13,3,FALSE)/100=DF4,1,0)</f>
        <v>0</v>
      </c>
      <c r="DG3" s="20">
        <f>IF(VLOOKUP($A3,dataQuery_pivot!$B$10:$D$13,3,FALSE)/100=DG4,1,0)</f>
        <v>0</v>
      </c>
      <c r="DH3" s="20">
        <f>IF(VLOOKUP($A3,dataQuery_pivot!$B$10:$D$13,3,FALSE)/100=DH4,1,0)</f>
        <v>0</v>
      </c>
      <c r="DI3" s="20">
        <f>IF(VLOOKUP($A3,dataQuery_pivot!$B$10:$D$13,3,FALSE)/100=DI4,1,0)</f>
        <v>0</v>
      </c>
      <c r="DJ3" s="20">
        <f>IF(VLOOKUP($A3,dataQuery_pivot!$B$10:$D$13,3,FALSE)/100=DJ4,1,0)</f>
        <v>0</v>
      </c>
      <c r="DK3" s="20">
        <f>IF(VLOOKUP($A3,dataQuery_pivot!$B$10:$D$13,3,FALSE)/100=DK4,1,0)</f>
        <v>0</v>
      </c>
      <c r="DL3" s="20">
        <f>IF(VLOOKUP($A3,dataQuery_pivot!$B$10:$D$13,3,FALSE)/100=DL4,1,0)</f>
        <v>0</v>
      </c>
      <c r="DM3" s="20">
        <f>IF(VLOOKUP($A3,dataQuery_pivot!$B$10:$D$13,3,FALSE)/100=DM4,1,0)</f>
        <v>0</v>
      </c>
      <c r="DN3" s="20">
        <f>IF(VLOOKUP($A3,dataQuery_pivot!$B$10:$D$13,3,FALSE)/100=DN4,1,0)</f>
        <v>0</v>
      </c>
      <c r="DO3" s="20">
        <f>IF(VLOOKUP($A3,dataQuery_pivot!$B$10:$D$13,3,FALSE)/100=DO4,1,0)</f>
        <v>0</v>
      </c>
      <c r="DP3" s="20">
        <f>IF(VLOOKUP($A3,dataQuery_pivot!$B$10:$D$13,3,FALSE)/100=DP4,1,0)</f>
        <v>0</v>
      </c>
      <c r="DQ3" s="20">
        <f>IF(VLOOKUP($A3,dataQuery_pivot!$B$10:$D$13,3,FALSE)/100=DQ4,1,0)</f>
        <v>0</v>
      </c>
      <c r="DR3" s="20">
        <f>IF(VLOOKUP($A3,dataQuery_pivot!$B$10:$D$13,3,FALSE)/100=DR4,1,0)</f>
        <v>0</v>
      </c>
      <c r="DS3" s="20">
        <f>IF(VLOOKUP($A3,dataQuery_pivot!$B$10:$D$13,3,FALSE)/100=DS4,1,0)</f>
        <v>0</v>
      </c>
      <c r="DT3" s="20">
        <f>IF(VLOOKUP($A3,dataQuery_pivot!$B$10:$D$13,3,FALSE)/100=DT4,1,0)</f>
        <v>0</v>
      </c>
    </row>
    <row r="4" spans="1:126">
      <c r="A4" s="18" t="s">
        <v>9</v>
      </c>
      <c r="B4" s="28"/>
      <c r="C4" s="19" t="s">
        <v>1085</v>
      </c>
      <c r="D4" s="21">
        <f>VLOOKUP(CONCATENATE($A3,"_",YEAR(D$2),"_",IF(MONTH(D$2)&lt;10,CONCATENATE(0,MONTH(D$2)),MONTH(D$2))),SocrataData_REFRESH_THIS!$B:$G,3,FALSE)/100</f>
        <v>7.0000000000000007E-2</v>
      </c>
      <c r="E4" s="21">
        <f>VLOOKUP(CONCATENATE($A3,"_",YEAR(E$2),"_",IF(MONTH(E$2)&lt;10,CONCATENATE(0,MONTH(E$2)),MONTH(E$2))),SocrataData_REFRESH_THIS!$B:$G,3,FALSE)/100</f>
        <v>7.0000000000000007E-2</v>
      </c>
      <c r="F4" s="21">
        <f>VLOOKUP(CONCATENATE($A3,"_",YEAR(F$2),"_",IF(MONTH(F$2)&lt;10,CONCATENATE(0,MONTH(F$2)),MONTH(F$2))),SocrataData_REFRESH_THIS!$B:$G,3,FALSE)/100</f>
        <v>6.6000000000000003E-2</v>
      </c>
      <c r="G4" s="21">
        <f>VLOOKUP(CONCATENATE($A3,"_",YEAR(G$2),"_",IF(MONTH(G$2)&lt;10,CONCATENATE(0,MONTH(G$2)),MONTH(G$2))),SocrataData_REFRESH_THIS!$B:$G,3,FALSE)/100</f>
        <v>6.5000000000000002E-2</v>
      </c>
      <c r="H4" s="21">
        <f>VLOOKUP(CONCATENATE($A3,"_",YEAR(H$2),"_",IF(MONTH(H$2)&lt;10,CONCATENATE(0,MONTH(H$2)),MONTH(H$2))),SocrataData_REFRESH_THIS!$B:$G,3,FALSE)/100</f>
        <v>7.0000000000000007E-2</v>
      </c>
      <c r="I4" s="21">
        <f>VLOOKUP(CONCATENATE($A3,"_",YEAR(I$2),"_",IF(MONTH(I$2)&lt;10,CONCATENATE(0,MONTH(I$2)),MONTH(I$2))),SocrataData_REFRESH_THIS!$B:$G,3,FALSE)/100</f>
        <v>7.0000000000000007E-2</v>
      </c>
      <c r="J4" s="21">
        <f>VLOOKUP(CONCATENATE($A3,"_",YEAR(J$2),"_",IF(MONTH(J$2)&lt;10,CONCATENATE(0,MONTH(J$2)),MONTH(J$2))),SocrataData_REFRESH_THIS!$B:$G,3,FALSE)/100</f>
        <v>6.8000000000000005E-2</v>
      </c>
      <c r="K4" s="21">
        <f>VLOOKUP(CONCATENATE($A3,"_",YEAR(K$2),"_",IF(MONTH(K$2)&lt;10,CONCATENATE(0,MONTH(K$2)),MONTH(K$2))),SocrataData_REFRESH_THIS!$B:$G,3,FALSE)/100</f>
        <v>5.9000000000000004E-2</v>
      </c>
      <c r="L4" s="21">
        <f>VLOOKUP(CONCATENATE($A3,"_",YEAR(L$2),"_",IF(MONTH(L$2)&lt;10,CONCATENATE(0,MONTH(L$2)),MONTH(L$2))),SocrataData_REFRESH_THIS!$B:$G,3,FALSE)/100</f>
        <v>6.0999999999999999E-2</v>
      </c>
      <c r="M4" s="21">
        <f>VLOOKUP(CONCATENATE($A3,"_",YEAR(M$2),"_",IF(MONTH(M$2)&lt;10,CONCATENATE(0,MONTH(M$2)),MONTH(M$2))),SocrataData_REFRESH_THIS!$B:$G,3,FALSE)/100</f>
        <v>6.3E-2</v>
      </c>
      <c r="N4" s="21">
        <f>VLOOKUP(CONCATENATE($A3,"_",YEAR(N$2),"_",IF(MONTH(N$2)&lt;10,CONCATENATE(0,MONTH(N$2)),MONTH(N$2))),SocrataData_REFRESH_THIS!$B:$G,3,FALSE)/100</f>
        <v>6.5000000000000002E-2</v>
      </c>
      <c r="O4" s="21">
        <f>VLOOKUP(CONCATENATE($A3,"_",YEAR(O$2),"_",IF(MONTH(O$2)&lt;10,CONCATENATE(0,MONTH(O$2)),MONTH(O$2))),SocrataData_REFRESH_THIS!$B:$G,3,FALSE)/100</f>
        <v>6.3E-2</v>
      </c>
      <c r="P4" s="21">
        <f>VLOOKUP(CONCATENATE($A3,"_",YEAR(P$2),"_",IF(MONTH(P$2)&lt;10,CONCATENATE(0,MONTH(P$2)),MONTH(P$2))),SocrataData_REFRESH_THIS!$B:$G,3,FALSE)/100</f>
        <v>5.7000000000000002E-2</v>
      </c>
      <c r="Q4" s="21">
        <f>VLOOKUP(CONCATENATE($A3,"_",YEAR(Q$2),"_",IF(MONTH(Q$2)&lt;10,CONCATENATE(0,MONTH(Q$2)),MONTH(Q$2))),SocrataData_REFRESH_THIS!$B:$G,3,FALSE)/100</f>
        <v>5.5E-2</v>
      </c>
      <c r="R4" s="21">
        <f>VLOOKUP(CONCATENATE($A3,"_",YEAR(R$2),"_",IF(MONTH(R$2)&lt;10,CONCATENATE(0,MONTH(R$2)),MONTH(R$2))),SocrataData_REFRESH_THIS!$B:$G,3,FALSE)/100</f>
        <v>5.5E-2</v>
      </c>
      <c r="S4" s="21">
        <f>VLOOKUP(CONCATENATE($A3,"_",YEAR(S$2),"_",IF(MONTH(S$2)&lt;10,CONCATENATE(0,MONTH(S$2)),MONTH(S$2))),SocrataData_REFRESH_THIS!$B:$G,3,FALSE)/100</f>
        <v>5.4000000000000006E-2</v>
      </c>
      <c r="T4" s="21">
        <f>VLOOKUP(CONCATENATE($A3,"_",YEAR(T$2),"_",IF(MONTH(T$2)&lt;10,CONCATENATE(0,MONTH(T$2)),MONTH(T$2))),SocrataData_REFRESH_THIS!$B:$G,3,FALSE)/100</f>
        <v>6.0999999999999999E-2</v>
      </c>
      <c r="U4" s="21">
        <f>VLOOKUP(CONCATENATE($A3,"_",YEAR(U$2),"_",IF(MONTH(U$2)&lt;10,CONCATENATE(0,MONTH(U$2)),MONTH(U$2))),SocrataData_REFRESH_THIS!$B:$G,3,FALSE)/100</f>
        <v>5.7999999999999996E-2</v>
      </c>
      <c r="V4" s="21">
        <f>VLOOKUP(CONCATENATE($A3,"_",YEAR(V$2),"_",IF(MONTH(V$2)&lt;10,CONCATENATE(0,MONTH(V$2)),MONTH(V$2))),SocrataData_REFRESH_THIS!$B:$G,3,FALSE)/100</f>
        <v>5.5999999999999994E-2</v>
      </c>
      <c r="W4" s="21">
        <f>VLOOKUP(CONCATENATE($A3,"_",YEAR(W$2),"_",IF(MONTH(W$2)&lt;10,CONCATENATE(0,MONTH(W$2)),MONTH(W$2))),SocrataData_REFRESH_THIS!$B:$G,3,FALSE)/100</f>
        <v>5.0999999999999997E-2</v>
      </c>
      <c r="X4" s="21">
        <f>VLOOKUP(CONCATENATE($A3,"_",YEAR(X$2),"_",IF(MONTH(X$2)&lt;10,CONCATENATE(0,MONTH(X$2)),MONTH(X$2))),SocrataData_REFRESH_THIS!$B:$G,3,FALSE)/100</f>
        <v>5.2999999999999999E-2</v>
      </c>
      <c r="Y4" s="21">
        <f>VLOOKUP(CONCATENATE($A3,"_",YEAR(Y$2),"_",IF(MONTH(Y$2)&lt;10,CONCATENATE(0,MONTH(Y$2)),MONTH(Y$2))),SocrataData_REFRESH_THIS!$B:$G,3,FALSE)/100</f>
        <v>5.5E-2</v>
      </c>
      <c r="Z4" s="21">
        <f>VLOOKUP(CONCATENATE($A3,"_",YEAR(Z$2),"_",IF(MONTH(Z$2)&lt;10,CONCATENATE(0,MONTH(Z$2)),MONTH(Z$2))),SocrataData_REFRESH_THIS!$B:$G,3,FALSE)/100</f>
        <v>5.5999999999999994E-2</v>
      </c>
      <c r="AA4" s="21">
        <f>VLOOKUP(CONCATENATE($A3,"_",YEAR(AA$2),"_",IF(MONTH(AA$2)&lt;10,CONCATENATE(0,MONTH(AA$2)),MONTH(AA$2))),SocrataData_REFRESH_THIS!$B:$G,3,FALSE)/100</f>
        <v>5.2000000000000005E-2</v>
      </c>
      <c r="AB4" s="21">
        <f>VLOOKUP(CONCATENATE($A3,"_",YEAR(AB$2),"_",IF(MONTH(AB$2)&lt;10,CONCATENATE(0,MONTH(AB$2)),MONTH(AB$2))),SocrataData_REFRESH_THIS!$B:$G,3,FALSE)/100</f>
        <v>4.9000000000000002E-2</v>
      </c>
      <c r="AC4" s="21">
        <f>VLOOKUP(CONCATENATE($A3,"_",YEAR(AC$2),"_",IF(MONTH(AC$2)&lt;10,CONCATENATE(0,MONTH(AC$2)),MONTH(AC$2))),SocrataData_REFRESH_THIS!$B:$G,3,FALSE)/100</f>
        <v>4.8000000000000001E-2</v>
      </c>
      <c r="AD4" s="21">
        <f>VLOOKUP(CONCATENATE($A3,"_",YEAR(AD$2),"_",IF(MONTH(AD$2)&lt;10,CONCATENATE(0,MONTH(AD$2)),MONTH(AD$2))),SocrataData_REFRESH_THIS!$B:$G,3,FALSE)/100</f>
        <v>4.8000000000000001E-2</v>
      </c>
      <c r="AE4" s="21">
        <f>VLOOKUP(CONCATENATE($A3,"_",YEAR(AE$2),"_",IF(MONTH(AE$2)&lt;10,CONCATENATE(0,MONTH(AE$2)),MONTH(AE$2))),SocrataData_REFRESH_THIS!$B:$G,3,FALSE)/100</f>
        <v>4.8000000000000001E-2</v>
      </c>
      <c r="AF4" s="21">
        <f>VLOOKUP(CONCATENATE($A3,"_",YEAR(AF$2),"_",IF(MONTH(AF$2)&lt;10,CONCATENATE(0,MONTH(AF$2)),MONTH(AF$2))),SocrataData_REFRESH_THIS!$B:$G,3,FALSE)/100</f>
        <v>5.2999999999999999E-2</v>
      </c>
      <c r="AG4" s="21">
        <f>VLOOKUP(CONCATENATE($A3,"_",YEAR(AG$2),"_",IF(MONTH(AG$2)&lt;10,CONCATENATE(0,MONTH(AG$2)),MONTH(AG$2))),SocrataData_REFRESH_THIS!$B:$G,3,FALSE)/100</f>
        <v>5.2000000000000005E-2</v>
      </c>
      <c r="AH4" s="21">
        <f>VLOOKUP(CONCATENATE($A3,"_",YEAR(AH$2),"_",IF(MONTH(AH$2)&lt;10,CONCATENATE(0,MONTH(AH$2)),MONTH(AH$2))),SocrataData_REFRESH_THIS!$B:$G,3,FALSE)/100</f>
        <v>5.0999999999999997E-2</v>
      </c>
      <c r="AI4" s="21">
        <f>VLOOKUP(CONCATENATE($A3,"_",YEAR(AI$2),"_",IF(MONTH(AI$2)&lt;10,CONCATENATE(0,MONTH(AI$2)),MONTH(AI$2))),SocrataData_REFRESH_THIS!$B:$G,3,FALSE)/100</f>
        <v>4.7E-2</v>
      </c>
      <c r="AJ4" s="21">
        <f>VLOOKUP(CONCATENATE($A3,"_",YEAR(AJ$2),"_",IF(MONTH(AJ$2)&lt;10,CONCATENATE(0,MONTH(AJ$2)),MONTH(AJ$2))),SocrataData_REFRESH_THIS!$B:$G,3,FALSE)/100</f>
        <v>4.4999999999999998E-2</v>
      </c>
      <c r="AK4" s="21">
        <f>VLOOKUP(CONCATENATE($A3,"_",YEAR(AK$2),"_",IF(MONTH(AK$2)&lt;10,CONCATENATE(0,MONTH(AK$2)),MONTH(AK$2))),SocrataData_REFRESH_THIS!$B:$G,3,FALSE)/100</f>
        <v>5.0999999999999997E-2</v>
      </c>
      <c r="AL4" s="21">
        <f>VLOOKUP(CONCATENATE($A3,"_",YEAR(AL$2),"_",IF(MONTH(AL$2)&lt;10,CONCATENATE(0,MONTH(AL$2)),MONTH(AL$2))),SocrataData_REFRESH_THIS!$B:$G,3,FALSE)/100</f>
        <v>5.0999999999999997E-2</v>
      </c>
      <c r="AM4" s="21">
        <f>VLOOKUP(CONCATENATE($A3,"_",YEAR(AM$2),"_",IF(MONTH(AM$2)&lt;10,CONCATENATE(0,MONTH(AM$2)),MONTH(AM$2))),SocrataData_REFRESH_THIS!$B:$G,3,FALSE)/100</f>
        <v>0.05</v>
      </c>
      <c r="AN4" s="21">
        <f>VLOOKUP(CONCATENATE($A3,"_",YEAR(AN$2),"_",IF(MONTH(AN$2)&lt;10,CONCATENATE(0,MONTH(AN$2)),MONTH(AN$2))),SocrataData_REFRESH_THIS!$B:$G,3,FALSE)/100</f>
        <v>4.8000000000000001E-2</v>
      </c>
      <c r="AO4" s="21">
        <f>VLOOKUP(CONCATENATE($A3,"_",YEAR(AO$2),"_",IF(MONTH(AO$2)&lt;10,CONCATENATE(0,MONTH(AO$2)),MONTH(AO$2))),SocrataData_REFRESH_THIS!$B:$G,3,FALSE)/100</f>
        <v>4.7E-2</v>
      </c>
      <c r="AP4" s="21">
        <f>VLOOKUP(CONCATENATE($A3,"_",YEAR(AP$2),"_",IF(MONTH(AP$2)&lt;10,CONCATENATE(0,MONTH(AP$2)),MONTH(AP$2))),SocrataData_REFRESH_THIS!$B:$G,3,FALSE)/100</f>
        <v>4.4000000000000004E-2</v>
      </c>
      <c r="AQ4" s="21">
        <f>VLOOKUP(CONCATENATE($A3,"_",YEAR(AQ$2),"_",IF(MONTH(AQ$2)&lt;10,CONCATENATE(0,MONTH(AQ$2)),MONTH(AQ$2))),SocrataData_REFRESH_THIS!$B:$G,3,FALSE)/100</f>
        <v>4.4999999999999998E-2</v>
      </c>
      <c r="AR4" s="21">
        <f>VLOOKUP(CONCATENATE($A3,"_",YEAR(AR$2),"_",IF(MONTH(AR$2)&lt;10,CONCATENATE(0,MONTH(AR$2)),MONTH(AR$2))),SocrataData_REFRESH_THIS!$B:$G,3,FALSE)/100</f>
        <v>5.0999999999999997E-2</v>
      </c>
      <c r="AS4" s="21">
        <f>VLOOKUP(CONCATENATE($A3,"_",YEAR(AS$2),"_",IF(MONTH(AS$2)&lt;10,CONCATENATE(0,MONTH(AS$2)),MONTH(AS$2))),SocrataData_REFRESH_THIS!$B:$G,3,FALSE)/100</f>
        <v>4.9000000000000002E-2</v>
      </c>
      <c r="AT4" s="21">
        <f>VLOOKUP(CONCATENATE($A3,"_",YEAR(AT$2),"_",IF(MONTH(AT$2)&lt;10,CONCATENATE(0,MONTH(AT$2)),MONTH(AT$2))),SocrataData_REFRESH_THIS!$B:$G,3,FALSE)/100</f>
        <v>4.5999999999999999E-2</v>
      </c>
      <c r="AU4" s="21">
        <f>VLOOKUP(CONCATENATE($A3,"_",YEAR(AU$2),"_",IF(MONTH(AU$2)&lt;10,CONCATENATE(0,MONTH(AU$2)),MONTH(AU$2))),SocrataData_REFRESH_THIS!$B:$G,3,FALSE)/100</f>
        <v>4.0999999999999995E-2</v>
      </c>
      <c r="AV4" s="21">
        <f>VLOOKUP(CONCATENATE($A3,"_",YEAR(AV$2),"_",IF(MONTH(AV$2)&lt;10,CONCATENATE(0,MONTH(AV$2)),MONTH(AV$2))),SocrataData_REFRESH_THIS!$B:$G,3,FALSE)/100</f>
        <v>4.0999999999999995E-2</v>
      </c>
      <c r="AW4" s="21">
        <f>VLOOKUP(CONCATENATE($A3,"_",YEAR(AW$2),"_",IF(MONTH(AW$2)&lt;10,CONCATENATE(0,MONTH(AW$2)),MONTH(AW$2))),SocrataData_REFRESH_THIS!$B:$G,3,FALSE)/100</f>
        <v>4.4999999999999998E-2</v>
      </c>
      <c r="AX4" s="21">
        <f>VLOOKUP(CONCATENATE($A3,"_",YEAR(AX$2),"_",IF(MONTH(AX$2)&lt;10,CONCATENATE(0,MONTH(AX$2)),MONTH(AX$2))),SocrataData_REFRESH_THIS!$B:$G,3,FALSE)/100</f>
        <v>4.5999999999999999E-2</v>
      </c>
      <c r="AY4" s="21">
        <f>VLOOKUP(CONCATENATE($A3,"_",YEAR(AY$2),"_",IF(MONTH(AY$2)&lt;10,CONCATENATE(0,MONTH(AY$2)),MONTH(AY$2))),SocrataData_REFRESH_THIS!$B:$G,3,FALSE)/100</f>
        <v>4.4999999999999998E-2</v>
      </c>
      <c r="AZ4" s="21">
        <f>VLOOKUP(CONCATENATE($A3,"_",YEAR(AZ$2),"_",IF(MONTH(AZ$2)&lt;10,CONCATENATE(0,MONTH(AZ$2)),MONTH(AZ$2))),SocrataData_REFRESH_THIS!$B:$G,3,FALSE)/100</f>
        <v>4.0999999999999995E-2</v>
      </c>
      <c r="BA4" s="21">
        <f>VLOOKUP(CONCATENATE($A3,"_",YEAR(BA$2),"_",IF(MONTH(BA$2)&lt;10,CONCATENATE(0,MONTH(BA$2)),MONTH(BA$2))),SocrataData_REFRESH_THIS!$B:$G,3,FALSE)/100</f>
        <v>3.9E-2</v>
      </c>
      <c r="BB4" s="21">
        <f>VLOOKUP(CONCATENATE($A3,"_",YEAR(BB$2),"_",IF(MONTH(BB$2)&lt;10,CONCATENATE(0,MONTH(BB$2)),MONTH(BB$2))),SocrataData_REFRESH_THIS!$B:$G,3,FALSE)/100</f>
        <v>3.9E-2</v>
      </c>
      <c r="BC4" s="21">
        <f>VLOOKUP(CONCATENATE($A3,"_",YEAR(BC$2),"_",IF(MONTH(BC$2)&lt;10,CONCATENATE(0,MONTH(BC$2)),MONTH(BC$2))),SocrataData_REFRESH_THIS!$B:$G,3,FALSE)/100</f>
        <v>3.9E-2</v>
      </c>
      <c r="BD4" s="21">
        <f>VLOOKUP(CONCATENATE($A3,"_",YEAR(BD$2),"_",IF(MONTH(BD$2)&lt;10,CONCATENATE(0,MONTH(BD$2)),MONTH(BD$2))),SocrataData_REFRESH_THIS!$B:$G,3,FALSE)/100</f>
        <v>4.4999999999999998E-2</v>
      </c>
      <c r="BE4" s="21">
        <f>VLOOKUP(CONCATENATE($A3,"_",YEAR(BE$2),"_",IF(MONTH(BE$2)&lt;10,CONCATENATE(0,MONTH(BE$2)),MONTH(BE$2))),SocrataData_REFRESH_THIS!$B:$G,3,FALSE)/100</f>
        <v>4.4000000000000004E-2</v>
      </c>
      <c r="BF4" s="21">
        <f>VLOOKUP(CONCATENATE($A3,"_",YEAR(BF$2),"_",IF(MONTH(BF$2)&lt;10,CONCATENATE(0,MONTH(BF$2)),MONTH(BF$2))),SocrataData_REFRESH_THIS!$B:$G,3,FALSE)/100</f>
        <v>4.0999999999999995E-2</v>
      </c>
      <c r="BG4" s="21">
        <f>VLOOKUP(CONCATENATE($A3,"_",YEAR(BG$2),"_",IF(MONTH(BG$2)&lt;10,CONCATENATE(0,MONTH(BG$2)),MONTH(BG$2))),SocrataData_REFRESH_THIS!$B:$G,3,FALSE)/100</f>
        <v>3.7000000000000005E-2</v>
      </c>
      <c r="BH4" s="21">
        <f>VLOOKUP(CONCATENATE($A3,"_",YEAR(BH$2),"_",IF(MONTH(BH$2)&lt;10,CONCATENATE(0,MONTH(BH$2)),MONTH(BH$2))),SocrataData_REFRESH_THIS!$B:$G,3,FALSE)/100</f>
        <v>3.6000000000000004E-2</v>
      </c>
      <c r="BI4" s="21">
        <f>VLOOKUP(CONCATENATE($A3,"_",YEAR(BI$2),"_",IF(MONTH(BI$2)&lt;10,CONCATENATE(0,MONTH(BI$2)),MONTH(BI$2))),SocrataData_REFRESH_THIS!$B:$G,3,FALSE)/100</f>
        <v>4.2000000000000003E-2</v>
      </c>
      <c r="BJ4" s="21">
        <f>VLOOKUP(CONCATENATE($A3,"_",YEAR(BJ$2),"_",IF(MONTH(BJ$2)&lt;10,CONCATENATE(0,MONTH(BJ$2)),MONTH(BJ$2))),SocrataData_REFRESH_THIS!$B:$G,3,FALSE)/100</f>
        <v>4.0999999999999995E-2</v>
      </c>
      <c r="BK4" s="21">
        <f>VLOOKUP(CONCATENATE($A3,"_",YEAR(BK$2),"_",IF(MONTH(BK$2)&lt;10,CONCATENATE(0,MONTH(BK$2)),MONTH(BK$2))),SocrataData_REFRESH_THIS!$B:$G,3,FALSE)/100</f>
        <v>3.9E-2</v>
      </c>
      <c r="BL4" s="21">
        <f>VLOOKUP(CONCATENATE($A3,"_",YEAR(BL$2),"_",IF(MONTH(BL$2)&lt;10,CONCATENATE(0,MONTH(BL$2)),MONTH(BL$2))),SocrataData_REFRESH_THIS!$B:$G,3,FALSE)/100</f>
        <v>3.6000000000000004E-2</v>
      </c>
      <c r="BM4" s="21">
        <f>VLOOKUP(CONCATENATE($A3,"_",YEAR(BM$2),"_",IF(MONTH(BM$2)&lt;10,CONCATENATE(0,MONTH(BM$2)),MONTH(BM$2))),SocrataData_REFRESH_THIS!$B:$G,3,FALSE)/100</f>
        <v>3.5000000000000003E-2</v>
      </c>
      <c r="BN4" s="21">
        <f>VLOOKUP(CONCATENATE($A3,"_",YEAR(BN$2),"_",IF(MONTH(BN$2)&lt;10,CONCATENATE(0,MONTH(BN$2)),MONTH(BN$2))),SocrataData_REFRESH_THIS!$B:$G,3,FALSE)/100</f>
        <v>3.5000000000000003E-2</v>
      </c>
      <c r="BO4" s="21">
        <f>VLOOKUP(CONCATENATE($A3,"_",YEAR(BO$2),"_",IF(MONTH(BO$2)&lt;10,CONCATENATE(0,MONTH(BO$2)),MONTH(BO$2))),SocrataData_REFRESH_THIS!$B:$G,3,FALSE)/100</f>
        <v>3.7000000000000005E-2</v>
      </c>
      <c r="BP4" s="21">
        <f>VLOOKUP(CONCATENATE($A3,"_",YEAR(BP$2),"_",IF(MONTH(BP$2)&lt;10,CONCATENATE(0,MONTH(BP$2)),MONTH(BP$2))),SocrataData_REFRESH_THIS!$B:$G,3,FALSE)/100</f>
        <v>4.4000000000000004E-2</v>
      </c>
      <c r="BQ4" s="21">
        <f>VLOOKUP(CONCATENATE($A3,"_",YEAR(BQ$2),"_",IF(MONTH(BQ$2)&lt;10,CONCATENATE(0,MONTH(BQ$2)),MONTH(BQ$2))),SocrataData_REFRESH_THIS!$B:$G,3,FALSE)/100</f>
        <v>4.0999999999999995E-2</v>
      </c>
      <c r="BR4" s="21">
        <f>VLOOKUP(CONCATENATE($A3,"_",YEAR(BR$2),"_",IF(MONTH(BR$2)&lt;10,CONCATENATE(0,MONTH(BR$2)),MONTH(BR$2))),SocrataData_REFRESH_THIS!$B:$G,3,FALSE)/100</f>
        <v>3.9E-2</v>
      </c>
      <c r="BS4" s="21">
        <f>VLOOKUP(CONCATENATE($A3,"_",YEAR(BS$2),"_",IF(MONTH(BS$2)&lt;10,CONCATENATE(0,MONTH(BS$2)),MONTH(BS$2))),SocrataData_REFRESH_THIS!$B:$G,3,FALSE)/100</f>
        <v>3.3000000000000002E-2</v>
      </c>
      <c r="BT4" s="21">
        <f>VLOOKUP(CONCATENATE($A3,"_",YEAR(BT$2),"_",IF(MONTH(BT$2)&lt;10,CONCATENATE(0,MONTH(BT$2)),MONTH(BT$2))),SocrataData_REFRESH_THIS!$B:$G,3,FALSE)/100</f>
        <v>3.4000000000000002E-2</v>
      </c>
      <c r="BU4" s="21">
        <f>VLOOKUP(CONCATENATE($A3,"_",YEAR(BU$2),"_",IF(MONTH(BU$2)&lt;10,CONCATENATE(0,MONTH(BU$2)),MONTH(BU$2))),SocrataData_REFRESH_THIS!$B:$G,3,FALSE)/100</f>
        <v>3.7999999999999999E-2</v>
      </c>
      <c r="BV4" s="21">
        <f>VLOOKUP(CONCATENATE($A3,"_",YEAR(BV$2),"_",IF(MONTH(BV$2)&lt;10,CONCATENATE(0,MONTH(BV$2)),MONTH(BV$2))),SocrataData_REFRESH_THIS!$B:$G,3,FALSE)/100</f>
        <v>0.04</v>
      </c>
      <c r="BW4" s="21">
        <f>VLOOKUP(CONCATENATE($A3,"_",YEAR(BW$2),"_",IF(MONTH(BW$2)&lt;10,CONCATENATE(0,MONTH(BW$2)),MONTH(BW$2))),SocrataData_REFRESH_THIS!$B:$G,3,FALSE)/100</f>
        <v>3.7999999999999999E-2</v>
      </c>
      <c r="BX4" s="21">
        <f>VLOOKUP(CONCATENATE($A3,"_",YEAR(BX$2),"_",IF(MONTH(BX$2)&lt;10,CONCATENATE(0,MONTH(BX$2)),MONTH(BX$2))),SocrataData_REFRESH_THIS!$B:$G,3,FALSE)/100</f>
        <v>3.3000000000000002E-2</v>
      </c>
      <c r="BY4" s="21">
        <f>VLOOKUP(CONCATENATE($A3,"_",YEAR(BY$2),"_",IF(MONTH(BY$2)&lt;10,CONCATENATE(0,MONTH(BY$2)),MONTH(BY$2))),SocrataData_REFRESH_THIS!$B:$G,3,FALSE)/100</f>
        <v>3.3000000000000002E-2</v>
      </c>
      <c r="BZ4" s="21">
        <f>VLOOKUP(CONCATENATE($A3,"_",YEAR(BZ$2),"_",IF(MONTH(BZ$2)&lt;10,CONCATENATE(0,MONTH(BZ$2)),MONTH(BZ$2))),SocrataData_REFRESH_THIS!$B:$G,3,FALSE)/100</f>
        <v>3.3000000000000002E-2</v>
      </c>
      <c r="CA4" s="21">
        <f>VLOOKUP(CONCATENATE($A3,"_",YEAR(CA$2),"_",IF(MONTH(CA$2)&lt;10,CONCATENATE(0,MONTH(CA$2)),MONTH(CA$2))),SocrataData_REFRESH_THIS!$B:$G,3,FALSE)/100</f>
        <v>3.4000000000000002E-2</v>
      </c>
      <c r="CB4" s="21">
        <f>VLOOKUP(CONCATENATE($A3,"_",YEAR(CB$2),"_",IF(MONTH(CB$2)&lt;10,CONCATENATE(0,MONTH(CB$2)),MONTH(CB$2))),SocrataData_REFRESH_THIS!$B:$G,3,FALSE)/100</f>
        <v>0.04</v>
      </c>
      <c r="CC4" s="21">
        <f>VLOOKUP(CONCATENATE($A3,"_",YEAR(CC$2),"_",IF(MONTH(CC$2)&lt;10,CONCATENATE(0,MONTH(CC$2)),MONTH(CC$2))),SocrataData_REFRESH_THIS!$B:$G,3,FALSE)/100</f>
        <v>3.7999999999999999E-2</v>
      </c>
      <c r="CD4" s="21">
        <f>VLOOKUP(CONCATENATE($A3,"_",YEAR(CD$2),"_",IF(MONTH(CD$2)&lt;10,CONCATENATE(0,MONTH(CD$2)),MONTH(CD$2))),SocrataData_REFRESH_THIS!$B:$G,3,FALSE)/100</f>
        <v>4.4999999999999998E-2</v>
      </c>
      <c r="CE4" s="21">
        <f>VLOOKUP(CONCATENATE($A3,"_",YEAR(CE$2),"_",IF(MONTH(CE$2)&lt;10,CONCATENATE(0,MONTH(CE$2)),MONTH(CE$2))),SocrataData_REFRESH_THIS!$B:$G,3,FALSE)/100</f>
        <v>0.14400000000000002</v>
      </c>
      <c r="CF4" s="21">
        <f>VLOOKUP(CONCATENATE($A3,"_",YEAR(CF$2),"_",IF(MONTH(CF$2)&lt;10,CONCATENATE(0,MONTH(CF$2)),MONTH(CF$2))),SocrataData_REFRESH_THIS!$B:$G,3,FALSE)/100</f>
        <v>0.13</v>
      </c>
      <c r="CG4" s="21">
        <f>VLOOKUP(CONCATENATE($A3,"_",YEAR(CG$2),"_",IF(MONTH(CG$2)&lt;10,CONCATENATE(0,MONTH(CG$2)),MONTH(CG$2))),SocrataData_REFRESH_THIS!$B:$G,3,FALSE)/100</f>
        <v>0.11199999999999999</v>
      </c>
      <c r="CH4" s="21">
        <f>VLOOKUP(CONCATENATE($A3,"_",YEAR(CH$2),"_",IF(MONTH(CH$2)&lt;10,CONCATENATE(0,MONTH(CH$2)),MONTH(CH$2))),SocrataData_REFRESH_THIS!$B:$G,3,FALSE)/100</f>
        <v>0.105</v>
      </c>
      <c r="CI4" s="21">
        <f>VLOOKUP(CONCATENATE($A3,"_",YEAR(CI$2),"_",IF(MONTH(CI$2)&lt;10,CONCATENATE(0,MONTH(CI$2)),MONTH(CI$2))),SocrataData_REFRESH_THIS!$B:$G,3,FALSE)/100</f>
        <v>8.5000000000000006E-2</v>
      </c>
      <c r="CJ4" s="21">
        <f>VLOOKUP(CONCATENATE($A3,"_",YEAR(CJ$2),"_",IF(MONTH(CJ$2)&lt;10,CONCATENATE(0,MONTH(CJ$2)),MONTH(CJ$2))),SocrataData_REFRESH_THIS!$B:$G,3,FALSE)/100</f>
        <v>7.6999999999999999E-2</v>
      </c>
      <c r="CK4" s="21">
        <f>VLOOKUP(CONCATENATE($A3,"_",YEAR(CK$2),"_",IF(MONTH(CK$2)&lt;10,CONCATENATE(0,MONTH(CK$2)),MONTH(CK$2))),SocrataData_REFRESH_THIS!$B:$G,3,FALSE)/100</f>
        <v>6.6000000000000003E-2</v>
      </c>
      <c r="CL4" s="21">
        <f>VLOOKUP(CONCATENATE($A3,"_",YEAR(CL$2),"_",IF(MONTH(CL$2)&lt;10,CONCATENATE(0,MONTH(CL$2)),MONTH(CL$2))),SocrataData_REFRESH_THIS!$B:$G,3,FALSE)/100</f>
        <v>6.4000000000000001E-2</v>
      </c>
      <c r="CM4" s="21">
        <f>VLOOKUP(CONCATENATE($A3,"_",YEAR(CM$2),"_",IF(MONTH(CM$2)&lt;10,CONCATENATE(0,MONTH(CM$2)),MONTH(CM$2))),SocrataData_REFRESH_THIS!$B:$G,3,FALSE)/100</f>
        <v>6.5000000000000002E-2</v>
      </c>
      <c r="CN4" s="21">
        <f>VLOOKUP(CONCATENATE($A3,"_",YEAR(CN$2),"_",IF(MONTH(CN$2)&lt;10,CONCATENATE(0,MONTH(CN$2)),MONTH(CN$2))),SocrataData_REFRESH_THIS!$B:$G,3,FALSE)/100</f>
        <v>6.8000000000000005E-2</v>
      </c>
      <c r="CO4" s="21">
        <f>VLOOKUP(CONCATENATE($A3,"_",YEAR(CO$2),"_",IF(MONTH(CO$2)&lt;10,CONCATENATE(0,MONTH(CO$2)),MONTH(CO$2))),SocrataData_REFRESH_THIS!$B:$G,3,FALSE)/100</f>
        <v>6.6000000000000003E-2</v>
      </c>
      <c r="CP4" s="21">
        <f>VLOOKUP(CONCATENATE($A3,"_",YEAR(CP$2),"_",IF(MONTH(CP$2)&lt;10,CONCATENATE(0,MONTH(CP$2)),MONTH(CP$2))),SocrataData_REFRESH_THIS!$B:$G,3,FALSE)/100</f>
        <v>6.2E-2</v>
      </c>
      <c r="CQ4" s="21">
        <f>VLOOKUP(CONCATENATE($A3,"_",YEAR(CQ$2),"_",IF(MONTH(CQ$2)&lt;10,CONCATENATE(0,MONTH(CQ$2)),MONTH(CQ$2))),SocrataData_REFRESH_THIS!$B:$G,3,FALSE)/100</f>
        <v>5.7000000000000002E-2</v>
      </c>
      <c r="CR4" s="21">
        <f>VLOOKUP(CONCATENATE($A3,"_",YEAR(CR$2),"_",IF(MONTH(CR$2)&lt;10,CONCATENATE(0,MONTH(CR$2)),MONTH(CR$2))),SocrataData_REFRESH_THIS!$B:$G,3,FALSE)/100</f>
        <v>5.5E-2</v>
      </c>
      <c r="CS4" s="21">
        <f>VLOOKUP(CONCATENATE($A3,"_",YEAR(CS$2),"_",IF(MONTH(CS$2)&lt;10,CONCATENATE(0,MONTH(CS$2)),MONTH(CS$2))),SocrataData_REFRESH_THIS!$B:$G,3,FALSE)/100</f>
        <v>6.0999999999999999E-2</v>
      </c>
      <c r="CT4" s="21">
        <f>VLOOKUP(CONCATENATE($A3,"_",YEAR(CT$2),"_",IF(MONTH(CT$2)&lt;10,CONCATENATE(0,MONTH(CT$2)),MONTH(CT$2))),SocrataData_REFRESH_THIS!$B:$G,3,FALSE)/100</f>
        <v>5.7000000000000002E-2</v>
      </c>
      <c r="CU4" s="21">
        <f>VLOOKUP(CONCATENATE($A3,"_",YEAR(CU$2),"_",IF(MONTH(CU$2)&lt;10,CONCATENATE(0,MONTH(CU$2)),MONTH(CU$2))),SocrataData_REFRESH_THIS!$B:$G,3,FALSE)/100</f>
        <v>5.2999999999999999E-2</v>
      </c>
      <c r="CV4" s="21">
        <f>VLOOKUP(CONCATENATE($A3,"_",YEAR(CV$2),"_",IF(MONTH(CV$2)&lt;10,CONCATENATE(0,MONTH(CV$2)),MONTH(CV$2))),SocrataData_REFRESH_THIS!$B:$G,3,FALSE)/100</f>
        <v>4.5999999999999999E-2</v>
      </c>
      <c r="CW4" s="21">
        <f>VLOOKUP(CONCATENATE($A3,"_",YEAR(CW$2),"_",IF(MONTH(CW$2)&lt;10,CONCATENATE(0,MONTH(CW$2)),MONTH(CW$2))),SocrataData_REFRESH_THIS!$B:$G,3,FALSE)/100</f>
        <v>4.2999999999999997E-2</v>
      </c>
      <c r="CX4" s="21">
        <f>VLOOKUP(CONCATENATE($A3,"_",YEAR(CX$2),"_",IF(MONTH(CX$2)&lt;10,CONCATENATE(0,MONTH(CX$2)),MONTH(CX$2))),SocrataData_REFRESH_THIS!$B:$G,3,FALSE)/100</f>
        <v>3.9E-2</v>
      </c>
      <c r="CY4" s="21">
        <f>VLOOKUP(CONCATENATE($A3,"_",YEAR(CY$2),"_",IF(MONTH(CY$2)&lt;10,CONCATENATE(0,MONTH(CY$2)),MONTH(CY$2))),SocrataData_REFRESH_THIS!$B:$G,3,FALSE)/100</f>
        <v>3.7000000000000005E-2</v>
      </c>
      <c r="CZ4" s="21">
        <f>VLOOKUP(CONCATENATE($A3,"_",YEAR(CZ$2),"_",IF(MONTH(CZ$2)&lt;10,CONCATENATE(0,MONTH(CZ$2)),MONTH(CZ$2))),SocrataData_REFRESH_THIS!$B:$G,3,FALSE)/100</f>
        <v>4.4000000000000004E-2</v>
      </c>
      <c r="DA4" s="21">
        <f>VLOOKUP(CONCATENATE($A3,"_",YEAR(DA$2),"_",IF(MONTH(DA$2)&lt;10,CONCATENATE(0,MONTH(DA$2)),MONTH(DA$2))),SocrataData_REFRESH_THIS!$B:$G,3,FALSE)/100</f>
        <v>4.0999999999999995E-2</v>
      </c>
      <c r="DB4" s="21">
        <f>VLOOKUP(CONCATENATE($A3,"_",YEAR(DB$2),"_",IF(MONTH(DB$2)&lt;10,CONCATENATE(0,MONTH(DB$2)),MONTH(DB$2))),SocrataData_REFRESH_THIS!$B:$G,3,FALSE)/100</f>
        <v>3.7999999999999999E-2</v>
      </c>
      <c r="DC4" s="21">
        <f>VLOOKUP(CONCATENATE($A3,"_",YEAR(DC$2),"_",IF(MONTH(DC$2)&lt;10,CONCATENATE(0,MONTH(DC$2)),MONTH(DC$2))),SocrataData_REFRESH_THIS!$B:$G,3,FALSE)/100</f>
        <v>3.3000000000000002E-2</v>
      </c>
      <c r="DD4" s="21">
        <f>VLOOKUP(CONCATENATE($A3,"_",YEAR(DD$2),"_",IF(MONTH(DD$2)&lt;10,CONCATENATE(0,MONTH(DD$2)),MONTH(DD$2))),SocrataData_REFRESH_THIS!$B:$G,3,FALSE)/100</f>
        <v>3.4000000000000002E-2</v>
      </c>
      <c r="DE4" s="21">
        <f>VLOOKUP(CONCATENATE($A3,"_",YEAR(DE$2),"_",IF(MONTH(DE$2)&lt;10,CONCATENATE(0,MONTH(DE$2)),MONTH(DE$2))),SocrataData_REFRESH_THIS!$B:$G,3,FALSE)/100</f>
        <v>3.7999999999999999E-2</v>
      </c>
      <c r="DF4" s="21">
        <f>VLOOKUP(CONCATENATE($A3,"_",YEAR(DF$2),"_",IF(MONTH(DF$2)&lt;10,CONCATENATE(0,MONTH(DF$2)),MONTH(DF$2))),SocrataData_REFRESH_THIS!$B:$G,3,FALSE)/100</f>
        <v>3.7999999999999999E-2</v>
      </c>
      <c r="DG4" s="21">
        <f>VLOOKUP(CONCATENATE($A3,"_",YEAR(DG$2),"_",IF(MONTH(DG$2)&lt;10,CONCATENATE(0,MONTH(DG$2)),MONTH(DG$2))),SocrataData_REFRESH_THIS!$B:$G,3,FALSE)/100</f>
        <v>3.7999999999999999E-2</v>
      </c>
      <c r="DH4" s="21">
        <f>VLOOKUP(CONCATENATE($A3,"_",YEAR(DH$2),"_",IF(MONTH(DH$2)&lt;10,CONCATENATE(0,MONTH(DH$2)),MONTH(DH$2))),SocrataData_REFRESH_THIS!$B:$G,3,FALSE)/100</f>
        <v>3.3000000000000002E-2</v>
      </c>
      <c r="DI4" s="21">
        <f>VLOOKUP(CONCATENATE($A3,"_",YEAR(DI$2),"_",IF(MONTH(DI$2)&lt;10,CONCATENATE(0,MONTH(DI$2)),MONTH(DI$2))),SocrataData_REFRESH_THIS!$B:$G,3,FALSE)/100</f>
        <v>3.4000000000000002E-2</v>
      </c>
      <c r="DJ4" s="21">
        <f>VLOOKUP(CONCATENATE($A3,"_",YEAR(DJ$2),"_",IF(MONTH(DJ$2)&lt;10,CONCATENATE(0,MONTH(DJ$2)),MONTH(DJ$2))),SocrataData_REFRESH_THIS!$B:$G,3,FALSE)/100</f>
        <v>3.4000000000000002E-2</v>
      </c>
      <c r="DK4" s="21">
        <f>VLOOKUP(CONCATENATE($A3,"_",YEAR(DK$2),"_",IF(MONTH(DK$2)&lt;10,CONCATENATE(0,MONTH(DK$2)),MONTH(DK$2))),SocrataData_REFRESH_THIS!$B:$G,3,FALSE)/100</f>
        <v>3.3000000000000002E-2</v>
      </c>
      <c r="DL4" s="21">
        <f>VLOOKUP(CONCATENATE($A3,"_",YEAR(DL$2),"_",IF(MONTH(DL$2)&lt;10,CONCATENATE(0,MONTH(DL$2)),MONTH(DL$2))),SocrataData_REFRESH_THIS!$B:$G,3,FALSE)/100</f>
        <v>3.9E-2</v>
      </c>
      <c r="DM4" s="21">
        <f>VLOOKUP(CONCATENATE($A3,"_",YEAR(DM$2),"_",IF(MONTH(DM$2)&lt;10,CONCATENATE(0,MONTH(DM$2)),MONTH(DM$2))),SocrataData_REFRESH_THIS!$B:$G,3,FALSE)/100</f>
        <v>3.9E-2</v>
      </c>
      <c r="DN4" s="21">
        <f>VLOOKUP(CONCATENATE($A3,"_",YEAR(DN$2),"_",IF(MONTH(DN$2)&lt;10,CONCATENATE(0,MONTH(DN$2)),MONTH(DN$2))),SocrataData_REFRESH_THIS!$B:$G,3,FALSE)/100</f>
        <v>3.6000000000000004E-2</v>
      </c>
      <c r="DO4" s="21">
        <f>VLOOKUP(CONCATENATE($A3,"_",YEAR(DO$2),"_",IF(MONTH(DO$2)&lt;10,CONCATENATE(0,MONTH(DO$2)),MONTH(DO$2))),SocrataData_REFRESH_THIS!$B:$G,3,FALSE)/100</f>
        <v>3.1E-2</v>
      </c>
      <c r="DP4" s="21">
        <f>VLOOKUP(CONCATENATE($A3,"_",YEAR(DP$2),"_",IF(MONTH(DP$2)&lt;10,CONCATENATE(0,MONTH(DP$2)),MONTH(DP$2))),SocrataData_REFRESH_THIS!$B:$G,3,FALSE)/100</f>
        <v>3.4000000000000002E-2</v>
      </c>
      <c r="DQ4" s="21">
        <f>VLOOKUP(CONCATENATE($A3,"_",YEAR(DQ$2),"_",IF(MONTH(DQ$2)&lt;10,CONCATENATE(0,MONTH(DQ$2)),MONTH(DQ$2))),SocrataData_REFRESH_THIS!$B:$G,3,FALSE)/100</f>
        <v>3.7999999999999999E-2</v>
      </c>
      <c r="DR4" s="21">
        <f>VLOOKUP(CONCATENATE($A3,"_",YEAR(DR$2),"_",IF(MONTH(DR$2)&lt;10,CONCATENATE(0,MONTH(DR$2)),MONTH(DR$2))),SocrataData_REFRESH_THIS!$B:$G,3,FALSE)/100</f>
        <v>3.7999999999999999E-2</v>
      </c>
      <c r="DS4" s="21">
        <f>VLOOKUP(CONCATENATE($A3,"_",YEAR(DS$2),"_",IF(MONTH(DS$2)&lt;10,CONCATENATE(0,MONTH(DS$2)),MONTH(DS$2))),SocrataData_REFRESH_THIS!$B:$G,3,FALSE)/100</f>
        <v>3.9E-2</v>
      </c>
      <c r="DT4" s="21">
        <f>VLOOKUP(CONCATENATE($A3,"_",YEAR(DT$2),"_",IF(MONTH(DT$2)&lt;10,CONCATENATE(0,MONTH(DT$2)),MONTH(DT$2))),SocrataData_REFRESH_THIS!$B:$G,3,FALSE)/100</f>
        <v>3.6000000000000004E-2</v>
      </c>
    </row>
    <row r="5" spans="1:126">
      <c r="A5" s="18" t="s">
        <v>9</v>
      </c>
      <c r="B5" s="28"/>
      <c r="C5" s="19" t="s">
        <v>0</v>
      </c>
      <c r="D5" s="11">
        <f>VLOOKUP(CONCATENATE($A4,"_",YEAR(D$2),"_",IF(MONTH(D$2)&lt;10,CONCATENATE(0,MONTH(D$2)),MONTH(D$2))),SocrataData_REFRESH_THIS!$B:$G,5,FALSE)</f>
        <v>-0.6</v>
      </c>
      <c r="E5" s="11">
        <f>VLOOKUP(CONCATENATE($A4,"_",YEAR(E$2),"_",IF(MONTH(E$2)&lt;10,CONCATENATE(0,MONTH(E$2)),MONTH(E$2))),SocrataData_REFRESH_THIS!$B:$G,5,FALSE)</f>
        <v>-0.1</v>
      </c>
      <c r="F5" s="11">
        <f>VLOOKUP(CONCATENATE($A4,"_",YEAR(F$2),"_",IF(MONTH(F$2)&lt;10,CONCATENATE(0,MONTH(F$2)),MONTH(F$2))),SocrataData_REFRESH_THIS!$B:$G,5,FALSE)</f>
        <v>-0.7</v>
      </c>
      <c r="G5" s="11">
        <f>VLOOKUP(CONCATENATE($A4,"_",YEAR(G$2),"_",IF(MONTH(G$2)&lt;10,CONCATENATE(0,MONTH(G$2)),MONTH(G$2))),SocrataData_REFRESH_THIS!$B:$G,5,FALSE)</f>
        <v>-1.3</v>
      </c>
      <c r="H5" s="11">
        <f>VLOOKUP(CONCATENATE($A4,"_",YEAR(H$2),"_",IF(MONTH(H$2)&lt;10,CONCATENATE(0,MONTH(H$2)),MONTH(H$2))),SocrataData_REFRESH_THIS!$B:$G,5,FALSE)</f>
        <v>-0.7</v>
      </c>
      <c r="I5" s="11">
        <f>VLOOKUP(CONCATENATE($A4,"_",YEAR(I$2),"_",IF(MONTH(I$2)&lt;10,CONCATENATE(0,MONTH(I$2)),MONTH(I$2))),SocrataData_REFRESH_THIS!$B:$G,5,FALSE)</f>
        <v>-0.3</v>
      </c>
      <c r="J5" s="11">
        <f>VLOOKUP(CONCATENATE($A4,"_",YEAR(J$2),"_",IF(MONTH(J$2)&lt;10,CONCATENATE(0,MONTH(J$2)),MONTH(J$2))),SocrataData_REFRESH_THIS!$B:$G,5,FALSE)</f>
        <v>-0.2</v>
      </c>
      <c r="K5" s="11">
        <f>VLOOKUP(CONCATENATE($A4,"_",YEAR(K$2),"_",IF(MONTH(K$2)&lt;10,CONCATENATE(0,MONTH(K$2)),MONTH(K$2))),SocrataData_REFRESH_THIS!$B:$G,5,FALSE)</f>
        <v>-1.1000000000000001</v>
      </c>
      <c r="L5" s="11">
        <f>VLOOKUP(CONCATENATE($A4,"_",YEAR(L$2),"_",IF(MONTH(L$2)&lt;10,CONCATENATE(0,MONTH(L$2)),MONTH(L$2))),SocrataData_REFRESH_THIS!$B:$G,5,FALSE)</f>
        <v>-0.5</v>
      </c>
      <c r="M5" s="11">
        <f>VLOOKUP(CONCATENATE($A4,"_",YEAR(M$2),"_",IF(MONTH(M$2)&lt;10,CONCATENATE(0,MONTH(M$2)),MONTH(M$2))),SocrataData_REFRESH_THIS!$B:$G,5,FALSE)</f>
        <v>-0.2</v>
      </c>
      <c r="N5" s="11">
        <f>VLOOKUP(CONCATENATE($A4,"_",YEAR(N$2),"_",IF(MONTH(N$2)&lt;10,CONCATENATE(0,MONTH(N$2)),MONTH(N$2))),SocrataData_REFRESH_THIS!$B:$G,5,FALSE)</f>
        <v>-0.5</v>
      </c>
      <c r="O5" s="11">
        <f>VLOOKUP(CONCATENATE($A4,"_",YEAR(O$2),"_",IF(MONTH(O$2)&lt;10,CONCATENATE(0,MONTH(O$2)),MONTH(O$2))),SocrataData_REFRESH_THIS!$B:$G,5,FALSE)</f>
        <v>-0.7</v>
      </c>
      <c r="P5" s="11">
        <f>VLOOKUP(CONCATENATE($A4,"_",YEAR(P$2),"_",IF(MONTH(P$2)&lt;10,CONCATENATE(0,MONTH(P$2)),MONTH(P$2))),SocrataData_REFRESH_THIS!$B:$G,5,FALSE)</f>
        <v>-1.1000000000000001</v>
      </c>
      <c r="Q5" s="11">
        <f>VLOOKUP(CONCATENATE($A4,"_",YEAR(Q$2),"_",IF(MONTH(Q$2)&lt;10,CONCATENATE(0,MONTH(Q$2)),MONTH(Q$2))),SocrataData_REFRESH_THIS!$B:$G,5,FALSE)</f>
        <v>-0.4</v>
      </c>
      <c r="R5" s="11">
        <f>VLOOKUP(CONCATENATE($A4,"_",YEAR(R$2),"_",IF(MONTH(R$2)&lt;10,CONCATENATE(0,MONTH(R$2)),MONTH(R$2))),SocrataData_REFRESH_THIS!$B:$G,5,FALSE)</f>
        <v>-0.6</v>
      </c>
      <c r="S5" s="11">
        <f>VLOOKUP(CONCATENATE($A4,"_",YEAR(S$2),"_",IF(MONTH(S$2)&lt;10,CONCATENATE(0,MONTH(S$2)),MONTH(S$2))),SocrataData_REFRESH_THIS!$B:$G,5,FALSE)</f>
        <v>-0.9</v>
      </c>
      <c r="T5" s="11">
        <f>VLOOKUP(CONCATENATE($A4,"_",YEAR(T$2),"_",IF(MONTH(T$2)&lt;10,CONCATENATE(0,MONTH(T$2)),MONTH(T$2))),SocrataData_REFRESH_THIS!$B:$G,5,FALSE)</f>
        <v>-0.4</v>
      </c>
      <c r="U5" s="11">
        <f>VLOOKUP(CONCATENATE($A4,"_",YEAR(U$2),"_",IF(MONTH(U$2)&lt;10,CONCATENATE(0,MONTH(U$2)),MONTH(U$2))),SocrataData_REFRESH_THIS!$B:$G,5,FALSE)</f>
        <v>-0.5</v>
      </c>
      <c r="V5" s="11">
        <f>VLOOKUP(CONCATENATE($A4,"_",YEAR(V$2),"_",IF(MONTH(V$2)&lt;10,CONCATENATE(0,MONTH(V$2)),MONTH(V$2))),SocrataData_REFRESH_THIS!$B:$G,5,FALSE)</f>
        <v>-0.1</v>
      </c>
      <c r="W5" s="11">
        <f>VLOOKUP(CONCATENATE($A4,"_",YEAR(W$2),"_",IF(MONTH(W$2)&lt;10,CONCATENATE(0,MONTH(W$2)),MONTH(W$2))),SocrataData_REFRESH_THIS!$B:$G,5,FALSE)</f>
        <v>-0.4</v>
      </c>
      <c r="X5" s="11">
        <f>VLOOKUP(CONCATENATE($A4,"_",YEAR(X$2),"_",IF(MONTH(X$2)&lt;10,CONCATENATE(0,MONTH(X$2)),MONTH(X$2))),SocrataData_REFRESH_THIS!$B:$G,5,FALSE)</f>
        <v>-0.2</v>
      </c>
      <c r="Y5" s="11">
        <f>VLOOKUP(CONCATENATE($A4,"_",YEAR(Y$2),"_",IF(MONTH(Y$2)&lt;10,CONCATENATE(0,MONTH(Y$2)),MONTH(Y$2))),SocrataData_REFRESH_THIS!$B:$G,5,FALSE)</f>
        <v>0.1</v>
      </c>
      <c r="Z5" s="11">
        <f>VLOOKUP(CONCATENATE($A4,"_",YEAR(Z$2),"_",IF(MONTH(Z$2)&lt;10,CONCATENATE(0,MONTH(Z$2)),MONTH(Z$2))),SocrataData_REFRESH_THIS!$B:$G,5,FALSE)</f>
        <v>-0.5</v>
      </c>
      <c r="AA5" s="11">
        <f>VLOOKUP(CONCATENATE($A4,"_",YEAR(AA$2),"_",IF(MONTH(AA$2)&lt;10,CONCATENATE(0,MONTH(AA$2)),MONTH(AA$2))),SocrataData_REFRESH_THIS!$B:$G,5,FALSE)</f>
        <v>-0.6</v>
      </c>
      <c r="AB5" s="11">
        <f>VLOOKUP(CONCATENATE($A4,"_",YEAR(AB$2),"_",IF(MONTH(AB$2)&lt;10,CONCATENATE(0,MONTH(AB$2)),MONTH(AB$2))),SocrataData_REFRESH_THIS!$B:$G,5,FALSE)</f>
        <v>-0.7</v>
      </c>
      <c r="AC5" s="11">
        <f>VLOOKUP(CONCATENATE($A4,"_",YEAR(AC$2),"_",IF(MONTH(AC$2)&lt;10,CONCATENATE(0,MONTH(AC$2)),MONTH(AC$2))),SocrataData_REFRESH_THIS!$B:$G,5,FALSE)</f>
        <v>-0.3</v>
      </c>
      <c r="AD5" s="11">
        <f>VLOOKUP(CONCATENATE($A4,"_",YEAR(AD$2),"_",IF(MONTH(AD$2)&lt;10,CONCATENATE(0,MONTH(AD$2)),MONTH(AD$2))),SocrataData_REFRESH_THIS!$B:$G,5,FALSE)</f>
        <v>-0.5</v>
      </c>
      <c r="AE5" s="11">
        <f>VLOOKUP(CONCATENATE($A4,"_",YEAR(AE$2),"_",IF(MONTH(AE$2)&lt;10,CONCATENATE(0,MONTH(AE$2)),MONTH(AE$2))),SocrataData_REFRESH_THIS!$B:$G,5,FALSE)</f>
        <v>-0.7</v>
      </c>
      <c r="AF5" s="11">
        <f>VLOOKUP(CONCATENATE($A4,"_",YEAR(AF$2),"_",IF(MONTH(AF$2)&lt;10,CONCATENATE(0,MONTH(AF$2)),MONTH(AF$2))),SocrataData_REFRESH_THIS!$B:$G,5,FALSE)</f>
        <v>-0.3</v>
      </c>
      <c r="AG5" s="11">
        <f>VLOOKUP(CONCATENATE($A4,"_",YEAR(AG$2),"_",IF(MONTH(AG$2)&lt;10,CONCATENATE(0,MONTH(AG$2)),MONTH(AG$2))),SocrataData_REFRESH_THIS!$B:$G,5,FALSE)</f>
        <v>0</v>
      </c>
      <c r="AH5" s="11">
        <f>VLOOKUP(CONCATENATE($A4,"_",YEAR(AH$2),"_",IF(MONTH(AH$2)&lt;10,CONCATENATE(0,MONTH(AH$2)),MONTH(AH$2))),SocrataData_REFRESH_THIS!$B:$G,5,FALSE)</f>
        <v>0.2</v>
      </c>
      <c r="AI5" s="11">
        <f>VLOOKUP(CONCATENATE($A4,"_",YEAR(AI$2),"_",IF(MONTH(AI$2)&lt;10,CONCATENATE(0,MONTH(AI$2)),MONTH(AI$2))),SocrataData_REFRESH_THIS!$B:$G,5,FALSE)</f>
        <v>-0.1</v>
      </c>
      <c r="AJ5" s="11">
        <f>VLOOKUP(CONCATENATE($A4,"_",YEAR(AJ$2),"_",IF(MONTH(AJ$2)&lt;10,CONCATENATE(0,MONTH(AJ$2)),MONTH(AJ$2))),SocrataData_REFRESH_THIS!$B:$G,5,FALSE)</f>
        <v>-0.3</v>
      </c>
      <c r="AK5" s="11">
        <f>VLOOKUP(CONCATENATE($A4,"_",YEAR(AK$2),"_",IF(MONTH(AK$2)&lt;10,CONCATENATE(0,MONTH(AK$2)),MONTH(AK$2))),SocrataData_REFRESH_THIS!$B:$G,5,FALSE)</f>
        <v>0.3</v>
      </c>
      <c r="AL5" s="11">
        <f>VLOOKUP(CONCATENATE($A4,"_",YEAR(AL$2),"_",IF(MONTH(AL$2)&lt;10,CONCATENATE(0,MONTH(AL$2)),MONTH(AL$2))),SocrataData_REFRESH_THIS!$B:$G,5,FALSE)</f>
        <v>-0.2</v>
      </c>
      <c r="AM5" s="11">
        <f>VLOOKUP(CONCATENATE($A4,"_",YEAR(AM$2),"_",IF(MONTH(AM$2)&lt;10,CONCATENATE(0,MONTH(AM$2)),MONTH(AM$2))),SocrataData_REFRESH_THIS!$B:$G,5,FALSE)</f>
        <v>-0.2</v>
      </c>
      <c r="AN5" s="11">
        <f>VLOOKUP(CONCATENATE($A4,"_",YEAR(AN$2),"_",IF(MONTH(AN$2)&lt;10,CONCATENATE(0,MONTH(AN$2)),MONTH(AN$2))),SocrataData_REFRESH_THIS!$B:$G,5,FALSE)</f>
        <v>-0.3</v>
      </c>
      <c r="AO5" s="11">
        <f>VLOOKUP(CONCATENATE($A4,"_",YEAR(AO$2),"_",IF(MONTH(AO$2)&lt;10,CONCATENATE(0,MONTH(AO$2)),MONTH(AO$2))),SocrataData_REFRESH_THIS!$B:$G,5,FALSE)</f>
        <v>0</v>
      </c>
      <c r="AP5" s="11">
        <f>VLOOKUP(CONCATENATE($A4,"_",YEAR(AP$2),"_",IF(MONTH(AP$2)&lt;10,CONCATENATE(0,MONTH(AP$2)),MONTH(AP$2))),SocrataData_REFRESH_THIS!$B:$G,5,FALSE)</f>
        <v>-0.1</v>
      </c>
      <c r="AQ5" s="11">
        <f>VLOOKUP(CONCATENATE($A4,"_",YEAR(AQ$2),"_",IF(MONTH(AQ$2)&lt;10,CONCATENATE(0,MONTH(AQ$2)),MONTH(AQ$2))),SocrataData_REFRESH_THIS!$B:$G,5,FALSE)</f>
        <v>-0.6</v>
      </c>
      <c r="AR5" s="11">
        <f>VLOOKUP(CONCATENATE($A4,"_",YEAR(AR$2),"_",IF(MONTH(AR$2)&lt;10,CONCATENATE(0,MONTH(AR$2)),MONTH(AR$2))),SocrataData_REFRESH_THIS!$B:$G,5,FALSE)</f>
        <v>0</v>
      </c>
      <c r="AS5" s="11">
        <f>VLOOKUP(CONCATENATE($A4,"_",YEAR(AS$2),"_",IF(MONTH(AS$2)&lt;10,CONCATENATE(0,MONTH(AS$2)),MONTH(AS$2))),SocrataData_REFRESH_THIS!$B:$G,5,FALSE)</f>
        <v>-0.1</v>
      </c>
      <c r="AT5" s="11">
        <f>VLOOKUP(CONCATENATE($A4,"_",YEAR(AT$2),"_",IF(MONTH(AT$2)&lt;10,CONCATENATE(0,MONTH(AT$2)),MONTH(AT$2))),SocrataData_REFRESH_THIS!$B:$G,5,FALSE)</f>
        <v>-0.2</v>
      </c>
      <c r="AU5" s="11">
        <f>VLOOKUP(CONCATENATE($A4,"_",YEAR(AU$2),"_",IF(MONTH(AU$2)&lt;10,CONCATENATE(0,MONTH(AU$2)),MONTH(AU$2))),SocrataData_REFRESH_THIS!$B:$G,5,FALSE)</f>
        <v>-0.6</v>
      </c>
      <c r="AV5" s="11">
        <f>VLOOKUP(CONCATENATE($A4,"_",YEAR(AV$2),"_",IF(MONTH(AV$2)&lt;10,CONCATENATE(0,MONTH(AV$2)),MONTH(AV$2))),SocrataData_REFRESH_THIS!$B:$G,5,FALSE)</f>
        <v>-0.3</v>
      </c>
      <c r="AW5" s="11">
        <f>VLOOKUP(CONCATENATE($A4,"_",YEAR(AW$2),"_",IF(MONTH(AW$2)&lt;10,CONCATENATE(0,MONTH(AW$2)),MONTH(AW$2))),SocrataData_REFRESH_THIS!$B:$G,5,FALSE)</f>
        <v>0</v>
      </c>
      <c r="AX5" s="11">
        <f>VLOOKUP(CONCATENATE($A4,"_",YEAR(AX$2),"_",IF(MONTH(AX$2)&lt;10,CONCATENATE(0,MONTH(AX$2)),MONTH(AX$2))),SocrataData_REFRESH_THIS!$B:$G,5,FALSE)</f>
        <v>-0.5</v>
      </c>
      <c r="AY5" s="11">
        <f>VLOOKUP(CONCATENATE($A4,"_",YEAR(AY$2),"_",IF(MONTH(AY$2)&lt;10,CONCATENATE(0,MONTH(AY$2)),MONTH(AY$2))),SocrataData_REFRESH_THIS!$B:$G,5,FALSE)</f>
        <v>-0.4</v>
      </c>
      <c r="AZ5" s="11">
        <f>VLOOKUP(CONCATENATE($A4,"_",YEAR(AZ$2),"_",IF(MONTH(AZ$2)&lt;10,CONCATENATE(0,MONTH(AZ$2)),MONTH(AZ$2))),SocrataData_REFRESH_THIS!$B:$G,5,FALSE)</f>
        <v>-0.5</v>
      </c>
      <c r="BA5" s="11">
        <f>VLOOKUP(CONCATENATE($A4,"_",YEAR(BA$2),"_",IF(MONTH(BA$2)&lt;10,CONCATENATE(0,MONTH(BA$2)),MONTH(BA$2))),SocrataData_REFRESH_THIS!$B:$G,5,FALSE)</f>
        <v>-0.2</v>
      </c>
      <c r="BB5" s="11">
        <f>VLOOKUP(CONCATENATE($A4,"_",YEAR(BB$2),"_",IF(MONTH(BB$2)&lt;10,CONCATENATE(0,MONTH(BB$2)),MONTH(BB$2))),SocrataData_REFRESH_THIS!$B:$G,5,FALSE)</f>
        <v>-0.2</v>
      </c>
      <c r="BC5" s="11">
        <f>VLOOKUP(CONCATENATE($A4,"_",YEAR(BC$2),"_",IF(MONTH(BC$2)&lt;10,CONCATENATE(0,MONTH(BC$2)),MONTH(BC$2))),SocrataData_REFRESH_THIS!$B:$G,5,FALSE)</f>
        <v>-0.6</v>
      </c>
      <c r="BD5" s="11">
        <f>VLOOKUP(CONCATENATE($A4,"_",YEAR(BD$2),"_",IF(MONTH(BD$2)&lt;10,CONCATENATE(0,MONTH(BD$2)),MONTH(BD$2))),SocrataData_REFRESH_THIS!$B:$G,5,FALSE)</f>
        <v>-0.1</v>
      </c>
      <c r="BE5" s="11">
        <f>VLOOKUP(CONCATENATE($A4,"_",YEAR(BE$2),"_",IF(MONTH(BE$2)&lt;10,CONCATENATE(0,MONTH(BE$2)),MONTH(BE$2))),SocrataData_REFRESH_THIS!$B:$G,5,FALSE)</f>
        <v>-0.1</v>
      </c>
      <c r="BF5" s="11">
        <f>VLOOKUP(CONCATENATE($A4,"_",YEAR(BF$2),"_",IF(MONTH(BF$2)&lt;10,CONCATENATE(0,MONTH(BF$2)),MONTH(BF$2))),SocrataData_REFRESH_THIS!$B:$G,5,FALSE)</f>
        <v>0</v>
      </c>
      <c r="BG5" s="11">
        <f>VLOOKUP(CONCATENATE($A4,"_",YEAR(BG$2),"_",IF(MONTH(BG$2)&lt;10,CONCATENATE(0,MONTH(BG$2)),MONTH(BG$2))),SocrataData_REFRESH_THIS!$B:$G,5,FALSE)</f>
        <v>-0.2</v>
      </c>
      <c r="BH5" s="11">
        <f>VLOOKUP(CONCATENATE($A4,"_",YEAR(BH$2),"_",IF(MONTH(BH$2)&lt;10,CONCATENATE(0,MONTH(BH$2)),MONTH(BH$2))),SocrataData_REFRESH_THIS!$B:$G,5,FALSE)</f>
        <v>-0.3</v>
      </c>
      <c r="BI5" s="11">
        <f>VLOOKUP(CONCATENATE($A4,"_",YEAR(BI$2),"_",IF(MONTH(BI$2)&lt;10,CONCATENATE(0,MONTH(BI$2)),MONTH(BI$2))),SocrataData_REFRESH_THIS!$B:$G,5,FALSE)</f>
        <v>0.3</v>
      </c>
      <c r="BJ5" s="11">
        <f>VLOOKUP(CONCATENATE($A4,"_",YEAR(BJ$2),"_",IF(MONTH(BJ$2)&lt;10,CONCATENATE(0,MONTH(BJ$2)),MONTH(BJ$2))),SocrataData_REFRESH_THIS!$B:$G,5,FALSE)</f>
        <v>-0.4</v>
      </c>
      <c r="BK5" s="11">
        <f>VLOOKUP(CONCATENATE($A4,"_",YEAR(BK$2),"_",IF(MONTH(BK$2)&lt;10,CONCATENATE(0,MONTH(BK$2)),MONTH(BK$2))),SocrataData_REFRESH_THIS!$B:$G,5,FALSE)</f>
        <v>-0.5</v>
      </c>
      <c r="BL5" s="11">
        <f>VLOOKUP(CONCATENATE($A4,"_",YEAR(BL$2),"_",IF(MONTH(BL$2)&lt;10,CONCATENATE(0,MONTH(BL$2)),MONTH(BL$2))),SocrataData_REFRESH_THIS!$B:$G,5,FALSE)</f>
        <v>-0.5</v>
      </c>
      <c r="BM5" s="11">
        <f>VLOOKUP(CONCATENATE($A4,"_",YEAR(BM$2),"_",IF(MONTH(BM$2)&lt;10,CONCATENATE(0,MONTH(BM$2)),MONTH(BM$2))),SocrataData_REFRESH_THIS!$B:$G,5,FALSE)</f>
        <v>-0.2</v>
      </c>
      <c r="BN5" s="11">
        <f>VLOOKUP(CONCATENATE($A4,"_",YEAR(BN$2),"_",IF(MONTH(BN$2)&lt;10,CONCATENATE(0,MONTH(BN$2)),MONTH(BN$2))),SocrataData_REFRESH_THIS!$B:$G,5,FALSE)</f>
        <v>-0.1</v>
      </c>
      <c r="BO5" s="11">
        <f>VLOOKUP(CONCATENATE($A4,"_",YEAR(BO$2),"_",IF(MONTH(BO$2)&lt;10,CONCATENATE(0,MONTH(BO$2)),MONTH(BO$2))),SocrataData_REFRESH_THIS!$B:$G,5,FALSE)</f>
        <v>-0.5</v>
      </c>
      <c r="BP5" s="11">
        <f>VLOOKUP(CONCATENATE($A4,"_",YEAR(BP$2),"_",IF(MONTH(BP$2)&lt;10,CONCATENATE(0,MONTH(BP$2)),MONTH(BP$2))),SocrataData_REFRESH_THIS!$B:$G,5,FALSE)</f>
        <v>0.3</v>
      </c>
      <c r="BQ5" s="11">
        <f>VLOOKUP(CONCATENATE($A4,"_",YEAR(BQ$2),"_",IF(MONTH(BQ$2)&lt;10,CONCATENATE(0,MONTH(BQ$2)),MONTH(BQ$2))),SocrataData_REFRESH_THIS!$B:$G,5,FALSE)</f>
        <v>0.2</v>
      </c>
      <c r="BR5" s="11">
        <f>VLOOKUP(CONCATENATE($A4,"_",YEAR(BR$2),"_",IF(MONTH(BR$2)&lt;10,CONCATENATE(0,MONTH(BR$2)),MONTH(BR$2))),SocrataData_REFRESH_THIS!$B:$G,5,FALSE)</f>
        <v>0.3</v>
      </c>
      <c r="BS5" s="11">
        <f>VLOOKUP(CONCATENATE($A4,"_",YEAR(BS$2),"_",IF(MONTH(BS$2)&lt;10,CONCATENATE(0,MONTH(BS$2)),MONTH(BS$2))),SocrataData_REFRESH_THIS!$B:$G,5,FALSE)</f>
        <v>-0.2</v>
      </c>
      <c r="BT5" s="11">
        <f>VLOOKUP(CONCATENATE($A4,"_",YEAR(BT$2),"_",IF(MONTH(BT$2)&lt;10,CONCATENATE(0,MONTH(BT$2)),MONTH(BT$2))),SocrataData_REFRESH_THIS!$B:$G,5,FALSE)</f>
        <v>-0.1</v>
      </c>
      <c r="BU5" s="11">
        <f>VLOOKUP(CONCATENATE($A4,"_",YEAR(BU$2),"_",IF(MONTH(BU$2)&lt;10,CONCATENATE(0,MONTH(BU$2)),MONTH(BU$2))),SocrataData_REFRESH_THIS!$B:$G,5,FALSE)</f>
        <v>0.1</v>
      </c>
      <c r="BV5" s="11">
        <f>VLOOKUP(CONCATENATE($A4,"_",YEAR(BV$2),"_",IF(MONTH(BV$2)&lt;10,CONCATENATE(0,MONTH(BV$2)),MONTH(BV$2))),SocrataData_REFRESH_THIS!$B:$G,5,FALSE)</f>
        <v>-0.4</v>
      </c>
      <c r="BW5" s="11">
        <f>VLOOKUP(CONCATENATE($A4,"_",YEAR(BW$2),"_",IF(MONTH(BW$2)&lt;10,CONCATENATE(0,MONTH(BW$2)),MONTH(BW$2))),SocrataData_REFRESH_THIS!$B:$G,5,FALSE)</f>
        <v>-0.3</v>
      </c>
      <c r="BX5" s="11">
        <f>VLOOKUP(CONCATENATE($A4,"_",YEAR(BX$2),"_",IF(MONTH(BX$2)&lt;10,CONCATENATE(0,MONTH(BX$2)),MONTH(BX$2))),SocrataData_REFRESH_THIS!$B:$G,5,FALSE)</f>
        <v>-0.6</v>
      </c>
      <c r="BY5" s="11">
        <f>VLOOKUP(CONCATENATE($A4,"_",YEAR(BY$2),"_",IF(MONTH(BY$2)&lt;10,CONCATENATE(0,MONTH(BY$2)),MONTH(BY$2))),SocrataData_REFRESH_THIS!$B:$G,5,FALSE)</f>
        <v>0</v>
      </c>
      <c r="BZ5" s="11">
        <f>VLOOKUP(CONCATENATE($A4,"_",YEAR(BZ$2),"_",IF(MONTH(BZ$2)&lt;10,CONCATENATE(0,MONTH(BZ$2)),MONTH(BZ$2))),SocrataData_REFRESH_THIS!$B:$G,5,FALSE)</f>
        <v>-0.1</v>
      </c>
      <c r="CA5" s="11">
        <f>VLOOKUP(CONCATENATE($A4,"_",YEAR(CA$2),"_",IF(MONTH(CA$2)&lt;10,CONCATENATE(0,MONTH(CA$2)),MONTH(CA$2))),SocrataData_REFRESH_THIS!$B:$G,5,FALSE)</f>
        <v>-0.4</v>
      </c>
      <c r="CB5" s="11">
        <f>VLOOKUP(CONCATENATE($A4,"_",YEAR(CB$2),"_",IF(MONTH(CB$2)&lt;10,CONCATENATE(0,MONTH(CB$2)),MONTH(CB$2))),SocrataData_REFRESH_THIS!$B:$G,5,FALSE)</f>
        <v>0</v>
      </c>
      <c r="CC5" s="11">
        <f>VLOOKUP(CONCATENATE($A4,"_",YEAR(CC$2),"_",IF(MONTH(CC$2)&lt;10,CONCATENATE(0,MONTH(CC$2)),MONTH(CC$2))),SocrataData_REFRESH_THIS!$B:$G,5,FALSE)</f>
        <v>0</v>
      </c>
      <c r="CD5" s="11">
        <f>VLOOKUP(CONCATENATE($A4,"_",YEAR(CD$2),"_",IF(MONTH(CD$2)&lt;10,CONCATENATE(0,MONTH(CD$2)),MONTH(CD$2))),SocrataData_REFRESH_THIS!$B:$G,5,FALSE)</f>
        <v>1.2</v>
      </c>
      <c r="CE5" s="11">
        <f>VLOOKUP(CONCATENATE($A4,"_",YEAR(CE$2),"_",IF(MONTH(CE$2)&lt;10,CONCATENATE(0,MONTH(CE$2)),MONTH(CE$2))),SocrataData_REFRESH_THIS!$B:$G,5,FALSE)</f>
        <v>11.1</v>
      </c>
      <c r="CF5" s="11">
        <f>VLOOKUP(CONCATENATE($A4,"_",YEAR(CF$2),"_",IF(MONTH(CF$2)&lt;10,CONCATENATE(0,MONTH(CF$2)),MONTH(CF$2))),SocrataData_REFRESH_THIS!$B:$G,5,FALSE)</f>
        <v>9.6999999999999993</v>
      </c>
      <c r="CG5" s="11">
        <f>VLOOKUP(CONCATENATE($A4,"_",YEAR(CG$2),"_",IF(MONTH(CG$2)&lt;10,CONCATENATE(0,MONTH(CG$2)),MONTH(CG$2))),SocrataData_REFRESH_THIS!$B:$G,5,FALSE)</f>
        <v>7.8</v>
      </c>
      <c r="CH5" s="11">
        <f>VLOOKUP(CONCATENATE($A4,"_",YEAR(CH$2),"_",IF(MONTH(CH$2)&lt;10,CONCATENATE(0,MONTH(CH$2)),MONTH(CH$2))),SocrataData_REFRESH_THIS!$B:$G,5,FALSE)</f>
        <v>6.5</v>
      </c>
      <c r="CI5" s="11">
        <f>VLOOKUP(CONCATENATE($A4,"_",YEAR(CI$2),"_",IF(MONTH(CI$2)&lt;10,CONCATENATE(0,MONTH(CI$2)),MONTH(CI$2))),SocrataData_REFRESH_THIS!$B:$G,5,FALSE)</f>
        <v>4.7</v>
      </c>
      <c r="CJ5" s="11">
        <f>VLOOKUP(CONCATENATE($A4,"_",YEAR(CJ$2),"_",IF(MONTH(CJ$2)&lt;10,CONCATENATE(0,MONTH(CJ$2)),MONTH(CJ$2))),SocrataData_REFRESH_THIS!$B:$G,5,FALSE)</f>
        <v>3.2</v>
      </c>
      <c r="CK5" s="11">
        <f>VLOOKUP(CONCATENATE($A4,"_",YEAR(CK$2),"_",IF(MONTH(CK$2)&lt;10,CONCATENATE(0,MONTH(CK$2)),MONTH(CK$2))),SocrataData_REFRESH_THIS!$B:$G,5,FALSE)</f>
        <v>-7.8</v>
      </c>
      <c r="CL5" s="11">
        <f>VLOOKUP(CONCATENATE($A4,"_",YEAR(CL$2),"_",IF(MONTH(CL$2)&lt;10,CONCATENATE(0,MONTH(CL$2)),MONTH(CL$2))),SocrataData_REFRESH_THIS!$B:$G,5,FALSE)</f>
        <v>-6.6</v>
      </c>
      <c r="CM5" s="11">
        <f>VLOOKUP(CONCATENATE($A4,"_",YEAR(CM$2),"_",IF(MONTH(CM$2)&lt;10,CONCATENATE(0,MONTH(CM$2)),MONTH(CM$2))),SocrataData_REFRESH_THIS!$B:$G,5,FALSE)</f>
        <v>-4.7</v>
      </c>
      <c r="CN5" s="11">
        <f>VLOOKUP(CONCATENATE($A4,"_",YEAR(CN$2),"_",IF(MONTH(CN$2)&lt;10,CONCATENATE(0,MONTH(CN$2)),MONTH(CN$2))),SocrataData_REFRESH_THIS!$B:$G,5,FALSE)</f>
        <v>-3.7</v>
      </c>
      <c r="CO5" s="11">
        <f>VLOOKUP(CONCATENATE($A4,"_",YEAR(CO$2),"_",IF(MONTH(CO$2)&lt;10,CONCATENATE(0,MONTH(CO$2)),MONTH(CO$2))),SocrataData_REFRESH_THIS!$B:$G,5,FALSE)</f>
        <v>-1.9</v>
      </c>
      <c r="CP5" s="11">
        <f>VLOOKUP(CONCATENATE($A4,"_",YEAR(CP$2),"_",IF(MONTH(CP$2)&lt;10,CONCATENATE(0,MONTH(CP$2)),MONTH(CP$2))),SocrataData_REFRESH_THIS!$B:$G,5,FALSE)</f>
        <v>-1.5</v>
      </c>
      <c r="CQ5" s="11">
        <f>VLOOKUP(CONCATENATE($A4,"_",YEAR(CQ$2),"_",IF(MONTH(CQ$2)&lt;10,CONCATENATE(0,MONTH(CQ$2)),MONTH(CQ$2))),SocrataData_REFRESH_THIS!$B:$G,5,FALSE)</f>
        <v>-0.9</v>
      </c>
      <c r="CR5" s="11">
        <f>VLOOKUP(CONCATENATE($A4,"_",YEAR(CR$2),"_",IF(MONTH(CR$2)&lt;10,CONCATENATE(0,MONTH(CR$2)),MONTH(CR$2))),SocrataData_REFRESH_THIS!$B:$G,5,FALSE)</f>
        <v>-0.9</v>
      </c>
      <c r="CS5" s="11">
        <f>VLOOKUP(CONCATENATE($A4,"_",YEAR(CS$2),"_",IF(MONTH(CS$2)&lt;10,CONCATENATE(0,MONTH(CS$2)),MONTH(CS$2))),SocrataData_REFRESH_THIS!$B:$G,5,FALSE)</f>
        <v>-0.4</v>
      </c>
      <c r="CT5" s="11">
        <f>VLOOKUP(CONCATENATE($A4,"_",YEAR(CT$2),"_",IF(MONTH(CT$2)&lt;10,CONCATENATE(0,MONTH(CT$2)),MONTH(CT$2))),SocrataData_REFRESH_THIS!$B:$G,5,FALSE)</f>
        <v>-1.1000000000000001</v>
      </c>
      <c r="CU5" s="11">
        <f>VLOOKUP(CONCATENATE($A4,"_",YEAR(CU$2),"_",IF(MONTH(CU$2)&lt;10,CONCATENATE(0,MONTH(CU$2)),MONTH(CU$2))),SocrataData_REFRESH_THIS!$B:$G,5,FALSE)</f>
        <v>-1.3</v>
      </c>
      <c r="CV5" s="11">
        <f>VLOOKUP(CONCATENATE($A4,"_",YEAR(CV$2),"_",IF(MONTH(CV$2)&lt;10,CONCATENATE(0,MONTH(CV$2)),MONTH(CV$2))),SocrataData_REFRESH_THIS!$B:$G,5,FALSE)</f>
        <v>-1.6</v>
      </c>
      <c r="CW5" s="11">
        <f>VLOOKUP(CONCATENATE($A4,"_",YEAR(CW$2),"_",IF(MONTH(CW$2)&lt;10,CONCATENATE(0,MONTH(CW$2)),MONTH(CW$2))),SocrataData_REFRESH_THIS!$B:$G,5,FALSE)</f>
        <v>-1.4</v>
      </c>
      <c r="CX5" s="11">
        <f>VLOOKUP(CONCATENATE($A4,"_",YEAR(CX$2),"_",IF(MONTH(CX$2)&lt;10,CONCATENATE(0,MONTH(CX$2)),MONTH(CX$2))),SocrataData_REFRESH_THIS!$B:$G,5,FALSE)</f>
        <v>-1.6</v>
      </c>
      <c r="CY5" s="11">
        <f>VLOOKUP(CONCATENATE($A4,"_",YEAR(CY$2),"_",IF(MONTH(CY$2)&lt;10,CONCATENATE(0,MONTH(CY$2)),MONTH(CY$2))),SocrataData_REFRESH_THIS!$B:$G,5,FALSE)</f>
        <v>-2.4</v>
      </c>
      <c r="CZ5" s="11">
        <f>VLOOKUP(CONCATENATE($A4,"_",YEAR(CZ$2),"_",IF(MONTH(CZ$2)&lt;10,CONCATENATE(0,MONTH(CZ$2)),MONTH(CZ$2))),SocrataData_REFRESH_THIS!$B:$G,5,FALSE)</f>
        <v>-1.3</v>
      </c>
      <c r="DA5" s="11">
        <f>VLOOKUP(CONCATENATE($A4,"_",YEAR(DA$2),"_",IF(MONTH(DA$2)&lt;10,CONCATENATE(0,MONTH(DA$2)),MONTH(DA$2))),SocrataData_REFRESH_THIS!$B:$G,5,FALSE)</f>
        <v>-1.2</v>
      </c>
      <c r="DB5" s="11">
        <f>VLOOKUP(CONCATENATE($A4,"_",YEAR(DB$2),"_",IF(MONTH(DB$2)&lt;10,CONCATENATE(0,MONTH(DB$2)),MONTH(DB$2))),SocrataData_REFRESH_THIS!$B:$G,5,FALSE)</f>
        <v>-0.8</v>
      </c>
      <c r="DC5" s="11">
        <f>VLOOKUP(CONCATENATE($A4,"_",YEAR(DC$2),"_",IF(MONTH(DC$2)&lt;10,CONCATENATE(0,MONTH(DC$2)),MONTH(DC$2))),SocrataData_REFRESH_THIS!$B:$G,5,FALSE)</f>
        <v>-1</v>
      </c>
      <c r="DD5" s="11">
        <f>VLOOKUP(CONCATENATE($A4,"_",YEAR(DD$2),"_",IF(MONTH(DD$2)&lt;10,CONCATENATE(0,MONTH(DD$2)),MONTH(DD$2))),SocrataData_REFRESH_THIS!$B:$G,5,FALSE)</f>
        <v>-0.5</v>
      </c>
      <c r="DE5" s="11">
        <f>VLOOKUP(CONCATENATE($A4,"_",YEAR(DE$2),"_",IF(MONTH(DE$2)&lt;10,CONCATENATE(0,MONTH(DE$2)),MONTH(DE$2))),SocrataData_REFRESH_THIS!$B:$G,5,FALSE)</f>
        <v>0.1</v>
      </c>
      <c r="DF5" s="11">
        <f>VLOOKUP(CONCATENATE($A4,"_",YEAR(DF$2),"_",IF(MONTH(DF$2)&lt;10,CONCATENATE(0,MONTH(DF$2)),MONTH(DF$2))),SocrataData_REFRESH_THIS!$B:$G,5,FALSE)</f>
        <v>-0.6</v>
      </c>
      <c r="DG5" s="11">
        <f>VLOOKUP(CONCATENATE($A4,"_",YEAR(DG$2),"_",IF(MONTH(DG$2)&lt;10,CONCATENATE(0,MONTH(DG$2)),MONTH(DG$2))),SocrataData_REFRESH_THIS!$B:$G,5,FALSE)</f>
        <v>-0.3</v>
      </c>
      <c r="DH5" s="11">
        <f>VLOOKUP(CONCATENATE($A4,"_",YEAR(DH$2),"_",IF(MONTH(DH$2)&lt;10,CONCATENATE(0,MONTH(DH$2)),MONTH(DH$2))),SocrataData_REFRESH_THIS!$B:$G,5,FALSE)</f>
        <v>-0.5</v>
      </c>
      <c r="DI5" s="11">
        <f>VLOOKUP(CONCATENATE($A4,"_",YEAR(DI$2),"_",IF(MONTH(DI$2)&lt;10,CONCATENATE(0,MONTH(DI$2)),MONTH(DI$2))),SocrataData_REFRESH_THIS!$B:$G,5,FALSE)</f>
        <v>0.1</v>
      </c>
      <c r="DJ5" s="11">
        <f>VLOOKUP(CONCATENATE($A4,"_",YEAR(DJ$2),"_",IF(MONTH(DJ$2)&lt;10,CONCATENATE(0,MONTH(DJ$2)),MONTH(DJ$2))),SocrataData_REFRESH_THIS!$B:$G,5,FALSE)</f>
        <v>0</v>
      </c>
      <c r="DK5" s="11">
        <f>VLOOKUP(CONCATENATE($A4,"_",YEAR(DK$2),"_",IF(MONTH(DK$2)&lt;10,CONCATENATE(0,MONTH(DK$2)),MONTH(DK$2))),SocrataData_REFRESH_THIS!$B:$G,5,FALSE)</f>
        <v>-0.5</v>
      </c>
      <c r="DL5" s="11">
        <f>VLOOKUP(CONCATENATE($A4,"_",YEAR(DL$2),"_",IF(MONTH(DL$2)&lt;10,CONCATENATE(0,MONTH(DL$2)),MONTH(DL$2))),SocrataData_REFRESH_THIS!$B:$G,5,FALSE)</f>
        <v>0.1</v>
      </c>
      <c r="DM5" s="11">
        <f>VLOOKUP(CONCATENATE($A4,"_",YEAR(DM$2),"_",IF(MONTH(DM$2)&lt;10,CONCATENATE(0,MONTH(DM$2)),MONTH(DM$2))),SocrataData_REFRESH_THIS!$B:$G,5,FALSE)</f>
        <v>0.1</v>
      </c>
      <c r="DN5" s="11">
        <f>VLOOKUP(CONCATENATE($A4,"_",YEAR(DN$2),"_",IF(MONTH(DN$2)&lt;10,CONCATENATE(0,MONTH(DN$2)),MONTH(DN$2))),SocrataData_REFRESH_THIS!$B:$G,5,FALSE)</f>
        <v>0.3</v>
      </c>
      <c r="DO5" s="11">
        <f>VLOOKUP(CONCATENATE($A4,"_",YEAR(DO$2),"_",IF(MONTH(DO$2)&lt;10,CONCATENATE(0,MONTH(DO$2)),MONTH(DO$2))),SocrataData_REFRESH_THIS!$B:$G,5,FALSE)</f>
        <v>-0.3</v>
      </c>
      <c r="DP5" s="11">
        <f>VLOOKUP(CONCATENATE($A4,"_",YEAR(DP$2),"_",IF(MONTH(DP$2)&lt;10,CONCATENATE(0,MONTH(DP$2)),MONTH(DP$2))),SocrataData_REFRESH_THIS!$B:$G,5,FALSE)</f>
        <v>0</v>
      </c>
      <c r="DQ5" s="11">
        <f>VLOOKUP(CONCATENATE($A4,"_",YEAR(DQ$2),"_",IF(MONTH(DQ$2)&lt;10,CONCATENATE(0,MONTH(DQ$2)),MONTH(DQ$2))),SocrataData_REFRESH_THIS!$B:$G,5,FALSE)</f>
        <v>0.5</v>
      </c>
      <c r="DR5" s="11">
        <f>VLOOKUP(CONCATENATE($A4,"_",YEAR(DR$2),"_",IF(MONTH(DR$2)&lt;10,CONCATENATE(0,MONTH(DR$2)),MONTH(DR$2))),SocrataData_REFRESH_THIS!$B:$G,5,FALSE)</f>
        <v>-0.1</v>
      </c>
      <c r="DS5" s="11">
        <f>VLOOKUP(CONCATENATE($A4,"_",YEAR(DS$2),"_",IF(MONTH(DS$2)&lt;10,CONCATENATE(0,MONTH(DS$2)),MONTH(DS$2))),SocrataData_REFRESH_THIS!$B:$G,5,FALSE)</f>
        <v>0</v>
      </c>
      <c r="DT5" s="11">
        <f>VLOOKUP(CONCATENATE($A4,"_",YEAR(DT$2),"_",IF(MONTH(DT$2)&lt;10,CONCATENATE(0,MONTH(DT$2)),MONTH(DT$2))),SocrataData_REFRESH_THIS!$B:$G,5,FALSE)</f>
        <v>0</v>
      </c>
    </row>
    <row r="6" spans="1:126">
      <c r="A6" s="18" t="s">
        <v>9</v>
      </c>
      <c r="B6" s="28"/>
      <c r="C6" s="19" t="s">
        <v>1</v>
      </c>
      <c r="D6" s="11">
        <f>VLOOKUP(CONCATENATE($A5,"_",YEAR(D$2),"_",IF(MONTH(D$2)&lt;10,CONCATENATE(0,MONTH(D$2)),MONTH(D$2))),SocrataData_REFRESH_THIS!$B:$G,6,FALSE)</f>
        <v>-0.6</v>
      </c>
      <c r="E6" s="11">
        <f>VLOOKUP(CONCATENATE($A5,"_",YEAR(E$2),"_",IF(MONTH(E$2)&lt;10,CONCATENATE(0,MONTH(E$2)),MONTH(E$2))),SocrataData_REFRESH_THIS!$B:$G,6,FALSE)</f>
        <v>-0.5</v>
      </c>
      <c r="F6" s="11">
        <f>VLOOKUP(CONCATENATE($A5,"_",YEAR(F$2),"_",IF(MONTH(F$2)&lt;10,CONCATENATE(0,MONTH(F$2)),MONTH(F$2))),SocrataData_REFRESH_THIS!$B:$G,6,FALSE)</f>
        <v>-0.8</v>
      </c>
      <c r="G6" s="11">
        <f>VLOOKUP(CONCATENATE($A5,"_",YEAR(G$2),"_",IF(MONTH(G$2)&lt;10,CONCATENATE(0,MONTH(G$2)),MONTH(G$2))),SocrataData_REFRESH_THIS!$B:$G,6,FALSE)</f>
        <v>-1.1000000000000001</v>
      </c>
      <c r="H6" s="11">
        <f>VLOOKUP(CONCATENATE($A5,"_",YEAR(H$2),"_",IF(MONTH(H$2)&lt;10,CONCATENATE(0,MONTH(H$2)),MONTH(H$2))),SocrataData_REFRESH_THIS!$B:$G,6,FALSE)</f>
        <v>-1.5</v>
      </c>
      <c r="I6" s="11">
        <f>VLOOKUP(CONCATENATE($A5,"_",YEAR(I$2),"_",IF(MONTH(I$2)&lt;10,CONCATENATE(0,MONTH(I$2)),MONTH(I$2))),SocrataData_REFRESH_THIS!$B:$G,6,FALSE)</f>
        <v>-1.1000000000000001</v>
      </c>
      <c r="J6" s="11">
        <f>VLOOKUP(CONCATENATE($A5,"_",YEAR(J$2),"_",IF(MONTH(J$2)&lt;10,CONCATENATE(0,MONTH(J$2)),MONTH(J$2))),SocrataData_REFRESH_THIS!$B:$G,6,FALSE)</f>
        <v>-0.8</v>
      </c>
      <c r="K6" s="11">
        <f>VLOOKUP(CONCATENATE($A5,"_",YEAR(K$2),"_",IF(MONTH(K$2)&lt;10,CONCATENATE(0,MONTH(K$2)),MONTH(K$2))),SocrataData_REFRESH_THIS!$B:$G,6,FALSE)</f>
        <v>-1.2</v>
      </c>
      <c r="L6" s="11">
        <f>VLOOKUP(CONCATENATE($A5,"_",YEAR(L$2),"_",IF(MONTH(L$2)&lt;10,CONCATENATE(0,MONTH(L$2)),MONTH(L$2))),SocrataData_REFRESH_THIS!$B:$G,6,FALSE)</f>
        <v>-1.2</v>
      </c>
      <c r="M6" s="11">
        <f>VLOOKUP(CONCATENATE($A5,"_",YEAR(M$2),"_",IF(MONTH(M$2)&lt;10,CONCATENATE(0,MONTH(M$2)),MONTH(M$2))),SocrataData_REFRESH_THIS!$B:$G,6,FALSE)</f>
        <v>-1.5</v>
      </c>
      <c r="N6" s="11">
        <f>VLOOKUP(CONCATENATE($A5,"_",YEAR(N$2),"_",IF(MONTH(N$2)&lt;10,CONCATENATE(0,MONTH(N$2)),MONTH(N$2))),SocrataData_REFRESH_THIS!$B:$G,6,FALSE)</f>
        <v>-1.2</v>
      </c>
      <c r="O6" s="11">
        <f>VLOOKUP(CONCATENATE($A5,"_",YEAR(O$2),"_",IF(MONTH(O$2)&lt;10,CONCATENATE(0,MONTH(O$2)),MONTH(O$2))),SocrataData_REFRESH_THIS!$B:$G,6,FALSE)</f>
        <v>-1</v>
      </c>
      <c r="P6" s="11">
        <f>VLOOKUP(CONCATENATE($A5,"_",YEAR(P$2),"_",IF(MONTH(P$2)&lt;10,CONCATENATE(0,MONTH(P$2)),MONTH(P$2))),SocrataData_REFRESH_THIS!$B:$G,6,FALSE)</f>
        <v>-1.3</v>
      </c>
      <c r="Q6" s="11">
        <f>VLOOKUP(CONCATENATE($A5,"_",YEAR(Q$2),"_",IF(MONTH(Q$2)&lt;10,CONCATENATE(0,MONTH(Q$2)),MONTH(Q$2))),SocrataData_REFRESH_THIS!$B:$G,6,FALSE)</f>
        <v>-1.5</v>
      </c>
      <c r="R6" s="11">
        <f>VLOOKUP(CONCATENATE($A5,"_",YEAR(R$2),"_",IF(MONTH(R$2)&lt;10,CONCATENATE(0,MONTH(R$2)),MONTH(R$2))),SocrataData_REFRESH_THIS!$B:$G,6,FALSE)</f>
        <v>-1.1000000000000001</v>
      </c>
      <c r="S6" s="11">
        <f>VLOOKUP(CONCATENATE($A5,"_",YEAR(S$2),"_",IF(MONTH(S$2)&lt;10,CONCATENATE(0,MONTH(S$2)),MONTH(S$2))),SocrataData_REFRESH_THIS!$B:$G,6,FALSE)</f>
        <v>-1.1000000000000001</v>
      </c>
      <c r="T6" s="11">
        <f>VLOOKUP(CONCATENATE($A5,"_",YEAR(T$2),"_",IF(MONTH(T$2)&lt;10,CONCATENATE(0,MONTH(T$2)),MONTH(T$2))),SocrataData_REFRESH_THIS!$B:$G,6,FALSE)</f>
        <v>-0.9</v>
      </c>
      <c r="U6" s="11">
        <f>VLOOKUP(CONCATENATE($A5,"_",YEAR(U$2),"_",IF(MONTH(U$2)&lt;10,CONCATENATE(0,MONTH(U$2)),MONTH(U$2))),SocrataData_REFRESH_THIS!$B:$G,6,FALSE)</f>
        <v>-1.2</v>
      </c>
      <c r="V6" s="11">
        <f>VLOOKUP(CONCATENATE($A5,"_",YEAR(V$2),"_",IF(MONTH(V$2)&lt;10,CONCATENATE(0,MONTH(V$2)),MONTH(V$2))),SocrataData_REFRESH_THIS!$B:$G,6,FALSE)</f>
        <v>-1.2</v>
      </c>
      <c r="W6" s="11">
        <f>VLOOKUP(CONCATENATE($A5,"_",YEAR(W$2),"_",IF(MONTH(W$2)&lt;10,CONCATENATE(0,MONTH(W$2)),MONTH(W$2))),SocrataData_REFRESH_THIS!$B:$G,6,FALSE)</f>
        <v>-0.8</v>
      </c>
      <c r="X6" s="11">
        <f>VLOOKUP(CONCATENATE($A5,"_",YEAR(X$2),"_",IF(MONTH(X$2)&lt;10,CONCATENATE(0,MONTH(X$2)),MONTH(X$2))),SocrataData_REFRESH_THIS!$B:$G,6,FALSE)</f>
        <v>-0.8</v>
      </c>
      <c r="Y6" s="11">
        <f>VLOOKUP(CONCATENATE($A5,"_",YEAR(Y$2),"_",IF(MONTH(Y$2)&lt;10,CONCATENATE(0,MONTH(Y$2)),MONTH(Y$2))),SocrataData_REFRESH_THIS!$B:$G,6,FALSE)</f>
        <v>-0.8</v>
      </c>
      <c r="Z6" s="11">
        <f>VLOOKUP(CONCATENATE($A5,"_",YEAR(Z$2),"_",IF(MONTH(Z$2)&lt;10,CONCATENATE(0,MONTH(Z$2)),MONTH(Z$2))),SocrataData_REFRESH_THIS!$B:$G,6,FALSE)</f>
        <v>-0.9</v>
      </c>
      <c r="AA6" s="11">
        <f>VLOOKUP(CONCATENATE($A5,"_",YEAR(AA$2),"_",IF(MONTH(AA$2)&lt;10,CONCATENATE(0,MONTH(AA$2)),MONTH(AA$2))),SocrataData_REFRESH_THIS!$B:$G,6,FALSE)</f>
        <v>-1.1000000000000001</v>
      </c>
      <c r="AB6" s="11">
        <f>VLOOKUP(CONCATENATE($A5,"_",YEAR(AB$2),"_",IF(MONTH(AB$2)&lt;10,CONCATENATE(0,MONTH(AB$2)),MONTH(AB$2))),SocrataData_REFRESH_THIS!$B:$G,6,FALSE)</f>
        <v>-0.8</v>
      </c>
      <c r="AC6" s="11">
        <f>VLOOKUP(CONCATENATE($A5,"_",YEAR(AC$2),"_",IF(MONTH(AC$2)&lt;10,CONCATENATE(0,MONTH(AC$2)),MONTH(AC$2))),SocrataData_REFRESH_THIS!$B:$G,6,FALSE)</f>
        <v>-0.7</v>
      </c>
      <c r="AD6" s="11">
        <f>VLOOKUP(CONCATENATE($A5,"_",YEAR(AD$2),"_",IF(MONTH(AD$2)&lt;10,CONCATENATE(0,MONTH(AD$2)),MONTH(AD$2))),SocrataData_REFRESH_THIS!$B:$G,6,FALSE)</f>
        <v>-0.7</v>
      </c>
      <c r="AE6" s="11">
        <f>VLOOKUP(CONCATENATE($A5,"_",YEAR(AE$2),"_",IF(MONTH(AE$2)&lt;10,CONCATENATE(0,MONTH(AE$2)),MONTH(AE$2))),SocrataData_REFRESH_THIS!$B:$G,6,FALSE)</f>
        <v>-0.6</v>
      </c>
      <c r="AF6" s="11">
        <f>VLOOKUP(CONCATENATE($A5,"_",YEAR(AF$2),"_",IF(MONTH(AF$2)&lt;10,CONCATENATE(0,MONTH(AF$2)),MONTH(AF$2))),SocrataData_REFRESH_THIS!$B:$G,6,FALSE)</f>
        <v>-0.8</v>
      </c>
      <c r="AG6" s="11">
        <f>VLOOKUP(CONCATENATE($A5,"_",YEAR(AG$2),"_",IF(MONTH(AG$2)&lt;10,CONCATENATE(0,MONTH(AG$2)),MONTH(AG$2))),SocrataData_REFRESH_THIS!$B:$G,6,FALSE)</f>
        <v>-0.6</v>
      </c>
      <c r="AH6" s="11">
        <f>VLOOKUP(CONCATENATE($A5,"_",YEAR(AH$2),"_",IF(MONTH(AH$2)&lt;10,CONCATENATE(0,MONTH(AH$2)),MONTH(AH$2))),SocrataData_REFRESH_THIS!$B:$G,6,FALSE)</f>
        <v>-0.5</v>
      </c>
      <c r="AI6" s="11">
        <f>VLOOKUP(CONCATENATE($A5,"_",YEAR(AI$2),"_",IF(MONTH(AI$2)&lt;10,CONCATENATE(0,MONTH(AI$2)),MONTH(AI$2))),SocrataData_REFRESH_THIS!$B:$G,6,FALSE)</f>
        <v>-0.4</v>
      </c>
      <c r="AJ6" s="11">
        <f>VLOOKUP(CONCATENATE($A5,"_",YEAR(AJ$2),"_",IF(MONTH(AJ$2)&lt;10,CONCATENATE(0,MONTH(AJ$2)),MONTH(AJ$2))),SocrataData_REFRESH_THIS!$B:$G,6,FALSE)</f>
        <v>-0.8</v>
      </c>
      <c r="AK6" s="11">
        <f>VLOOKUP(CONCATENATE($A5,"_",YEAR(AK$2),"_",IF(MONTH(AK$2)&lt;10,CONCATENATE(0,MONTH(AK$2)),MONTH(AK$2))),SocrataData_REFRESH_THIS!$B:$G,6,FALSE)</f>
        <v>-0.4</v>
      </c>
      <c r="AL6" s="11">
        <f>VLOOKUP(CONCATENATE($A5,"_",YEAR(AL$2),"_",IF(MONTH(AL$2)&lt;10,CONCATENATE(0,MONTH(AL$2)),MONTH(AL$2))),SocrataData_REFRESH_THIS!$B:$G,6,FALSE)</f>
        <v>-0.5</v>
      </c>
      <c r="AM6" s="11">
        <f>VLOOKUP(CONCATENATE($A5,"_",YEAR(AM$2),"_",IF(MONTH(AM$2)&lt;10,CONCATENATE(0,MONTH(AM$2)),MONTH(AM$2))),SocrataData_REFRESH_THIS!$B:$G,6,FALSE)</f>
        <v>-0.2</v>
      </c>
      <c r="AN6" s="11">
        <f>VLOOKUP(CONCATENATE($A5,"_",YEAR(AN$2),"_",IF(MONTH(AN$2)&lt;10,CONCATENATE(0,MONTH(AN$2)),MONTH(AN$2))),SocrataData_REFRESH_THIS!$B:$G,6,FALSE)</f>
        <v>-0.1</v>
      </c>
      <c r="AO6" s="11">
        <f>VLOOKUP(CONCATENATE($A5,"_",YEAR(AO$2),"_",IF(MONTH(AO$2)&lt;10,CONCATENATE(0,MONTH(AO$2)),MONTH(AO$2))),SocrataData_REFRESH_THIS!$B:$G,6,FALSE)</f>
        <v>-0.1</v>
      </c>
      <c r="AP6" s="11">
        <f>VLOOKUP(CONCATENATE($A5,"_",YEAR(AP$2),"_",IF(MONTH(AP$2)&lt;10,CONCATENATE(0,MONTH(AP$2)),MONTH(AP$2))),SocrataData_REFRESH_THIS!$B:$G,6,FALSE)</f>
        <v>-0.4</v>
      </c>
      <c r="AQ6" s="11">
        <f>VLOOKUP(CONCATENATE($A5,"_",YEAR(AQ$2),"_",IF(MONTH(AQ$2)&lt;10,CONCATENATE(0,MONTH(AQ$2)),MONTH(AQ$2))),SocrataData_REFRESH_THIS!$B:$G,6,FALSE)</f>
        <v>-0.3</v>
      </c>
      <c r="AR6" s="11">
        <f>VLOOKUP(CONCATENATE($A5,"_",YEAR(AR$2),"_",IF(MONTH(AR$2)&lt;10,CONCATENATE(0,MONTH(AR$2)),MONTH(AR$2))),SocrataData_REFRESH_THIS!$B:$G,6,FALSE)</f>
        <v>-0.2</v>
      </c>
      <c r="AS6" s="11">
        <f>VLOOKUP(CONCATENATE($A5,"_",YEAR(AS$2),"_",IF(MONTH(AS$2)&lt;10,CONCATENATE(0,MONTH(AS$2)),MONTH(AS$2))),SocrataData_REFRESH_THIS!$B:$G,6,FALSE)</f>
        <v>-0.3</v>
      </c>
      <c r="AT6" s="11">
        <f>VLOOKUP(CONCATENATE($A5,"_",YEAR(AT$2),"_",IF(MONTH(AT$2)&lt;10,CONCATENATE(0,MONTH(AT$2)),MONTH(AT$2))),SocrataData_REFRESH_THIS!$B:$G,6,FALSE)</f>
        <v>-0.5</v>
      </c>
      <c r="AU6" s="11">
        <f>VLOOKUP(CONCATENATE($A5,"_",YEAR(AU$2),"_",IF(MONTH(AU$2)&lt;10,CONCATENATE(0,MONTH(AU$2)),MONTH(AU$2))),SocrataData_REFRESH_THIS!$B:$G,6,FALSE)</f>
        <v>-0.6</v>
      </c>
      <c r="AV6" s="11">
        <f>VLOOKUP(CONCATENATE($A5,"_",YEAR(AV$2),"_",IF(MONTH(AV$2)&lt;10,CONCATENATE(0,MONTH(AV$2)),MONTH(AV$2))),SocrataData_REFRESH_THIS!$B:$G,6,FALSE)</f>
        <v>-0.4</v>
      </c>
      <c r="AW6" s="11">
        <f>VLOOKUP(CONCATENATE($A5,"_",YEAR(AW$2),"_",IF(MONTH(AW$2)&lt;10,CONCATENATE(0,MONTH(AW$2)),MONTH(AW$2))),SocrataData_REFRESH_THIS!$B:$G,6,FALSE)</f>
        <v>-0.6</v>
      </c>
      <c r="AX6" s="11">
        <f>VLOOKUP(CONCATENATE($A5,"_",YEAR(AX$2),"_",IF(MONTH(AX$2)&lt;10,CONCATENATE(0,MONTH(AX$2)),MONTH(AX$2))),SocrataData_REFRESH_THIS!$B:$G,6,FALSE)</f>
        <v>-0.5</v>
      </c>
      <c r="AY6" s="11">
        <f>VLOOKUP(CONCATENATE($A5,"_",YEAR(AY$2),"_",IF(MONTH(AY$2)&lt;10,CONCATENATE(0,MONTH(AY$2)),MONTH(AY$2))),SocrataData_REFRESH_THIS!$B:$G,6,FALSE)</f>
        <v>-0.5</v>
      </c>
      <c r="AZ6" s="11">
        <f>VLOOKUP(CONCATENATE($A5,"_",YEAR(AZ$2),"_",IF(MONTH(AZ$2)&lt;10,CONCATENATE(0,MONTH(AZ$2)),MONTH(AZ$2))),SocrataData_REFRESH_THIS!$B:$G,6,FALSE)</f>
        <v>-0.7</v>
      </c>
      <c r="BA6" s="11">
        <f>VLOOKUP(CONCATENATE($A5,"_",YEAR(BA$2),"_",IF(MONTH(BA$2)&lt;10,CONCATENATE(0,MONTH(BA$2)),MONTH(BA$2))),SocrataData_REFRESH_THIS!$B:$G,6,FALSE)</f>
        <v>-0.8</v>
      </c>
      <c r="BB6" s="11">
        <f>VLOOKUP(CONCATENATE($A5,"_",YEAR(BB$2),"_",IF(MONTH(BB$2)&lt;10,CONCATENATE(0,MONTH(BB$2)),MONTH(BB$2))),SocrataData_REFRESH_THIS!$B:$G,6,FALSE)</f>
        <v>-0.5</v>
      </c>
      <c r="BC6" s="11">
        <f>VLOOKUP(CONCATENATE($A5,"_",YEAR(BC$2),"_",IF(MONTH(BC$2)&lt;10,CONCATENATE(0,MONTH(BC$2)),MONTH(BC$2))),SocrataData_REFRESH_THIS!$B:$G,6,FALSE)</f>
        <v>-0.6</v>
      </c>
      <c r="BD6" s="11">
        <f>VLOOKUP(CONCATENATE($A5,"_",YEAR(BD$2),"_",IF(MONTH(BD$2)&lt;10,CONCATENATE(0,MONTH(BD$2)),MONTH(BD$2))),SocrataData_REFRESH_THIS!$B:$G,6,FALSE)</f>
        <v>-0.6</v>
      </c>
      <c r="BE6" s="11">
        <f>VLOOKUP(CONCATENATE($A5,"_",YEAR(BE$2),"_",IF(MONTH(BE$2)&lt;10,CONCATENATE(0,MONTH(BE$2)),MONTH(BE$2))),SocrataData_REFRESH_THIS!$B:$G,6,FALSE)</f>
        <v>-0.5</v>
      </c>
      <c r="BF6" s="11">
        <f>VLOOKUP(CONCATENATE($A5,"_",YEAR(BF$2),"_",IF(MONTH(BF$2)&lt;10,CONCATENATE(0,MONTH(BF$2)),MONTH(BF$2))),SocrataData_REFRESH_THIS!$B:$G,6,FALSE)</f>
        <v>-0.5</v>
      </c>
      <c r="BG6" s="11">
        <f>VLOOKUP(CONCATENATE($A5,"_",YEAR(BG$2),"_",IF(MONTH(BG$2)&lt;10,CONCATENATE(0,MONTH(BG$2)),MONTH(BG$2))),SocrataData_REFRESH_THIS!$B:$G,6,FALSE)</f>
        <v>-0.4</v>
      </c>
      <c r="BH6" s="11">
        <f>VLOOKUP(CONCATENATE($A5,"_",YEAR(BH$2),"_",IF(MONTH(BH$2)&lt;10,CONCATENATE(0,MONTH(BH$2)),MONTH(BH$2))),SocrataData_REFRESH_THIS!$B:$G,6,FALSE)</f>
        <v>-0.5</v>
      </c>
      <c r="BI6" s="11">
        <f>VLOOKUP(CONCATENATE($A5,"_",YEAR(BI$2),"_",IF(MONTH(BI$2)&lt;10,CONCATENATE(0,MONTH(BI$2)),MONTH(BI$2))),SocrataData_REFRESH_THIS!$B:$G,6,FALSE)</f>
        <v>-0.3</v>
      </c>
      <c r="BJ6" s="11">
        <f>VLOOKUP(CONCATENATE($A5,"_",YEAR(BJ$2),"_",IF(MONTH(BJ$2)&lt;10,CONCATENATE(0,MONTH(BJ$2)),MONTH(BJ$2))),SocrataData_REFRESH_THIS!$B:$G,6,FALSE)</f>
        <v>-0.5</v>
      </c>
      <c r="BK6" s="11">
        <f>VLOOKUP(CONCATENATE($A5,"_",YEAR(BK$2),"_",IF(MONTH(BK$2)&lt;10,CONCATENATE(0,MONTH(BK$2)),MONTH(BK$2))),SocrataData_REFRESH_THIS!$B:$G,6,FALSE)</f>
        <v>-0.6</v>
      </c>
      <c r="BL6" s="11">
        <f>VLOOKUP(CONCATENATE($A5,"_",YEAR(BL$2),"_",IF(MONTH(BL$2)&lt;10,CONCATENATE(0,MONTH(BL$2)),MONTH(BL$2))),SocrataData_REFRESH_THIS!$B:$G,6,FALSE)</f>
        <v>-0.5</v>
      </c>
      <c r="BM6" s="11">
        <f>VLOOKUP(CONCATENATE($A5,"_",YEAR(BM$2),"_",IF(MONTH(BM$2)&lt;10,CONCATENATE(0,MONTH(BM$2)),MONTH(BM$2))),SocrataData_REFRESH_THIS!$B:$G,6,FALSE)</f>
        <v>-0.4</v>
      </c>
      <c r="BN6" s="11">
        <f>VLOOKUP(CONCATENATE($A5,"_",YEAR(BN$2),"_",IF(MONTH(BN$2)&lt;10,CONCATENATE(0,MONTH(BN$2)),MONTH(BN$2))),SocrataData_REFRESH_THIS!$B:$G,6,FALSE)</f>
        <v>-0.4</v>
      </c>
      <c r="BO6" s="11">
        <f>VLOOKUP(CONCATENATE($A5,"_",YEAR(BO$2),"_",IF(MONTH(BO$2)&lt;10,CONCATENATE(0,MONTH(BO$2)),MONTH(BO$2))),SocrataData_REFRESH_THIS!$B:$G,6,FALSE)</f>
        <v>-0.2</v>
      </c>
      <c r="BP6" s="11">
        <f>VLOOKUP(CONCATENATE($A5,"_",YEAR(BP$2),"_",IF(MONTH(BP$2)&lt;10,CONCATENATE(0,MONTH(BP$2)),MONTH(BP$2))),SocrataData_REFRESH_THIS!$B:$G,6,FALSE)</f>
        <v>-0.1</v>
      </c>
      <c r="BQ6" s="11">
        <f>VLOOKUP(CONCATENATE($A5,"_",YEAR(BQ$2),"_",IF(MONTH(BQ$2)&lt;10,CONCATENATE(0,MONTH(BQ$2)),MONTH(BQ$2))),SocrataData_REFRESH_THIS!$B:$G,6,FALSE)</f>
        <v>-0.3</v>
      </c>
      <c r="BR6" s="11">
        <f>VLOOKUP(CONCATENATE($A5,"_",YEAR(BR$2),"_",IF(MONTH(BR$2)&lt;10,CONCATENATE(0,MONTH(BR$2)),MONTH(BR$2))),SocrataData_REFRESH_THIS!$B:$G,6,FALSE)</f>
        <v>-0.2</v>
      </c>
      <c r="BS6" s="11">
        <f>VLOOKUP(CONCATENATE($A5,"_",YEAR(BS$2),"_",IF(MONTH(BS$2)&lt;10,CONCATENATE(0,MONTH(BS$2)),MONTH(BS$2))),SocrataData_REFRESH_THIS!$B:$G,6,FALSE)</f>
        <v>-0.4</v>
      </c>
      <c r="BT6" s="11">
        <f>VLOOKUP(CONCATENATE($A5,"_",YEAR(BT$2),"_",IF(MONTH(BT$2)&lt;10,CONCATENATE(0,MONTH(BT$2)),MONTH(BT$2))),SocrataData_REFRESH_THIS!$B:$G,6,FALSE)</f>
        <v>-0.2</v>
      </c>
      <c r="BU6" s="11">
        <f>VLOOKUP(CONCATENATE($A5,"_",YEAR(BU$2),"_",IF(MONTH(BU$2)&lt;10,CONCATENATE(0,MONTH(BU$2)),MONTH(BU$2))),SocrataData_REFRESH_THIS!$B:$G,6,FALSE)</f>
        <v>-0.4</v>
      </c>
      <c r="BV6" s="11">
        <f>VLOOKUP(CONCATENATE($A5,"_",YEAR(BV$2),"_",IF(MONTH(BV$2)&lt;10,CONCATENATE(0,MONTH(BV$2)),MONTH(BV$2))),SocrataData_REFRESH_THIS!$B:$G,6,FALSE)</f>
        <v>-0.1</v>
      </c>
      <c r="BW6" s="11">
        <f>VLOOKUP(CONCATENATE($A5,"_",YEAR(BW$2),"_",IF(MONTH(BW$2)&lt;10,CONCATENATE(0,MONTH(BW$2)),MONTH(BW$2))),SocrataData_REFRESH_THIS!$B:$G,6,FALSE)</f>
        <v>-0.1</v>
      </c>
      <c r="BX6" s="11">
        <f>VLOOKUP(CONCATENATE($A5,"_",YEAR(BX$2),"_",IF(MONTH(BX$2)&lt;10,CONCATENATE(0,MONTH(BX$2)),MONTH(BX$2))),SocrataData_REFRESH_THIS!$B:$G,6,FALSE)</f>
        <v>-0.3</v>
      </c>
      <c r="BY6" s="11">
        <f>VLOOKUP(CONCATENATE($A5,"_",YEAR(BY$2),"_",IF(MONTH(BY$2)&lt;10,CONCATENATE(0,MONTH(BY$2)),MONTH(BY$2))),SocrataData_REFRESH_THIS!$B:$G,6,FALSE)</f>
        <v>-0.2</v>
      </c>
      <c r="BZ6" s="11">
        <f>VLOOKUP(CONCATENATE($A5,"_",YEAR(BZ$2),"_",IF(MONTH(BZ$2)&lt;10,CONCATENATE(0,MONTH(BZ$2)),MONTH(BZ$2))),SocrataData_REFRESH_THIS!$B:$G,6,FALSE)</f>
        <v>-0.2</v>
      </c>
      <c r="CA6" s="11">
        <f>VLOOKUP(CONCATENATE($A5,"_",YEAR(CA$2),"_",IF(MONTH(CA$2)&lt;10,CONCATENATE(0,MONTH(CA$2)),MONTH(CA$2))),SocrataData_REFRESH_THIS!$B:$G,6,FALSE)</f>
        <v>-0.3</v>
      </c>
      <c r="CB6" s="11">
        <f>VLOOKUP(CONCATENATE($A5,"_",YEAR(CB$2),"_",IF(MONTH(CB$2)&lt;10,CONCATENATE(0,MONTH(CB$2)),MONTH(CB$2))),SocrataData_REFRESH_THIS!$B:$G,6,FALSE)</f>
        <v>-0.4</v>
      </c>
      <c r="CC6" s="11">
        <f>VLOOKUP(CONCATENATE($A5,"_",YEAR(CC$2),"_",IF(MONTH(CC$2)&lt;10,CONCATENATE(0,MONTH(CC$2)),MONTH(CC$2))),SocrataData_REFRESH_THIS!$B:$G,6,FALSE)</f>
        <v>-0.3</v>
      </c>
      <c r="CD6" s="11">
        <f>VLOOKUP(CONCATENATE($A5,"_",YEAR(CD$2),"_",IF(MONTH(CD$2)&lt;10,CONCATENATE(0,MONTH(CD$2)),MONTH(CD$2))),SocrataData_REFRESH_THIS!$B:$G,6,FALSE)</f>
        <v>0.6</v>
      </c>
      <c r="CE6" s="11">
        <f>VLOOKUP(CONCATENATE($A5,"_",YEAR(CE$2),"_",IF(MONTH(CE$2)&lt;10,CONCATENATE(0,MONTH(CE$2)),MONTH(CE$2))),SocrataData_REFRESH_THIS!$B:$G,6,FALSE)</f>
        <v>11.1</v>
      </c>
      <c r="CF6" s="11">
        <f>VLOOKUP(CONCATENATE($A5,"_",YEAR(CF$2),"_",IF(MONTH(CF$2)&lt;10,CONCATENATE(0,MONTH(CF$2)),MONTH(CF$2))),SocrataData_REFRESH_THIS!$B:$G,6,FALSE)</f>
        <v>9.6</v>
      </c>
      <c r="CG6" s="11">
        <f>VLOOKUP(CONCATENATE($A5,"_",YEAR(CG$2),"_",IF(MONTH(CG$2)&lt;10,CONCATENATE(0,MONTH(CG$2)),MONTH(CG$2))),SocrataData_REFRESH_THIS!$B:$G,6,FALSE)</f>
        <v>7.4</v>
      </c>
      <c r="CH6" s="11">
        <f>VLOOKUP(CONCATENATE($A5,"_",YEAR(CH$2),"_",IF(MONTH(CH$2)&lt;10,CONCATENATE(0,MONTH(CH$2)),MONTH(CH$2))),SocrataData_REFRESH_THIS!$B:$G,6,FALSE)</f>
        <v>6.5</v>
      </c>
      <c r="CI6" s="11">
        <f>VLOOKUP(CONCATENATE($A5,"_",YEAR(CI$2),"_",IF(MONTH(CI$2)&lt;10,CONCATENATE(0,MONTH(CI$2)),MONTH(CI$2))),SocrataData_REFRESH_THIS!$B:$G,6,FALSE)</f>
        <v>4.7</v>
      </c>
      <c r="CJ6" s="11">
        <f>VLOOKUP(CONCATENATE($A5,"_",YEAR(CJ$2),"_",IF(MONTH(CJ$2)&lt;10,CONCATENATE(0,MONTH(CJ$2)),MONTH(CJ$2))),SocrataData_REFRESH_THIS!$B:$G,6,FALSE)</f>
        <v>4.4000000000000004</v>
      </c>
      <c r="CK6" s="11">
        <f>VLOOKUP(CONCATENATE($A5,"_",YEAR(CK$2),"_",IF(MONTH(CK$2)&lt;10,CONCATENATE(0,MONTH(CK$2)),MONTH(CK$2))),SocrataData_REFRESH_THIS!$B:$G,6,FALSE)</f>
        <v>3.3</v>
      </c>
      <c r="CL6" s="11">
        <f>VLOOKUP(CONCATENATE($A5,"_",YEAR(CL$2),"_",IF(MONTH(CL$2)&lt;10,CONCATENATE(0,MONTH(CL$2)),MONTH(CL$2))),SocrataData_REFRESH_THIS!$B:$G,6,FALSE)</f>
        <v>3.1</v>
      </c>
      <c r="CM6" s="11">
        <f>VLOOKUP(CONCATENATE($A5,"_",YEAR(CM$2),"_",IF(MONTH(CM$2)&lt;10,CONCATENATE(0,MONTH(CM$2)),MONTH(CM$2))),SocrataData_REFRESH_THIS!$B:$G,6,FALSE)</f>
        <v>3.1</v>
      </c>
      <c r="CN6" s="11">
        <f>VLOOKUP(CONCATENATE($A5,"_",YEAR(CN$2),"_",IF(MONTH(CN$2)&lt;10,CONCATENATE(0,MONTH(CN$2)),MONTH(CN$2))),SocrataData_REFRESH_THIS!$B:$G,6,FALSE)</f>
        <v>2.8</v>
      </c>
      <c r="CO6" s="11">
        <f>VLOOKUP(CONCATENATE($A5,"_",YEAR(CO$2),"_",IF(MONTH(CO$2)&lt;10,CONCATENATE(0,MONTH(CO$2)),MONTH(CO$2))),SocrataData_REFRESH_THIS!$B:$G,6,FALSE)</f>
        <v>2.8</v>
      </c>
      <c r="CP6" s="11">
        <f>VLOOKUP(CONCATENATE($A5,"_",YEAR(CP$2),"_",IF(MONTH(CP$2)&lt;10,CONCATENATE(0,MONTH(CP$2)),MONTH(CP$2))),SocrataData_REFRESH_THIS!$B:$G,6,FALSE)</f>
        <v>1.7</v>
      </c>
      <c r="CQ6" s="11">
        <f>VLOOKUP(CONCATENATE($A5,"_",YEAR(CQ$2),"_",IF(MONTH(CQ$2)&lt;10,CONCATENATE(0,MONTH(CQ$2)),MONTH(CQ$2))),SocrataData_REFRESH_THIS!$B:$G,6,FALSE)</f>
        <v>-8.6999999999999993</v>
      </c>
      <c r="CR6" s="11">
        <f>VLOOKUP(CONCATENATE($A5,"_",YEAR(CR$2),"_",IF(MONTH(CR$2)&lt;10,CONCATENATE(0,MONTH(CR$2)),MONTH(CR$2))),SocrataData_REFRESH_THIS!$B:$G,6,FALSE)</f>
        <v>-7.5</v>
      </c>
      <c r="CS6" s="11">
        <f>VLOOKUP(CONCATENATE($A5,"_",YEAR(CS$2),"_",IF(MONTH(CS$2)&lt;10,CONCATENATE(0,MONTH(CS$2)),MONTH(CS$2))),SocrataData_REFRESH_THIS!$B:$G,6,FALSE)</f>
        <v>-5.0999999999999996</v>
      </c>
      <c r="CT6" s="11">
        <f>VLOOKUP(CONCATENATE($A5,"_",YEAR(CT$2),"_",IF(MONTH(CT$2)&lt;10,CONCATENATE(0,MONTH(CT$2)),MONTH(CT$2))),SocrataData_REFRESH_THIS!$B:$G,6,FALSE)</f>
        <v>-4.8</v>
      </c>
      <c r="CU6" s="11">
        <f>VLOOKUP(CONCATENATE($A5,"_",YEAR(CU$2),"_",IF(MONTH(CU$2)&lt;10,CONCATENATE(0,MONTH(CU$2)),MONTH(CU$2))),SocrataData_REFRESH_THIS!$B:$G,6,FALSE)</f>
        <v>-3.2</v>
      </c>
      <c r="CV6" s="11">
        <f>VLOOKUP(CONCATENATE($A5,"_",YEAR(CV$2),"_",IF(MONTH(CV$2)&lt;10,CONCATENATE(0,MONTH(CV$2)),MONTH(CV$2))),SocrataData_REFRESH_THIS!$B:$G,6,FALSE)</f>
        <v>-3.1</v>
      </c>
      <c r="CW6" s="11">
        <f>VLOOKUP(CONCATENATE($A5,"_",YEAR(CW$2),"_",IF(MONTH(CW$2)&lt;10,CONCATENATE(0,MONTH(CW$2)),MONTH(CW$2))),SocrataData_REFRESH_THIS!$B:$G,6,FALSE)</f>
        <v>-2.2999999999999998</v>
      </c>
      <c r="CX6" s="11">
        <f>VLOOKUP(CONCATENATE($A5,"_",YEAR(CX$2),"_",IF(MONTH(CX$2)&lt;10,CONCATENATE(0,MONTH(CX$2)),MONTH(CX$2))),SocrataData_REFRESH_THIS!$B:$G,6,FALSE)</f>
        <v>-2.5</v>
      </c>
      <c r="CY6" s="11">
        <f>VLOOKUP(CONCATENATE($A5,"_",YEAR(CY$2),"_",IF(MONTH(CY$2)&lt;10,CONCATENATE(0,MONTH(CY$2)),MONTH(CY$2))),SocrataData_REFRESH_THIS!$B:$G,6,FALSE)</f>
        <v>-2.8</v>
      </c>
      <c r="CZ6" s="11">
        <f>VLOOKUP(CONCATENATE($A5,"_",YEAR(CZ$2),"_",IF(MONTH(CZ$2)&lt;10,CONCATENATE(0,MONTH(CZ$2)),MONTH(CZ$2))),SocrataData_REFRESH_THIS!$B:$G,6,FALSE)</f>
        <v>-2.4</v>
      </c>
      <c r="DA6" s="11">
        <f>VLOOKUP(CONCATENATE($A5,"_",YEAR(DA$2),"_",IF(MONTH(DA$2)&lt;10,CONCATENATE(0,MONTH(DA$2)),MONTH(DA$2))),SocrataData_REFRESH_THIS!$B:$G,6,FALSE)</f>
        <v>-2.5</v>
      </c>
      <c r="DB6" s="11">
        <f>VLOOKUP(CONCATENATE($A5,"_",YEAR(DB$2),"_",IF(MONTH(DB$2)&lt;10,CONCATENATE(0,MONTH(DB$2)),MONTH(DB$2))),SocrataData_REFRESH_THIS!$B:$G,6,FALSE)</f>
        <v>-2.4</v>
      </c>
      <c r="DC6" s="11">
        <f>VLOOKUP(CONCATENATE($A5,"_",YEAR(DC$2),"_",IF(MONTH(DC$2)&lt;10,CONCATENATE(0,MONTH(DC$2)),MONTH(DC$2))),SocrataData_REFRESH_THIS!$B:$G,6,FALSE)</f>
        <v>-2.4</v>
      </c>
      <c r="DD6" s="11">
        <f>VLOOKUP(CONCATENATE($A5,"_",YEAR(DD$2),"_",IF(MONTH(DD$2)&lt;10,CONCATENATE(0,MONTH(DD$2)),MONTH(DD$2))),SocrataData_REFRESH_THIS!$B:$G,6,FALSE)</f>
        <v>-2.1</v>
      </c>
      <c r="DE6" s="11">
        <f>VLOOKUP(CONCATENATE($A5,"_",YEAR(DE$2),"_",IF(MONTH(DE$2)&lt;10,CONCATENATE(0,MONTH(DE$2)),MONTH(DE$2))),SocrataData_REFRESH_THIS!$B:$G,6,FALSE)</f>
        <v>-2.2999999999999998</v>
      </c>
      <c r="DF6" s="11">
        <f>VLOOKUP(CONCATENATE($A5,"_",YEAR(DF$2),"_",IF(MONTH(DF$2)&lt;10,CONCATENATE(0,MONTH(DF$2)),MONTH(DF$2))),SocrataData_REFRESH_THIS!$B:$G,6,FALSE)</f>
        <v>-1.9</v>
      </c>
      <c r="DG6" s="11">
        <f>VLOOKUP(CONCATENATE($A5,"_",YEAR(DG$2),"_",IF(MONTH(DG$2)&lt;10,CONCATENATE(0,MONTH(DG$2)),MONTH(DG$2))),SocrataData_REFRESH_THIS!$B:$G,6,FALSE)</f>
        <v>-1.5</v>
      </c>
      <c r="DH6" s="11">
        <f>VLOOKUP(CONCATENATE($A5,"_",YEAR(DH$2),"_",IF(MONTH(DH$2)&lt;10,CONCATENATE(0,MONTH(DH$2)),MONTH(DH$2))),SocrataData_REFRESH_THIS!$B:$G,6,FALSE)</f>
        <v>-1.3</v>
      </c>
      <c r="DI6" s="11">
        <f>VLOOKUP(CONCATENATE($A5,"_",YEAR(DI$2),"_",IF(MONTH(DI$2)&lt;10,CONCATENATE(0,MONTH(DI$2)),MONTH(DI$2))),SocrataData_REFRESH_THIS!$B:$G,6,FALSE)</f>
        <v>-0.9</v>
      </c>
      <c r="DJ6" s="11">
        <f>VLOOKUP(CONCATENATE($A5,"_",YEAR(DJ$2),"_",IF(MONTH(DJ$2)&lt;10,CONCATENATE(0,MONTH(DJ$2)),MONTH(DJ$2))),SocrataData_REFRESH_THIS!$B:$G,6,FALSE)</f>
        <v>-0.5</v>
      </c>
      <c r="DK6" s="11">
        <f>VLOOKUP(CONCATENATE($A5,"_",YEAR(DK$2),"_",IF(MONTH(DK$2)&lt;10,CONCATENATE(0,MONTH(DK$2)),MONTH(DK$2))),SocrataData_REFRESH_THIS!$B:$G,6,FALSE)</f>
        <v>-0.4</v>
      </c>
      <c r="DL6" s="11">
        <f>VLOOKUP(CONCATENATE($A5,"_",YEAR(DL$2),"_",IF(MONTH(DL$2)&lt;10,CONCATENATE(0,MONTH(DL$2)),MONTH(DL$2))),SocrataData_REFRESH_THIS!$B:$G,6,FALSE)</f>
        <v>-0.5</v>
      </c>
      <c r="DM6" s="11">
        <f>VLOOKUP(CONCATENATE($A5,"_",YEAR(DM$2),"_",IF(MONTH(DM$2)&lt;10,CONCATENATE(0,MONTH(DM$2)),MONTH(DM$2))),SocrataData_REFRESH_THIS!$B:$G,6,FALSE)</f>
        <v>-0.2</v>
      </c>
      <c r="DN6" s="11">
        <f>VLOOKUP(CONCATENATE($A5,"_",YEAR(DN$2),"_",IF(MONTH(DN$2)&lt;10,CONCATENATE(0,MONTH(DN$2)),MONTH(DN$2))),SocrataData_REFRESH_THIS!$B:$G,6,FALSE)</f>
        <v>-0.2</v>
      </c>
      <c r="DO6" s="11">
        <f>VLOOKUP(CONCATENATE($A5,"_",YEAR(DO$2),"_",IF(MONTH(DO$2)&lt;10,CONCATENATE(0,MONTH(DO$2)),MONTH(DO$2))),SocrataData_REFRESH_THIS!$B:$G,6,FALSE)</f>
        <v>-0.2</v>
      </c>
      <c r="DP6" s="11">
        <f>VLOOKUP(CONCATENATE($A5,"_",YEAR(DP$2),"_",IF(MONTH(DP$2)&lt;10,CONCATENATE(0,MONTH(DP$2)),MONTH(DP$2))),SocrataData_REFRESH_THIS!$B:$G,6,FALSE)</f>
        <v>0</v>
      </c>
      <c r="DQ6" s="11">
        <f>VLOOKUP(CONCATENATE($A5,"_",YEAR(DQ$2),"_",IF(MONTH(DQ$2)&lt;10,CONCATENATE(0,MONTH(DQ$2)),MONTH(DQ$2))),SocrataData_REFRESH_THIS!$B:$G,6,FALSE)</f>
        <v>0</v>
      </c>
      <c r="DR6" s="11">
        <f>VLOOKUP(CONCATENATE($A5,"_",YEAR(DR$2),"_",IF(MONTH(DR$2)&lt;10,CONCATENATE(0,MONTH(DR$2)),MONTH(DR$2))),SocrataData_REFRESH_THIS!$B:$G,6,FALSE)</f>
        <v>0</v>
      </c>
      <c r="DS6" s="11">
        <f>VLOOKUP(CONCATENATE($A5,"_",YEAR(DS$2),"_",IF(MONTH(DS$2)&lt;10,CONCATENATE(0,MONTH(DS$2)),MONTH(DS$2))),SocrataData_REFRESH_THIS!$B:$G,6,FALSE)</f>
        <v>0.1</v>
      </c>
      <c r="DT6" s="11">
        <f>VLOOKUP(CONCATENATE($A5,"_",YEAR(DT$2),"_",IF(MONTH(DT$2)&lt;10,CONCATENATE(0,MONTH(DT$2)),MONTH(DT$2))),SocrataData_REFRESH_THIS!$B:$G,6,FALSE)</f>
        <v>0.3</v>
      </c>
    </row>
    <row r="7" spans="1:126">
      <c r="A7" s="18" t="s">
        <v>11</v>
      </c>
      <c r="B7" s="28" t="s">
        <v>5</v>
      </c>
      <c r="C7" s="19" t="s">
        <v>1093</v>
      </c>
      <c r="D7" s="20">
        <f>IF(VLOOKUP($A7,dataQuery_pivot!$B$10:$D$13,3,FALSE)/100=D8,1,0)</f>
        <v>0</v>
      </c>
      <c r="E7" s="20">
        <f>IF(VLOOKUP($A7,dataQuery_pivot!$B$10:$D$13,3,FALSE)/100=E8,1,0)</f>
        <v>0</v>
      </c>
      <c r="F7" s="20">
        <f>IF(VLOOKUP($A7,dataQuery_pivot!$B$10:$D$13,3,FALSE)/100=F8,1,0)</f>
        <v>0</v>
      </c>
      <c r="G7" s="20">
        <f>IF(VLOOKUP($A7,dataQuery_pivot!$B$10:$D$13,3,FALSE)/100=G8,1,0)</f>
        <v>0</v>
      </c>
      <c r="H7" s="20">
        <f>IF(VLOOKUP($A7,dataQuery_pivot!$B$10:$D$13,3,FALSE)/100=H8,1,0)</f>
        <v>0</v>
      </c>
      <c r="I7" s="20">
        <f>IF(VLOOKUP($A7,dataQuery_pivot!$B$10:$D$13,3,FALSE)/100=I8,1,0)</f>
        <v>0</v>
      </c>
      <c r="J7" s="20">
        <f>IF(VLOOKUP($A7,dataQuery_pivot!$B$10:$D$13,3,FALSE)/100=J8,1,0)</f>
        <v>0</v>
      </c>
      <c r="K7" s="20">
        <f>IF(VLOOKUP($A7,dataQuery_pivot!$B$10:$D$13,3,FALSE)/100=K8,1,0)</f>
        <v>0</v>
      </c>
      <c r="L7" s="20">
        <f>IF(VLOOKUP($A7,dataQuery_pivot!$B$10:$D$13,3,FALSE)/100=L8,1,0)</f>
        <v>0</v>
      </c>
      <c r="M7" s="20">
        <f>IF(VLOOKUP($A7,dataQuery_pivot!$B$10:$D$13,3,FALSE)/100=M8,1,0)</f>
        <v>0</v>
      </c>
      <c r="N7" s="20">
        <f>IF(VLOOKUP($A7,dataQuery_pivot!$B$10:$D$13,3,FALSE)/100=N8,1,0)</f>
        <v>0</v>
      </c>
      <c r="O7" s="20">
        <f>IF(VLOOKUP($A7,dataQuery_pivot!$B$10:$D$13,3,FALSE)/100=O8,1,0)</f>
        <v>0</v>
      </c>
      <c r="P7" s="20">
        <f>IF(VLOOKUP($A7,dataQuery_pivot!$B$10:$D$13,3,FALSE)/100=P8,1,0)</f>
        <v>0</v>
      </c>
      <c r="Q7" s="20">
        <f>IF(VLOOKUP($A7,dataQuery_pivot!$B$10:$D$13,3,FALSE)/100=Q8,1,0)</f>
        <v>0</v>
      </c>
      <c r="R7" s="20">
        <f>IF(VLOOKUP($A7,dataQuery_pivot!$B$10:$D$13,3,FALSE)/100=R8,1,0)</f>
        <v>0</v>
      </c>
      <c r="S7" s="20">
        <f>IF(VLOOKUP($A7,dataQuery_pivot!$B$10:$D$13,3,FALSE)/100=S8,1,0)</f>
        <v>0</v>
      </c>
      <c r="T7" s="20">
        <f>IF(VLOOKUP($A7,dataQuery_pivot!$B$10:$D$13,3,FALSE)/100=T8,1,0)</f>
        <v>0</v>
      </c>
      <c r="U7" s="20">
        <f>IF(VLOOKUP($A7,dataQuery_pivot!$B$10:$D$13,3,FALSE)/100=U8,1,0)</f>
        <v>0</v>
      </c>
      <c r="V7" s="20">
        <f>IF(VLOOKUP($A7,dataQuery_pivot!$B$10:$D$13,3,FALSE)/100=V8,1,0)</f>
        <v>0</v>
      </c>
      <c r="W7" s="20">
        <f>IF(VLOOKUP($A7,dataQuery_pivot!$B$10:$D$13,3,FALSE)/100=W8,1,0)</f>
        <v>0</v>
      </c>
      <c r="X7" s="20">
        <f>IF(VLOOKUP($A7,dataQuery_pivot!$B$10:$D$13,3,FALSE)/100=X8,1,0)</f>
        <v>0</v>
      </c>
      <c r="Y7" s="20">
        <f>IF(VLOOKUP($A7,dataQuery_pivot!$B$10:$D$13,3,FALSE)/100=Y8,1,0)</f>
        <v>0</v>
      </c>
      <c r="Z7" s="20">
        <f>IF(VLOOKUP($A7,dataQuery_pivot!$B$10:$D$13,3,FALSE)/100=Z8,1,0)</f>
        <v>0</v>
      </c>
      <c r="AA7" s="20">
        <f>IF(VLOOKUP($A7,dataQuery_pivot!$B$10:$D$13,3,FALSE)/100=AA8,1,0)</f>
        <v>0</v>
      </c>
      <c r="AB7" s="20">
        <f>IF(VLOOKUP($A7,dataQuery_pivot!$B$10:$D$13,3,FALSE)/100=AB8,1,0)</f>
        <v>0</v>
      </c>
      <c r="AC7" s="20">
        <f>IF(VLOOKUP($A7,dataQuery_pivot!$B$10:$D$13,3,FALSE)/100=AC8,1,0)</f>
        <v>0</v>
      </c>
      <c r="AD7" s="20">
        <f>IF(VLOOKUP($A7,dataQuery_pivot!$B$10:$D$13,3,FALSE)/100=AD8,1,0)</f>
        <v>0</v>
      </c>
      <c r="AE7" s="20">
        <f>IF(VLOOKUP($A7,dataQuery_pivot!$B$10:$D$13,3,FALSE)/100=AE8,1,0)</f>
        <v>0</v>
      </c>
      <c r="AF7" s="20">
        <f>IF(VLOOKUP($A7,dataQuery_pivot!$B$10:$D$13,3,FALSE)/100=AF8,1,0)</f>
        <v>0</v>
      </c>
      <c r="AG7" s="20">
        <f>IF(VLOOKUP($A7,dataQuery_pivot!$B$10:$D$13,3,FALSE)/100=AG8,1,0)</f>
        <v>0</v>
      </c>
      <c r="AH7" s="20">
        <f>IF(VLOOKUP($A7,dataQuery_pivot!$B$10:$D$13,3,FALSE)/100=AH8,1,0)</f>
        <v>0</v>
      </c>
      <c r="AI7" s="20">
        <f>IF(VLOOKUP($A7,dataQuery_pivot!$B$10:$D$13,3,FALSE)/100=AI8,1,0)</f>
        <v>0</v>
      </c>
      <c r="AJ7" s="20">
        <f>IF(VLOOKUP($A7,dataQuery_pivot!$B$10:$D$13,3,FALSE)/100=AJ8,1,0)</f>
        <v>0</v>
      </c>
      <c r="AK7" s="20">
        <f>IF(VLOOKUP($A7,dataQuery_pivot!$B$10:$D$13,3,FALSE)/100=AK8,1,0)</f>
        <v>0</v>
      </c>
      <c r="AL7" s="20">
        <f>IF(VLOOKUP($A7,dataQuery_pivot!$B$10:$D$13,3,FALSE)/100=AL8,1,0)</f>
        <v>0</v>
      </c>
      <c r="AM7" s="20">
        <f>IF(VLOOKUP($A7,dataQuery_pivot!$B$10:$D$13,3,FALSE)/100=AM8,1,0)</f>
        <v>0</v>
      </c>
      <c r="AN7" s="20">
        <f>IF(VLOOKUP($A7,dataQuery_pivot!$B$10:$D$13,3,FALSE)/100=AN8,1,0)</f>
        <v>0</v>
      </c>
      <c r="AO7" s="20">
        <f>IF(VLOOKUP($A7,dataQuery_pivot!$B$10:$D$13,3,FALSE)/100=AO8,1,0)</f>
        <v>0</v>
      </c>
      <c r="AP7" s="20">
        <f>IF(VLOOKUP($A7,dataQuery_pivot!$B$10:$D$13,3,FALSE)/100=AP8,1,0)</f>
        <v>0</v>
      </c>
      <c r="AQ7" s="20">
        <f>IF(VLOOKUP($A7,dataQuery_pivot!$B$10:$D$13,3,FALSE)/100=AQ8,1,0)</f>
        <v>0</v>
      </c>
      <c r="AR7" s="20">
        <f>IF(VLOOKUP($A7,dataQuery_pivot!$B$10:$D$13,3,FALSE)/100=AR8,1,0)</f>
        <v>0</v>
      </c>
      <c r="AS7" s="20">
        <f>IF(VLOOKUP($A7,dataQuery_pivot!$B$10:$D$13,3,FALSE)/100=AS8,1,0)</f>
        <v>0</v>
      </c>
      <c r="AT7" s="20">
        <f>IF(VLOOKUP($A7,dataQuery_pivot!$B$10:$D$13,3,FALSE)/100=AT8,1,0)</f>
        <v>0</v>
      </c>
      <c r="AU7" s="20">
        <f>IF(VLOOKUP($A7,dataQuery_pivot!$B$10:$D$13,3,FALSE)/100=AU8,1,0)</f>
        <v>0</v>
      </c>
      <c r="AV7" s="20">
        <f>IF(VLOOKUP($A7,dataQuery_pivot!$B$10:$D$13,3,FALSE)/100=AV8,1,0)</f>
        <v>0</v>
      </c>
      <c r="AW7" s="20">
        <f>IF(VLOOKUP($A7,dataQuery_pivot!$B$10:$D$13,3,FALSE)/100=AW8,1,0)</f>
        <v>0</v>
      </c>
      <c r="AX7" s="20">
        <f>IF(VLOOKUP($A7,dataQuery_pivot!$B$10:$D$13,3,FALSE)/100=AX8,1,0)</f>
        <v>0</v>
      </c>
      <c r="AY7" s="20">
        <f>IF(VLOOKUP($A7,dataQuery_pivot!$B$10:$D$13,3,FALSE)/100=AY8,1,0)</f>
        <v>0</v>
      </c>
      <c r="AZ7" s="20">
        <f>IF(VLOOKUP($A7,dataQuery_pivot!$B$10:$D$13,3,FALSE)/100=AZ8,1,0)</f>
        <v>0</v>
      </c>
      <c r="BA7" s="20">
        <f>IF(VLOOKUP($A7,dataQuery_pivot!$B$10:$D$13,3,FALSE)/100=BA8,1,0)</f>
        <v>0</v>
      </c>
      <c r="BB7" s="20">
        <f>IF(VLOOKUP($A7,dataQuery_pivot!$B$10:$D$13,3,FALSE)/100=BB8,1,0)</f>
        <v>0</v>
      </c>
      <c r="BC7" s="20">
        <f>IF(VLOOKUP($A7,dataQuery_pivot!$B$10:$D$13,3,FALSE)/100=BC8,1,0)</f>
        <v>0</v>
      </c>
      <c r="BD7" s="20">
        <f>IF(VLOOKUP($A7,dataQuery_pivot!$B$10:$D$13,3,FALSE)/100=BD8,1,0)</f>
        <v>0</v>
      </c>
      <c r="BE7" s="20">
        <f>IF(VLOOKUP($A7,dataQuery_pivot!$B$10:$D$13,3,FALSE)/100=BE8,1,0)</f>
        <v>0</v>
      </c>
      <c r="BF7" s="20">
        <f>IF(VLOOKUP($A7,dataQuery_pivot!$B$10:$D$13,3,FALSE)/100=BF8,1,0)</f>
        <v>0</v>
      </c>
      <c r="BG7" s="20">
        <f>IF(VLOOKUP($A7,dataQuery_pivot!$B$10:$D$13,3,FALSE)/100=BG8,1,0)</f>
        <v>0</v>
      </c>
      <c r="BH7" s="20">
        <f>IF(VLOOKUP($A7,dataQuery_pivot!$B$10:$D$13,3,FALSE)/100=BH8,1,0)</f>
        <v>0</v>
      </c>
      <c r="BI7" s="20">
        <f>IF(VLOOKUP($A7,dataQuery_pivot!$B$10:$D$13,3,FALSE)/100=BI8,1,0)</f>
        <v>0</v>
      </c>
      <c r="BJ7" s="20">
        <f>IF(VLOOKUP($A7,dataQuery_pivot!$B$10:$D$13,3,FALSE)/100=BJ8,1,0)</f>
        <v>0</v>
      </c>
      <c r="BK7" s="20">
        <f>IF(VLOOKUP($A7,dataQuery_pivot!$B$10:$D$13,3,FALSE)/100=BK8,1,0)</f>
        <v>0</v>
      </c>
      <c r="BL7" s="20">
        <f>IF(VLOOKUP($A7,dataQuery_pivot!$B$10:$D$13,3,FALSE)/100=BL8,1,0)</f>
        <v>0</v>
      </c>
      <c r="BM7" s="20">
        <f>IF(VLOOKUP($A7,dataQuery_pivot!$B$10:$D$13,3,FALSE)/100=BM8,1,0)</f>
        <v>0</v>
      </c>
      <c r="BN7" s="20">
        <f>IF(VLOOKUP($A7,dataQuery_pivot!$B$10:$D$13,3,FALSE)/100=BN8,1,0)</f>
        <v>0</v>
      </c>
      <c r="BO7" s="20">
        <f>IF(VLOOKUP($A7,dataQuery_pivot!$B$10:$D$13,3,FALSE)/100=BO8,1,0)</f>
        <v>0</v>
      </c>
      <c r="BP7" s="20">
        <f>IF(VLOOKUP($A7,dataQuery_pivot!$B$10:$D$13,3,FALSE)/100=BP8,1,0)</f>
        <v>0</v>
      </c>
      <c r="BQ7" s="20">
        <f>IF(VLOOKUP($A7,dataQuery_pivot!$B$10:$D$13,3,FALSE)/100=BQ8,1,0)</f>
        <v>0</v>
      </c>
      <c r="BR7" s="20">
        <f>IF(VLOOKUP($A7,dataQuery_pivot!$B$10:$D$13,3,FALSE)/100=BR8,1,0)</f>
        <v>0</v>
      </c>
      <c r="BS7" s="20">
        <f>IF(VLOOKUP($A7,dataQuery_pivot!$B$10:$D$13,3,FALSE)/100=BS8,1,0)</f>
        <v>0</v>
      </c>
      <c r="BT7" s="20">
        <f>IF(VLOOKUP($A7,dataQuery_pivot!$B$10:$D$13,3,FALSE)/100=BT8,1,0)</f>
        <v>0</v>
      </c>
      <c r="BU7" s="20">
        <f>IF(VLOOKUP($A7,dataQuery_pivot!$B$10:$D$13,3,FALSE)/100=BU8,1,0)</f>
        <v>0</v>
      </c>
      <c r="BV7" s="20">
        <f>IF(VLOOKUP($A7,dataQuery_pivot!$B$10:$D$13,3,FALSE)/100=BV8,1,0)</f>
        <v>0</v>
      </c>
      <c r="BW7" s="20">
        <f>IF(VLOOKUP($A7,dataQuery_pivot!$B$10:$D$13,3,FALSE)/100=BW8,1,0)</f>
        <v>0</v>
      </c>
      <c r="BX7" s="20">
        <f>IF(VLOOKUP($A7,dataQuery_pivot!$B$10:$D$13,3,FALSE)/100=BX8,1,0)</f>
        <v>0</v>
      </c>
      <c r="BY7" s="20">
        <f>IF(VLOOKUP($A7,dataQuery_pivot!$B$10:$D$13,3,FALSE)/100=BY8,1,0)</f>
        <v>0</v>
      </c>
      <c r="BZ7" s="20">
        <f>IF(VLOOKUP($A7,dataQuery_pivot!$B$10:$D$13,3,FALSE)/100=BZ8,1,0)</f>
        <v>0</v>
      </c>
      <c r="CA7" s="20">
        <f>IF(VLOOKUP($A7,dataQuery_pivot!$B$10:$D$13,3,FALSE)/100=CA8,1,0)</f>
        <v>0</v>
      </c>
      <c r="CB7" s="20">
        <f>IF(VLOOKUP($A7,dataQuery_pivot!$B$10:$D$13,3,FALSE)/100=CB8,1,0)</f>
        <v>0</v>
      </c>
      <c r="CC7" s="20">
        <f>IF(VLOOKUP($A7,dataQuery_pivot!$B$10:$D$13,3,FALSE)/100=CC8,1,0)</f>
        <v>0</v>
      </c>
      <c r="CD7" s="20">
        <f>IF(VLOOKUP($A7,dataQuery_pivot!$B$10:$D$13,3,FALSE)/100=CD8,1,0)</f>
        <v>0</v>
      </c>
      <c r="CE7" s="20">
        <f>IF(VLOOKUP($A7,dataQuery_pivot!$B$10:$D$13,3,FALSE)/100=CE8,1,0)</f>
        <v>0</v>
      </c>
      <c r="CF7" s="20">
        <f>IF(VLOOKUP($A7,dataQuery_pivot!$B$10:$D$13,3,FALSE)/100=CF8,1,0)</f>
        <v>1</v>
      </c>
      <c r="CG7" s="20">
        <f>IF(VLOOKUP($A7,dataQuery_pivot!$B$10:$D$13,3,FALSE)/100=CG8,1,0)</f>
        <v>0</v>
      </c>
      <c r="CH7" s="20">
        <f>IF(VLOOKUP($A7,dataQuery_pivot!$B$10:$D$13,3,FALSE)/100=CH8,1,0)</f>
        <v>1</v>
      </c>
      <c r="CI7" s="20">
        <f>IF(VLOOKUP($A7,dataQuery_pivot!$B$10:$D$13,3,FALSE)/100=CI8,1,0)</f>
        <v>0</v>
      </c>
      <c r="CJ7" s="20">
        <f>IF(VLOOKUP($A7,dataQuery_pivot!$B$10:$D$13,3,FALSE)/100=CJ8,1,0)</f>
        <v>0</v>
      </c>
      <c r="CK7" s="20">
        <f>IF(VLOOKUP($A7,dataQuery_pivot!$B$10:$D$13,3,FALSE)/100=CK8,1,0)</f>
        <v>0</v>
      </c>
      <c r="CL7" s="20">
        <f>IF(VLOOKUP($A7,dataQuery_pivot!$B$10:$D$13,3,FALSE)/100=CL8,1,0)</f>
        <v>0</v>
      </c>
      <c r="CM7" s="20">
        <f>IF(VLOOKUP($A7,dataQuery_pivot!$B$10:$D$13,3,FALSE)/100=CM8,1,0)</f>
        <v>0</v>
      </c>
      <c r="CN7" s="20">
        <f>IF(VLOOKUP($A7,dataQuery_pivot!$B$10:$D$13,3,FALSE)/100=CN8,1,0)</f>
        <v>0</v>
      </c>
      <c r="CO7" s="20">
        <f>IF(VLOOKUP($A7,dataQuery_pivot!$B$10:$D$13,3,FALSE)/100=CO8,1,0)</f>
        <v>0</v>
      </c>
      <c r="CP7" s="20">
        <f>IF(VLOOKUP($A7,dataQuery_pivot!$B$10:$D$13,3,FALSE)/100=CP8,1,0)</f>
        <v>0</v>
      </c>
      <c r="CQ7" s="20">
        <f>IF(VLOOKUP($A7,dataQuery_pivot!$B$10:$D$13,3,FALSE)/100=CQ8,1,0)</f>
        <v>0</v>
      </c>
      <c r="CR7" s="20">
        <f>IF(VLOOKUP($A7,dataQuery_pivot!$B$10:$D$13,3,FALSE)/100=CR8,1,0)</f>
        <v>0</v>
      </c>
      <c r="CS7" s="20">
        <f>IF(VLOOKUP($A7,dataQuery_pivot!$B$10:$D$13,3,FALSE)/100=CS8,1,0)</f>
        <v>0</v>
      </c>
      <c r="CT7" s="20">
        <f>IF(VLOOKUP($A7,dataQuery_pivot!$B$10:$D$13,3,FALSE)/100=CT8,1,0)</f>
        <v>0</v>
      </c>
      <c r="CU7" s="20">
        <f>IF(VLOOKUP($A7,dataQuery_pivot!$B$10:$D$13,3,FALSE)/100=CU8,1,0)</f>
        <v>0</v>
      </c>
      <c r="CV7" s="20">
        <f>IF(VLOOKUP($A7,dataQuery_pivot!$B$10:$D$13,3,FALSE)/100=CV8,1,0)</f>
        <v>0</v>
      </c>
      <c r="CW7" s="20">
        <f>IF(VLOOKUP($A7,dataQuery_pivot!$B$10:$D$13,3,FALSE)/100=CW8,1,0)</f>
        <v>0</v>
      </c>
      <c r="CX7" s="20">
        <f>IF(VLOOKUP($A7,dataQuery_pivot!$B$10:$D$13,3,FALSE)/100=CX8,1,0)</f>
        <v>0</v>
      </c>
      <c r="CY7" s="20">
        <f>IF(VLOOKUP($A7,dataQuery_pivot!$B$10:$D$13,3,FALSE)/100=CY8,1,0)</f>
        <v>0</v>
      </c>
      <c r="CZ7" s="20">
        <f>IF(VLOOKUP($A7,dataQuery_pivot!$B$10:$D$13,3,FALSE)/100=CZ8,1,0)</f>
        <v>0</v>
      </c>
      <c r="DA7" s="20">
        <f>IF(VLOOKUP($A7,dataQuery_pivot!$B$10:$D$13,3,FALSE)/100=DA8,1,0)</f>
        <v>0</v>
      </c>
      <c r="DB7" s="20">
        <f>IF(VLOOKUP($A7,dataQuery_pivot!$B$10:$D$13,3,FALSE)/100=DB8,1,0)</f>
        <v>0</v>
      </c>
      <c r="DC7" s="20">
        <f>IF(VLOOKUP($A7,dataQuery_pivot!$B$10:$D$13,3,FALSE)/100=DC8,1,0)</f>
        <v>0</v>
      </c>
      <c r="DD7" s="20">
        <f>IF(VLOOKUP($A7,dataQuery_pivot!$B$10:$D$13,3,FALSE)/100=DD8,1,0)</f>
        <v>0</v>
      </c>
      <c r="DE7" s="20">
        <f>IF(VLOOKUP($A7,dataQuery_pivot!$B$10:$D$13,3,FALSE)/100=DE8,1,0)</f>
        <v>0</v>
      </c>
      <c r="DF7" s="20">
        <f>IF(VLOOKUP($A7,dataQuery_pivot!$B$10:$D$13,3,FALSE)/100=DF8,1,0)</f>
        <v>0</v>
      </c>
      <c r="DG7" s="20">
        <f>IF(VLOOKUP($A7,dataQuery_pivot!$B$10:$D$13,3,FALSE)/100=DG8,1,0)</f>
        <v>0</v>
      </c>
      <c r="DH7" s="20">
        <f>IF(VLOOKUP($A7,dataQuery_pivot!$B$10:$D$13,3,FALSE)/100=DH8,1,0)</f>
        <v>0</v>
      </c>
      <c r="DI7" s="20">
        <f>IF(VLOOKUP($A7,dataQuery_pivot!$B$10:$D$13,3,FALSE)/100=DI8,1,0)</f>
        <v>0</v>
      </c>
      <c r="DJ7" s="20">
        <f>IF(VLOOKUP($A7,dataQuery_pivot!$B$10:$D$13,3,FALSE)/100=DJ8,1,0)</f>
        <v>0</v>
      </c>
      <c r="DK7" s="20">
        <f>IF(VLOOKUP($A7,dataQuery_pivot!$B$10:$D$13,3,FALSE)/100=DK8,1,0)</f>
        <v>0</v>
      </c>
      <c r="DL7" s="20">
        <f>IF(VLOOKUP($A7,dataQuery_pivot!$B$10:$D$13,3,FALSE)/100=DL8,1,0)</f>
        <v>0</v>
      </c>
      <c r="DM7" s="20">
        <f>IF(VLOOKUP($A7,dataQuery_pivot!$B$10:$D$13,3,FALSE)/100=DM8,1,0)</f>
        <v>0</v>
      </c>
      <c r="DN7" s="20">
        <f>IF(VLOOKUP($A7,dataQuery_pivot!$B$10:$D$13,3,FALSE)/100=DN8,1,0)</f>
        <v>0</v>
      </c>
      <c r="DO7" s="20">
        <f>IF(VLOOKUP($A7,dataQuery_pivot!$B$10:$D$13,3,FALSE)/100=DO8,1,0)</f>
        <v>0</v>
      </c>
      <c r="DP7" s="20">
        <f>IF(VLOOKUP($A7,dataQuery_pivot!$B$10:$D$13,3,FALSE)/100=DP8,1,0)</f>
        <v>0</v>
      </c>
      <c r="DQ7" s="20">
        <f>IF(VLOOKUP($A7,dataQuery_pivot!$B$10:$D$13,3,FALSE)/100=DQ8,1,0)</f>
        <v>0</v>
      </c>
      <c r="DR7" s="20">
        <f>IF(VLOOKUP($A7,dataQuery_pivot!$B$10:$D$13,3,FALSE)/100=DR8,1,0)</f>
        <v>0</v>
      </c>
      <c r="DS7" s="20">
        <f>IF(VLOOKUP($A7,dataQuery_pivot!$B$10:$D$13,3,FALSE)/100=DS8,1,0)</f>
        <v>0</v>
      </c>
      <c r="DT7" s="20">
        <f>IF(VLOOKUP($A7,dataQuery_pivot!$B$10:$D$13,3,FALSE)/100=DT8,1,0)</f>
        <v>0</v>
      </c>
    </row>
    <row r="8" spans="1:126">
      <c r="A8" s="18" t="s">
        <v>11</v>
      </c>
      <c r="B8" s="28"/>
      <c r="C8" s="19" t="s">
        <v>1085</v>
      </c>
      <c r="D8" s="21">
        <f>VLOOKUP(CONCATENATE($A7,"_",YEAR(D$2),"_",IF(MONTH(D$2)&lt;10,CONCATENATE(0,MONTH(D$2)),MONTH(D$2))),SocrataData_REFRESH_THIS!$B:$G,3,FALSE)/100</f>
        <v>6.5000000000000002E-2</v>
      </c>
      <c r="E8" s="21">
        <f>VLOOKUP(CONCATENATE($A7,"_",YEAR(E$2),"_",IF(MONTH(E$2)&lt;10,CONCATENATE(0,MONTH(E$2)),MONTH(E$2))),SocrataData_REFRESH_THIS!$B:$G,3,FALSE)/100</f>
        <v>6.5000000000000002E-2</v>
      </c>
      <c r="F8" s="21">
        <f>VLOOKUP(CONCATENATE($A7,"_",YEAR(F$2),"_",IF(MONTH(F$2)&lt;10,CONCATENATE(0,MONTH(F$2)),MONTH(F$2))),SocrataData_REFRESH_THIS!$B:$G,3,FALSE)/100</f>
        <v>7.0000000000000007E-2</v>
      </c>
      <c r="G8" s="21">
        <f>VLOOKUP(CONCATENATE($A7,"_",YEAR(G$2),"_",IF(MONTH(G$2)&lt;10,CONCATENATE(0,MONTH(G$2)),MONTH(G$2))),SocrataData_REFRESH_THIS!$B:$G,3,FALSE)/100</f>
        <v>6.6000000000000003E-2</v>
      </c>
      <c r="H8" s="21">
        <f>VLOOKUP(CONCATENATE($A7,"_",YEAR(H$2),"_",IF(MONTH(H$2)&lt;10,CONCATENATE(0,MONTH(H$2)),MONTH(H$2))),SocrataData_REFRESH_THIS!$B:$G,3,FALSE)/100</f>
        <v>7.4999999999999997E-2</v>
      </c>
      <c r="I8" s="21">
        <f>VLOOKUP(CONCATENATE($A7,"_",YEAR(I$2),"_",IF(MONTH(I$2)&lt;10,CONCATENATE(0,MONTH(I$2)),MONTH(I$2))),SocrataData_REFRESH_THIS!$B:$G,3,FALSE)/100</f>
        <v>7.2999999999999995E-2</v>
      </c>
      <c r="J8" s="21">
        <f>VLOOKUP(CONCATENATE($A7,"_",YEAR(J$2),"_",IF(MONTH(J$2)&lt;10,CONCATENATE(0,MONTH(J$2)),MONTH(J$2))),SocrataData_REFRESH_THIS!$B:$G,3,FALSE)/100</f>
        <v>7.2999999999999995E-2</v>
      </c>
      <c r="K8" s="21">
        <f>VLOOKUP(CONCATENATE($A7,"_",YEAR(K$2),"_",IF(MONTH(K$2)&lt;10,CONCATENATE(0,MONTH(K$2)),MONTH(K$2))),SocrataData_REFRESH_THIS!$B:$G,3,FALSE)/100</f>
        <v>6.5000000000000002E-2</v>
      </c>
      <c r="L8" s="21">
        <f>VLOOKUP(CONCATENATE($A7,"_",YEAR(L$2),"_",IF(MONTH(L$2)&lt;10,CONCATENATE(0,MONTH(L$2)),MONTH(L$2))),SocrataData_REFRESH_THIS!$B:$G,3,FALSE)/100</f>
        <v>5.5E-2</v>
      </c>
      <c r="M8" s="21">
        <f>VLOOKUP(CONCATENATE($A7,"_",YEAR(M$2),"_",IF(MONTH(M$2)&lt;10,CONCATENATE(0,MONTH(M$2)),MONTH(M$2))),SocrataData_REFRESH_THIS!$B:$G,3,FALSE)/100</f>
        <v>5.9000000000000004E-2</v>
      </c>
      <c r="N8" s="21">
        <f>VLOOKUP(CONCATENATE($A7,"_",YEAR(N$2),"_",IF(MONTH(N$2)&lt;10,CONCATENATE(0,MONTH(N$2)),MONTH(N$2))),SocrataData_REFRESH_THIS!$B:$G,3,FALSE)/100</f>
        <v>6.9000000000000006E-2</v>
      </c>
      <c r="O8" s="21">
        <f>VLOOKUP(CONCATENATE($A7,"_",YEAR(O$2),"_",IF(MONTH(O$2)&lt;10,CONCATENATE(0,MONTH(O$2)),MONTH(O$2))),SocrataData_REFRESH_THIS!$B:$G,3,FALSE)/100</f>
        <v>7.2000000000000008E-2</v>
      </c>
      <c r="P8" s="21">
        <f>VLOOKUP(CONCATENATE($A7,"_",YEAR(P$2),"_",IF(MONTH(P$2)&lt;10,CONCATENATE(0,MONTH(P$2)),MONTH(P$2))),SocrataData_REFRESH_THIS!$B:$G,3,FALSE)/100</f>
        <v>0.06</v>
      </c>
      <c r="Q8" s="21">
        <f>VLOOKUP(CONCATENATE($A7,"_",YEAR(Q$2),"_",IF(MONTH(Q$2)&lt;10,CONCATENATE(0,MONTH(Q$2)),MONTH(Q$2))),SocrataData_REFRESH_THIS!$B:$G,3,FALSE)/100</f>
        <v>5.2999999999999999E-2</v>
      </c>
      <c r="R8" s="21">
        <f>VLOOKUP(CONCATENATE($A7,"_",YEAR(R$2),"_",IF(MONTH(R$2)&lt;10,CONCATENATE(0,MONTH(R$2)),MONTH(R$2))),SocrataData_REFRESH_THIS!$B:$G,3,FALSE)/100</f>
        <v>5.5E-2</v>
      </c>
      <c r="S8" s="21">
        <f>VLOOKUP(CONCATENATE($A7,"_",YEAR(S$2),"_",IF(MONTH(S$2)&lt;10,CONCATENATE(0,MONTH(S$2)),MONTH(S$2))),SocrataData_REFRESH_THIS!$B:$G,3,FALSE)/100</f>
        <v>4.5999999999999999E-2</v>
      </c>
      <c r="T8" s="21">
        <f>VLOOKUP(CONCATENATE($A7,"_",YEAR(T$2),"_",IF(MONTH(T$2)&lt;10,CONCATENATE(0,MONTH(T$2)),MONTH(T$2))),SocrataData_REFRESH_THIS!$B:$G,3,FALSE)/100</f>
        <v>5.7999999999999996E-2</v>
      </c>
      <c r="U8" s="21">
        <f>VLOOKUP(CONCATENATE($A7,"_",YEAR(U$2),"_",IF(MONTH(U$2)&lt;10,CONCATENATE(0,MONTH(U$2)),MONTH(U$2))),SocrataData_REFRESH_THIS!$B:$G,3,FALSE)/100</f>
        <v>5.2000000000000005E-2</v>
      </c>
      <c r="V8" s="21">
        <f>VLOOKUP(CONCATENATE($A7,"_",YEAR(V$2),"_",IF(MONTH(V$2)&lt;10,CONCATENATE(0,MONTH(V$2)),MONTH(V$2))),SocrataData_REFRESH_THIS!$B:$G,3,FALSE)/100</f>
        <v>4.4000000000000004E-2</v>
      </c>
      <c r="W8" s="21">
        <f>VLOOKUP(CONCATENATE($A7,"_",YEAR(W$2),"_",IF(MONTH(W$2)&lt;10,CONCATENATE(0,MONTH(W$2)),MONTH(W$2))),SocrataData_REFRESH_THIS!$B:$G,3,FALSE)/100</f>
        <v>4.4999999999999998E-2</v>
      </c>
      <c r="X8" s="21">
        <f>VLOOKUP(CONCATENATE($A7,"_",YEAR(X$2),"_",IF(MONTH(X$2)&lt;10,CONCATENATE(0,MONTH(X$2)),MONTH(X$2))),SocrataData_REFRESH_THIS!$B:$G,3,FALSE)/100</f>
        <v>4.4999999999999998E-2</v>
      </c>
      <c r="Y8" s="21">
        <f>VLOOKUP(CONCATENATE($A7,"_",YEAR(Y$2),"_",IF(MONTH(Y$2)&lt;10,CONCATENATE(0,MONTH(Y$2)),MONTH(Y$2))),SocrataData_REFRESH_THIS!$B:$G,3,FALSE)/100</f>
        <v>4.8000000000000001E-2</v>
      </c>
      <c r="Z8" s="21">
        <f>VLOOKUP(CONCATENATE($A7,"_",YEAR(Z$2),"_",IF(MONTH(Z$2)&lt;10,CONCATENATE(0,MONTH(Z$2)),MONTH(Z$2))),SocrataData_REFRESH_THIS!$B:$G,3,FALSE)/100</f>
        <v>5.7000000000000002E-2</v>
      </c>
      <c r="AA8" s="21">
        <f>VLOOKUP(CONCATENATE($A7,"_",YEAR(AA$2),"_",IF(MONTH(AA$2)&lt;10,CONCATENATE(0,MONTH(AA$2)),MONTH(AA$2))),SocrataData_REFRESH_THIS!$B:$G,3,FALSE)/100</f>
        <v>4.4000000000000004E-2</v>
      </c>
      <c r="AB8" s="21">
        <f>VLOOKUP(CONCATENATE($A7,"_",YEAR(AB$2),"_",IF(MONTH(AB$2)&lt;10,CONCATENATE(0,MONTH(AB$2)),MONTH(AB$2))),SocrataData_REFRESH_THIS!$B:$G,3,FALSE)/100</f>
        <v>0.04</v>
      </c>
      <c r="AC8" s="21">
        <f>VLOOKUP(CONCATENATE($A7,"_",YEAR(AC$2),"_",IF(MONTH(AC$2)&lt;10,CONCATENATE(0,MONTH(AC$2)),MONTH(AC$2))),SocrataData_REFRESH_THIS!$B:$G,3,FALSE)/100</f>
        <v>4.5999999999999999E-2</v>
      </c>
      <c r="AD8" s="21">
        <f>VLOOKUP(CONCATENATE($A7,"_",YEAR(AD$2),"_",IF(MONTH(AD$2)&lt;10,CONCATENATE(0,MONTH(AD$2)),MONTH(AD$2))),SocrataData_REFRESH_THIS!$B:$G,3,FALSE)/100</f>
        <v>4.8000000000000001E-2</v>
      </c>
      <c r="AE8" s="21">
        <f>VLOOKUP(CONCATENATE($A7,"_",YEAR(AE$2),"_",IF(MONTH(AE$2)&lt;10,CONCATENATE(0,MONTH(AE$2)),MONTH(AE$2))),SocrataData_REFRESH_THIS!$B:$G,3,FALSE)/100</f>
        <v>4.4999999999999998E-2</v>
      </c>
      <c r="AF8" s="21">
        <f>VLOOKUP(CONCATENATE($A7,"_",YEAR(AF$2),"_",IF(MONTH(AF$2)&lt;10,CONCATENATE(0,MONTH(AF$2)),MONTH(AF$2))),SocrataData_REFRESH_THIS!$B:$G,3,FALSE)/100</f>
        <v>5.5999999999999994E-2</v>
      </c>
      <c r="AG8" s="21">
        <f>VLOOKUP(CONCATENATE($A7,"_",YEAR(AG$2),"_",IF(MONTH(AG$2)&lt;10,CONCATENATE(0,MONTH(AG$2)),MONTH(AG$2))),SocrataData_REFRESH_THIS!$B:$G,3,FALSE)/100</f>
        <v>4.8000000000000001E-2</v>
      </c>
      <c r="AH8" s="21">
        <f>VLOOKUP(CONCATENATE($A7,"_",YEAR(AH$2),"_",IF(MONTH(AH$2)&lt;10,CONCATENATE(0,MONTH(AH$2)),MONTH(AH$2))),SocrataData_REFRESH_THIS!$B:$G,3,FALSE)/100</f>
        <v>0.04</v>
      </c>
      <c r="AI8" s="21">
        <f>VLOOKUP(CONCATENATE($A7,"_",YEAR(AI$2),"_",IF(MONTH(AI$2)&lt;10,CONCATENATE(0,MONTH(AI$2)),MONTH(AI$2))),SocrataData_REFRESH_THIS!$B:$G,3,FALSE)/100</f>
        <v>4.7E-2</v>
      </c>
      <c r="AJ8" s="21">
        <f>VLOOKUP(CONCATENATE($A7,"_",YEAR(AJ$2),"_",IF(MONTH(AJ$2)&lt;10,CONCATENATE(0,MONTH(AJ$2)),MONTH(AJ$2))),SocrataData_REFRESH_THIS!$B:$G,3,FALSE)/100</f>
        <v>3.9E-2</v>
      </c>
      <c r="AK8" s="21">
        <f>VLOOKUP(CONCATENATE($A7,"_",YEAR(AK$2),"_",IF(MONTH(AK$2)&lt;10,CONCATENATE(0,MONTH(AK$2)),MONTH(AK$2))),SocrataData_REFRESH_THIS!$B:$G,3,FALSE)/100</f>
        <v>4.4000000000000004E-2</v>
      </c>
      <c r="AL8" s="21">
        <f>VLOOKUP(CONCATENATE($A7,"_",YEAR(AL$2),"_",IF(MONTH(AL$2)&lt;10,CONCATENATE(0,MONTH(AL$2)),MONTH(AL$2))),SocrataData_REFRESH_THIS!$B:$G,3,FALSE)/100</f>
        <v>5.4000000000000006E-2</v>
      </c>
      <c r="AM8" s="21">
        <f>VLOOKUP(CONCATENATE($A7,"_",YEAR(AM$2),"_",IF(MONTH(AM$2)&lt;10,CONCATENATE(0,MONTH(AM$2)),MONTH(AM$2))),SocrataData_REFRESH_THIS!$B:$G,3,FALSE)/100</f>
        <v>5.0999999999999997E-2</v>
      </c>
      <c r="AN8" s="21">
        <f>VLOOKUP(CONCATENATE($A7,"_",YEAR(AN$2),"_",IF(MONTH(AN$2)&lt;10,CONCATENATE(0,MONTH(AN$2)),MONTH(AN$2))),SocrataData_REFRESH_THIS!$B:$G,3,FALSE)/100</f>
        <v>4.2000000000000003E-2</v>
      </c>
      <c r="AO8" s="21">
        <f>VLOOKUP(CONCATENATE($A7,"_",YEAR(AO$2),"_",IF(MONTH(AO$2)&lt;10,CONCATENATE(0,MONTH(AO$2)),MONTH(AO$2))),SocrataData_REFRESH_THIS!$B:$G,3,FALSE)/100</f>
        <v>3.9E-2</v>
      </c>
      <c r="AP8" s="21">
        <f>VLOOKUP(CONCATENATE($A7,"_",YEAR(AP$2),"_",IF(MONTH(AP$2)&lt;10,CONCATENATE(0,MONTH(AP$2)),MONTH(AP$2))),SocrataData_REFRESH_THIS!$B:$G,3,FALSE)/100</f>
        <v>3.1E-2</v>
      </c>
      <c r="AQ8" s="21">
        <f>VLOOKUP(CONCATENATE($A7,"_",YEAR(AQ$2),"_",IF(MONTH(AQ$2)&lt;10,CONCATENATE(0,MONTH(AQ$2)),MONTH(AQ$2))),SocrataData_REFRESH_THIS!$B:$G,3,FALSE)/100</f>
        <v>3.9E-2</v>
      </c>
      <c r="AR8" s="21">
        <f>VLOOKUP(CONCATENATE($A7,"_",YEAR(AR$2),"_",IF(MONTH(AR$2)&lt;10,CONCATENATE(0,MONTH(AR$2)),MONTH(AR$2))),SocrataData_REFRESH_THIS!$B:$G,3,FALSE)/100</f>
        <v>5.0999999999999997E-2</v>
      </c>
      <c r="AS8" s="21">
        <f>VLOOKUP(CONCATENATE($A7,"_",YEAR(AS$2),"_",IF(MONTH(AS$2)&lt;10,CONCATENATE(0,MONTH(AS$2)),MONTH(AS$2))),SocrataData_REFRESH_THIS!$B:$G,3,FALSE)/100</f>
        <v>5.7999999999999996E-2</v>
      </c>
      <c r="AT8" s="21">
        <f>VLOOKUP(CONCATENATE($A7,"_",YEAR(AT$2),"_",IF(MONTH(AT$2)&lt;10,CONCATENATE(0,MONTH(AT$2)),MONTH(AT$2))),SocrataData_REFRESH_THIS!$B:$G,3,FALSE)/100</f>
        <v>4.4999999999999998E-2</v>
      </c>
      <c r="AU8" s="21">
        <f>VLOOKUP(CONCATENATE($A7,"_",YEAR(AU$2),"_",IF(MONTH(AU$2)&lt;10,CONCATENATE(0,MONTH(AU$2)),MONTH(AU$2))),SocrataData_REFRESH_THIS!$B:$G,3,FALSE)/100</f>
        <v>3.5000000000000003E-2</v>
      </c>
      <c r="AV8" s="21">
        <f>VLOOKUP(CONCATENATE($A7,"_",YEAR(AV$2),"_",IF(MONTH(AV$2)&lt;10,CONCATENATE(0,MONTH(AV$2)),MONTH(AV$2))),SocrataData_REFRESH_THIS!$B:$G,3,FALSE)/100</f>
        <v>4.0999999999999995E-2</v>
      </c>
      <c r="AW8" s="21">
        <f>VLOOKUP(CONCATENATE($A7,"_",YEAR(AW$2),"_",IF(MONTH(AW$2)&lt;10,CONCATENATE(0,MONTH(AW$2)),MONTH(AW$2))),SocrataData_REFRESH_THIS!$B:$G,3,FALSE)/100</f>
        <v>4.2000000000000003E-2</v>
      </c>
      <c r="AX8" s="21">
        <f>VLOOKUP(CONCATENATE($A7,"_",YEAR(AX$2),"_",IF(MONTH(AX$2)&lt;10,CONCATENATE(0,MONTH(AX$2)),MONTH(AX$2))),SocrataData_REFRESH_THIS!$B:$G,3,FALSE)/100</f>
        <v>4.2999999999999997E-2</v>
      </c>
      <c r="AY8" s="21">
        <f>VLOOKUP(CONCATENATE($A7,"_",YEAR(AY$2),"_",IF(MONTH(AY$2)&lt;10,CONCATENATE(0,MONTH(AY$2)),MONTH(AY$2))),SocrataData_REFRESH_THIS!$B:$G,3,FALSE)/100</f>
        <v>4.9000000000000002E-2</v>
      </c>
      <c r="AZ8" s="21">
        <f>VLOOKUP(CONCATENATE($A7,"_",YEAR(AZ$2),"_",IF(MONTH(AZ$2)&lt;10,CONCATENATE(0,MONTH(AZ$2)),MONTH(AZ$2))),SocrataData_REFRESH_THIS!$B:$G,3,FALSE)/100</f>
        <v>4.4000000000000004E-2</v>
      </c>
      <c r="BA8" s="21">
        <f>VLOOKUP(CONCATENATE($A7,"_",YEAR(BA$2),"_",IF(MONTH(BA$2)&lt;10,CONCATENATE(0,MONTH(BA$2)),MONTH(BA$2))),SocrataData_REFRESH_THIS!$B:$G,3,FALSE)/100</f>
        <v>4.5999999999999999E-2</v>
      </c>
      <c r="BB8" s="21">
        <f>VLOOKUP(CONCATENATE($A7,"_",YEAR(BB$2),"_",IF(MONTH(BB$2)&lt;10,CONCATENATE(0,MONTH(BB$2)),MONTH(BB$2))),SocrataData_REFRESH_THIS!$B:$G,3,FALSE)/100</f>
        <v>3.7000000000000005E-2</v>
      </c>
      <c r="BC8" s="21">
        <f>VLOOKUP(CONCATENATE($A7,"_",YEAR(BC$2),"_",IF(MONTH(BC$2)&lt;10,CONCATENATE(0,MONTH(BC$2)),MONTH(BC$2))),SocrataData_REFRESH_THIS!$B:$G,3,FALSE)/100</f>
        <v>3.2000000000000001E-2</v>
      </c>
      <c r="BD8" s="21">
        <f>VLOOKUP(CONCATENATE($A7,"_",YEAR(BD$2),"_",IF(MONTH(BD$2)&lt;10,CONCATENATE(0,MONTH(BD$2)),MONTH(BD$2))),SocrataData_REFRESH_THIS!$B:$G,3,FALSE)/100</f>
        <v>3.7999999999999999E-2</v>
      </c>
      <c r="BE8" s="21">
        <f>VLOOKUP(CONCATENATE($A7,"_",YEAR(BE$2),"_",IF(MONTH(BE$2)&lt;10,CONCATENATE(0,MONTH(BE$2)),MONTH(BE$2))),SocrataData_REFRESH_THIS!$B:$G,3,FALSE)/100</f>
        <v>4.2999999999999997E-2</v>
      </c>
      <c r="BF8" s="21">
        <f>VLOOKUP(CONCATENATE($A7,"_",YEAR(BF$2),"_",IF(MONTH(BF$2)&lt;10,CONCATENATE(0,MONTH(BF$2)),MONTH(BF$2))),SocrataData_REFRESH_THIS!$B:$G,3,FALSE)/100</f>
        <v>3.7999999999999999E-2</v>
      </c>
      <c r="BG8" s="21">
        <f>VLOOKUP(CONCATENATE($A7,"_",YEAR(BG$2),"_",IF(MONTH(BG$2)&lt;10,CONCATENATE(0,MONTH(BG$2)),MONTH(BG$2))),SocrataData_REFRESH_THIS!$B:$G,3,FALSE)/100</f>
        <v>3.2000000000000001E-2</v>
      </c>
      <c r="BH8" s="21">
        <f>VLOOKUP(CONCATENATE($A7,"_",YEAR(BH$2),"_",IF(MONTH(BH$2)&lt;10,CONCATENATE(0,MONTH(BH$2)),MONTH(BH$2))),SocrataData_REFRESH_THIS!$B:$G,3,FALSE)/100</f>
        <v>3.3000000000000002E-2</v>
      </c>
      <c r="BI8" s="21">
        <f>VLOOKUP(CONCATENATE($A7,"_",YEAR(BI$2),"_",IF(MONTH(BI$2)&lt;10,CONCATENATE(0,MONTH(BI$2)),MONTH(BI$2))),SocrataData_REFRESH_THIS!$B:$G,3,FALSE)/100</f>
        <v>3.6000000000000004E-2</v>
      </c>
      <c r="BJ8" s="21">
        <f>VLOOKUP(CONCATENATE($A7,"_",YEAR(BJ$2),"_",IF(MONTH(BJ$2)&lt;10,CONCATENATE(0,MONTH(BJ$2)),MONTH(BJ$2))),SocrataData_REFRESH_THIS!$B:$G,3,FALSE)/100</f>
        <v>3.7999999999999999E-2</v>
      </c>
      <c r="BK8" s="21">
        <f>VLOOKUP(CONCATENATE($A7,"_",YEAR(BK$2),"_",IF(MONTH(BK$2)&lt;10,CONCATENATE(0,MONTH(BK$2)),MONTH(BK$2))),SocrataData_REFRESH_THIS!$B:$G,3,FALSE)/100</f>
        <v>3.6000000000000004E-2</v>
      </c>
      <c r="BL8" s="21">
        <f>VLOOKUP(CONCATENATE($A7,"_",YEAR(BL$2),"_",IF(MONTH(BL$2)&lt;10,CONCATENATE(0,MONTH(BL$2)),MONTH(BL$2))),SocrataData_REFRESH_THIS!$B:$G,3,FALSE)/100</f>
        <v>2.8999999999999998E-2</v>
      </c>
      <c r="BM8" s="21">
        <f>VLOOKUP(CONCATENATE($A7,"_",YEAR(BM$2),"_",IF(MONTH(BM$2)&lt;10,CONCATENATE(0,MONTH(BM$2)),MONTH(BM$2))),SocrataData_REFRESH_THIS!$B:$G,3,FALSE)/100</f>
        <v>3.4000000000000002E-2</v>
      </c>
      <c r="BN8" s="21">
        <f>VLOOKUP(CONCATENATE($A7,"_",YEAR(BN$2),"_",IF(MONTH(BN$2)&lt;10,CONCATENATE(0,MONTH(BN$2)),MONTH(BN$2))),SocrataData_REFRESH_THIS!$B:$G,3,FALSE)/100</f>
        <v>0.04</v>
      </c>
      <c r="BO8" s="21">
        <f>VLOOKUP(CONCATENATE($A7,"_",YEAR(BO$2),"_",IF(MONTH(BO$2)&lt;10,CONCATENATE(0,MONTH(BO$2)),MONTH(BO$2))),SocrataData_REFRESH_THIS!$B:$G,3,FALSE)/100</f>
        <v>4.0999999999999995E-2</v>
      </c>
      <c r="BP8" s="21">
        <f>VLOOKUP(CONCATENATE($A7,"_",YEAR(BP$2),"_",IF(MONTH(BP$2)&lt;10,CONCATENATE(0,MONTH(BP$2)),MONTH(BP$2))),SocrataData_REFRESH_THIS!$B:$G,3,FALSE)/100</f>
        <v>0.04</v>
      </c>
      <c r="BQ8" s="21">
        <f>VLOOKUP(CONCATENATE($A7,"_",YEAR(BQ$2),"_",IF(MONTH(BQ$2)&lt;10,CONCATENATE(0,MONTH(BQ$2)),MONTH(BQ$2))),SocrataData_REFRESH_THIS!$B:$G,3,FALSE)/100</f>
        <v>4.2999999999999997E-2</v>
      </c>
      <c r="BR8" s="21">
        <f>VLOOKUP(CONCATENATE($A7,"_",YEAR(BR$2),"_",IF(MONTH(BR$2)&lt;10,CONCATENATE(0,MONTH(BR$2)),MONTH(BR$2))),SocrataData_REFRESH_THIS!$B:$G,3,FALSE)/100</f>
        <v>3.9E-2</v>
      </c>
      <c r="BS8" s="21">
        <f>VLOOKUP(CONCATENATE($A7,"_",YEAR(BS$2),"_",IF(MONTH(BS$2)&lt;10,CONCATENATE(0,MONTH(BS$2)),MONTH(BS$2))),SocrataData_REFRESH_THIS!$B:$G,3,FALSE)/100</f>
        <v>3.7000000000000005E-2</v>
      </c>
      <c r="BT8" s="21">
        <f>VLOOKUP(CONCATENATE($A7,"_",YEAR(BT$2),"_",IF(MONTH(BT$2)&lt;10,CONCATENATE(0,MONTH(BT$2)),MONTH(BT$2))),SocrataData_REFRESH_THIS!$B:$G,3,FALSE)/100</f>
        <v>4.2999999999999997E-2</v>
      </c>
      <c r="BU8" s="21">
        <f>VLOOKUP(CONCATENATE($A7,"_",YEAR(BU$2),"_",IF(MONTH(BU$2)&lt;10,CONCATENATE(0,MONTH(BU$2)),MONTH(BU$2))),SocrataData_REFRESH_THIS!$B:$G,3,FALSE)/100</f>
        <v>4.0999999999999995E-2</v>
      </c>
      <c r="BV8" s="21">
        <f>VLOOKUP(CONCATENATE($A7,"_",YEAR(BV$2),"_",IF(MONTH(BV$2)&lt;10,CONCATENATE(0,MONTH(BV$2)),MONTH(BV$2))),SocrataData_REFRESH_THIS!$B:$G,3,FALSE)/100</f>
        <v>4.2000000000000003E-2</v>
      </c>
      <c r="BW8" s="21">
        <f>VLOOKUP(CONCATENATE($A7,"_",YEAR(BW$2),"_",IF(MONTH(BW$2)&lt;10,CONCATENATE(0,MONTH(BW$2)),MONTH(BW$2))),SocrataData_REFRESH_THIS!$B:$G,3,FALSE)/100</f>
        <v>4.8000000000000001E-2</v>
      </c>
      <c r="BX8" s="21">
        <f>VLOOKUP(CONCATENATE($A7,"_",YEAR(BX$2),"_",IF(MONTH(BX$2)&lt;10,CONCATENATE(0,MONTH(BX$2)),MONTH(BX$2))),SocrataData_REFRESH_THIS!$B:$G,3,FALSE)/100</f>
        <v>3.3000000000000002E-2</v>
      </c>
      <c r="BY8" s="21">
        <f>VLOOKUP(CONCATENATE($A7,"_",YEAR(BY$2),"_",IF(MONTH(BY$2)&lt;10,CONCATENATE(0,MONTH(BY$2)),MONTH(BY$2))),SocrataData_REFRESH_THIS!$B:$G,3,FALSE)/100</f>
        <v>2.7000000000000003E-2</v>
      </c>
      <c r="BZ8" s="21">
        <f>VLOOKUP(CONCATENATE($A7,"_",YEAR(BZ$2),"_",IF(MONTH(BZ$2)&lt;10,CONCATENATE(0,MONTH(BZ$2)),MONTH(BZ$2))),SocrataData_REFRESH_THIS!$B:$G,3,FALSE)/100</f>
        <v>3.3000000000000002E-2</v>
      </c>
      <c r="CA8" s="21">
        <f>VLOOKUP(CONCATENATE($A7,"_",YEAR(CA$2),"_",IF(MONTH(CA$2)&lt;10,CONCATENATE(0,MONTH(CA$2)),MONTH(CA$2))),SocrataData_REFRESH_THIS!$B:$G,3,FALSE)/100</f>
        <v>2.7999999999999997E-2</v>
      </c>
      <c r="CB8" s="21">
        <f>VLOOKUP(CONCATENATE($A7,"_",YEAR(CB$2),"_",IF(MONTH(CB$2)&lt;10,CONCATENATE(0,MONTH(CB$2)),MONTH(CB$2))),SocrataData_REFRESH_THIS!$B:$G,3,FALSE)/100</f>
        <v>3.4000000000000002E-2</v>
      </c>
      <c r="CC8" s="21">
        <f>VLOOKUP(CONCATENATE($A7,"_",YEAR(CC$2),"_",IF(MONTH(CC$2)&lt;10,CONCATENATE(0,MONTH(CC$2)),MONTH(CC$2))),SocrataData_REFRESH_THIS!$B:$G,3,FALSE)/100</f>
        <v>3.7999999999999999E-2</v>
      </c>
      <c r="CD8" s="21">
        <f>VLOOKUP(CONCATENATE($A7,"_",YEAR(CD$2),"_",IF(MONTH(CD$2)&lt;10,CONCATENATE(0,MONTH(CD$2)),MONTH(CD$2))),SocrataData_REFRESH_THIS!$B:$G,3,FALSE)/100</f>
        <v>5.4000000000000006E-2</v>
      </c>
      <c r="CE8" s="21">
        <f>VLOOKUP(CONCATENATE($A7,"_",YEAR(CE$2),"_",IF(MONTH(CE$2)&lt;10,CONCATENATE(0,MONTH(CE$2)),MONTH(CE$2))),SocrataData_REFRESH_THIS!$B:$G,3,FALSE)/100</f>
        <v>0.153</v>
      </c>
      <c r="CF8" s="21">
        <f>VLOOKUP(CONCATENATE($A7,"_",YEAR(CF$2),"_",IF(MONTH(CF$2)&lt;10,CONCATENATE(0,MONTH(CF$2)),MONTH(CF$2))),SocrataData_REFRESH_THIS!$B:$G,3,FALSE)/100</f>
        <v>0.157</v>
      </c>
      <c r="CG8" s="21">
        <f>VLOOKUP(CONCATENATE($A7,"_",YEAR(CG$2),"_",IF(MONTH(CG$2)&lt;10,CONCATENATE(0,MONTH(CG$2)),MONTH(CG$2))),SocrataData_REFRESH_THIS!$B:$G,3,FALSE)/100</f>
        <v>0.14599999999999999</v>
      </c>
      <c r="CH8" s="21">
        <f>VLOOKUP(CONCATENATE($A7,"_",YEAR(CH$2),"_",IF(MONTH(CH$2)&lt;10,CONCATENATE(0,MONTH(CH$2)),MONTH(CH$2))),SocrataData_REFRESH_THIS!$B:$G,3,FALSE)/100</f>
        <v>0.157</v>
      </c>
      <c r="CI8" s="21">
        <f>VLOOKUP(CONCATENATE($A7,"_",YEAR(CI$2),"_",IF(MONTH(CI$2)&lt;10,CONCATENATE(0,MONTH(CI$2)),MONTH(CI$2))),SocrataData_REFRESH_THIS!$B:$G,3,FALSE)/100</f>
        <v>0.13</v>
      </c>
      <c r="CJ8" s="21">
        <f>VLOOKUP(CONCATENATE($A7,"_",YEAR(CJ$2),"_",IF(MONTH(CJ$2)&lt;10,CONCATENATE(0,MONTH(CJ$2)),MONTH(CJ$2))),SocrataData_REFRESH_THIS!$B:$G,3,FALSE)/100</f>
        <v>0.113</v>
      </c>
      <c r="CK8" s="21">
        <f>VLOOKUP(CONCATENATE($A7,"_",YEAR(CK$2),"_",IF(MONTH(CK$2)&lt;10,CONCATENATE(0,MONTH(CK$2)),MONTH(CK$2))),SocrataData_REFRESH_THIS!$B:$G,3,FALSE)/100</f>
        <v>8.900000000000001E-2</v>
      </c>
      <c r="CL8" s="21">
        <f>VLOOKUP(CONCATENATE($A7,"_",YEAR(CL$2),"_",IF(MONTH(CL$2)&lt;10,CONCATENATE(0,MONTH(CL$2)),MONTH(CL$2))),SocrataData_REFRESH_THIS!$B:$G,3,FALSE)/100</f>
        <v>0.09</v>
      </c>
      <c r="CM8" s="21">
        <f>VLOOKUP(CONCATENATE($A7,"_",YEAR(CM$2),"_",IF(MONTH(CM$2)&lt;10,CONCATENATE(0,MONTH(CM$2)),MONTH(CM$2))),SocrataData_REFRESH_THIS!$B:$G,3,FALSE)/100</f>
        <v>9.3000000000000013E-2</v>
      </c>
      <c r="CN8" s="21">
        <f>VLOOKUP(CONCATENATE($A7,"_",YEAR(CN$2),"_",IF(MONTH(CN$2)&lt;10,CONCATENATE(0,MONTH(CN$2)),MONTH(CN$2))),SocrataData_REFRESH_THIS!$B:$G,3,FALSE)/100</f>
        <v>0.09</v>
      </c>
      <c r="CO8" s="21">
        <f>VLOOKUP(CONCATENATE($A7,"_",YEAR(CO$2),"_",IF(MONTH(CO$2)&lt;10,CONCATENATE(0,MONTH(CO$2)),MONTH(CO$2))),SocrataData_REFRESH_THIS!$B:$G,3,FALSE)/100</f>
        <v>8.900000000000001E-2</v>
      </c>
      <c r="CP8" s="21">
        <f>VLOOKUP(CONCATENATE($A7,"_",YEAR(CP$2),"_",IF(MONTH(CP$2)&lt;10,CONCATENATE(0,MONTH(CP$2)),MONTH(CP$2))),SocrataData_REFRESH_THIS!$B:$G,3,FALSE)/100</f>
        <v>8.900000000000001E-2</v>
      </c>
      <c r="CQ8" s="21">
        <f>VLOOKUP(CONCATENATE($A7,"_",YEAR(CQ$2),"_",IF(MONTH(CQ$2)&lt;10,CONCATENATE(0,MONTH(CQ$2)),MONTH(CQ$2))),SocrataData_REFRESH_THIS!$B:$G,3,FALSE)/100</f>
        <v>7.4999999999999997E-2</v>
      </c>
      <c r="CR8" s="21">
        <f>VLOOKUP(CONCATENATE($A7,"_",YEAR(CR$2),"_",IF(MONTH(CR$2)&lt;10,CONCATENATE(0,MONTH(CR$2)),MONTH(CR$2))),SocrataData_REFRESH_THIS!$B:$G,3,FALSE)/100</f>
        <v>7.9000000000000001E-2</v>
      </c>
      <c r="CS8" s="21">
        <f>VLOOKUP(CONCATENATE($A7,"_",YEAR(CS$2),"_",IF(MONTH(CS$2)&lt;10,CONCATENATE(0,MONTH(CS$2)),MONTH(CS$2))),SocrataData_REFRESH_THIS!$B:$G,3,FALSE)/100</f>
        <v>6.2E-2</v>
      </c>
      <c r="CT8" s="21">
        <f>VLOOKUP(CONCATENATE($A7,"_",YEAR(CT$2),"_",IF(MONTH(CT$2)&lt;10,CONCATENATE(0,MONTH(CT$2)),MONTH(CT$2))),SocrataData_REFRESH_THIS!$B:$G,3,FALSE)/100</f>
        <v>7.2999999999999995E-2</v>
      </c>
      <c r="CU8" s="21">
        <f>VLOOKUP(CONCATENATE($A7,"_",YEAR(CU$2),"_",IF(MONTH(CU$2)&lt;10,CONCATENATE(0,MONTH(CU$2)),MONTH(CU$2))),SocrataData_REFRESH_THIS!$B:$G,3,FALSE)/100</f>
        <v>6.4000000000000001E-2</v>
      </c>
      <c r="CV8" s="21">
        <f>VLOOKUP(CONCATENATE($A7,"_",YEAR(CV$2),"_",IF(MONTH(CV$2)&lt;10,CONCATENATE(0,MONTH(CV$2)),MONTH(CV$2))),SocrataData_REFRESH_THIS!$B:$G,3,FALSE)/100</f>
        <v>5.7000000000000002E-2</v>
      </c>
      <c r="CW8" s="21">
        <f>VLOOKUP(CONCATENATE($A7,"_",YEAR(CW$2),"_",IF(MONTH(CW$2)&lt;10,CONCATENATE(0,MONTH(CW$2)),MONTH(CW$2))),SocrataData_REFRESH_THIS!$B:$G,3,FALSE)/100</f>
        <v>5.0999999999999997E-2</v>
      </c>
      <c r="CX8" s="21">
        <f>VLOOKUP(CONCATENATE($A7,"_",YEAR(CX$2),"_",IF(MONTH(CX$2)&lt;10,CONCATENATE(0,MONTH(CX$2)),MONTH(CX$2))),SocrataData_REFRESH_THIS!$B:$G,3,FALSE)/100</f>
        <v>6.0999999999999999E-2</v>
      </c>
      <c r="CY8" s="21">
        <f>VLOOKUP(CONCATENATE($A7,"_",YEAR(CY$2),"_",IF(MONTH(CY$2)&lt;10,CONCATENATE(0,MONTH(CY$2)),MONTH(CY$2))),SocrataData_REFRESH_THIS!$B:$G,3,FALSE)/100</f>
        <v>3.6000000000000004E-2</v>
      </c>
      <c r="CZ8" s="21">
        <f>VLOOKUP(CONCATENATE($A7,"_",YEAR(CZ$2),"_",IF(MONTH(CZ$2)&lt;10,CONCATENATE(0,MONTH(CZ$2)),MONTH(CZ$2))),SocrataData_REFRESH_THIS!$B:$G,3,FALSE)/100</f>
        <v>4.7E-2</v>
      </c>
      <c r="DA8" s="21">
        <f>VLOOKUP(CONCATENATE($A7,"_",YEAR(DA$2),"_",IF(MONTH(DA$2)&lt;10,CONCATENATE(0,MONTH(DA$2)),MONTH(DA$2))),SocrataData_REFRESH_THIS!$B:$G,3,FALSE)/100</f>
        <v>5.4000000000000006E-2</v>
      </c>
      <c r="DB8" s="21">
        <f>VLOOKUP(CONCATENATE($A7,"_",YEAR(DB$2),"_",IF(MONTH(DB$2)&lt;10,CONCATENATE(0,MONTH(DB$2)),MONTH(DB$2))),SocrataData_REFRESH_THIS!$B:$G,3,FALSE)/100</f>
        <v>5.0999999999999997E-2</v>
      </c>
      <c r="DC8" s="21">
        <f>VLOOKUP(CONCATENATE($A7,"_",YEAR(DC$2),"_",IF(MONTH(DC$2)&lt;10,CONCATENATE(0,MONTH(DC$2)),MONTH(DC$2))),SocrataData_REFRESH_THIS!$B:$G,3,FALSE)/100</f>
        <v>3.6000000000000004E-2</v>
      </c>
      <c r="DD8" s="21">
        <f>VLOOKUP(CONCATENATE($A7,"_",YEAR(DD$2),"_",IF(MONTH(DD$2)&lt;10,CONCATENATE(0,MONTH(DD$2)),MONTH(DD$2))),SocrataData_REFRESH_THIS!$B:$G,3,FALSE)/100</f>
        <v>4.4999999999999998E-2</v>
      </c>
      <c r="DE8" s="21">
        <f>VLOOKUP(CONCATENATE($A7,"_",YEAR(DE$2),"_",IF(MONTH(DE$2)&lt;10,CONCATENATE(0,MONTH(DE$2)),MONTH(DE$2))),SocrataData_REFRESH_THIS!$B:$G,3,FALSE)/100</f>
        <v>4.0999999999999995E-2</v>
      </c>
      <c r="DF8" s="21">
        <f>VLOOKUP(CONCATENATE($A7,"_",YEAR(DF$2),"_",IF(MONTH(DF$2)&lt;10,CONCATENATE(0,MONTH(DF$2)),MONTH(DF$2))),SocrataData_REFRESH_THIS!$B:$G,3,FALSE)/100</f>
        <v>4.2000000000000003E-2</v>
      </c>
      <c r="DG8" s="21">
        <f>VLOOKUP(CONCATENATE($A7,"_",YEAR(DG$2),"_",IF(MONTH(DG$2)&lt;10,CONCATENATE(0,MONTH(DG$2)),MONTH(DG$2))),SocrataData_REFRESH_THIS!$B:$G,3,FALSE)/100</f>
        <v>4.5999999999999999E-2</v>
      </c>
      <c r="DH8" s="21">
        <f>VLOOKUP(CONCATENATE($A7,"_",YEAR(DH$2),"_",IF(MONTH(DH$2)&lt;10,CONCATENATE(0,MONTH(DH$2)),MONTH(DH$2))),SocrataData_REFRESH_THIS!$B:$G,3,FALSE)/100</f>
        <v>4.2999999999999997E-2</v>
      </c>
      <c r="DI8" s="21">
        <f>VLOOKUP(CONCATENATE($A7,"_",YEAR(DI$2),"_",IF(MONTH(DI$2)&lt;10,CONCATENATE(0,MONTH(DI$2)),MONTH(DI$2))),SocrataData_REFRESH_THIS!$B:$G,3,FALSE)/100</f>
        <v>3.7000000000000005E-2</v>
      </c>
      <c r="DJ8" s="21">
        <f>VLOOKUP(CONCATENATE($A7,"_",YEAR(DJ$2),"_",IF(MONTH(DJ$2)&lt;10,CONCATENATE(0,MONTH(DJ$2)),MONTH(DJ$2))),SocrataData_REFRESH_THIS!$B:$G,3,FALSE)/100</f>
        <v>4.5999999999999999E-2</v>
      </c>
      <c r="DK8" s="21">
        <f>VLOOKUP(CONCATENATE($A7,"_",YEAR(DK$2),"_",IF(MONTH(DK$2)&lt;10,CONCATENATE(0,MONTH(DK$2)),MONTH(DK$2))),SocrataData_REFRESH_THIS!$B:$G,3,FALSE)/100</f>
        <v>4.4999999999999998E-2</v>
      </c>
      <c r="DL8" s="21">
        <f>VLOOKUP(CONCATENATE($A7,"_",YEAR(DL$2),"_",IF(MONTH(DL$2)&lt;10,CONCATENATE(0,MONTH(DL$2)),MONTH(DL$2))),SocrataData_REFRESH_THIS!$B:$G,3,FALSE)/100</f>
        <v>4.7E-2</v>
      </c>
      <c r="DM8" s="21">
        <f>VLOOKUP(CONCATENATE($A7,"_",YEAR(DM$2),"_",IF(MONTH(DM$2)&lt;10,CONCATENATE(0,MONTH(DM$2)),MONTH(DM$2))),SocrataData_REFRESH_THIS!$B:$G,3,FALSE)/100</f>
        <v>4.7E-2</v>
      </c>
      <c r="DN8" s="21">
        <f>VLOOKUP(CONCATENATE($A7,"_",YEAR(DN$2),"_",IF(MONTH(DN$2)&lt;10,CONCATENATE(0,MONTH(DN$2)),MONTH(DN$2))),SocrataData_REFRESH_THIS!$B:$G,3,FALSE)/100</f>
        <v>0.05</v>
      </c>
      <c r="DO8" s="21">
        <f>VLOOKUP(CONCATENATE($A7,"_",YEAR(DO$2),"_",IF(MONTH(DO$2)&lt;10,CONCATENATE(0,MONTH(DO$2)),MONTH(DO$2))),SocrataData_REFRESH_THIS!$B:$G,3,FALSE)/100</f>
        <v>3.7999999999999999E-2</v>
      </c>
      <c r="DP8" s="21">
        <f>VLOOKUP(CONCATENATE($A7,"_",YEAR(DP$2),"_",IF(MONTH(DP$2)&lt;10,CONCATENATE(0,MONTH(DP$2)),MONTH(DP$2))),SocrataData_REFRESH_THIS!$B:$G,3,FALSE)/100</f>
        <v>3.6000000000000004E-2</v>
      </c>
      <c r="DQ8" s="21">
        <f>VLOOKUP(CONCATENATE($A7,"_",YEAR(DQ$2),"_",IF(MONTH(DQ$2)&lt;10,CONCATENATE(0,MONTH(DQ$2)),MONTH(DQ$2))),SocrataData_REFRESH_THIS!$B:$G,3,FALSE)/100</f>
        <v>3.3000000000000002E-2</v>
      </c>
      <c r="DR8" s="21">
        <f>VLOOKUP(CONCATENATE($A7,"_",YEAR(DR$2),"_",IF(MONTH(DR$2)&lt;10,CONCATENATE(0,MONTH(DR$2)),MONTH(DR$2))),SocrataData_REFRESH_THIS!$B:$G,3,FALSE)/100</f>
        <v>4.9000000000000002E-2</v>
      </c>
      <c r="DS8" s="21">
        <f>VLOOKUP(CONCATENATE($A7,"_",YEAR(DS$2),"_",IF(MONTH(DS$2)&lt;10,CONCATENATE(0,MONTH(DS$2)),MONTH(DS$2))),SocrataData_REFRESH_THIS!$B:$G,3,FALSE)/100</f>
        <v>4.9000000000000002E-2</v>
      </c>
      <c r="DT8" s="21">
        <f>VLOOKUP(CONCATENATE($A7,"_",YEAR(DT$2),"_",IF(MONTH(DT$2)&lt;10,CONCATENATE(0,MONTH(DT$2)),MONTH(DT$2))),SocrataData_REFRESH_THIS!$B:$G,3,FALSE)/100</f>
        <v>4.9000000000000002E-2</v>
      </c>
    </row>
    <row r="9" spans="1:126">
      <c r="A9" s="18" t="s">
        <v>11</v>
      </c>
      <c r="B9" s="28"/>
      <c r="C9" s="19" t="s">
        <v>3</v>
      </c>
      <c r="D9" s="11">
        <f>VLOOKUP(CONCATENATE($A8,"_",YEAR(D$2),"_",IF(MONTH(D$2)&lt;10,CONCATENATE(0,MONTH(D$2)),MONTH(D$2))),SocrataData_REFRESH_THIS!$B:$G,5,FALSE)</f>
        <v>-1.8</v>
      </c>
      <c r="E9" s="11">
        <f>VLOOKUP(CONCATENATE($A8,"_",YEAR(E$2),"_",IF(MONTH(E$2)&lt;10,CONCATENATE(0,MONTH(E$2)),MONTH(E$2))),SocrataData_REFRESH_THIS!$B:$G,5,FALSE)</f>
        <v>0.3</v>
      </c>
      <c r="F9" s="11">
        <f>VLOOKUP(CONCATENATE($A8,"_",YEAR(F$2),"_",IF(MONTH(F$2)&lt;10,CONCATENATE(0,MONTH(F$2)),MONTH(F$2))),SocrataData_REFRESH_THIS!$B:$G,5,FALSE)</f>
        <v>0.7</v>
      </c>
      <c r="G9" s="11">
        <f>VLOOKUP(CONCATENATE($A8,"_",YEAR(G$2),"_",IF(MONTH(G$2)&lt;10,CONCATENATE(0,MONTH(G$2)),MONTH(G$2))),SocrataData_REFRESH_THIS!$B:$G,5,FALSE)</f>
        <v>0.1</v>
      </c>
      <c r="H9" s="11">
        <f>VLOOKUP(CONCATENATE($A8,"_",YEAR(H$2),"_",IF(MONTH(H$2)&lt;10,CONCATENATE(0,MONTH(H$2)),MONTH(H$2))),SocrataData_REFRESH_THIS!$B:$G,5,FALSE)</f>
        <v>0.9</v>
      </c>
      <c r="I9" s="11">
        <f>VLOOKUP(CONCATENATE($A8,"_",YEAR(I$2),"_",IF(MONTH(I$2)&lt;10,CONCATENATE(0,MONTH(I$2)),MONTH(I$2))),SocrataData_REFRESH_THIS!$B:$G,5,FALSE)</f>
        <v>0</v>
      </c>
      <c r="J9" s="11">
        <f>VLOOKUP(CONCATENATE($A8,"_",YEAR(J$2),"_",IF(MONTH(J$2)&lt;10,CONCATENATE(0,MONTH(J$2)),MONTH(J$2))),SocrataData_REFRESH_THIS!$B:$G,5,FALSE)</f>
        <v>0.8</v>
      </c>
      <c r="K9" s="11">
        <f>VLOOKUP(CONCATENATE($A8,"_",YEAR(K$2),"_",IF(MONTH(K$2)&lt;10,CONCATENATE(0,MONTH(K$2)),MONTH(K$2))),SocrataData_REFRESH_THIS!$B:$G,5,FALSE)</f>
        <v>0</v>
      </c>
      <c r="L9" s="11">
        <f>VLOOKUP(CONCATENATE($A8,"_",YEAR(L$2),"_",IF(MONTH(L$2)&lt;10,CONCATENATE(0,MONTH(L$2)),MONTH(L$2))),SocrataData_REFRESH_THIS!$B:$G,5,FALSE)</f>
        <v>-1.5</v>
      </c>
      <c r="M9" s="11">
        <f>VLOOKUP(CONCATENATE($A8,"_",YEAR(M$2),"_",IF(MONTH(M$2)&lt;10,CONCATENATE(0,MONTH(M$2)),MONTH(M$2))),SocrataData_REFRESH_THIS!$B:$G,5,FALSE)</f>
        <v>-0.7</v>
      </c>
      <c r="N9" s="11">
        <f>VLOOKUP(CONCATENATE($A8,"_",YEAR(N$2),"_",IF(MONTH(N$2)&lt;10,CONCATENATE(0,MONTH(N$2)),MONTH(N$2))),SocrataData_REFRESH_THIS!$B:$G,5,FALSE)</f>
        <v>-0.6</v>
      </c>
      <c r="O9" s="11">
        <f>VLOOKUP(CONCATENATE($A8,"_",YEAR(O$2),"_",IF(MONTH(O$2)&lt;10,CONCATENATE(0,MONTH(O$2)),MONTH(O$2))),SocrataData_REFRESH_THIS!$B:$G,5,FALSE)</f>
        <v>-0.1</v>
      </c>
      <c r="P9" s="11">
        <f>VLOOKUP(CONCATENATE($A8,"_",YEAR(P$2),"_",IF(MONTH(P$2)&lt;10,CONCATENATE(0,MONTH(P$2)),MONTH(P$2))),SocrataData_REFRESH_THIS!$B:$G,5,FALSE)</f>
        <v>-1.3</v>
      </c>
      <c r="Q9" s="11">
        <f>VLOOKUP(CONCATENATE($A8,"_",YEAR(Q$2),"_",IF(MONTH(Q$2)&lt;10,CONCATENATE(0,MONTH(Q$2)),MONTH(Q$2))),SocrataData_REFRESH_THIS!$B:$G,5,FALSE)</f>
        <v>-1.2</v>
      </c>
      <c r="R9" s="11">
        <f>VLOOKUP(CONCATENATE($A8,"_",YEAR(R$2),"_",IF(MONTH(R$2)&lt;10,CONCATENATE(0,MONTH(R$2)),MONTH(R$2))),SocrataData_REFRESH_THIS!$B:$G,5,FALSE)</f>
        <v>0</v>
      </c>
      <c r="S9" s="11">
        <f>VLOOKUP(CONCATENATE($A8,"_",YEAR(S$2),"_",IF(MONTH(S$2)&lt;10,CONCATENATE(0,MONTH(S$2)),MONTH(S$2))),SocrataData_REFRESH_THIS!$B:$G,5,FALSE)</f>
        <v>-1.3</v>
      </c>
      <c r="T9" s="11">
        <f>VLOOKUP(CONCATENATE($A8,"_",YEAR(T$2),"_",IF(MONTH(T$2)&lt;10,CONCATENATE(0,MONTH(T$2)),MONTH(T$2))),SocrataData_REFRESH_THIS!$B:$G,5,FALSE)</f>
        <v>-1.1000000000000001</v>
      </c>
      <c r="U9" s="11">
        <f>VLOOKUP(CONCATENATE($A8,"_",YEAR(U$2),"_",IF(MONTH(U$2)&lt;10,CONCATENATE(0,MONTH(U$2)),MONTH(U$2))),SocrataData_REFRESH_THIS!$B:$G,5,FALSE)</f>
        <v>-2</v>
      </c>
      <c r="V9" s="11">
        <f>VLOOKUP(CONCATENATE($A8,"_",YEAR(V$2),"_",IF(MONTH(V$2)&lt;10,CONCATENATE(0,MONTH(V$2)),MONTH(V$2))),SocrataData_REFRESH_THIS!$B:$G,5,FALSE)</f>
        <v>-1.6</v>
      </c>
      <c r="W9" s="11">
        <f>VLOOKUP(CONCATENATE($A8,"_",YEAR(W$2),"_",IF(MONTH(W$2)&lt;10,CONCATENATE(0,MONTH(W$2)),MONTH(W$2))),SocrataData_REFRESH_THIS!$B:$G,5,FALSE)</f>
        <v>-0.8</v>
      </c>
      <c r="X9" s="11">
        <f>VLOOKUP(CONCATENATE($A8,"_",YEAR(X$2),"_",IF(MONTH(X$2)&lt;10,CONCATENATE(0,MONTH(X$2)),MONTH(X$2))),SocrataData_REFRESH_THIS!$B:$G,5,FALSE)</f>
        <v>-1</v>
      </c>
      <c r="Y9" s="11">
        <f>VLOOKUP(CONCATENATE($A8,"_",YEAR(Y$2),"_",IF(MONTH(Y$2)&lt;10,CONCATENATE(0,MONTH(Y$2)),MONTH(Y$2))),SocrataData_REFRESH_THIS!$B:$G,5,FALSE)</f>
        <v>0.2</v>
      </c>
      <c r="Z9" s="11">
        <f>VLOOKUP(CONCATENATE($A8,"_",YEAR(Z$2),"_",IF(MONTH(Z$2)&lt;10,CONCATENATE(0,MONTH(Z$2)),MONTH(Z$2))),SocrataData_REFRESH_THIS!$B:$G,5,FALSE)</f>
        <v>-0.1</v>
      </c>
      <c r="AA9" s="11">
        <f>VLOOKUP(CONCATENATE($A8,"_",YEAR(AA$2),"_",IF(MONTH(AA$2)&lt;10,CONCATENATE(0,MONTH(AA$2)),MONTH(AA$2))),SocrataData_REFRESH_THIS!$B:$G,5,FALSE)</f>
        <v>-0.8</v>
      </c>
      <c r="AB9" s="11">
        <f>VLOOKUP(CONCATENATE($A8,"_",YEAR(AB$2),"_",IF(MONTH(AB$2)&lt;10,CONCATENATE(0,MONTH(AB$2)),MONTH(AB$2))),SocrataData_REFRESH_THIS!$B:$G,5,FALSE)</f>
        <v>-0.4</v>
      </c>
      <c r="AC9" s="11">
        <f>VLOOKUP(CONCATENATE($A8,"_",YEAR(AC$2),"_",IF(MONTH(AC$2)&lt;10,CONCATENATE(0,MONTH(AC$2)),MONTH(AC$2))),SocrataData_REFRESH_THIS!$B:$G,5,FALSE)</f>
        <v>0.1</v>
      </c>
      <c r="AD9" s="11">
        <f>VLOOKUP(CONCATENATE($A8,"_",YEAR(AD$2),"_",IF(MONTH(AD$2)&lt;10,CONCATENATE(0,MONTH(AD$2)),MONTH(AD$2))),SocrataData_REFRESH_THIS!$B:$G,5,FALSE)</f>
        <v>0.3</v>
      </c>
      <c r="AE9" s="11">
        <f>VLOOKUP(CONCATENATE($A8,"_",YEAR(AE$2),"_",IF(MONTH(AE$2)&lt;10,CONCATENATE(0,MONTH(AE$2)),MONTH(AE$2))),SocrataData_REFRESH_THIS!$B:$G,5,FALSE)</f>
        <v>-0.3</v>
      </c>
      <c r="AF9" s="11">
        <f>VLOOKUP(CONCATENATE($A8,"_",YEAR(AF$2),"_",IF(MONTH(AF$2)&lt;10,CONCATENATE(0,MONTH(AF$2)),MONTH(AF$2))),SocrataData_REFRESH_THIS!$B:$G,5,FALSE)</f>
        <v>-0.1</v>
      </c>
      <c r="AG9" s="11">
        <f>VLOOKUP(CONCATENATE($A8,"_",YEAR(AG$2),"_",IF(MONTH(AG$2)&lt;10,CONCATENATE(0,MONTH(AG$2)),MONTH(AG$2))),SocrataData_REFRESH_THIS!$B:$G,5,FALSE)</f>
        <v>0.4</v>
      </c>
      <c r="AH9" s="11">
        <f>VLOOKUP(CONCATENATE($A8,"_",YEAR(AH$2),"_",IF(MONTH(AH$2)&lt;10,CONCATENATE(0,MONTH(AH$2)),MONTH(AH$2))),SocrataData_REFRESH_THIS!$B:$G,5,FALSE)</f>
        <v>0</v>
      </c>
      <c r="AI9" s="11">
        <f>VLOOKUP(CONCATENATE($A8,"_",YEAR(AI$2),"_",IF(MONTH(AI$2)&lt;10,CONCATENATE(0,MONTH(AI$2)),MONTH(AI$2))),SocrataData_REFRESH_THIS!$B:$G,5,FALSE)</f>
        <v>0.1</v>
      </c>
      <c r="AJ9" s="11">
        <f>VLOOKUP(CONCATENATE($A8,"_",YEAR(AJ$2),"_",IF(MONTH(AJ$2)&lt;10,CONCATENATE(0,MONTH(AJ$2)),MONTH(AJ$2))),SocrataData_REFRESH_THIS!$B:$G,5,FALSE)</f>
        <v>-0.9</v>
      </c>
      <c r="AK9" s="11">
        <f>VLOOKUP(CONCATENATE($A8,"_",YEAR(AK$2),"_",IF(MONTH(AK$2)&lt;10,CONCATENATE(0,MONTH(AK$2)),MONTH(AK$2))),SocrataData_REFRESH_THIS!$B:$G,5,FALSE)</f>
        <v>-0.1</v>
      </c>
      <c r="AL9" s="11">
        <f>VLOOKUP(CONCATENATE($A8,"_",YEAR(AL$2),"_",IF(MONTH(AL$2)&lt;10,CONCATENATE(0,MONTH(AL$2)),MONTH(AL$2))),SocrataData_REFRESH_THIS!$B:$G,5,FALSE)</f>
        <v>-0.2</v>
      </c>
      <c r="AM9" s="11">
        <f>VLOOKUP(CONCATENATE($A8,"_",YEAR(AM$2),"_",IF(MONTH(AM$2)&lt;10,CONCATENATE(0,MONTH(AM$2)),MONTH(AM$2))),SocrataData_REFRESH_THIS!$B:$G,5,FALSE)</f>
        <v>0.3</v>
      </c>
      <c r="AN9" s="11">
        <f>VLOOKUP(CONCATENATE($A8,"_",YEAR(AN$2),"_",IF(MONTH(AN$2)&lt;10,CONCATENATE(0,MONTH(AN$2)),MONTH(AN$2))),SocrataData_REFRESH_THIS!$B:$G,5,FALSE)</f>
        <v>0.2</v>
      </c>
      <c r="AO9" s="11">
        <f>VLOOKUP(CONCATENATE($A8,"_",YEAR(AO$2),"_",IF(MONTH(AO$2)&lt;10,CONCATENATE(0,MONTH(AO$2)),MONTH(AO$2))),SocrataData_REFRESH_THIS!$B:$G,5,FALSE)</f>
        <v>-0.8</v>
      </c>
      <c r="AP9" s="11">
        <f>VLOOKUP(CONCATENATE($A8,"_",YEAR(AP$2),"_",IF(MONTH(AP$2)&lt;10,CONCATENATE(0,MONTH(AP$2)),MONTH(AP$2))),SocrataData_REFRESH_THIS!$B:$G,5,FALSE)</f>
        <v>-0.8</v>
      </c>
      <c r="AQ9" s="11">
        <f>VLOOKUP(CONCATENATE($A8,"_",YEAR(AQ$2),"_",IF(MONTH(AQ$2)&lt;10,CONCATENATE(0,MONTH(AQ$2)),MONTH(AQ$2))),SocrataData_REFRESH_THIS!$B:$G,5,FALSE)</f>
        <v>-0.5</v>
      </c>
      <c r="AR9" s="11">
        <f>VLOOKUP(CONCATENATE($A8,"_",YEAR(AR$2),"_",IF(MONTH(AR$2)&lt;10,CONCATENATE(0,MONTH(AR$2)),MONTH(AR$2))),SocrataData_REFRESH_THIS!$B:$G,5,FALSE)</f>
        <v>-0.3</v>
      </c>
      <c r="AS9" s="11">
        <f>VLOOKUP(CONCATENATE($A8,"_",YEAR(AS$2),"_",IF(MONTH(AS$2)&lt;10,CONCATENATE(0,MONTH(AS$2)),MONTH(AS$2))),SocrataData_REFRESH_THIS!$B:$G,5,FALSE)</f>
        <v>0.7</v>
      </c>
      <c r="AT9" s="11">
        <f>VLOOKUP(CONCATENATE($A8,"_",YEAR(AT$2),"_",IF(MONTH(AT$2)&lt;10,CONCATENATE(0,MONTH(AT$2)),MONTH(AT$2))),SocrataData_REFRESH_THIS!$B:$G,5,FALSE)</f>
        <v>0.3</v>
      </c>
      <c r="AU9" s="11">
        <f>VLOOKUP(CONCATENATE($A8,"_",YEAR(AU$2),"_",IF(MONTH(AU$2)&lt;10,CONCATENATE(0,MONTH(AU$2)),MONTH(AU$2))),SocrataData_REFRESH_THIS!$B:$G,5,FALSE)</f>
        <v>-0.4</v>
      </c>
      <c r="AV9" s="11">
        <f>VLOOKUP(CONCATENATE($A8,"_",YEAR(AV$2),"_",IF(MONTH(AV$2)&lt;10,CONCATENATE(0,MONTH(AV$2)),MONTH(AV$2))),SocrataData_REFRESH_THIS!$B:$G,5,FALSE)</f>
        <v>1</v>
      </c>
      <c r="AW9" s="11">
        <f>VLOOKUP(CONCATENATE($A8,"_",YEAR(AW$2),"_",IF(MONTH(AW$2)&lt;10,CONCATENATE(0,MONTH(AW$2)),MONTH(AW$2))),SocrataData_REFRESH_THIS!$B:$G,5,FALSE)</f>
        <v>0.3</v>
      </c>
      <c r="AX9" s="11">
        <f>VLOOKUP(CONCATENATE($A8,"_",YEAR(AX$2),"_",IF(MONTH(AX$2)&lt;10,CONCATENATE(0,MONTH(AX$2)),MONTH(AX$2))),SocrataData_REFRESH_THIS!$B:$G,5,FALSE)</f>
        <v>-0.8</v>
      </c>
      <c r="AY9" s="11">
        <f>VLOOKUP(CONCATENATE($A8,"_",YEAR(AY$2),"_",IF(MONTH(AY$2)&lt;10,CONCATENATE(0,MONTH(AY$2)),MONTH(AY$2))),SocrataData_REFRESH_THIS!$B:$G,5,FALSE)</f>
        <v>-0.9</v>
      </c>
      <c r="AZ9" s="11">
        <f>VLOOKUP(CONCATENATE($A8,"_",YEAR(AZ$2),"_",IF(MONTH(AZ$2)&lt;10,CONCATENATE(0,MONTH(AZ$2)),MONTH(AZ$2))),SocrataData_REFRESH_THIS!$B:$G,5,FALSE)</f>
        <v>-0.1</v>
      </c>
      <c r="BA9" s="11">
        <f>VLOOKUP(CONCATENATE($A8,"_",YEAR(BA$2),"_",IF(MONTH(BA$2)&lt;10,CONCATENATE(0,MONTH(BA$2)),MONTH(BA$2))),SocrataData_REFRESH_THIS!$B:$G,5,FALSE)</f>
        <v>1.1000000000000001</v>
      </c>
      <c r="BB9" s="11">
        <f>VLOOKUP(CONCATENATE($A8,"_",YEAR(BB$2),"_",IF(MONTH(BB$2)&lt;10,CONCATENATE(0,MONTH(BB$2)),MONTH(BB$2))),SocrataData_REFRESH_THIS!$B:$G,5,FALSE)</f>
        <v>-0.4</v>
      </c>
      <c r="BC9" s="11">
        <f>VLOOKUP(CONCATENATE($A8,"_",YEAR(BC$2),"_",IF(MONTH(BC$2)&lt;10,CONCATENATE(0,MONTH(BC$2)),MONTH(BC$2))),SocrataData_REFRESH_THIS!$B:$G,5,FALSE)</f>
        <v>-1</v>
      </c>
      <c r="BD9" s="11">
        <f>VLOOKUP(CONCATENATE($A8,"_",YEAR(BD$2),"_",IF(MONTH(BD$2)&lt;10,CONCATENATE(0,MONTH(BD$2)),MONTH(BD$2))),SocrataData_REFRESH_THIS!$B:$G,5,FALSE)</f>
        <v>-0.5</v>
      </c>
      <c r="BE9" s="11">
        <f>VLOOKUP(CONCATENATE($A8,"_",YEAR(BE$2),"_",IF(MONTH(BE$2)&lt;10,CONCATENATE(0,MONTH(BE$2)),MONTH(BE$2))),SocrataData_REFRESH_THIS!$B:$G,5,FALSE)</f>
        <v>-0.6</v>
      </c>
      <c r="BF9" s="11">
        <f>VLOOKUP(CONCATENATE($A8,"_",YEAR(BF$2),"_",IF(MONTH(BF$2)&lt;10,CONCATENATE(0,MONTH(BF$2)),MONTH(BF$2))),SocrataData_REFRESH_THIS!$B:$G,5,FALSE)</f>
        <v>-0.6</v>
      </c>
      <c r="BG9" s="11">
        <f>VLOOKUP(CONCATENATE($A8,"_",YEAR(BG$2),"_",IF(MONTH(BG$2)&lt;10,CONCATENATE(0,MONTH(BG$2)),MONTH(BG$2))),SocrataData_REFRESH_THIS!$B:$G,5,FALSE)</f>
        <v>-1.4</v>
      </c>
      <c r="BH9" s="11">
        <f>VLOOKUP(CONCATENATE($A8,"_",YEAR(BH$2),"_",IF(MONTH(BH$2)&lt;10,CONCATENATE(0,MONTH(BH$2)),MONTH(BH$2))),SocrataData_REFRESH_THIS!$B:$G,5,FALSE)</f>
        <v>-0.4</v>
      </c>
      <c r="BI9" s="11">
        <f>VLOOKUP(CONCATENATE($A8,"_",YEAR(BI$2),"_",IF(MONTH(BI$2)&lt;10,CONCATENATE(0,MONTH(BI$2)),MONTH(BI$2))),SocrataData_REFRESH_THIS!$B:$G,5,FALSE)</f>
        <v>0.4</v>
      </c>
      <c r="BJ9" s="11">
        <f>VLOOKUP(CONCATENATE($A8,"_",YEAR(BJ$2),"_",IF(MONTH(BJ$2)&lt;10,CONCATENATE(0,MONTH(BJ$2)),MONTH(BJ$2))),SocrataData_REFRESH_THIS!$B:$G,5,FALSE)</f>
        <v>0</v>
      </c>
      <c r="BK9" s="11">
        <f>VLOOKUP(CONCATENATE($A8,"_",YEAR(BK$2),"_",IF(MONTH(BK$2)&lt;10,CONCATENATE(0,MONTH(BK$2)),MONTH(BK$2))),SocrataData_REFRESH_THIS!$B:$G,5,FALSE)</f>
        <v>-0.7</v>
      </c>
      <c r="BL9" s="11">
        <f>VLOOKUP(CONCATENATE($A8,"_",YEAR(BL$2),"_",IF(MONTH(BL$2)&lt;10,CONCATENATE(0,MONTH(BL$2)),MONTH(BL$2))),SocrataData_REFRESH_THIS!$B:$G,5,FALSE)</f>
        <v>-0.9</v>
      </c>
      <c r="BM9" s="11">
        <f>VLOOKUP(CONCATENATE($A8,"_",YEAR(BM$2),"_",IF(MONTH(BM$2)&lt;10,CONCATENATE(0,MONTH(BM$2)),MONTH(BM$2))),SocrataData_REFRESH_THIS!$B:$G,5,FALSE)</f>
        <v>0.2</v>
      </c>
      <c r="BN9" s="11">
        <f>VLOOKUP(CONCATENATE($A8,"_",YEAR(BN$2),"_",IF(MONTH(BN$2)&lt;10,CONCATENATE(0,MONTH(BN$2)),MONTH(BN$2))),SocrataData_REFRESH_THIS!$B:$G,5,FALSE)</f>
        <v>0.7</v>
      </c>
      <c r="BO9" s="11">
        <f>VLOOKUP(CONCATENATE($A8,"_",YEAR(BO$2),"_",IF(MONTH(BO$2)&lt;10,CONCATENATE(0,MONTH(BO$2)),MONTH(BO$2))),SocrataData_REFRESH_THIS!$B:$G,5,FALSE)</f>
        <v>0.5</v>
      </c>
      <c r="BP9" s="11">
        <f>VLOOKUP(CONCATENATE($A8,"_",YEAR(BP$2),"_",IF(MONTH(BP$2)&lt;10,CONCATENATE(0,MONTH(BP$2)),MONTH(BP$2))),SocrataData_REFRESH_THIS!$B:$G,5,FALSE)</f>
        <v>0.2</v>
      </c>
      <c r="BQ9" s="11">
        <f>VLOOKUP(CONCATENATE($A8,"_",YEAR(BQ$2),"_",IF(MONTH(BQ$2)&lt;10,CONCATENATE(0,MONTH(BQ$2)),MONTH(BQ$2))),SocrataData_REFRESH_THIS!$B:$G,5,FALSE)</f>
        <v>0.7</v>
      </c>
      <c r="BR9" s="11">
        <f>VLOOKUP(CONCATENATE($A8,"_",YEAR(BR$2),"_",IF(MONTH(BR$2)&lt;10,CONCATENATE(0,MONTH(BR$2)),MONTH(BR$2))),SocrataData_REFRESH_THIS!$B:$G,5,FALSE)</f>
        <v>1</v>
      </c>
      <c r="BS9" s="11">
        <f>VLOOKUP(CONCATENATE($A8,"_",YEAR(BS$2),"_",IF(MONTH(BS$2)&lt;10,CONCATENATE(0,MONTH(BS$2)),MONTH(BS$2))),SocrataData_REFRESH_THIS!$B:$G,5,FALSE)</f>
        <v>0.3</v>
      </c>
      <c r="BT9" s="11">
        <f>VLOOKUP(CONCATENATE($A8,"_",YEAR(BT$2),"_",IF(MONTH(BT$2)&lt;10,CONCATENATE(0,MONTH(BT$2)),MONTH(BT$2))),SocrataData_REFRESH_THIS!$B:$G,5,FALSE)</f>
        <v>0.3</v>
      </c>
      <c r="BU9" s="11">
        <f>VLOOKUP(CONCATENATE($A8,"_",YEAR(BU$2),"_",IF(MONTH(BU$2)&lt;10,CONCATENATE(0,MONTH(BU$2)),MONTH(BU$2))),SocrataData_REFRESH_THIS!$B:$G,5,FALSE)</f>
        <v>0</v>
      </c>
      <c r="BV9" s="11">
        <f>VLOOKUP(CONCATENATE($A8,"_",YEAR(BV$2),"_",IF(MONTH(BV$2)&lt;10,CONCATENATE(0,MONTH(BV$2)),MONTH(BV$2))),SocrataData_REFRESH_THIS!$B:$G,5,FALSE)</f>
        <v>0.2</v>
      </c>
      <c r="BW9" s="11">
        <f>VLOOKUP(CONCATENATE($A8,"_",YEAR(BW$2),"_",IF(MONTH(BW$2)&lt;10,CONCATENATE(0,MONTH(BW$2)),MONTH(BW$2))),SocrataData_REFRESH_THIS!$B:$G,5,FALSE)</f>
        <v>0.5</v>
      </c>
      <c r="BX9" s="11">
        <f>VLOOKUP(CONCATENATE($A8,"_",YEAR(BX$2),"_",IF(MONTH(BX$2)&lt;10,CONCATENATE(0,MONTH(BX$2)),MONTH(BX$2))),SocrataData_REFRESH_THIS!$B:$G,5,FALSE)</f>
        <v>-0.6</v>
      </c>
      <c r="BY9" s="11">
        <f>VLOOKUP(CONCATENATE($A8,"_",YEAR(BY$2),"_",IF(MONTH(BY$2)&lt;10,CONCATENATE(0,MONTH(BY$2)),MONTH(BY$2))),SocrataData_REFRESH_THIS!$B:$G,5,FALSE)</f>
        <v>-1</v>
      </c>
      <c r="BZ9" s="11">
        <f>VLOOKUP(CONCATENATE($A8,"_",YEAR(BZ$2),"_",IF(MONTH(BZ$2)&lt;10,CONCATENATE(0,MONTH(BZ$2)),MONTH(BZ$2))),SocrataData_REFRESH_THIS!$B:$G,5,FALSE)</f>
        <v>-1</v>
      </c>
      <c r="CA9" s="11">
        <f>VLOOKUP(CONCATENATE($A8,"_",YEAR(CA$2),"_",IF(MONTH(CA$2)&lt;10,CONCATENATE(0,MONTH(CA$2)),MONTH(CA$2))),SocrataData_REFRESH_THIS!$B:$G,5,FALSE)</f>
        <v>-1.3</v>
      </c>
      <c r="CB9" s="11">
        <f>VLOOKUP(CONCATENATE($A8,"_",YEAR(CB$2),"_",IF(MONTH(CB$2)&lt;10,CONCATENATE(0,MONTH(CB$2)),MONTH(CB$2))),SocrataData_REFRESH_THIS!$B:$G,5,FALSE)</f>
        <v>-0.8</v>
      </c>
      <c r="CC9" s="11">
        <f>VLOOKUP(CONCATENATE($A8,"_",YEAR(CC$2),"_",IF(MONTH(CC$2)&lt;10,CONCATENATE(0,MONTH(CC$2)),MONTH(CC$2))),SocrataData_REFRESH_THIS!$B:$G,5,FALSE)</f>
        <v>-1</v>
      </c>
      <c r="CD9" s="11">
        <f>VLOOKUP(CONCATENATE($A8,"_",YEAR(CD$2),"_",IF(MONTH(CD$2)&lt;10,CONCATENATE(0,MONTH(CD$2)),MONTH(CD$2))),SocrataData_REFRESH_THIS!$B:$G,5,FALSE)</f>
        <v>2.1</v>
      </c>
      <c r="CE9" s="11">
        <f>VLOOKUP(CONCATENATE($A8,"_",YEAR(CE$2),"_",IF(MONTH(CE$2)&lt;10,CONCATENATE(0,MONTH(CE$2)),MONTH(CE$2))),SocrataData_REFRESH_THIS!$B:$G,5,FALSE)</f>
        <v>12.6</v>
      </c>
      <c r="CF9" s="11">
        <f>VLOOKUP(CONCATENATE($A8,"_",YEAR(CF$2),"_",IF(MONTH(CF$2)&lt;10,CONCATENATE(0,MONTH(CF$2)),MONTH(CF$2))),SocrataData_REFRESH_THIS!$B:$G,5,FALSE)</f>
        <v>12.4</v>
      </c>
      <c r="CG9" s="11">
        <f>VLOOKUP(CONCATENATE($A8,"_",YEAR(CG$2),"_",IF(MONTH(CG$2)&lt;10,CONCATENATE(0,MONTH(CG$2)),MONTH(CG$2))),SocrataData_REFRESH_THIS!$B:$G,5,FALSE)</f>
        <v>11.8</v>
      </c>
      <c r="CH9" s="11">
        <f>VLOOKUP(CONCATENATE($A8,"_",YEAR(CH$2),"_",IF(MONTH(CH$2)&lt;10,CONCATENATE(0,MONTH(CH$2)),MONTH(CH$2))),SocrataData_REFRESH_THIS!$B:$G,5,FALSE)</f>
        <v>12.3</v>
      </c>
      <c r="CI9" s="11">
        <f>VLOOKUP(CONCATENATE($A8,"_",YEAR(CI$2),"_",IF(MONTH(CI$2)&lt;10,CONCATENATE(0,MONTH(CI$2)),MONTH(CI$2))),SocrataData_REFRESH_THIS!$B:$G,5,FALSE)</f>
        <v>9.1999999999999993</v>
      </c>
      <c r="CJ9" s="11">
        <f>VLOOKUP(CONCATENATE($A8,"_",YEAR(CJ$2),"_",IF(MONTH(CJ$2)&lt;10,CONCATENATE(0,MONTH(CJ$2)),MONTH(CJ$2))),SocrataData_REFRESH_THIS!$B:$G,5,FALSE)</f>
        <v>5.9</v>
      </c>
      <c r="CK9" s="11">
        <f>VLOOKUP(CONCATENATE($A8,"_",YEAR(CK$2),"_",IF(MONTH(CK$2)&lt;10,CONCATENATE(0,MONTH(CK$2)),MONTH(CK$2))),SocrataData_REFRESH_THIS!$B:$G,5,FALSE)</f>
        <v>-6.4</v>
      </c>
      <c r="CL9" s="11">
        <f>VLOOKUP(CONCATENATE($A8,"_",YEAR(CL$2),"_",IF(MONTH(CL$2)&lt;10,CONCATENATE(0,MONTH(CL$2)),MONTH(CL$2))),SocrataData_REFRESH_THIS!$B:$G,5,FALSE)</f>
        <v>-6.7</v>
      </c>
      <c r="CM9" s="11">
        <f>VLOOKUP(CONCATENATE($A8,"_",YEAR(CM$2),"_",IF(MONTH(CM$2)&lt;10,CONCATENATE(0,MONTH(CM$2)),MONTH(CM$2))),SocrataData_REFRESH_THIS!$B:$G,5,FALSE)</f>
        <v>-5.3</v>
      </c>
      <c r="CN9" s="11">
        <f>VLOOKUP(CONCATENATE($A8,"_",YEAR(CN$2),"_",IF(MONTH(CN$2)&lt;10,CONCATENATE(0,MONTH(CN$2)),MONTH(CN$2))),SocrataData_REFRESH_THIS!$B:$G,5,FALSE)</f>
        <v>-6.7</v>
      </c>
      <c r="CO9" s="11">
        <f>VLOOKUP(CONCATENATE($A8,"_",YEAR(CO$2),"_",IF(MONTH(CO$2)&lt;10,CONCATENATE(0,MONTH(CO$2)),MONTH(CO$2))),SocrataData_REFRESH_THIS!$B:$G,5,FALSE)</f>
        <v>-4.0999999999999996</v>
      </c>
      <c r="CP9" s="11">
        <f>VLOOKUP(CONCATENATE($A8,"_",YEAR(CP$2),"_",IF(MONTH(CP$2)&lt;10,CONCATENATE(0,MONTH(CP$2)),MONTH(CP$2))),SocrataData_REFRESH_THIS!$B:$G,5,FALSE)</f>
        <v>-2.4</v>
      </c>
      <c r="CQ9" s="11">
        <f>VLOOKUP(CONCATENATE($A8,"_",YEAR(CQ$2),"_",IF(MONTH(CQ$2)&lt;10,CONCATENATE(0,MONTH(CQ$2)),MONTH(CQ$2))),SocrataData_REFRESH_THIS!$B:$G,5,FALSE)</f>
        <v>-1.4</v>
      </c>
      <c r="CR9" s="11">
        <f>VLOOKUP(CONCATENATE($A8,"_",YEAR(CR$2),"_",IF(MONTH(CR$2)&lt;10,CONCATENATE(0,MONTH(CR$2)),MONTH(CR$2))),SocrataData_REFRESH_THIS!$B:$G,5,FALSE)</f>
        <v>-1.1000000000000001</v>
      </c>
      <c r="CS9" s="11">
        <f>VLOOKUP(CONCATENATE($A8,"_",YEAR(CS$2),"_",IF(MONTH(CS$2)&lt;10,CONCATENATE(0,MONTH(CS$2)),MONTH(CS$2))),SocrataData_REFRESH_THIS!$B:$G,5,FALSE)</f>
        <v>-3.1</v>
      </c>
      <c r="CT9" s="11">
        <f>VLOOKUP(CONCATENATE($A8,"_",YEAR(CT$2),"_",IF(MONTH(CT$2)&lt;10,CONCATENATE(0,MONTH(CT$2)),MONTH(CT$2))),SocrataData_REFRESH_THIS!$B:$G,5,FALSE)</f>
        <v>-1.7</v>
      </c>
      <c r="CU9" s="11">
        <f>VLOOKUP(CONCATENATE($A8,"_",YEAR(CU$2),"_",IF(MONTH(CU$2)&lt;10,CONCATENATE(0,MONTH(CU$2)),MONTH(CU$2))),SocrataData_REFRESH_THIS!$B:$G,5,FALSE)</f>
        <v>-2.5</v>
      </c>
      <c r="CV9" s="11">
        <f>VLOOKUP(CONCATENATE($A8,"_",YEAR(CV$2),"_",IF(MONTH(CV$2)&lt;10,CONCATENATE(0,MONTH(CV$2)),MONTH(CV$2))),SocrataData_REFRESH_THIS!$B:$G,5,FALSE)</f>
        <v>-3.2</v>
      </c>
      <c r="CW9" s="11">
        <f>VLOOKUP(CONCATENATE($A8,"_",YEAR(CW$2),"_",IF(MONTH(CW$2)&lt;10,CONCATENATE(0,MONTH(CW$2)),MONTH(CW$2))),SocrataData_REFRESH_THIS!$B:$G,5,FALSE)</f>
        <v>-2.4</v>
      </c>
      <c r="CX9" s="11">
        <f>VLOOKUP(CONCATENATE($A8,"_",YEAR(CX$2),"_",IF(MONTH(CX$2)&lt;10,CONCATENATE(0,MONTH(CX$2)),MONTH(CX$2))),SocrataData_REFRESH_THIS!$B:$G,5,FALSE)</f>
        <v>-1.8</v>
      </c>
      <c r="CY9" s="11">
        <f>VLOOKUP(CONCATENATE($A8,"_",YEAR(CY$2),"_",IF(MONTH(CY$2)&lt;10,CONCATENATE(0,MONTH(CY$2)),MONTH(CY$2))),SocrataData_REFRESH_THIS!$B:$G,5,FALSE)</f>
        <v>-2.6</v>
      </c>
      <c r="CZ9" s="11">
        <f>VLOOKUP(CONCATENATE($A8,"_",YEAR(CZ$2),"_",IF(MONTH(CZ$2)&lt;10,CONCATENATE(0,MONTH(CZ$2)),MONTH(CZ$2))),SocrataData_REFRESH_THIS!$B:$G,5,FALSE)</f>
        <v>-2.6</v>
      </c>
      <c r="DA9" s="11">
        <f>VLOOKUP(CONCATENATE($A8,"_",YEAR(DA$2),"_",IF(MONTH(DA$2)&lt;10,CONCATENATE(0,MONTH(DA$2)),MONTH(DA$2))),SocrataData_REFRESH_THIS!$B:$G,5,FALSE)</f>
        <v>-1</v>
      </c>
      <c r="DB9" s="11">
        <f>VLOOKUP(CONCATENATE($A8,"_",YEAR(DB$2),"_",IF(MONTH(DB$2)&lt;10,CONCATENATE(0,MONTH(DB$2)),MONTH(DB$2))),SocrataData_REFRESH_THIS!$B:$G,5,FALSE)</f>
        <v>-0.6</v>
      </c>
      <c r="DC9" s="11">
        <f>VLOOKUP(CONCATENATE($A8,"_",YEAR(DC$2),"_",IF(MONTH(DC$2)&lt;10,CONCATENATE(0,MONTH(DC$2)),MONTH(DC$2))),SocrataData_REFRESH_THIS!$B:$G,5,FALSE)</f>
        <v>-1.5</v>
      </c>
      <c r="DD9" s="11">
        <f>VLOOKUP(CONCATENATE($A8,"_",YEAR(DD$2),"_",IF(MONTH(DD$2)&lt;10,CONCATENATE(0,MONTH(DD$2)),MONTH(DD$2))),SocrataData_REFRESH_THIS!$B:$G,5,FALSE)</f>
        <v>-1.6</v>
      </c>
      <c r="DE9" s="11">
        <f>VLOOKUP(CONCATENATE($A8,"_",YEAR(DE$2),"_",IF(MONTH(DE$2)&lt;10,CONCATENATE(0,MONTH(DE$2)),MONTH(DE$2))),SocrataData_REFRESH_THIS!$B:$G,5,FALSE)</f>
        <v>0.5</v>
      </c>
      <c r="DF9" s="11">
        <f>VLOOKUP(CONCATENATE($A8,"_",YEAR(DF$2),"_",IF(MONTH(DF$2)&lt;10,CONCATENATE(0,MONTH(DF$2)),MONTH(DF$2))),SocrataData_REFRESH_THIS!$B:$G,5,FALSE)</f>
        <v>-0.5</v>
      </c>
      <c r="DG9" s="11">
        <f>VLOOKUP(CONCATENATE($A8,"_",YEAR(DG$2),"_",IF(MONTH(DG$2)&lt;10,CONCATENATE(0,MONTH(DG$2)),MONTH(DG$2))),SocrataData_REFRESH_THIS!$B:$G,5,FALSE)</f>
        <v>-0.8</v>
      </c>
      <c r="DH9" s="11">
        <f>VLOOKUP(CONCATENATE($A8,"_",YEAR(DH$2),"_",IF(MONTH(DH$2)&lt;10,CONCATENATE(0,MONTH(DH$2)),MONTH(DH$2))),SocrataData_REFRESH_THIS!$B:$G,5,FALSE)</f>
        <v>-0.8</v>
      </c>
      <c r="DI9" s="11">
        <f>VLOOKUP(CONCATENATE($A8,"_",YEAR(DI$2),"_",IF(MONTH(DI$2)&lt;10,CONCATENATE(0,MONTH(DI$2)),MONTH(DI$2))),SocrataData_REFRESH_THIS!$B:$G,5,FALSE)</f>
        <v>0.1</v>
      </c>
      <c r="DJ9" s="11">
        <f>VLOOKUP(CONCATENATE($A8,"_",YEAR(DJ$2),"_",IF(MONTH(DJ$2)&lt;10,CONCATENATE(0,MONTH(DJ$2)),MONTH(DJ$2))),SocrataData_REFRESH_THIS!$B:$G,5,FALSE)</f>
        <v>0.1</v>
      </c>
      <c r="DK9" s="11">
        <f>VLOOKUP(CONCATENATE($A8,"_",YEAR(DK$2),"_",IF(MONTH(DK$2)&lt;10,CONCATENATE(0,MONTH(DK$2)),MONTH(DK$2))),SocrataData_REFRESH_THIS!$B:$G,5,FALSE)</f>
        <v>0.4</v>
      </c>
      <c r="DL9" s="11">
        <f>VLOOKUP(CONCATENATE($A8,"_",YEAR(DL$2),"_",IF(MONTH(DL$2)&lt;10,CONCATENATE(0,MONTH(DL$2)),MONTH(DL$2))),SocrataData_REFRESH_THIS!$B:$G,5,FALSE)</f>
        <v>0.5</v>
      </c>
      <c r="DM9" s="11">
        <f>VLOOKUP(CONCATENATE($A8,"_",YEAR(DM$2),"_",IF(MONTH(DM$2)&lt;10,CONCATENATE(0,MONTH(DM$2)),MONTH(DM$2))),SocrataData_REFRESH_THIS!$B:$G,5,FALSE)</f>
        <v>0.1</v>
      </c>
      <c r="DN9" s="11">
        <f>VLOOKUP(CONCATENATE($A8,"_",YEAR(DN$2),"_",IF(MONTH(DN$2)&lt;10,CONCATENATE(0,MONTH(DN$2)),MONTH(DN$2))),SocrataData_REFRESH_THIS!$B:$G,5,FALSE)</f>
        <v>0.7</v>
      </c>
      <c r="DO9" s="11">
        <f>VLOOKUP(CONCATENATE($A8,"_",YEAR(DO$2),"_",IF(MONTH(DO$2)&lt;10,CONCATENATE(0,MONTH(DO$2)),MONTH(DO$2))),SocrataData_REFRESH_THIS!$B:$G,5,FALSE)</f>
        <v>0.1</v>
      </c>
      <c r="DP9" s="11">
        <f>VLOOKUP(CONCATENATE($A8,"_",YEAR(DP$2),"_",IF(MONTH(DP$2)&lt;10,CONCATENATE(0,MONTH(DP$2)),MONTH(DP$2))),SocrataData_REFRESH_THIS!$B:$G,5,FALSE)</f>
        <v>-1</v>
      </c>
      <c r="DQ9" s="11">
        <f>VLOOKUP(CONCATENATE($A8,"_",YEAR(DQ$2),"_",IF(MONTH(DQ$2)&lt;10,CONCATENATE(0,MONTH(DQ$2)),MONTH(DQ$2))),SocrataData_REFRESH_THIS!$B:$G,5,FALSE)</f>
        <v>-1.2</v>
      </c>
      <c r="DR9" s="11">
        <f>VLOOKUP(CONCATENATE($A8,"_",YEAR(DR$2),"_",IF(MONTH(DR$2)&lt;10,CONCATENATE(0,MONTH(DR$2)),MONTH(DR$2))),SocrataData_REFRESH_THIS!$B:$G,5,FALSE)</f>
        <v>0.2</v>
      </c>
      <c r="DS9" s="11">
        <f>VLOOKUP(CONCATENATE($A8,"_",YEAR(DS$2),"_",IF(MONTH(DS$2)&lt;10,CONCATENATE(0,MONTH(DS$2)),MONTH(DS$2))),SocrataData_REFRESH_THIS!$B:$G,5,FALSE)</f>
        <v>0.2</v>
      </c>
      <c r="DT9" s="11">
        <f>VLOOKUP(CONCATENATE($A8,"_",YEAR(DT$2),"_",IF(MONTH(DT$2)&lt;10,CONCATENATE(0,MONTH(DT$2)),MONTH(DT$2))),SocrataData_REFRESH_THIS!$B:$G,5,FALSE)</f>
        <v>-0.1</v>
      </c>
    </row>
    <row r="10" spans="1:126">
      <c r="A10" s="18" t="s">
        <v>11</v>
      </c>
      <c r="B10" s="28"/>
      <c r="C10" s="19" t="s">
        <v>4</v>
      </c>
      <c r="D10" s="11">
        <f>VLOOKUP(CONCATENATE($A9,"_",YEAR(D$2),"_",IF(MONTH(D$2)&lt;10,CONCATENATE(0,MONTH(D$2)),MONTH(D$2))),SocrataData_REFRESH_THIS!$B:$G,6,FALSE)</f>
        <v>-0.2</v>
      </c>
      <c r="E10" s="11">
        <f>VLOOKUP(CONCATENATE($A9,"_",YEAR(E$2),"_",IF(MONTH(E$2)&lt;10,CONCATENATE(0,MONTH(E$2)),MONTH(E$2))),SocrataData_REFRESH_THIS!$B:$G,6,FALSE)</f>
        <v>-0.6</v>
      </c>
      <c r="F10" s="11">
        <f>VLOOKUP(CONCATENATE($A9,"_",YEAR(F$2),"_",IF(MONTH(F$2)&lt;10,CONCATENATE(0,MONTH(F$2)),MONTH(F$2))),SocrataData_REFRESH_THIS!$B:$G,6,FALSE)</f>
        <v>-0.3</v>
      </c>
      <c r="G10" s="11">
        <f>VLOOKUP(CONCATENATE($A9,"_",YEAR(G$2),"_",IF(MONTH(G$2)&lt;10,CONCATENATE(0,MONTH(G$2)),MONTH(G$2))),SocrataData_REFRESH_THIS!$B:$G,6,FALSE)</f>
        <v>-0.3</v>
      </c>
      <c r="H10" s="11">
        <f>VLOOKUP(CONCATENATE($A9,"_",YEAR(H$2),"_",IF(MONTH(H$2)&lt;10,CONCATENATE(0,MONTH(H$2)),MONTH(H$2))),SocrataData_REFRESH_THIS!$B:$G,6,FALSE)</f>
        <v>-1.1000000000000001</v>
      </c>
      <c r="I10" s="11">
        <f>VLOOKUP(CONCATENATE($A9,"_",YEAR(I$2),"_",IF(MONTH(I$2)&lt;10,CONCATENATE(0,MONTH(I$2)),MONTH(I$2))),SocrataData_REFRESH_THIS!$B:$G,6,FALSE)</f>
        <v>-0.9</v>
      </c>
      <c r="J10" s="11">
        <f>VLOOKUP(CONCATENATE($A9,"_",YEAR(J$2),"_",IF(MONTH(J$2)&lt;10,CONCATENATE(0,MONTH(J$2)),MONTH(J$2))),SocrataData_REFRESH_THIS!$B:$G,6,FALSE)</f>
        <v>-1</v>
      </c>
      <c r="K10" s="11">
        <f>VLOOKUP(CONCATENATE($A9,"_",YEAR(K$2),"_",IF(MONTH(K$2)&lt;10,CONCATENATE(0,MONTH(K$2)),MONTH(K$2))),SocrataData_REFRESH_THIS!$B:$G,6,FALSE)</f>
        <v>0.3</v>
      </c>
      <c r="L10" s="11">
        <f>VLOOKUP(CONCATENATE($A9,"_",YEAR(L$2),"_",IF(MONTH(L$2)&lt;10,CONCATENATE(0,MONTH(L$2)),MONTH(L$2))),SocrataData_REFRESH_THIS!$B:$G,6,FALSE)</f>
        <v>-0.8</v>
      </c>
      <c r="M10" s="11">
        <f>VLOOKUP(CONCATENATE($A9,"_",YEAR(M$2),"_",IF(MONTH(M$2)&lt;10,CONCATENATE(0,MONTH(M$2)),MONTH(M$2))),SocrataData_REFRESH_THIS!$B:$G,6,FALSE)</f>
        <v>-0.6</v>
      </c>
      <c r="N10" s="11">
        <f>VLOOKUP(CONCATENATE($A9,"_",YEAR(N$2),"_",IF(MONTH(N$2)&lt;10,CONCATENATE(0,MONTH(N$2)),MONTH(N$2))),SocrataData_REFRESH_THIS!$B:$G,6,FALSE)</f>
        <v>0.3</v>
      </c>
      <c r="O10" s="11">
        <f>VLOOKUP(CONCATENATE($A9,"_",YEAR(O$2),"_",IF(MONTH(O$2)&lt;10,CONCATENATE(0,MONTH(O$2)),MONTH(O$2))),SocrataData_REFRESH_THIS!$B:$G,6,FALSE)</f>
        <v>-0.1</v>
      </c>
      <c r="P10" s="11">
        <f>VLOOKUP(CONCATENATE($A9,"_",YEAR(P$2),"_",IF(MONTH(P$2)&lt;10,CONCATENATE(0,MONTH(P$2)),MONTH(P$2))),SocrataData_REFRESH_THIS!$B:$G,6,FALSE)</f>
        <v>-0.5</v>
      </c>
      <c r="Q10" s="11">
        <f>VLOOKUP(CONCATENATE($A9,"_",YEAR(Q$2),"_",IF(MONTH(Q$2)&lt;10,CONCATENATE(0,MONTH(Q$2)),MONTH(Q$2))),SocrataData_REFRESH_THIS!$B:$G,6,FALSE)</f>
        <v>-1.2</v>
      </c>
      <c r="R10" s="11">
        <f>VLOOKUP(CONCATENATE($A9,"_",YEAR(R$2),"_",IF(MONTH(R$2)&lt;10,CONCATENATE(0,MONTH(R$2)),MONTH(R$2))),SocrataData_REFRESH_THIS!$B:$G,6,FALSE)</f>
        <v>-1.5</v>
      </c>
      <c r="S10" s="11">
        <f>VLOOKUP(CONCATENATE($A9,"_",YEAR(S$2),"_",IF(MONTH(S$2)&lt;10,CONCATENATE(0,MONTH(S$2)),MONTH(S$2))),SocrataData_REFRESH_THIS!$B:$G,6,FALSE)</f>
        <v>-2</v>
      </c>
      <c r="T10" s="11">
        <f>VLOOKUP(CONCATENATE($A9,"_",YEAR(T$2),"_",IF(MONTH(T$2)&lt;10,CONCATENATE(0,MONTH(T$2)),MONTH(T$2))),SocrataData_REFRESH_THIS!$B:$G,6,FALSE)</f>
        <v>-1.7</v>
      </c>
      <c r="U10" s="11">
        <f>VLOOKUP(CONCATENATE($A9,"_",YEAR(U$2),"_",IF(MONTH(U$2)&lt;10,CONCATENATE(0,MONTH(U$2)),MONTH(U$2))),SocrataData_REFRESH_THIS!$B:$G,6,FALSE)</f>
        <v>-2.1</v>
      </c>
      <c r="V10" s="11">
        <f>VLOOKUP(CONCATENATE($A9,"_",YEAR(V$2),"_",IF(MONTH(V$2)&lt;10,CONCATENATE(0,MONTH(V$2)),MONTH(V$2))),SocrataData_REFRESH_THIS!$B:$G,6,FALSE)</f>
        <v>-2.9</v>
      </c>
      <c r="W10" s="11">
        <f>VLOOKUP(CONCATENATE($A9,"_",YEAR(W$2),"_",IF(MONTH(W$2)&lt;10,CONCATENATE(0,MONTH(W$2)),MONTH(W$2))),SocrataData_REFRESH_THIS!$B:$G,6,FALSE)</f>
        <v>-2</v>
      </c>
      <c r="X10" s="11">
        <f>VLOOKUP(CONCATENATE($A9,"_",YEAR(X$2),"_",IF(MONTH(X$2)&lt;10,CONCATENATE(0,MONTH(X$2)),MONTH(X$2))),SocrataData_REFRESH_THIS!$B:$G,6,FALSE)</f>
        <v>-1</v>
      </c>
      <c r="Y10" s="11">
        <f>VLOOKUP(CONCATENATE($A9,"_",YEAR(Y$2),"_",IF(MONTH(Y$2)&lt;10,CONCATENATE(0,MONTH(Y$2)),MONTH(Y$2))),SocrataData_REFRESH_THIS!$B:$G,6,FALSE)</f>
        <v>-1.1000000000000001</v>
      </c>
      <c r="Z10" s="11">
        <f>VLOOKUP(CONCATENATE($A9,"_",YEAR(Z$2),"_",IF(MONTH(Z$2)&lt;10,CONCATENATE(0,MONTH(Z$2)),MONTH(Z$2))),SocrataData_REFRESH_THIS!$B:$G,6,FALSE)</f>
        <v>-1.2</v>
      </c>
      <c r="AA10" s="11">
        <f>VLOOKUP(CONCATENATE($A9,"_",YEAR(AA$2),"_",IF(MONTH(AA$2)&lt;10,CONCATENATE(0,MONTH(AA$2)),MONTH(AA$2))),SocrataData_REFRESH_THIS!$B:$G,6,FALSE)</f>
        <v>-2.8</v>
      </c>
      <c r="AB10" s="11">
        <f>VLOOKUP(CONCATENATE($A9,"_",YEAR(AB$2),"_",IF(MONTH(AB$2)&lt;10,CONCATENATE(0,MONTH(AB$2)),MONTH(AB$2))),SocrataData_REFRESH_THIS!$B:$G,6,FALSE)</f>
        <v>-2</v>
      </c>
      <c r="AC10" s="11">
        <f>VLOOKUP(CONCATENATE($A9,"_",YEAR(AC$2),"_",IF(MONTH(AC$2)&lt;10,CONCATENATE(0,MONTH(AC$2)),MONTH(AC$2))),SocrataData_REFRESH_THIS!$B:$G,6,FALSE)</f>
        <v>-0.7</v>
      </c>
      <c r="AD10" s="11">
        <f>VLOOKUP(CONCATENATE($A9,"_",YEAR(AD$2),"_",IF(MONTH(AD$2)&lt;10,CONCATENATE(0,MONTH(AD$2)),MONTH(AD$2))),SocrataData_REFRESH_THIS!$B:$G,6,FALSE)</f>
        <v>-0.7</v>
      </c>
      <c r="AE10" s="11">
        <f>VLOOKUP(CONCATENATE($A9,"_",YEAR(AE$2),"_",IF(MONTH(AE$2)&lt;10,CONCATENATE(0,MONTH(AE$2)),MONTH(AE$2))),SocrataData_REFRESH_THIS!$B:$G,6,FALSE)</f>
        <v>-0.1</v>
      </c>
      <c r="AF10" s="11">
        <f>VLOOKUP(CONCATENATE($A9,"_",YEAR(AF$2),"_",IF(MONTH(AF$2)&lt;10,CONCATENATE(0,MONTH(AF$2)),MONTH(AF$2))),SocrataData_REFRESH_THIS!$B:$G,6,FALSE)</f>
        <v>-0.2</v>
      </c>
      <c r="AG10" s="11">
        <f>VLOOKUP(CONCATENATE($A9,"_",YEAR(AG$2),"_",IF(MONTH(AG$2)&lt;10,CONCATENATE(0,MONTH(AG$2)),MONTH(AG$2))),SocrataData_REFRESH_THIS!$B:$G,6,FALSE)</f>
        <v>-0.4</v>
      </c>
      <c r="AH10" s="11">
        <f>VLOOKUP(CONCATENATE($A9,"_",YEAR(AH$2),"_",IF(MONTH(AH$2)&lt;10,CONCATENATE(0,MONTH(AH$2)),MONTH(AH$2))),SocrataData_REFRESH_THIS!$B:$G,6,FALSE)</f>
        <v>-0.4</v>
      </c>
      <c r="AI10" s="11">
        <f>VLOOKUP(CONCATENATE($A9,"_",YEAR(AI$2),"_",IF(MONTH(AI$2)&lt;10,CONCATENATE(0,MONTH(AI$2)),MONTH(AI$2))),SocrataData_REFRESH_THIS!$B:$G,6,FALSE)</f>
        <v>0.2</v>
      </c>
      <c r="AJ10" s="11">
        <f>VLOOKUP(CONCATENATE($A9,"_",YEAR(AJ$2),"_",IF(MONTH(AJ$2)&lt;10,CONCATENATE(0,MONTH(AJ$2)),MONTH(AJ$2))),SocrataData_REFRESH_THIS!$B:$G,6,FALSE)</f>
        <v>-0.6</v>
      </c>
      <c r="AK10" s="11">
        <f>VLOOKUP(CONCATENATE($A9,"_",YEAR(AK$2),"_",IF(MONTH(AK$2)&lt;10,CONCATENATE(0,MONTH(AK$2)),MONTH(AK$2))),SocrataData_REFRESH_THIS!$B:$G,6,FALSE)</f>
        <v>-0.4</v>
      </c>
      <c r="AL10" s="11">
        <f>VLOOKUP(CONCATENATE($A9,"_",YEAR(AL$2),"_",IF(MONTH(AL$2)&lt;10,CONCATENATE(0,MONTH(AL$2)),MONTH(AL$2))),SocrataData_REFRESH_THIS!$B:$G,6,FALSE)</f>
        <v>-0.3</v>
      </c>
      <c r="AM10" s="11">
        <f>VLOOKUP(CONCATENATE($A9,"_",YEAR(AM$2),"_",IF(MONTH(AM$2)&lt;10,CONCATENATE(0,MONTH(AM$2)),MONTH(AM$2))),SocrataData_REFRESH_THIS!$B:$G,6,FALSE)</f>
        <v>0.7</v>
      </c>
      <c r="AN10" s="11">
        <f>VLOOKUP(CONCATENATE($A9,"_",YEAR(AN$2),"_",IF(MONTH(AN$2)&lt;10,CONCATENATE(0,MONTH(AN$2)),MONTH(AN$2))),SocrataData_REFRESH_THIS!$B:$G,6,FALSE)</f>
        <v>0.2</v>
      </c>
      <c r="AO10" s="11">
        <f>VLOOKUP(CONCATENATE($A9,"_",YEAR(AO$2),"_",IF(MONTH(AO$2)&lt;10,CONCATENATE(0,MONTH(AO$2)),MONTH(AO$2))),SocrataData_REFRESH_THIS!$B:$G,6,FALSE)</f>
        <v>-0.7</v>
      </c>
      <c r="AP10" s="11">
        <f>VLOOKUP(CONCATENATE($A9,"_",YEAR(AP$2),"_",IF(MONTH(AP$2)&lt;10,CONCATENATE(0,MONTH(AP$2)),MONTH(AP$2))),SocrataData_REFRESH_THIS!$B:$G,6,FALSE)</f>
        <v>-1.7</v>
      </c>
      <c r="AQ10" s="11">
        <f>VLOOKUP(CONCATENATE($A9,"_",YEAR(AQ$2),"_",IF(MONTH(AQ$2)&lt;10,CONCATENATE(0,MONTH(AQ$2)),MONTH(AQ$2))),SocrataData_REFRESH_THIS!$B:$G,6,FALSE)</f>
        <v>-0.6</v>
      </c>
      <c r="AR10" s="11">
        <f>VLOOKUP(CONCATENATE($A9,"_",YEAR(AR$2),"_",IF(MONTH(AR$2)&lt;10,CONCATENATE(0,MONTH(AR$2)),MONTH(AR$2))),SocrataData_REFRESH_THIS!$B:$G,6,FALSE)</f>
        <v>-0.5</v>
      </c>
      <c r="AS10" s="11">
        <f>VLOOKUP(CONCATENATE($A9,"_",YEAR(AS$2),"_",IF(MONTH(AS$2)&lt;10,CONCATENATE(0,MONTH(AS$2)),MONTH(AS$2))),SocrataData_REFRESH_THIS!$B:$G,6,FALSE)</f>
        <v>1</v>
      </c>
      <c r="AT10" s="11">
        <f>VLOOKUP(CONCATENATE($A9,"_",YEAR(AT$2),"_",IF(MONTH(AT$2)&lt;10,CONCATENATE(0,MONTH(AT$2)),MONTH(AT$2))),SocrataData_REFRESH_THIS!$B:$G,6,FALSE)</f>
        <v>0.5</v>
      </c>
      <c r="AU10" s="11">
        <f>VLOOKUP(CONCATENATE($A9,"_",YEAR(AU$2),"_",IF(MONTH(AU$2)&lt;10,CONCATENATE(0,MONTH(AU$2)),MONTH(AU$2))),SocrataData_REFRESH_THIS!$B:$G,6,FALSE)</f>
        <v>-1.2</v>
      </c>
      <c r="AV10" s="11">
        <f>VLOOKUP(CONCATENATE($A9,"_",YEAR(AV$2),"_",IF(MONTH(AV$2)&lt;10,CONCATENATE(0,MONTH(AV$2)),MONTH(AV$2))),SocrataData_REFRESH_THIS!$B:$G,6,FALSE)</f>
        <v>0.2</v>
      </c>
      <c r="AW10" s="11">
        <f>VLOOKUP(CONCATENATE($A9,"_",YEAR(AW$2),"_",IF(MONTH(AW$2)&lt;10,CONCATENATE(0,MONTH(AW$2)),MONTH(AW$2))),SocrataData_REFRESH_THIS!$B:$G,6,FALSE)</f>
        <v>-0.2</v>
      </c>
      <c r="AX10" s="11">
        <f>VLOOKUP(CONCATENATE($A9,"_",YEAR(AX$2),"_",IF(MONTH(AX$2)&lt;10,CONCATENATE(0,MONTH(AX$2)),MONTH(AX$2))),SocrataData_REFRESH_THIS!$B:$G,6,FALSE)</f>
        <v>-1.1000000000000001</v>
      </c>
      <c r="AY10" s="11">
        <f>VLOOKUP(CONCATENATE($A9,"_",YEAR(AY$2),"_",IF(MONTH(AY$2)&lt;10,CONCATENATE(0,MONTH(AY$2)),MONTH(AY$2))),SocrataData_REFRESH_THIS!$B:$G,6,FALSE)</f>
        <v>-0.2</v>
      </c>
      <c r="AZ10" s="11">
        <f>VLOOKUP(CONCATENATE($A9,"_",YEAR(AZ$2),"_",IF(MONTH(AZ$2)&lt;10,CONCATENATE(0,MONTH(AZ$2)),MONTH(AZ$2))),SocrataData_REFRESH_THIS!$B:$G,6,FALSE)</f>
        <v>0.2</v>
      </c>
      <c r="BA10" s="11">
        <f>VLOOKUP(CONCATENATE($A9,"_",YEAR(BA$2),"_",IF(MONTH(BA$2)&lt;10,CONCATENATE(0,MONTH(BA$2)),MONTH(BA$2))),SocrataData_REFRESH_THIS!$B:$G,6,FALSE)</f>
        <v>0.7</v>
      </c>
      <c r="BB10" s="11">
        <f>VLOOKUP(CONCATENATE($A9,"_",YEAR(BB$2),"_",IF(MONTH(BB$2)&lt;10,CONCATENATE(0,MONTH(BB$2)),MONTH(BB$2))),SocrataData_REFRESH_THIS!$B:$G,6,FALSE)</f>
        <v>0.6</v>
      </c>
      <c r="BC10" s="11">
        <f>VLOOKUP(CONCATENATE($A9,"_",YEAR(BC$2),"_",IF(MONTH(BC$2)&lt;10,CONCATENATE(0,MONTH(BC$2)),MONTH(BC$2))),SocrataData_REFRESH_THIS!$B:$G,6,FALSE)</f>
        <v>-0.7</v>
      </c>
      <c r="BD10" s="11">
        <f>VLOOKUP(CONCATENATE($A9,"_",YEAR(BD$2),"_",IF(MONTH(BD$2)&lt;10,CONCATENATE(0,MONTH(BD$2)),MONTH(BD$2))),SocrataData_REFRESH_THIS!$B:$G,6,FALSE)</f>
        <v>-1.3</v>
      </c>
      <c r="BE10" s="11">
        <f>VLOOKUP(CONCATENATE($A9,"_",YEAR(BE$2),"_",IF(MONTH(BE$2)&lt;10,CONCATENATE(0,MONTH(BE$2)),MONTH(BE$2))),SocrataData_REFRESH_THIS!$B:$G,6,FALSE)</f>
        <v>-1.5</v>
      </c>
      <c r="BF10" s="11">
        <f>VLOOKUP(CONCATENATE($A9,"_",YEAR(BF$2),"_",IF(MONTH(BF$2)&lt;10,CONCATENATE(0,MONTH(BF$2)),MONTH(BF$2))),SocrataData_REFRESH_THIS!$B:$G,6,FALSE)</f>
        <v>-0.7</v>
      </c>
      <c r="BG10" s="11">
        <f>VLOOKUP(CONCATENATE($A9,"_",YEAR(BG$2),"_",IF(MONTH(BG$2)&lt;10,CONCATENATE(0,MONTH(BG$2)),MONTH(BG$2))),SocrataData_REFRESH_THIS!$B:$G,6,FALSE)</f>
        <v>-0.3</v>
      </c>
      <c r="BH10" s="11">
        <f>VLOOKUP(CONCATENATE($A9,"_",YEAR(BH$2),"_",IF(MONTH(BH$2)&lt;10,CONCATENATE(0,MONTH(BH$2)),MONTH(BH$2))),SocrataData_REFRESH_THIS!$B:$G,6,FALSE)</f>
        <v>-0.8</v>
      </c>
      <c r="BI10" s="11">
        <f>VLOOKUP(CONCATENATE($A9,"_",YEAR(BI$2),"_",IF(MONTH(BI$2)&lt;10,CONCATENATE(0,MONTH(BI$2)),MONTH(BI$2))),SocrataData_REFRESH_THIS!$B:$G,6,FALSE)</f>
        <v>-0.6</v>
      </c>
      <c r="BJ10" s="11">
        <f>VLOOKUP(CONCATENATE($A9,"_",YEAR(BJ$2),"_",IF(MONTH(BJ$2)&lt;10,CONCATENATE(0,MONTH(BJ$2)),MONTH(BJ$2))),SocrataData_REFRESH_THIS!$B:$G,6,FALSE)</f>
        <v>-0.5</v>
      </c>
      <c r="BK10" s="11">
        <f>VLOOKUP(CONCATENATE($A9,"_",YEAR(BK$2),"_",IF(MONTH(BK$2)&lt;10,CONCATENATE(0,MONTH(BK$2)),MONTH(BK$2))),SocrataData_REFRESH_THIS!$B:$G,6,FALSE)</f>
        <v>-1.3</v>
      </c>
      <c r="BL10" s="11">
        <f>VLOOKUP(CONCATENATE($A9,"_",YEAR(BL$2),"_",IF(MONTH(BL$2)&lt;10,CONCATENATE(0,MONTH(BL$2)),MONTH(BL$2))),SocrataData_REFRESH_THIS!$B:$G,6,FALSE)</f>
        <v>-1.5</v>
      </c>
      <c r="BM10" s="11">
        <f>VLOOKUP(CONCATENATE($A9,"_",YEAR(BM$2),"_",IF(MONTH(BM$2)&lt;10,CONCATENATE(0,MONTH(BM$2)),MONTH(BM$2))),SocrataData_REFRESH_THIS!$B:$G,6,FALSE)</f>
        <v>-1.2</v>
      </c>
      <c r="BN10" s="11">
        <f>VLOOKUP(CONCATENATE($A9,"_",YEAR(BN$2),"_",IF(MONTH(BN$2)&lt;10,CONCATENATE(0,MONTH(BN$2)),MONTH(BN$2))),SocrataData_REFRESH_THIS!$B:$G,6,FALSE)</f>
        <v>0.3</v>
      </c>
      <c r="BO10" s="11">
        <f>VLOOKUP(CONCATENATE($A9,"_",YEAR(BO$2),"_",IF(MONTH(BO$2)&lt;10,CONCATENATE(0,MONTH(BO$2)),MONTH(BO$2))),SocrataData_REFRESH_THIS!$B:$G,6,FALSE)</f>
        <v>0.9</v>
      </c>
      <c r="BP10" s="11">
        <f>VLOOKUP(CONCATENATE($A9,"_",YEAR(BP$2),"_",IF(MONTH(BP$2)&lt;10,CONCATENATE(0,MONTH(BP$2)),MONTH(BP$2))),SocrataData_REFRESH_THIS!$B:$G,6,FALSE)</f>
        <v>0.2</v>
      </c>
      <c r="BQ10" s="11">
        <f>VLOOKUP(CONCATENATE($A9,"_",YEAR(BQ$2),"_",IF(MONTH(BQ$2)&lt;10,CONCATENATE(0,MONTH(BQ$2)),MONTH(BQ$2))),SocrataData_REFRESH_THIS!$B:$G,6,FALSE)</f>
        <v>0</v>
      </c>
      <c r="BR10" s="11">
        <f>VLOOKUP(CONCATENATE($A9,"_",YEAR(BR$2),"_",IF(MONTH(BR$2)&lt;10,CONCATENATE(0,MONTH(BR$2)),MONTH(BR$2))),SocrataData_REFRESH_THIS!$B:$G,6,FALSE)</f>
        <v>0.1</v>
      </c>
      <c r="BS10" s="11">
        <f>VLOOKUP(CONCATENATE($A9,"_",YEAR(BS$2),"_",IF(MONTH(BS$2)&lt;10,CONCATENATE(0,MONTH(BS$2)),MONTH(BS$2))),SocrataData_REFRESH_THIS!$B:$G,6,FALSE)</f>
        <v>0.5</v>
      </c>
      <c r="BT10" s="11">
        <f>VLOOKUP(CONCATENATE($A9,"_",YEAR(BT$2),"_",IF(MONTH(BT$2)&lt;10,CONCATENATE(0,MONTH(BT$2)),MONTH(BT$2))),SocrataData_REFRESH_THIS!$B:$G,6,FALSE)</f>
        <v>1</v>
      </c>
      <c r="BU10" s="11">
        <f>VLOOKUP(CONCATENATE($A9,"_",YEAR(BU$2),"_",IF(MONTH(BU$2)&lt;10,CONCATENATE(0,MONTH(BU$2)),MONTH(BU$2))),SocrataData_REFRESH_THIS!$B:$G,6,FALSE)</f>
        <v>0.5</v>
      </c>
      <c r="BV10" s="11">
        <f>VLOOKUP(CONCATENATE($A9,"_",YEAR(BV$2),"_",IF(MONTH(BV$2)&lt;10,CONCATENATE(0,MONTH(BV$2)),MONTH(BV$2))),SocrataData_REFRESH_THIS!$B:$G,6,FALSE)</f>
        <v>0.4</v>
      </c>
      <c r="BW10" s="11">
        <f>VLOOKUP(CONCATENATE($A9,"_",YEAR(BW$2),"_",IF(MONTH(BW$2)&lt;10,CONCATENATE(0,MONTH(BW$2)),MONTH(BW$2))),SocrataData_REFRESH_THIS!$B:$G,6,FALSE)</f>
        <v>1.2</v>
      </c>
      <c r="BX10" s="11">
        <f>VLOOKUP(CONCATENATE($A9,"_",YEAR(BX$2),"_",IF(MONTH(BX$2)&lt;10,CONCATENATE(0,MONTH(BX$2)),MONTH(BX$2))),SocrataData_REFRESH_THIS!$B:$G,6,FALSE)</f>
        <v>0.4</v>
      </c>
      <c r="BY10" s="11">
        <f>VLOOKUP(CONCATENATE($A9,"_",YEAR(BY$2),"_",IF(MONTH(BY$2)&lt;10,CONCATENATE(0,MONTH(BY$2)),MONTH(BY$2))),SocrataData_REFRESH_THIS!$B:$G,6,FALSE)</f>
        <v>-0.7</v>
      </c>
      <c r="BZ10" s="11">
        <f>VLOOKUP(CONCATENATE($A9,"_",YEAR(BZ$2),"_",IF(MONTH(BZ$2)&lt;10,CONCATENATE(0,MONTH(BZ$2)),MONTH(BZ$2))),SocrataData_REFRESH_THIS!$B:$G,6,FALSE)</f>
        <v>-0.7</v>
      </c>
      <c r="CA10" s="11">
        <f>VLOOKUP(CONCATENATE($A9,"_",YEAR(CA$2),"_",IF(MONTH(CA$2)&lt;10,CONCATENATE(0,MONTH(CA$2)),MONTH(CA$2))),SocrataData_REFRESH_THIS!$B:$G,6,FALSE)</f>
        <v>-1.3</v>
      </c>
      <c r="CB10" s="11">
        <f>VLOOKUP(CONCATENATE($A9,"_",YEAR(CB$2),"_",IF(MONTH(CB$2)&lt;10,CONCATENATE(0,MONTH(CB$2)),MONTH(CB$2))),SocrataData_REFRESH_THIS!$B:$G,6,FALSE)</f>
        <v>-0.6</v>
      </c>
      <c r="CC10" s="11">
        <f>VLOOKUP(CONCATENATE($A9,"_",YEAR(CC$2),"_",IF(MONTH(CC$2)&lt;10,CONCATENATE(0,MONTH(CC$2)),MONTH(CC$2))),SocrataData_REFRESH_THIS!$B:$G,6,FALSE)</f>
        <v>-0.5</v>
      </c>
      <c r="CD10" s="11">
        <f>VLOOKUP(CONCATENATE($A9,"_",YEAR(CD$2),"_",IF(MONTH(CD$2)&lt;10,CONCATENATE(0,MONTH(CD$2)),MONTH(CD$2))),SocrataData_REFRESH_THIS!$B:$G,6,FALSE)</f>
        <v>1.5</v>
      </c>
      <c r="CE10" s="11">
        <f>VLOOKUP(CONCATENATE($A9,"_",YEAR(CE$2),"_",IF(MONTH(CE$2)&lt;10,CONCATENATE(0,MONTH(CE$2)),MONTH(CE$2))),SocrataData_REFRESH_THIS!$B:$G,6,FALSE)</f>
        <v>11.6</v>
      </c>
      <c r="CF10" s="11">
        <f>VLOOKUP(CONCATENATE($A9,"_",YEAR(CF$2),"_",IF(MONTH(CF$2)&lt;10,CONCATENATE(0,MONTH(CF$2)),MONTH(CF$2))),SocrataData_REFRESH_THIS!$B:$G,6,FALSE)</f>
        <v>11.4</v>
      </c>
      <c r="CG10" s="11">
        <f>VLOOKUP(CONCATENATE($A9,"_",YEAR(CG$2),"_",IF(MONTH(CG$2)&lt;10,CONCATENATE(0,MONTH(CG$2)),MONTH(CG$2))),SocrataData_REFRESH_THIS!$B:$G,6,FALSE)</f>
        <v>10.5</v>
      </c>
      <c r="CH10" s="11">
        <f>VLOOKUP(CONCATENATE($A9,"_",YEAR(CH$2),"_",IF(MONTH(CH$2)&lt;10,CONCATENATE(0,MONTH(CH$2)),MONTH(CH$2))),SocrataData_REFRESH_THIS!$B:$G,6,FALSE)</f>
        <v>11.5</v>
      </c>
      <c r="CI10" s="11">
        <f>VLOOKUP(CONCATENATE($A9,"_",YEAR(CI$2),"_",IF(MONTH(CI$2)&lt;10,CONCATENATE(0,MONTH(CI$2)),MONTH(CI$2))),SocrataData_REFRESH_THIS!$B:$G,6,FALSE)</f>
        <v>8.1999999999999993</v>
      </c>
      <c r="CJ10" s="11">
        <f>VLOOKUP(CONCATENATE($A9,"_",YEAR(CJ$2),"_",IF(MONTH(CJ$2)&lt;10,CONCATENATE(0,MONTH(CJ$2)),MONTH(CJ$2))),SocrataData_REFRESH_THIS!$B:$G,6,FALSE)</f>
        <v>8</v>
      </c>
      <c r="CK10" s="11">
        <f>VLOOKUP(CONCATENATE($A9,"_",YEAR(CK$2),"_",IF(MONTH(CK$2)&lt;10,CONCATENATE(0,MONTH(CK$2)),MONTH(CK$2))),SocrataData_REFRESH_THIS!$B:$G,6,FALSE)</f>
        <v>6.2</v>
      </c>
      <c r="CL10" s="11">
        <f>VLOOKUP(CONCATENATE($A9,"_",YEAR(CL$2),"_",IF(MONTH(CL$2)&lt;10,CONCATENATE(0,MONTH(CL$2)),MONTH(CL$2))),SocrataData_REFRESH_THIS!$B:$G,6,FALSE)</f>
        <v>5.7</v>
      </c>
      <c r="CM10" s="11">
        <f>VLOOKUP(CONCATENATE($A9,"_",YEAR(CM$2),"_",IF(MONTH(CM$2)&lt;10,CONCATENATE(0,MONTH(CM$2)),MONTH(CM$2))),SocrataData_REFRESH_THIS!$B:$G,6,FALSE)</f>
        <v>6.5</v>
      </c>
      <c r="CN10" s="11">
        <f>VLOOKUP(CONCATENATE($A9,"_",YEAR(CN$2),"_",IF(MONTH(CN$2)&lt;10,CONCATENATE(0,MONTH(CN$2)),MONTH(CN$2))),SocrataData_REFRESH_THIS!$B:$G,6,FALSE)</f>
        <v>5.6</v>
      </c>
      <c r="CO10" s="11">
        <f>VLOOKUP(CONCATENATE($A9,"_",YEAR(CO$2),"_",IF(MONTH(CO$2)&lt;10,CONCATENATE(0,MONTH(CO$2)),MONTH(CO$2))),SocrataData_REFRESH_THIS!$B:$G,6,FALSE)</f>
        <v>5.0999999999999996</v>
      </c>
      <c r="CP10" s="11">
        <f>VLOOKUP(CONCATENATE($A9,"_",YEAR(CP$2),"_",IF(MONTH(CP$2)&lt;10,CONCATENATE(0,MONTH(CP$2)),MONTH(CP$2))),SocrataData_REFRESH_THIS!$B:$G,6,FALSE)</f>
        <v>3.5</v>
      </c>
      <c r="CQ10" s="11">
        <f>VLOOKUP(CONCATENATE($A9,"_",YEAR(CQ$2),"_",IF(MONTH(CQ$2)&lt;10,CONCATENATE(0,MONTH(CQ$2)),MONTH(CQ$2))),SocrataData_REFRESH_THIS!$B:$G,6,FALSE)</f>
        <v>-7.8</v>
      </c>
      <c r="CR10" s="11">
        <f>VLOOKUP(CONCATENATE($A9,"_",YEAR(CR$2),"_",IF(MONTH(CR$2)&lt;10,CONCATENATE(0,MONTH(CR$2)),MONTH(CR$2))),SocrataData_REFRESH_THIS!$B:$G,6,FALSE)</f>
        <v>-7.8</v>
      </c>
      <c r="CS10" s="11">
        <f>VLOOKUP(CONCATENATE($A9,"_",YEAR(CS$2),"_",IF(MONTH(CS$2)&lt;10,CONCATENATE(0,MONTH(CS$2)),MONTH(CS$2))),SocrataData_REFRESH_THIS!$B:$G,6,FALSE)</f>
        <v>-8.4</v>
      </c>
      <c r="CT10" s="11">
        <f>VLOOKUP(CONCATENATE($A9,"_",YEAR(CT$2),"_",IF(MONTH(CT$2)&lt;10,CONCATENATE(0,MONTH(CT$2)),MONTH(CT$2))),SocrataData_REFRESH_THIS!$B:$G,6,FALSE)</f>
        <v>-8.4</v>
      </c>
      <c r="CU10" s="11">
        <f>VLOOKUP(CONCATENATE($A9,"_",YEAR(CU$2),"_",IF(MONTH(CU$2)&lt;10,CONCATENATE(0,MONTH(CU$2)),MONTH(CU$2))),SocrataData_REFRESH_THIS!$B:$G,6,FALSE)</f>
        <v>-6.6</v>
      </c>
      <c r="CV10" s="11">
        <f>VLOOKUP(CONCATENATE($A9,"_",YEAR(CV$2),"_",IF(MONTH(CV$2)&lt;10,CONCATENATE(0,MONTH(CV$2)),MONTH(CV$2))),SocrataData_REFRESH_THIS!$B:$G,6,FALSE)</f>
        <v>-5.6</v>
      </c>
      <c r="CW10" s="11">
        <f>VLOOKUP(CONCATENATE($A9,"_",YEAR(CW$2),"_",IF(MONTH(CW$2)&lt;10,CONCATENATE(0,MONTH(CW$2)),MONTH(CW$2))),SocrataData_REFRESH_THIS!$B:$G,6,FALSE)</f>
        <v>-3.8</v>
      </c>
      <c r="CX10" s="11">
        <f>VLOOKUP(CONCATENATE($A9,"_",YEAR(CX$2),"_",IF(MONTH(CX$2)&lt;10,CONCATENATE(0,MONTH(CX$2)),MONTH(CX$2))),SocrataData_REFRESH_THIS!$B:$G,6,FALSE)</f>
        <v>-2.9</v>
      </c>
      <c r="CY10" s="11">
        <f>VLOOKUP(CONCATENATE($A9,"_",YEAR(CY$2),"_",IF(MONTH(CY$2)&lt;10,CONCATENATE(0,MONTH(CY$2)),MONTH(CY$2))),SocrataData_REFRESH_THIS!$B:$G,6,FALSE)</f>
        <v>-5.7</v>
      </c>
      <c r="CZ10" s="11">
        <f>VLOOKUP(CONCATENATE($A9,"_",YEAR(CZ$2),"_",IF(MONTH(CZ$2)&lt;10,CONCATENATE(0,MONTH(CZ$2)),MONTH(CZ$2))),SocrataData_REFRESH_THIS!$B:$G,6,FALSE)</f>
        <v>-4.3</v>
      </c>
      <c r="DA10" s="11">
        <f>VLOOKUP(CONCATENATE($A9,"_",YEAR(DA$2),"_",IF(MONTH(DA$2)&lt;10,CONCATENATE(0,MONTH(DA$2)),MONTH(DA$2))),SocrataData_REFRESH_THIS!$B:$G,6,FALSE)</f>
        <v>-3.5</v>
      </c>
      <c r="DB10" s="11">
        <f>VLOOKUP(CONCATENATE($A9,"_",YEAR(DB$2),"_",IF(MONTH(DB$2)&lt;10,CONCATENATE(0,MONTH(DB$2)),MONTH(DB$2))),SocrataData_REFRESH_THIS!$B:$G,6,FALSE)</f>
        <v>-3.8</v>
      </c>
      <c r="DC10" s="11">
        <f>VLOOKUP(CONCATENATE($A9,"_",YEAR(DC$2),"_",IF(MONTH(DC$2)&lt;10,CONCATENATE(0,MONTH(DC$2)),MONTH(DC$2))),SocrataData_REFRESH_THIS!$B:$G,6,FALSE)</f>
        <v>-3.9</v>
      </c>
      <c r="DD10" s="11">
        <f>VLOOKUP(CONCATENATE($A9,"_",YEAR(DD$2),"_",IF(MONTH(DD$2)&lt;10,CONCATENATE(0,MONTH(DD$2)),MONTH(DD$2))),SocrataData_REFRESH_THIS!$B:$G,6,FALSE)</f>
        <v>-3.4</v>
      </c>
      <c r="DE10" s="11">
        <f>VLOOKUP(CONCATENATE($A9,"_",YEAR(DE$2),"_",IF(MONTH(DE$2)&lt;10,CONCATENATE(0,MONTH(DE$2)),MONTH(DE$2))),SocrataData_REFRESH_THIS!$B:$G,6,FALSE)</f>
        <v>-2.1</v>
      </c>
      <c r="DF10" s="11">
        <f>VLOOKUP(CONCATENATE($A9,"_",YEAR(DF$2),"_",IF(MONTH(DF$2)&lt;10,CONCATENATE(0,MONTH(DF$2)),MONTH(DF$2))),SocrataData_REFRESH_THIS!$B:$G,6,FALSE)</f>
        <v>-3.1</v>
      </c>
      <c r="DG10" s="11">
        <f>VLOOKUP(CONCATENATE($A9,"_",YEAR(DG$2),"_",IF(MONTH(DG$2)&lt;10,CONCATENATE(0,MONTH(DG$2)),MONTH(DG$2))),SocrataData_REFRESH_THIS!$B:$G,6,FALSE)</f>
        <v>-1.8</v>
      </c>
      <c r="DH10" s="11">
        <f>VLOOKUP(CONCATENATE($A9,"_",YEAR(DH$2),"_",IF(MONTH(DH$2)&lt;10,CONCATENATE(0,MONTH(DH$2)),MONTH(DH$2))),SocrataData_REFRESH_THIS!$B:$G,6,FALSE)</f>
        <v>-1.4</v>
      </c>
      <c r="DI10" s="11">
        <f>VLOOKUP(CONCATENATE($A9,"_",YEAR(DI$2),"_",IF(MONTH(DI$2)&lt;10,CONCATENATE(0,MONTH(DI$2)),MONTH(DI$2))),SocrataData_REFRESH_THIS!$B:$G,6,FALSE)</f>
        <v>-1.4</v>
      </c>
      <c r="DJ10" s="11">
        <f>VLOOKUP(CONCATENATE($A9,"_",YEAR(DJ$2),"_",IF(MONTH(DJ$2)&lt;10,CONCATENATE(0,MONTH(DJ$2)),MONTH(DJ$2))),SocrataData_REFRESH_THIS!$B:$G,6,FALSE)</f>
        <v>-1.5</v>
      </c>
      <c r="DK10" s="11">
        <f>VLOOKUP(CONCATENATE($A9,"_",YEAR(DK$2),"_",IF(MONTH(DK$2)&lt;10,CONCATENATE(0,MONTH(DK$2)),MONTH(DK$2))),SocrataData_REFRESH_THIS!$B:$G,6,FALSE)</f>
        <v>0.9</v>
      </c>
      <c r="DL10" s="11">
        <f>VLOOKUP(CONCATENATE($A9,"_",YEAR(DL$2),"_",IF(MONTH(DL$2)&lt;10,CONCATENATE(0,MONTH(DL$2)),MONTH(DL$2))),SocrataData_REFRESH_THIS!$B:$G,6,FALSE)</f>
        <v>0</v>
      </c>
      <c r="DM10" s="11">
        <f>VLOOKUP(CONCATENATE($A9,"_",YEAR(DM$2),"_",IF(MONTH(DM$2)&lt;10,CONCATENATE(0,MONTH(DM$2)),MONTH(DM$2))),SocrataData_REFRESH_THIS!$B:$G,6,FALSE)</f>
        <v>-0.7</v>
      </c>
      <c r="DN10" s="11">
        <f>VLOOKUP(CONCATENATE($A9,"_",YEAR(DN$2),"_",IF(MONTH(DN$2)&lt;10,CONCATENATE(0,MONTH(DN$2)),MONTH(DN$2))),SocrataData_REFRESH_THIS!$B:$G,6,FALSE)</f>
        <v>-0.1</v>
      </c>
      <c r="DO10" s="11">
        <f>VLOOKUP(CONCATENATE($A9,"_",YEAR(DO$2),"_",IF(MONTH(DO$2)&lt;10,CONCATENATE(0,MONTH(DO$2)),MONTH(DO$2))),SocrataData_REFRESH_THIS!$B:$G,6,FALSE)</f>
        <v>0.2</v>
      </c>
      <c r="DP10" s="11">
        <f>VLOOKUP(CONCATENATE($A9,"_",YEAR(DP$2),"_",IF(MONTH(DP$2)&lt;10,CONCATENATE(0,MONTH(DP$2)),MONTH(DP$2))),SocrataData_REFRESH_THIS!$B:$G,6,FALSE)</f>
        <v>-0.9</v>
      </c>
      <c r="DQ10" s="11">
        <f>VLOOKUP(CONCATENATE($A9,"_",YEAR(DQ$2),"_",IF(MONTH(DQ$2)&lt;10,CONCATENATE(0,MONTH(DQ$2)),MONTH(DQ$2))),SocrataData_REFRESH_THIS!$B:$G,6,FALSE)</f>
        <v>-0.8</v>
      </c>
      <c r="DR10" s="11">
        <f>VLOOKUP(CONCATENATE($A9,"_",YEAR(DR$2),"_",IF(MONTH(DR$2)&lt;10,CONCATENATE(0,MONTH(DR$2)),MONTH(DR$2))),SocrataData_REFRESH_THIS!$B:$G,6,FALSE)</f>
        <v>0.7</v>
      </c>
      <c r="DS10" s="11">
        <f>VLOOKUP(CONCATENATE($A9,"_",YEAR(DS$2),"_",IF(MONTH(DS$2)&lt;10,CONCATENATE(0,MONTH(DS$2)),MONTH(DS$2))),SocrataData_REFRESH_THIS!$B:$G,6,FALSE)</f>
        <v>0.3</v>
      </c>
      <c r="DT10" s="11">
        <f>VLOOKUP(CONCATENATE($A9,"_",YEAR(DT$2),"_",IF(MONTH(DT$2)&lt;10,CONCATENATE(0,MONTH(DT$2)),MONTH(DT$2))),SocrataData_REFRESH_THIS!$B:$G,6,FALSE)</f>
        <v>0.6</v>
      </c>
    </row>
    <row r="12" spans="1:126">
      <c r="C12" s="15" t="s">
        <v>7</v>
      </c>
      <c r="D12" s="14">
        <f>IF(AND(YEAR(D2)=2020,MONTH(D2)=3),1,0)</f>
        <v>0</v>
      </c>
      <c r="E12" s="14">
        <f t="shared" ref="E12:AN12" si="85">IF(AND(YEAR(E2)=2020,MONTH(E2)=3),1,0)</f>
        <v>0</v>
      </c>
      <c r="F12" s="14">
        <f t="shared" si="85"/>
        <v>0</v>
      </c>
      <c r="G12" s="14">
        <f t="shared" si="85"/>
        <v>0</v>
      </c>
      <c r="H12" s="14">
        <f t="shared" si="85"/>
        <v>0</v>
      </c>
      <c r="I12" s="14">
        <f t="shared" si="85"/>
        <v>0</v>
      </c>
      <c r="J12" s="14">
        <f t="shared" si="85"/>
        <v>0</v>
      </c>
      <c r="K12" s="14">
        <f t="shared" si="85"/>
        <v>0</v>
      </c>
      <c r="L12" s="14">
        <f t="shared" si="85"/>
        <v>0</v>
      </c>
      <c r="M12" s="14">
        <f t="shared" si="85"/>
        <v>0</v>
      </c>
      <c r="N12" s="14">
        <f t="shared" si="85"/>
        <v>0</v>
      </c>
      <c r="O12" s="14">
        <f t="shared" si="85"/>
        <v>0</v>
      </c>
      <c r="P12" s="14">
        <f t="shared" si="85"/>
        <v>0</v>
      </c>
      <c r="Q12" s="14">
        <f t="shared" si="85"/>
        <v>0</v>
      </c>
      <c r="R12" s="14">
        <f t="shared" si="85"/>
        <v>0</v>
      </c>
      <c r="S12" s="14">
        <f t="shared" si="85"/>
        <v>0</v>
      </c>
      <c r="T12" s="14">
        <f t="shared" si="85"/>
        <v>0</v>
      </c>
      <c r="U12" s="14">
        <f t="shared" si="85"/>
        <v>0</v>
      </c>
      <c r="V12" s="14">
        <f t="shared" si="85"/>
        <v>0</v>
      </c>
      <c r="W12" s="14">
        <f t="shared" si="85"/>
        <v>0</v>
      </c>
      <c r="X12" s="14">
        <f t="shared" si="85"/>
        <v>0</v>
      </c>
      <c r="Y12" s="14">
        <f t="shared" si="85"/>
        <v>0</v>
      </c>
      <c r="Z12" s="14">
        <f t="shared" si="85"/>
        <v>0</v>
      </c>
      <c r="AA12" s="14">
        <f t="shared" si="85"/>
        <v>0</v>
      </c>
      <c r="AB12" s="14">
        <f t="shared" si="85"/>
        <v>0</v>
      </c>
      <c r="AC12" s="14">
        <f t="shared" si="85"/>
        <v>0</v>
      </c>
      <c r="AD12" s="14">
        <f t="shared" si="85"/>
        <v>0</v>
      </c>
      <c r="AE12" s="14">
        <f t="shared" si="85"/>
        <v>0</v>
      </c>
      <c r="AF12" s="14">
        <f t="shared" si="85"/>
        <v>0</v>
      </c>
      <c r="AG12" s="14">
        <f t="shared" si="85"/>
        <v>0</v>
      </c>
      <c r="AH12" s="14">
        <f t="shared" si="85"/>
        <v>0</v>
      </c>
      <c r="AI12" s="14">
        <f t="shared" si="85"/>
        <v>0</v>
      </c>
      <c r="AJ12" s="14">
        <f t="shared" si="85"/>
        <v>0</v>
      </c>
      <c r="AK12" s="14">
        <f t="shared" si="85"/>
        <v>0</v>
      </c>
      <c r="AL12" s="14">
        <f t="shared" si="85"/>
        <v>0</v>
      </c>
      <c r="AM12" s="14">
        <f t="shared" si="85"/>
        <v>0</v>
      </c>
      <c r="AN12" s="14">
        <f t="shared" si="85"/>
        <v>0</v>
      </c>
      <c r="AO12" s="14">
        <f t="shared" ref="AO12:CZ12" si="86">IF(AND(YEAR(AO2)=2020,MONTH(AO2)=3),1,0)</f>
        <v>0</v>
      </c>
      <c r="AP12" s="14">
        <f t="shared" si="86"/>
        <v>0</v>
      </c>
      <c r="AQ12" s="14">
        <f t="shared" si="86"/>
        <v>0</v>
      </c>
      <c r="AR12" s="14">
        <f t="shared" si="86"/>
        <v>0</v>
      </c>
      <c r="AS12" s="14">
        <f t="shared" si="86"/>
        <v>0</v>
      </c>
      <c r="AT12" s="14">
        <f t="shared" si="86"/>
        <v>0</v>
      </c>
      <c r="AU12" s="14">
        <f t="shared" si="86"/>
        <v>0</v>
      </c>
      <c r="AV12" s="14">
        <f t="shared" si="86"/>
        <v>0</v>
      </c>
      <c r="AW12" s="14">
        <f t="shared" si="86"/>
        <v>0</v>
      </c>
      <c r="AX12" s="14">
        <f t="shared" si="86"/>
        <v>0</v>
      </c>
      <c r="AY12" s="14">
        <f t="shared" si="86"/>
        <v>0</v>
      </c>
      <c r="AZ12" s="14">
        <f t="shared" si="86"/>
        <v>0</v>
      </c>
      <c r="BA12" s="14">
        <f t="shared" si="86"/>
        <v>0</v>
      </c>
      <c r="BB12" s="14">
        <f t="shared" si="86"/>
        <v>0</v>
      </c>
      <c r="BC12" s="14">
        <f t="shared" si="86"/>
        <v>0</v>
      </c>
      <c r="BD12" s="14">
        <f t="shared" si="86"/>
        <v>0</v>
      </c>
      <c r="BE12" s="14">
        <f t="shared" si="86"/>
        <v>0</v>
      </c>
      <c r="BF12" s="14">
        <f t="shared" si="86"/>
        <v>0</v>
      </c>
      <c r="BG12" s="14">
        <f t="shared" si="86"/>
        <v>0</v>
      </c>
      <c r="BH12" s="14">
        <f t="shared" si="86"/>
        <v>0</v>
      </c>
      <c r="BI12" s="14">
        <f t="shared" si="86"/>
        <v>0</v>
      </c>
      <c r="BJ12" s="14">
        <f t="shared" si="86"/>
        <v>0</v>
      </c>
      <c r="BK12" s="14">
        <f t="shared" si="86"/>
        <v>0</v>
      </c>
      <c r="BL12" s="14">
        <f t="shared" si="86"/>
        <v>0</v>
      </c>
      <c r="BM12" s="14">
        <f t="shared" si="86"/>
        <v>0</v>
      </c>
      <c r="BN12" s="14">
        <f t="shared" si="86"/>
        <v>0</v>
      </c>
      <c r="BO12" s="14">
        <f t="shared" si="86"/>
        <v>0</v>
      </c>
      <c r="BP12" s="14">
        <f t="shared" si="86"/>
        <v>0</v>
      </c>
      <c r="BQ12" s="14">
        <f t="shared" si="86"/>
        <v>0</v>
      </c>
      <c r="BR12" s="14">
        <f t="shared" si="86"/>
        <v>0</v>
      </c>
      <c r="BS12" s="14">
        <f t="shared" si="86"/>
        <v>0</v>
      </c>
      <c r="BT12" s="14">
        <f t="shared" si="86"/>
        <v>0</v>
      </c>
      <c r="BU12" s="14">
        <f t="shared" si="86"/>
        <v>0</v>
      </c>
      <c r="BV12" s="14">
        <f t="shared" si="86"/>
        <v>0</v>
      </c>
      <c r="BW12" s="14">
        <f t="shared" si="86"/>
        <v>0</v>
      </c>
      <c r="BX12" s="14">
        <f t="shared" si="86"/>
        <v>0</v>
      </c>
      <c r="BY12" s="14">
        <f t="shared" si="86"/>
        <v>0</v>
      </c>
      <c r="BZ12" s="14">
        <f t="shared" si="86"/>
        <v>0</v>
      </c>
      <c r="CA12" s="14">
        <f t="shared" si="86"/>
        <v>0</v>
      </c>
      <c r="CB12" s="14">
        <f t="shared" si="86"/>
        <v>0</v>
      </c>
      <c r="CC12" s="14">
        <f t="shared" si="86"/>
        <v>0</v>
      </c>
      <c r="CD12" s="14">
        <f t="shared" si="86"/>
        <v>1</v>
      </c>
      <c r="CE12" s="14">
        <f t="shared" si="86"/>
        <v>0</v>
      </c>
      <c r="CF12" s="14">
        <f t="shared" si="86"/>
        <v>0</v>
      </c>
      <c r="CG12" s="14">
        <f t="shared" si="86"/>
        <v>0</v>
      </c>
      <c r="CH12" s="14">
        <f t="shared" si="86"/>
        <v>0</v>
      </c>
      <c r="CI12" s="14">
        <f t="shared" si="86"/>
        <v>0</v>
      </c>
      <c r="CJ12" s="14">
        <f t="shared" si="86"/>
        <v>0</v>
      </c>
      <c r="CK12" s="14">
        <f t="shared" si="86"/>
        <v>0</v>
      </c>
      <c r="CL12" s="14">
        <f t="shared" si="86"/>
        <v>0</v>
      </c>
      <c r="CM12" s="14">
        <f t="shared" si="86"/>
        <v>0</v>
      </c>
      <c r="CN12" s="14">
        <f t="shared" si="86"/>
        <v>0</v>
      </c>
      <c r="CO12" s="14">
        <f t="shared" si="86"/>
        <v>0</v>
      </c>
      <c r="CP12" s="14">
        <f t="shared" si="86"/>
        <v>0</v>
      </c>
      <c r="CQ12" s="14">
        <f t="shared" si="86"/>
        <v>0</v>
      </c>
      <c r="CR12" s="14">
        <f t="shared" si="86"/>
        <v>0</v>
      </c>
      <c r="CS12" s="14">
        <f t="shared" si="86"/>
        <v>0</v>
      </c>
      <c r="CT12" s="14">
        <f t="shared" si="86"/>
        <v>0</v>
      </c>
      <c r="CU12" s="14">
        <f t="shared" si="86"/>
        <v>0</v>
      </c>
      <c r="CV12" s="14">
        <f t="shared" si="86"/>
        <v>0</v>
      </c>
      <c r="CW12" s="14">
        <f t="shared" si="86"/>
        <v>0</v>
      </c>
      <c r="CX12" s="14">
        <f t="shared" si="86"/>
        <v>0</v>
      </c>
      <c r="CY12" s="14">
        <f t="shared" si="86"/>
        <v>0</v>
      </c>
      <c r="CZ12" s="14">
        <f t="shared" si="86"/>
        <v>0</v>
      </c>
      <c r="DA12" s="14">
        <f t="shared" ref="DA12:DT12" si="87">IF(AND(YEAR(DA2)=2020,MONTH(DA2)=3),1,0)</f>
        <v>0</v>
      </c>
      <c r="DB12" s="14">
        <f t="shared" si="87"/>
        <v>0</v>
      </c>
      <c r="DC12" s="14">
        <f t="shared" si="87"/>
        <v>0</v>
      </c>
      <c r="DD12" s="14">
        <f t="shared" si="87"/>
        <v>0</v>
      </c>
      <c r="DE12" s="14">
        <f t="shared" si="87"/>
        <v>0</v>
      </c>
      <c r="DF12" s="14">
        <f t="shared" si="87"/>
        <v>0</v>
      </c>
      <c r="DG12" s="14">
        <f t="shared" si="87"/>
        <v>0</v>
      </c>
      <c r="DH12" s="14">
        <f t="shared" si="87"/>
        <v>0</v>
      </c>
      <c r="DI12" s="14">
        <f t="shared" si="87"/>
        <v>0</v>
      </c>
      <c r="DJ12" s="14">
        <f t="shared" si="87"/>
        <v>0</v>
      </c>
      <c r="DK12" s="14">
        <f t="shared" si="87"/>
        <v>0</v>
      </c>
      <c r="DL12" s="14">
        <f t="shared" si="87"/>
        <v>0</v>
      </c>
      <c r="DM12" s="14">
        <f t="shared" si="87"/>
        <v>0</v>
      </c>
      <c r="DN12" s="14">
        <f t="shared" si="87"/>
        <v>0</v>
      </c>
      <c r="DO12" s="14">
        <f t="shared" si="87"/>
        <v>0</v>
      </c>
      <c r="DP12" s="14">
        <f t="shared" si="87"/>
        <v>0</v>
      </c>
      <c r="DQ12" s="14">
        <f t="shared" si="87"/>
        <v>0</v>
      </c>
      <c r="DR12" s="14">
        <f t="shared" si="87"/>
        <v>0</v>
      </c>
      <c r="DS12" s="14">
        <f t="shared" si="87"/>
        <v>0</v>
      </c>
      <c r="DT12" s="14">
        <f t="shared" si="87"/>
        <v>0</v>
      </c>
    </row>
    <row r="13" spans="1:126">
      <c r="C13" s="15" t="s">
        <v>1448</v>
      </c>
      <c r="D13" s="14">
        <f>IF(OR(AND(YEAR(D2)=2020,MONTH(D2)=2),AND(YEAR(D2)=2020,MONTH(D2)=3),AND(YEAR(D2)=2020,MONTH(D2)=4)),1,0)</f>
        <v>0</v>
      </c>
      <c r="E13" s="14">
        <f t="shared" ref="E13:BP13" si="88">IF(OR(AND(YEAR(E2)=2020,MONTH(E2)=2),AND(YEAR(E2)=2020,MONTH(E2)=3),AND(YEAR(E2)=2020,MONTH(E2)=4)),1,0)</f>
        <v>0</v>
      </c>
      <c r="F13" s="14">
        <f t="shared" si="88"/>
        <v>0</v>
      </c>
      <c r="G13" s="14">
        <f t="shared" si="88"/>
        <v>0</v>
      </c>
      <c r="H13" s="14">
        <f t="shared" si="88"/>
        <v>0</v>
      </c>
      <c r="I13" s="14">
        <f t="shared" si="88"/>
        <v>0</v>
      </c>
      <c r="J13" s="14">
        <f t="shared" si="88"/>
        <v>0</v>
      </c>
      <c r="K13" s="14">
        <f t="shared" si="88"/>
        <v>0</v>
      </c>
      <c r="L13" s="14">
        <f t="shared" si="88"/>
        <v>0</v>
      </c>
      <c r="M13" s="14">
        <f t="shared" si="88"/>
        <v>0</v>
      </c>
      <c r="N13" s="14">
        <f t="shared" si="88"/>
        <v>0</v>
      </c>
      <c r="O13" s="14">
        <f t="shared" si="88"/>
        <v>0</v>
      </c>
      <c r="P13" s="14">
        <f t="shared" si="88"/>
        <v>0</v>
      </c>
      <c r="Q13" s="14">
        <f t="shared" si="88"/>
        <v>0</v>
      </c>
      <c r="R13" s="14">
        <f t="shared" si="88"/>
        <v>0</v>
      </c>
      <c r="S13" s="14">
        <f t="shared" si="88"/>
        <v>0</v>
      </c>
      <c r="T13" s="14">
        <f t="shared" si="88"/>
        <v>0</v>
      </c>
      <c r="U13" s="14">
        <f t="shared" si="88"/>
        <v>0</v>
      </c>
      <c r="V13" s="14">
        <f t="shared" si="88"/>
        <v>0</v>
      </c>
      <c r="W13" s="14">
        <f t="shared" si="88"/>
        <v>0</v>
      </c>
      <c r="X13" s="14">
        <f t="shared" si="88"/>
        <v>0</v>
      </c>
      <c r="Y13" s="14">
        <f t="shared" si="88"/>
        <v>0</v>
      </c>
      <c r="Z13" s="14">
        <f t="shared" si="88"/>
        <v>0</v>
      </c>
      <c r="AA13" s="14">
        <f t="shared" si="88"/>
        <v>0</v>
      </c>
      <c r="AB13" s="14">
        <f t="shared" si="88"/>
        <v>0</v>
      </c>
      <c r="AC13" s="14">
        <f t="shared" si="88"/>
        <v>0</v>
      </c>
      <c r="AD13" s="14">
        <f t="shared" si="88"/>
        <v>0</v>
      </c>
      <c r="AE13" s="14">
        <f t="shared" si="88"/>
        <v>0</v>
      </c>
      <c r="AF13" s="14">
        <f t="shared" si="88"/>
        <v>0</v>
      </c>
      <c r="AG13" s="14">
        <f t="shared" si="88"/>
        <v>0</v>
      </c>
      <c r="AH13" s="14">
        <f t="shared" si="88"/>
        <v>0</v>
      </c>
      <c r="AI13" s="14">
        <f t="shared" si="88"/>
        <v>0</v>
      </c>
      <c r="AJ13" s="14">
        <f t="shared" si="88"/>
        <v>0</v>
      </c>
      <c r="AK13" s="14">
        <f t="shared" si="88"/>
        <v>0</v>
      </c>
      <c r="AL13" s="14">
        <f t="shared" si="88"/>
        <v>0</v>
      </c>
      <c r="AM13" s="14">
        <f t="shared" si="88"/>
        <v>0</v>
      </c>
      <c r="AN13" s="14">
        <f t="shared" si="88"/>
        <v>0</v>
      </c>
      <c r="AO13" s="14">
        <f t="shared" si="88"/>
        <v>0</v>
      </c>
      <c r="AP13" s="14">
        <f t="shared" si="88"/>
        <v>0</v>
      </c>
      <c r="AQ13" s="14">
        <f t="shared" si="88"/>
        <v>0</v>
      </c>
      <c r="AR13" s="14">
        <f t="shared" si="88"/>
        <v>0</v>
      </c>
      <c r="AS13" s="14">
        <f t="shared" si="88"/>
        <v>0</v>
      </c>
      <c r="AT13" s="14">
        <f t="shared" si="88"/>
        <v>0</v>
      </c>
      <c r="AU13" s="14">
        <f t="shared" si="88"/>
        <v>0</v>
      </c>
      <c r="AV13" s="14">
        <f t="shared" si="88"/>
        <v>0</v>
      </c>
      <c r="AW13" s="14">
        <f t="shared" si="88"/>
        <v>0</v>
      </c>
      <c r="AX13" s="14">
        <f t="shared" si="88"/>
        <v>0</v>
      </c>
      <c r="AY13" s="14">
        <f t="shared" si="88"/>
        <v>0</v>
      </c>
      <c r="AZ13" s="14">
        <f t="shared" si="88"/>
        <v>0</v>
      </c>
      <c r="BA13" s="14">
        <f t="shared" si="88"/>
        <v>0</v>
      </c>
      <c r="BB13" s="14">
        <f t="shared" si="88"/>
        <v>0</v>
      </c>
      <c r="BC13" s="14">
        <f t="shared" si="88"/>
        <v>0</v>
      </c>
      <c r="BD13" s="14">
        <f t="shared" si="88"/>
        <v>0</v>
      </c>
      <c r="BE13" s="14">
        <f t="shared" si="88"/>
        <v>0</v>
      </c>
      <c r="BF13" s="14">
        <f t="shared" si="88"/>
        <v>0</v>
      </c>
      <c r="BG13" s="14">
        <f t="shared" si="88"/>
        <v>0</v>
      </c>
      <c r="BH13" s="14">
        <f t="shared" si="88"/>
        <v>0</v>
      </c>
      <c r="BI13" s="14">
        <f t="shared" si="88"/>
        <v>0</v>
      </c>
      <c r="BJ13" s="14">
        <f t="shared" si="88"/>
        <v>0</v>
      </c>
      <c r="BK13" s="14">
        <f t="shared" si="88"/>
        <v>0</v>
      </c>
      <c r="BL13" s="14">
        <f t="shared" si="88"/>
        <v>0</v>
      </c>
      <c r="BM13" s="14">
        <f t="shared" si="88"/>
        <v>0</v>
      </c>
      <c r="BN13" s="14">
        <f t="shared" si="88"/>
        <v>0</v>
      </c>
      <c r="BO13" s="14">
        <f t="shared" si="88"/>
        <v>0</v>
      </c>
      <c r="BP13" s="14">
        <f t="shared" si="88"/>
        <v>0</v>
      </c>
      <c r="BQ13" s="14">
        <f t="shared" ref="BQ13:DT13" si="89">IF(OR(AND(YEAR(BQ2)=2020,MONTH(BQ2)=2),AND(YEAR(BQ2)=2020,MONTH(BQ2)=3),AND(YEAR(BQ2)=2020,MONTH(BQ2)=4)),1,0)</f>
        <v>0</v>
      </c>
      <c r="BR13" s="14">
        <f t="shared" si="89"/>
        <v>0</v>
      </c>
      <c r="BS13" s="14">
        <f t="shared" si="89"/>
        <v>0</v>
      </c>
      <c r="BT13" s="14">
        <f t="shared" si="89"/>
        <v>0</v>
      </c>
      <c r="BU13" s="14">
        <f t="shared" si="89"/>
        <v>0</v>
      </c>
      <c r="BV13" s="14">
        <f t="shared" si="89"/>
        <v>0</v>
      </c>
      <c r="BW13" s="14">
        <f t="shared" si="89"/>
        <v>0</v>
      </c>
      <c r="BX13" s="14">
        <f t="shared" si="89"/>
        <v>0</v>
      </c>
      <c r="BY13" s="14">
        <f t="shared" si="89"/>
        <v>0</v>
      </c>
      <c r="BZ13" s="14">
        <f t="shared" si="89"/>
        <v>0</v>
      </c>
      <c r="CA13" s="14">
        <f t="shared" si="89"/>
        <v>0</v>
      </c>
      <c r="CB13" s="14">
        <f t="shared" si="89"/>
        <v>0</v>
      </c>
      <c r="CC13" s="14">
        <f t="shared" si="89"/>
        <v>1</v>
      </c>
      <c r="CD13" s="14">
        <f t="shared" si="89"/>
        <v>1</v>
      </c>
      <c r="CE13" s="14">
        <f t="shared" si="89"/>
        <v>1</v>
      </c>
      <c r="CF13" s="14">
        <f t="shared" si="89"/>
        <v>0</v>
      </c>
      <c r="CG13" s="14">
        <f t="shared" si="89"/>
        <v>0</v>
      </c>
      <c r="CH13" s="14">
        <f t="shared" si="89"/>
        <v>0</v>
      </c>
      <c r="CI13" s="14">
        <f t="shared" si="89"/>
        <v>0</v>
      </c>
      <c r="CJ13" s="14">
        <f t="shared" si="89"/>
        <v>0</v>
      </c>
      <c r="CK13" s="14">
        <f t="shared" si="89"/>
        <v>0</v>
      </c>
      <c r="CL13" s="14">
        <f t="shared" si="89"/>
        <v>0</v>
      </c>
      <c r="CM13" s="14">
        <f t="shared" si="89"/>
        <v>0</v>
      </c>
      <c r="CN13" s="14">
        <f t="shared" si="89"/>
        <v>0</v>
      </c>
      <c r="CO13" s="14">
        <f t="shared" si="89"/>
        <v>0</v>
      </c>
      <c r="CP13" s="14">
        <f t="shared" si="89"/>
        <v>0</v>
      </c>
      <c r="CQ13" s="14">
        <f t="shared" si="89"/>
        <v>0</v>
      </c>
      <c r="CR13" s="14">
        <f t="shared" si="89"/>
        <v>0</v>
      </c>
      <c r="CS13" s="14">
        <f t="shared" si="89"/>
        <v>0</v>
      </c>
      <c r="CT13" s="14">
        <f t="shared" si="89"/>
        <v>0</v>
      </c>
      <c r="CU13" s="14">
        <f t="shared" si="89"/>
        <v>0</v>
      </c>
      <c r="CV13" s="14">
        <f t="shared" si="89"/>
        <v>0</v>
      </c>
      <c r="CW13" s="14">
        <f t="shared" si="89"/>
        <v>0</v>
      </c>
      <c r="CX13" s="14">
        <f t="shared" si="89"/>
        <v>0</v>
      </c>
      <c r="CY13" s="14">
        <f t="shared" si="89"/>
        <v>0</v>
      </c>
      <c r="CZ13" s="14">
        <f t="shared" si="89"/>
        <v>0</v>
      </c>
      <c r="DA13" s="14">
        <f t="shared" si="89"/>
        <v>0</v>
      </c>
      <c r="DB13" s="14">
        <f t="shared" si="89"/>
        <v>0</v>
      </c>
      <c r="DC13" s="14">
        <f t="shared" si="89"/>
        <v>0</v>
      </c>
      <c r="DD13" s="14">
        <f t="shared" si="89"/>
        <v>0</v>
      </c>
      <c r="DE13" s="14">
        <f t="shared" si="89"/>
        <v>0</v>
      </c>
      <c r="DF13" s="14">
        <f t="shared" si="89"/>
        <v>0</v>
      </c>
      <c r="DG13" s="14">
        <f t="shared" si="89"/>
        <v>0</v>
      </c>
      <c r="DH13" s="14">
        <f t="shared" si="89"/>
        <v>0</v>
      </c>
      <c r="DI13" s="14">
        <f t="shared" si="89"/>
        <v>0</v>
      </c>
      <c r="DJ13" s="14">
        <f t="shared" si="89"/>
        <v>0</v>
      </c>
      <c r="DK13" s="14">
        <f t="shared" si="89"/>
        <v>0</v>
      </c>
      <c r="DL13" s="14">
        <f t="shared" si="89"/>
        <v>0</v>
      </c>
      <c r="DM13" s="14">
        <f t="shared" si="89"/>
        <v>0</v>
      </c>
      <c r="DN13" s="14">
        <f t="shared" si="89"/>
        <v>0</v>
      </c>
      <c r="DO13" s="14">
        <f t="shared" si="89"/>
        <v>0</v>
      </c>
      <c r="DP13" s="14">
        <f t="shared" si="89"/>
        <v>0</v>
      </c>
      <c r="DQ13" s="14">
        <f t="shared" si="89"/>
        <v>0</v>
      </c>
      <c r="DR13" s="14">
        <f t="shared" si="89"/>
        <v>0</v>
      </c>
      <c r="DS13" s="14">
        <f t="shared" si="89"/>
        <v>0</v>
      </c>
      <c r="DT13" s="14">
        <f t="shared" si="89"/>
        <v>0</v>
      </c>
    </row>
    <row r="14" spans="1:126">
      <c r="C14" s="14" t="s">
        <v>1095</v>
      </c>
      <c r="D14" s="22" t="str">
        <f>IF(D12=1,"COVID-19 national"&amp;CHAR(10)&amp;"declaration of emergency","")</f>
        <v/>
      </c>
      <c r="E14" s="22" t="str">
        <f t="shared" ref="E14:AN14" si="90">IF(E12=1,"COVID-19 national"&amp;CHAR(10)&amp;"declaration of emergency","")</f>
        <v/>
      </c>
      <c r="F14" s="22" t="str">
        <f t="shared" si="90"/>
        <v/>
      </c>
      <c r="G14" s="22" t="str">
        <f t="shared" si="90"/>
        <v/>
      </c>
      <c r="H14" s="22" t="str">
        <f t="shared" si="90"/>
        <v/>
      </c>
      <c r="I14" s="22" t="str">
        <f t="shared" si="90"/>
        <v/>
      </c>
      <c r="J14" s="22" t="str">
        <f t="shared" si="90"/>
        <v/>
      </c>
      <c r="K14" s="22" t="str">
        <f t="shared" si="90"/>
        <v/>
      </c>
      <c r="L14" s="22" t="str">
        <f t="shared" si="90"/>
        <v/>
      </c>
      <c r="M14" s="22" t="str">
        <f t="shared" si="90"/>
        <v/>
      </c>
      <c r="N14" s="22" t="str">
        <f t="shared" si="90"/>
        <v/>
      </c>
      <c r="O14" s="22" t="str">
        <f t="shared" si="90"/>
        <v/>
      </c>
      <c r="P14" s="22" t="str">
        <f t="shared" si="90"/>
        <v/>
      </c>
      <c r="Q14" s="22" t="str">
        <f t="shared" si="90"/>
        <v/>
      </c>
      <c r="R14" s="22" t="str">
        <f t="shared" si="90"/>
        <v/>
      </c>
      <c r="S14" s="22" t="str">
        <f t="shared" si="90"/>
        <v/>
      </c>
      <c r="T14" s="22" t="str">
        <f t="shared" si="90"/>
        <v/>
      </c>
      <c r="U14" s="22" t="str">
        <f t="shared" si="90"/>
        <v/>
      </c>
      <c r="V14" s="22" t="str">
        <f t="shared" si="90"/>
        <v/>
      </c>
      <c r="W14" s="22" t="str">
        <f t="shared" si="90"/>
        <v/>
      </c>
      <c r="X14" s="22" t="str">
        <f t="shared" si="90"/>
        <v/>
      </c>
      <c r="Y14" s="22" t="str">
        <f t="shared" si="90"/>
        <v/>
      </c>
      <c r="Z14" s="22" t="str">
        <f t="shared" si="90"/>
        <v/>
      </c>
      <c r="AA14" s="22" t="str">
        <f t="shared" si="90"/>
        <v/>
      </c>
      <c r="AB14" s="22" t="str">
        <f t="shared" si="90"/>
        <v/>
      </c>
      <c r="AC14" s="22" t="str">
        <f t="shared" si="90"/>
        <v/>
      </c>
      <c r="AD14" s="22" t="str">
        <f t="shared" si="90"/>
        <v/>
      </c>
      <c r="AE14" s="22" t="str">
        <f t="shared" si="90"/>
        <v/>
      </c>
      <c r="AF14" s="22" t="str">
        <f t="shared" si="90"/>
        <v/>
      </c>
      <c r="AG14" s="22" t="str">
        <f t="shared" si="90"/>
        <v/>
      </c>
      <c r="AH14" s="22" t="str">
        <f t="shared" si="90"/>
        <v/>
      </c>
      <c r="AI14" s="22" t="str">
        <f t="shared" si="90"/>
        <v/>
      </c>
      <c r="AJ14" s="22" t="str">
        <f t="shared" si="90"/>
        <v/>
      </c>
      <c r="AK14" s="22" t="str">
        <f t="shared" si="90"/>
        <v/>
      </c>
      <c r="AL14" s="22" t="str">
        <f t="shared" si="90"/>
        <v/>
      </c>
      <c r="AM14" s="22" t="str">
        <f t="shared" si="90"/>
        <v/>
      </c>
      <c r="AN14" s="22" t="str">
        <f t="shared" si="90"/>
        <v/>
      </c>
    </row>
    <row r="15" spans="1:126">
      <c r="A15" s="14" t="s">
        <v>1512</v>
      </c>
      <c r="B15" s="14">
        <f>COUNTIF(CI15:DT15, "&gt;0")</f>
        <v>32</v>
      </c>
      <c r="C15" s="14" t="s">
        <v>1500</v>
      </c>
      <c r="CH15" s="23">
        <f t="shared" ref="CH15:CI15" si="91">(CH8-BV8)</f>
        <v>0.11499999999999999</v>
      </c>
      <c r="CI15" s="23">
        <f t="shared" si="91"/>
        <v>8.2000000000000003E-2</v>
      </c>
      <c r="CJ15" s="23">
        <f>(CJ8-BX8)</f>
        <v>0.08</v>
      </c>
      <c r="CK15" s="23">
        <f t="shared" ref="CK15:CO15" si="92">(CK8-BY8)</f>
        <v>6.2000000000000006E-2</v>
      </c>
      <c r="CL15" s="23">
        <f t="shared" si="92"/>
        <v>5.6999999999999995E-2</v>
      </c>
      <c r="CM15" s="23">
        <f t="shared" si="92"/>
        <v>6.5000000000000016E-2</v>
      </c>
      <c r="CN15" s="23">
        <f t="shared" si="92"/>
        <v>5.5999999999999994E-2</v>
      </c>
      <c r="CO15" s="23">
        <f t="shared" si="92"/>
        <v>5.1000000000000011E-2</v>
      </c>
      <c r="CP15" s="23">
        <f>CP8-BR8</f>
        <v>5.000000000000001E-2</v>
      </c>
      <c r="CQ15" s="23">
        <f t="shared" ref="CQ15:DA15" si="93">CQ8-BS8</f>
        <v>3.7999999999999992E-2</v>
      </c>
      <c r="CR15" s="23">
        <f t="shared" si="93"/>
        <v>3.6000000000000004E-2</v>
      </c>
      <c r="CS15" s="23">
        <f t="shared" si="93"/>
        <v>2.1000000000000005E-2</v>
      </c>
      <c r="CT15" s="23">
        <f t="shared" si="93"/>
        <v>3.0999999999999993E-2</v>
      </c>
      <c r="CU15" s="23">
        <f t="shared" si="93"/>
        <v>1.6E-2</v>
      </c>
      <c r="CV15" s="23">
        <f t="shared" si="93"/>
        <v>2.4E-2</v>
      </c>
      <c r="CW15" s="23">
        <f t="shared" si="93"/>
        <v>2.3999999999999994E-2</v>
      </c>
      <c r="CX15" s="23">
        <f t="shared" si="93"/>
        <v>2.7999999999999997E-2</v>
      </c>
      <c r="CY15" s="23">
        <f t="shared" si="93"/>
        <v>8.0000000000000071E-3</v>
      </c>
      <c r="CZ15" s="23">
        <f t="shared" si="93"/>
        <v>1.2999999999999998E-2</v>
      </c>
      <c r="DA15" s="23">
        <f t="shared" si="93"/>
        <v>1.6000000000000007E-2</v>
      </c>
      <c r="DB15" s="23">
        <f>DB8-BR8</f>
        <v>1.1999999999999997E-2</v>
      </c>
      <c r="DC15" s="23">
        <f t="shared" ref="DC15:DM15" si="94">DC8-BS8</f>
        <v>-1.0000000000000009E-3</v>
      </c>
      <c r="DD15" s="23">
        <f t="shared" si="94"/>
        <v>2.0000000000000018E-3</v>
      </c>
      <c r="DE15" s="23">
        <f t="shared" si="94"/>
        <v>0</v>
      </c>
      <c r="DF15" s="23">
        <f t="shared" si="94"/>
        <v>0</v>
      </c>
      <c r="DG15" s="23">
        <f t="shared" si="94"/>
        <v>-2.0000000000000018E-3</v>
      </c>
      <c r="DH15" s="23">
        <f t="shared" si="94"/>
        <v>9.999999999999995E-3</v>
      </c>
      <c r="DI15" s="23">
        <f t="shared" si="94"/>
        <v>1.0000000000000002E-2</v>
      </c>
      <c r="DJ15" s="23">
        <f t="shared" si="94"/>
        <v>1.2999999999999998E-2</v>
      </c>
      <c r="DK15" s="23">
        <f t="shared" si="94"/>
        <v>1.7000000000000001E-2</v>
      </c>
      <c r="DL15" s="23">
        <f t="shared" si="94"/>
        <v>1.2999999999999998E-2</v>
      </c>
      <c r="DM15" s="23">
        <f t="shared" si="94"/>
        <v>9.0000000000000011E-3</v>
      </c>
      <c r="DN15" s="23">
        <f>DN8-BR8</f>
        <v>1.1000000000000003E-2</v>
      </c>
      <c r="DO15" s="23">
        <f t="shared" ref="DO15:DT15" si="95">DO8-BS8</f>
        <v>9.9999999999999395E-4</v>
      </c>
      <c r="DP15" s="23">
        <f t="shared" si="95"/>
        <v>-6.9999999999999923E-3</v>
      </c>
      <c r="DQ15" s="23">
        <f t="shared" si="95"/>
        <v>-7.9999999999999932E-3</v>
      </c>
      <c r="DR15" s="23">
        <f t="shared" si="95"/>
        <v>6.9999999999999993E-3</v>
      </c>
      <c r="DS15" s="23">
        <f t="shared" si="95"/>
        <v>1.0000000000000009E-3</v>
      </c>
      <c r="DT15" s="23">
        <f>DT8-BX8</f>
        <v>1.6E-2</v>
      </c>
      <c r="DV15" s="24"/>
    </row>
    <row r="16" spans="1:126" ht="57.6">
      <c r="A16" s="18" t="s">
        <v>9</v>
      </c>
      <c r="C16" s="14" t="s">
        <v>1090</v>
      </c>
      <c r="D16" s="25" t="str">
        <f>ROUND(D$4*100,1)&amp;"%"</f>
        <v>7%</v>
      </c>
      <c r="E16" s="25" t="str">
        <f t="shared" ref="E16:Y16" si="96">IF(E$22="","","U.S. total"&amp;CHAR(10)&amp;"(not seasonally adjusted)")</f>
        <v/>
      </c>
      <c r="F16" s="25" t="str">
        <f t="shared" si="96"/>
        <v/>
      </c>
      <c r="G16" s="25" t="str">
        <f t="shared" si="96"/>
        <v/>
      </c>
      <c r="H16" s="25" t="str">
        <f t="shared" si="96"/>
        <v/>
      </c>
      <c r="I16" s="25" t="str">
        <f t="shared" si="96"/>
        <v/>
      </c>
      <c r="J16" s="25" t="str">
        <f t="shared" si="96"/>
        <v/>
      </c>
      <c r="K16" s="25" t="str">
        <f t="shared" si="96"/>
        <v/>
      </c>
      <c r="L16" s="25" t="str">
        <f t="shared" si="96"/>
        <v/>
      </c>
      <c r="M16" s="25" t="str">
        <f t="shared" si="96"/>
        <v/>
      </c>
      <c r="N16" s="25" t="str">
        <f t="shared" si="96"/>
        <v/>
      </c>
      <c r="O16" s="25" t="str">
        <f t="shared" si="96"/>
        <v/>
      </c>
      <c r="P16" s="25" t="str">
        <f t="shared" si="96"/>
        <v/>
      </c>
      <c r="Q16" s="25" t="str">
        <f t="shared" si="96"/>
        <v/>
      </c>
      <c r="R16" s="25" t="str">
        <f t="shared" si="96"/>
        <v/>
      </c>
      <c r="S16" s="25" t="str">
        <f t="shared" si="96"/>
        <v/>
      </c>
      <c r="T16" s="25" t="str">
        <f t="shared" si="96"/>
        <v/>
      </c>
      <c r="U16" s="25" t="str">
        <f t="shared" si="96"/>
        <v/>
      </c>
      <c r="V16" s="25" t="str">
        <f t="shared" si="96"/>
        <v/>
      </c>
      <c r="W16" s="25" t="str">
        <f t="shared" si="96"/>
        <v/>
      </c>
      <c r="X16" s="25" t="str">
        <f t="shared" si="96"/>
        <v/>
      </c>
      <c r="Y16" s="25" t="str">
        <f t="shared" si="96"/>
        <v/>
      </c>
      <c r="Z16" s="25" t="str">
        <f>IF(Z$22="","","U.S. total"&amp;CHAR(10)&amp;"(not seasonally adjusted)")</f>
        <v>U.S. total
(not seasonally adjusted)</v>
      </c>
      <c r="AA16" s="25" t="str">
        <f t="shared" ref="AA16:AM16" si="97">IF(AA$22="","","U.S. total"&amp;CHAR(10)&amp;"(not seasonally adjusted)")</f>
        <v/>
      </c>
      <c r="AB16" s="25" t="str">
        <f t="shared" si="97"/>
        <v/>
      </c>
      <c r="AC16" s="25" t="str">
        <f t="shared" si="97"/>
        <v/>
      </c>
      <c r="AD16" s="25" t="str">
        <f t="shared" si="97"/>
        <v/>
      </c>
      <c r="AE16" s="25" t="str">
        <f t="shared" si="97"/>
        <v/>
      </c>
      <c r="AF16" s="25" t="str">
        <f t="shared" si="97"/>
        <v/>
      </c>
      <c r="AG16" s="25" t="str">
        <f t="shared" si="97"/>
        <v/>
      </c>
      <c r="AH16" s="25" t="str">
        <f t="shared" si="97"/>
        <v/>
      </c>
      <c r="AI16" s="25" t="str">
        <f t="shared" si="97"/>
        <v/>
      </c>
      <c r="AJ16" s="25" t="str">
        <f t="shared" si="97"/>
        <v/>
      </c>
      <c r="AK16" s="25" t="str">
        <f t="shared" si="97"/>
        <v/>
      </c>
      <c r="AL16" s="25" t="str">
        <f t="shared" si="97"/>
        <v/>
      </c>
      <c r="AM16" s="25" t="str">
        <f t="shared" si="97"/>
        <v/>
      </c>
      <c r="AN16" s="25" t="str">
        <f>ROUND(AN$4*100,1)&amp;"%"</f>
        <v>4.8%</v>
      </c>
      <c r="DR16" s="23"/>
    </row>
    <row r="17" spans="1:40">
      <c r="A17" s="18"/>
      <c r="B17" s="27" t="s">
        <v>1094</v>
      </c>
      <c r="C17" s="26"/>
      <c r="D17" s="26"/>
      <c r="E17" s="25" t="str">
        <f t="shared" ref="E17:P17" si="98">IF(E$7=1,TEXT(E$2,"mmmm yyyy")&amp;"     ","")</f>
        <v/>
      </c>
      <c r="F17" s="25" t="str">
        <f t="shared" si="98"/>
        <v/>
      </c>
      <c r="G17" s="25" t="str">
        <f t="shared" si="98"/>
        <v/>
      </c>
      <c r="H17" s="25" t="str">
        <f t="shared" si="98"/>
        <v/>
      </c>
      <c r="I17" s="25" t="str">
        <f t="shared" si="98"/>
        <v/>
      </c>
      <c r="J17" s="25" t="str">
        <f t="shared" si="98"/>
        <v/>
      </c>
      <c r="K17" s="25" t="str">
        <f t="shared" si="98"/>
        <v/>
      </c>
      <c r="L17" s="25" t="str">
        <f t="shared" si="98"/>
        <v/>
      </c>
      <c r="M17" s="25" t="str">
        <f t="shared" si="98"/>
        <v/>
      </c>
      <c r="N17" s="25" t="str">
        <f t="shared" si="98"/>
        <v/>
      </c>
      <c r="O17" s="25" t="str">
        <f t="shared" si="98"/>
        <v/>
      </c>
      <c r="P17" s="25" t="str">
        <f t="shared" si="98"/>
        <v/>
      </c>
      <c r="Q17" s="25" t="str">
        <f>IF(Q$7=1,TEXT(Q$2,"mmmm yyyy")&amp;" ","")</f>
        <v/>
      </c>
      <c r="R17" s="25" t="str">
        <f t="shared" ref="R17:AM17" si="99">IF(R$7=1,TEXT(R$2,"mmmm yyyy")&amp;"     ","")</f>
        <v/>
      </c>
      <c r="S17" s="25" t="str">
        <f t="shared" si="99"/>
        <v/>
      </c>
      <c r="T17" s="25" t="str">
        <f t="shared" si="99"/>
        <v/>
      </c>
      <c r="U17" s="25" t="str">
        <f t="shared" si="99"/>
        <v/>
      </c>
      <c r="V17" s="25" t="str">
        <f t="shared" si="99"/>
        <v/>
      </c>
      <c r="W17" s="25" t="str">
        <f t="shared" si="99"/>
        <v/>
      </c>
      <c r="X17" s="25" t="str">
        <f t="shared" si="99"/>
        <v/>
      </c>
      <c r="Y17" s="25" t="str">
        <f t="shared" si="99"/>
        <v/>
      </c>
      <c r="Z17" s="25" t="str">
        <f t="shared" si="99"/>
        <v/>
      </c>
      <c r="AA17" s="25" t="str">
        <f t="shared" si="99"/>
        <v/>
      </c>
      <c r="AB17" s="25" t="str">
        <f t="shared" si="99"/>
        <v/>
      </c>
      <c r="AC17" s="25" t="str">
        <f t="shared" si="99"/>
        <v/>
      </c>
      <c r="AD17" s="25" t="str">
        <f t="shared" si="99"/>
        <v/>
      </c>
      <c r="AE17" s="25" t="str">
        <f t="shared" si="99"/>
        <v/>
      </c>
      <c r="AF17" s="25" t="str">
        <f t="shared" si="99"/>
        <v/>
      </c>
      <c r="AG17" s="25" t="str">
        <f t="shared" si="99"/>
        <v/>
      </c>
      <c r="AH17" s="25" t="str">
        <f t="shared" si="99"/>
        <v/>
      </c>
      <c r="AI17" s="25" t="str">
        <f t="shared" si="99"/>
        <v/>
      </c>
      <c r="AJ17" s="25" t="str">
        <f t="shared" si="99"/>
        <v/>
      </c>
      <c r="AK17" s="25" t="str">
        <f t="shared" si="99"/>
        <v/>
      </c>
      <c r="AL17" s="25" t="str">
        <f t="shared" si="99"/>
        <v/>
      </c>
      <c r="AM17" s="25" t="str">
        <f t="shared" si="99"/>
        <v/>
      </c>
      <c r="AN17" s="25"/>
    </row>
    <row r="18" spans="1:40">
      <c r="A18" s="18"/>
      <c r="B18" s="27"/>
      <c r="C18" s="26"/>
      <c r="D18" s="26"/>
      <c r="E18" s="25" t="str">
        <f t="shared" ref="E18:P18" si="100">IF(E$7=1,ROUND(E$8*100,1)&amp;"%","")</f>
        <v/>
      </c>
      <c r="F18" s="25" t="str">
        <f t="shared" si="100"/>
        <v/>
      </c>
      <c r="G18" s="25" t="str">
        <f t="shared" si="100"/>
        <v/>
      </c>
      <c r="H18" s="25" t="str">
        <f t="shared" si="100"/>
        <v/>
      </c>
      <c r="I18" s="25" t="str">
        <f t="shared" si="100"/>
        <v/>
      </c>
      <c r="J18" s="25" t="str">
        <f t="shared" si="100"/>
        <v/>
      </c>
      <c r="K18" s="25" t="str">
        <f t="shared" si="100"/>
        <v/>
      </c>
      <c r="L18" s="25" t="str">
        <f t="shared" si="100"/>
        <v/>
      </c>
      <c r="M18" s="25" t="str">
        <f t="shared" si="100"/>
        <v/>
      </c>
      <c r="N18" s="25" t="str">
        <f t="shared" si="100"/>
        <v/>
      </c>
      <c r="O18" s="25" t="str">
        <f t="shared" si="100"/>
        <v/>
      </c>
      <c r="P18" s="25" t="str">
        <f t="shared" si="100"/>
        <v/>
      </c>
      <c r="Q18" s="25" t="str">
        <f>IF(Q$7=1,ROUND(Q$8*100,1)&amp;"%","")</f>
        <v/>
      </c>
      <c r="R18" s="25" t="str">
        <f t="shared" ref="R18:AM18" si="101">IF(R$7=1,ROUND(R$8*100,1)&amp;"%","")</f>
        <v/>
      </c>
      <c r="S18" s="25" t="str">
        <f t="shared" si="101"/>
        <v/>
      </c>
      <c r="T18" s="25" t="str">
        <f t="shared" si="101"/>
        <v/>
      </c>
      <c r="U18" s="25" t="str">
        <f t="shared" si="101"/>
        <v/>
      </c>
      <c r="V18" s="25" t="str">
        <f t="shared" si="101"/>
        <v/>
      </c>
      <c r="W18" s="25" t="str">
        <f t="shared" si="101"/>
        <v/>
      </c>
      <c r="X18" s="25" t="str">
        <f t="shared" si="101"/>
        <v/>
      </c>
      <c r="Y18" s="25" t="str">
        <f t="shared" si="101"/>
        <v/>
      </c>
      <c r="Z18" s="25" t="str">
        <f t="shared" si="101"/>
        <v/>
      </c>
      <c r="AA18" s="25" t="str">
        <f t="shared" si="101"/>
        <v/>
      </c>
      <c r="AB18" s="25" t="str">
        <f t="shared" si="101"/>
        <v/>
      </c>
      <c r="AC18" s="25" t="str">
        <f t="shared" si="101"/>
        <v/>
      </c>
      <c r="AD18" s="25" t="str">
        <f t="shared" si="101"/>
        <v/>
      </c>
      <c r="AE18" s="25" t="str">
        <f t="shared" si="101"/>
        <v/>
      </c>
      <c r="AF18" s="25" t="str">
        <f t="shared" si="101"/>
        <v/>
      </c>
      <c r="AG18" s="25" t="str">
        <f t="shared" si="101"/>
        <v/>
      </c>
      <c r="AH18" s="25" t="str">
        <f t="shared" si="101"/>
        <v/>
      </c>
      <c r="AI18" s="25" t="str">
        <f t="shared" si="101"/>
        <v/>
      </c>
      <c r="AJ18" s="25" t="str">
        <f t="shared" si="101"/>
        <v/>
      </c>
      <c r="AK18" s="25" t="str">
        <f t="shared" si="101"/>
        <v/>
      </c>
      <c r="AL18" s="25" t="str">
        <f t="shared" si="101"/>
        <v/>
      </c>
      <c r="AM18" s="25" t="str">
        <f t="shared" si="101"/>
        <v/>
      </c>
      <c r="AN18" s="25"/>
    </row>
    <row r="19" spans="1:40" ht="72">
      <c r="A19" s="18" t="s">
        <v>11</v>
      </c>
      <c r="C19" s="14" t="s">
        <v>1090</v>
      </c>
      <c r="D19" s="22" t="str">
        <f>CHAR(10)&amp;TEXT(D$2,"mmmm yyyy")&amp;CHAR(10)&amp;ROUND(D$8*100,1)&amp;"%"&amp;CHAR(10)</f>
        <v xml:space="preserve">
September 2013
6.5%
</v>
      </c>
      <c r="E19" s="22" t="str">
        <f>IF(E$17="",E$22,IF(SUM($D$20:D$20)=0,"All-time high"&amp;CHAR(10)&amp;C17&amp;D17&amp;E17&amp;F17&amp;G17&amp;CHAR(10)&amp;E18,""))</f>
        <v/>
      </c>
      <c r="F19" s="22" t="str">
        <f>IF(F$17="",F$22,IF(SUM($D$20:E$20)=0,"All-time high"&amp;CHAR(10)&amp;D17&amp;E17&amp;F17&amp;G17&amp;H17&amp;CHAR(10)&amp;F18,""))</f>
        <v/>
      </c>
      <c r="G19" s="22" t="str">
        <f>IF(G$17="",G$22,IF(SUM($D$20:F$20)=0,"All-time high"&amp;CHAR(10)&amp;E17&amp;F17&amp;G17&amp;H17&amp;I17&amp;CHAR(10)&amp;G18,""))</f>
        <v/>
      </c>
      <c r="H19" s="22" t="str">
        <f>IF(H$17="",H$22,IF(SUM($D$20:G$20)=0,"All-time high"&amp;CHAR(10)&amp;F17&amp;G17&amp;H17&amp;I17&amp;J17&amp;CHAR(10)&amp;H18,""))</f>
        <v/>
      </c>
      <c r="I19" s="22" t="str">
        <f>IF(I$17="",I$22,IF(SUM($D$20:H$20)=0,"All-time high"&amp;CHAR(10)&amp;G17&amp;H17&amp;I17&amp;J17&amp;K17&amp;CHAR(10)&amp;I18,""))</f>
        <v/>
      </c>
      <c r="J19" s="22" t="str">
        <f>IF(J$17="",J$22,IF(SUM($D$20:I$20)=0,"All-time high"&amp;CHAR(10)&amp;H17&amp;I17&amp;J17&amp;K17&amp;L17&amp;CHAR(10)&amp;J18,""))</f>
        <v/>
      </c>
      <c r="K19" s="22" t="str">
        <f>IF(K$17="",K$22,IF(SUM($D$20:J$20)=0,"All-time high"&amp;CHAR(10)&amp;I17&amp;J17&amp;K17&amp;L17&amp;M17&amp;CHAR(10)&amp;K18,""))</f>
        <v/>
      </c>
      <c r="L19" s="22" t="str">
        <f>IF(L$17="",L$22,IF(SUM($D$20:K$20)=0,"All-time high"&amp;CHAR(10)&amp;J17&amp;K17&amp;L17&amp;M17&amp;N17&amp;CHAR(10)&amp;L18,""))</f>
        <v/>
      </c>
      <c r="M19" s="22" t="str">
        <f>IF(M$17="",M$22,IF(SUM($D$20:L$20)=0,"All-time high"&amp;CHAR(10)&amp;K17&amp;L17&amp;M17&amp;N17&amp;O17&amp;CHAR(10)&amp;M18,""))</f>
        <v/>
      </c>
      <c r="N19" s="22" t="str">
        <f>IF(N$17="",N$22,IF(SUM($D$20:M$20)=0,"All-time high"&amp;CHAR(10)&amp;L17&amp;M17&amp;N17&amp;O17&amp;P17&amp;CHAR(10)&amp;N18,""))</f>
        <v/>
      </c>
      <c r="O19" s="22" t="str">
        <f>IF(O$17="",O$22,IF(SUM($D$20:N$20)=0,"All-time high"&amp;CHAR(10)&amp;M17&amp;N17&amp;O17&amp;P17&amp;Q17&amp;CHAR(10)&amp;O18,""))</f>
        <v/>
      </c>
      <c r="P19" s="22" t="str">
        <f>IF(P$17="",P$22,IF(SUM($D$20:O$20)=0,"All-time high"&amp;CHAR(10)&amp;N17&amp;O17&amp;P17&amp;Q17&amp;R17&amp;CHAR(10)&amp;P18,""))</f>
        <v/>
      </c>
      <c r="Q19" s="22" t="str">
        <f>IF(Q$17="",Q$22,IF(SUM($D$20:P$20)=0,"All-time high"&amp;CHAR(10)&amp;O17&amp;P17&amp;Q17&amp;R17&amp;S17&amp;CHAR(10)&amp;Q18,""))</f>
        <v/>
      </c>
      <c r="R19" s="22" t="str">
        <f>IF(R$17="",R$22,IF(SUM($D$20:Q$20)=0,"All-time high"&amp;CHAR(10)&amp;P17&amp;Q17&amp;R17&amp;S17&amp;T17&amp;CHAR(10)&amp;R18,""))</f>
        <v/>
      </c>
      <c r="S19" s="22" t="str">
        <f>IF(S$17="",S$22,IF(SUM($D$20:R$20)=0,"All-time high"&amp;CHAR(10)&amp;Q17&amp;R17&amp;S17&amp;T17&amp;U17&amp;CHAR(10)&amp;S18,""))</f>
        <v/>
      </c>
      <c r="T19" s="22" t="str">
        <f>IF(T$17="",T$22,IF(SUM($D$20:S$20)=0,"All-time high"&amp;CHAR(10)&amp;R17&amp;S17&amp;T17&amp;U17&amp;V17&amp;CHAR(10)&amp;T18,""))</f>
        <v/>
      </c>
      <c r="U19" s="22" t="str">
        <f>IF(U$17="",U$22,IF(SUM($D$20:T$20)=0,"All-time high"&amp;CHAR(10)&amp;S17&amp;T17&amp;U17&amp;V17&amp;W17&amp;CHAR(10)&amp;U18,""))</f>
        <v/>
      </c>
      <c r="V19" s="22" t="str">
        <f>IF(V$17="",V$22,IF(SUM($D$20:U$20)=0,"All-time high"&amp;CHAR(10)&amp;T17&amp;U17&amp;V17&amp;W17&amp;X17&amp;CHAR(10)&amp;V18,""))</f>
        <v/>
      </c>
      <c r="W19" s="22" t="str">
        <f>IF(W$17="",W$22,IF(SUM($D$20:V$20)=0,"All-time high"&amp;CHAR(10)&amp;U17&amp;V17&amp;W17&amp;X17&amp;Y17&amp;CHAR(10)&amp;W18,""))</f>
        <v/>
      </c>
      <c r="X19" s="22" t="str">
        <f>IF(X$17="",X$22,IF(SUM($D$20:W$20)=0,"All-time high"&amp;CHAR(10)&amp;V17&amp;W17&amp;X17&amp;Y17&amp;Z17&amp;CHAR(10)&amp;X18,""))</f>
        <v/>
      </c>
      <c r="Y19" s="22" t="str">
        <f>IF(Y$17="",Y$22,IF(SUM($D$20:X$20)=0,"All-time high"&amp;CHAR(10)&amp;W17&amp;X17&amp;Y17&amp;Z17&amp;AA17&amp;CHAR(10)&amp;Y18,""))</f>
        <v/>
      </c>
      <c r="Z19" s="22" t="str">
        <f>IF(Z$17="",Z$22,IF(SUM($D$20:Y$20)=0,"All-time high"&amp;CHAR(10)&amp;X17&amp;Y17&amp;Z17&amp;AA17&amp;AB17&amp;CHAR(10)&amp;Z18,""))</f>
        <v>Transportation sector
(not seasonally adjusted)</v>
      </c>
      <c r="AA19" s="22" t="str">
        <f>IF(AA$17="",AA$22,IF(SUM($D$20:Z$20)=0,"All-time high"&amp;CHAR(10)&amp;Y17&amp;Z17&amp;AA17&amp;AB17&amp;AC17&amp;CHAR(10)&amp;AA18,""))</f>
        <v/>
      </c>
      <c r="AB19" s="22" t="str">
        <f>IF(AB$17="",AB$22,IF(SUM($D$20:AA$20)=0,"All-time high"&amp;CHAR(10)&amp;Z17&amp;AA17&amp;AB17&amp;AC17&amp;AD17&amp;CHAR(10)&amp;AB18,""))</f>
        <v/>
      </c>
      <c r="AC19" s="22" t="str">
        <f>IF(AC$17="",AC$22,IF(SUM($D$20:AB$20)=0,"All-time high"&amp;CHAR(10)&amp;AA17&amp;AB17&amp;AC17&amp;AD17&amp;AE17&amp;CHAR(10)&amp;AC18,""))</f>
        <v/>
      </c>
      <c r="AD19" s="22" t="str">
        <f>IF(AD$17="",AD$22,IF(SUM($D$20:AC$20)=0,"All-time high"&amp;CHAR(10)&amp;AB17&amp;AC17&amp;AD17&amp;AE17&amp;AF17&amp;CHAR(10)&amp;AD18,""))</f>
        <v/>
      </c>
      <c r="AE19" s="22" t="str">
        <f>IF(AE$17="",AE$22,IF(SUM($D$20:AD$20)=0,"All-time high"&amp;CHAR(10)&amp;AC17&amp;AD17&amp;AE17&amp;AF17&amp;AG17&amp;CHAR(10)&amp;AE18,""))</f>
        <v/>
      </c>
      <c r="AF19" s="22" t="str">
        <f>IF(AF$17="",AF$22,IF(SUM($D$20:AE$20)=0,"All-time high"&amp;CHAR(10)&amp;AD17&amp;AE17&amp;AF17&amp;AG17&amp;AH17&amp;CHAR(10)&amp;AF18,""))</f>
        <v/>
      </c>
      <c r="AG19" s="22" t="str">
        <f>IF(AG$17="",AG$22,IF(SUM($D$20:AF$20)=0,"All-time high"&amp;CHAR(10)&amp;AE17&amp;AF17&amp;AG17&amp;AH17&amp;AI17&amp;CHAR(10)&amp;AG18,""))</f>
        <v/>
      </c>
      <c r="AH19" s="22" t="str">
        <f>IF(AH$17="",AH$22,IF(SUM($D$20:AG$20)=0,"All-time high"&amp;CHAR(10)&amp;AF17&amp;AG17&amp;AH17&amp;AI17&amp;AJ17&amp;CHAR(10)&amp;AH18,""))</f>
        <v/>
      </c>
      <c r="AI19" s="22" t="str">
        <f>IF(AI$17="",AI$22,IF(SUM($D$20:AH$20)=0,"All-time high"&amp;CHAR(10)&amp;AG17&amp;AH17&amp;AI17&amp;AJ17&amp;AK17&amp;CHAR(10)&amp;AI18,""))</f>
        <v/>
      </c>
      <c r="AJ19" s="22" t="str">
        <f>IF(AJ$17="",AJ$22,IF(SUM($D$20:AI$20)=0,"All-time high"&amp;CHAR(10)&amp;AH17&amp;AI17&amp;AJ17&amp;AK17&amp;AL17&amp;CHAR(10)&amp;AJ18,""))</f>
        <v/>
      </c>
      <c r="AK19" s="22" t="str">
        <f>IF(AK$17="",AK$22,IF(SUM($D$20:AJ$20)=0,"All-time high"&amp;CHAR(10)&amp;AI17&amp;AJ17&amp;AK17&amp;AL17&amp;AM17&amp;CHAR(10)&amp;AK18,""))</f>
        <v/>
      </c>
      <c r="AL19" s="22" t="str">
        <f>IF(AL$17="",AL$22,IF(SUM($D$20:AK$20)=0,"All-time high"&amp;CHAR(10)&amp;AJ17&amp;AK17&amp;AL17&amp;AM17&amp;AN17&amp;CHAR(10)&amp;AL18,""))</f>
        <v/>
      </c>
      <c r="AM19" s="22" t="str">
        <f>IF(AM$17="",AM$22,IF(SUM($D$20:AL$20)=0,"All-time high"&amp;CHAR(10)&amp;AK17&amp;AL17&amp;AM17&amp;AN17&amp;AO17&amp;CHAR(10)&amp;AM18,""))</f>
        <v/>
      </c>
      <c r="AN19" s="22" t="str">
        <f>CHAR(10)&amp;TEXT(AN$2,"mmmm yyyy")&amp;CHAR(10)&amp;ROUND(AN$8*100,1)&amp;"%"&amp;CHAR(10)</f>
        <v xml:space="preserve">
September 2016
4.2%
</v>
      </c>
    </row>
    <row r="20" spans="1:40" ht="14.4" customHeight="1">
      <c r="B20" s="27" t="s">
        <v>1094</v>
      </c>
      <c r="E20" s="14">
        <f>LEN(E17)</f>
        <v>0</v>
      </c>
      <c r="F20" s="14">
        <f t="shared" ref="F20:AM20" si="102">LEN(F17)</f>
        <v>0</v>
      </c>
      <c r="G20" s="14">
        <f t="shared" si="102"/>
        <v>0</v>
      </c>
      <c r="H20" s="14">
        <f t="shared" si="102"/>
        <v>0</v>
      </c>
      <c r="I20" s="14">
        <f t="shared" si="102"/>
        <v>0</v>
      </c>
      <c r="J20" s="14">
        <f t="shared" si="102"/>
        <v>0</v>
      </c>
      <c r="K20" s="14">
        <f t="shared" si="102"/>
        <v>0</v>
      </c>
      <c r="L20" s="14">
        <f t="shared" si="102"/>
        <v>0</v>
      </c>
      <c r="M20" s="14">
        <f t="shared" si="102"/>
        <v>0</v>
      </c>
      <c r="N20" s="14">
        <f t="shared" si="102"/>
        <v>0</v>
      </c>
      <c r="O20" s="14">
        <f t="shared" si="102"/>
        <v>0</v>
      </c>
      <c r="P20" s="14">
        <f t="shared" si="102"/>
        <v>0</v>
      </c>
      <c r="Q20" s="14">
        <f t="shared" si="102"/>
        <v>0</v>
      </c>
      <c r="R20" s="14">
        <f t="shared" si="102"/>
        <v>0</v>
      </c>
      <c r="S20" s="14">
        <f t="shared" si="102"/>
        <v>0</v>
      </c>
      <c r="T20" s="14">
        <f t="shared" si="102"/>
        <v>0</v>
      </c>
      <c r="U20" s="14">
        <f t="shared" si="102"/>
        <v>0</v>
      </c>
      <c r="V20" s="14">
        <f t="shared" si="102"/>
        <v>0</v>
      </c>
      <c r="W20" s="14">
        <f t="shared" si="102"/>
        <v>0</v>
      </c>
      <c r="X20" s="14">
        <f t="shared" si="102"/>
        <v>0</v>
      </c>
      <c r="Y20" s="14">
        <f t="shared" si="102"/>
        <v>0</v>
      </c>
      <c r="Z20" s="14">
        <f t="shared" si="102"/>
        <v>0</v>
      </c>
      <c r="AA20" s="14">
        <f t="shared" si="102"/>
        <v>0</v>
      </c>
      <c r="AB20" s="14">
        <f t="shared" si="102"/>
        <v>0</v>
      </c>
      <c r="AC20" s="14">
        <f t="shared" si="102"/>
        <v>0</v>
      </c>
      <c r="AD20" s="14">
        <f t="shared" si="102"/>
        <v>0</v>
      </c>
      <c r="AE20" s="14">
        <f t="shared" si="102"/>
        <v>0</v>
      </c>
      <c r="AF20" s="14">
        <f t="shared" si="102"/>
        <v>0</v>
      </c>
      <c r="AG20" s="14">
        <f t="shared" si="102"/>
        <v>0</v>
      </c>
      <c r="AH20" s="14">
        <f t="shared" si="102"/>
        <v>0</v>
      </c>
      <c r="AI20" s="14">
        <f t="shared" si="102"/>
        <v>0</v>
      </c>
      <c r="AJ20" s="14">
        <f t="shared" si="102"/>
        <v>0</v>
      </c>
      <c r="AK20" s="14">
        <f t="shared" si="102"/>
        <v>0</v>
      </c>
      <c r="AL20" s="14">
        <f t="shared" si="102"/>
        <v>0</v>
      </c>
      <c r="AM20" s="14">
        <f t="shared" si="102"/>
        <v>0</v>
      </c>
      <c r="AN20" s="22"/>
    </row>
    <row r="21" spans="1:40">
      <c r="B21" s="27"/>
      <c r="E21" s="14" t="str">
        <f t="shared" ref="E21:AM21" si="103">IF(AND(E17="",E2&gt;EDATE($AN2,-15)),"Transportation sector"&amp;CHAR(10)&amp;"(not seasonally adjusted)","")</f>
        <v/>
      </c>
      <c r="F21" s="14" t="str">
        <f t="shared" si="103"/>
        <v/>
      </c>
      <c r="G21" s="14" t="str">
        <f t="shared" si="103"/>
        <v/>
      </c>
      <c r="H21" s="14" t="str">
        <f t="shared" si="103"/>
        <v/>
      </c>
      <c r="I21" s="14" t="str">
        <f t="shared" si="103"/>
        <v/>
      </c>
      <c r="J21" s="14" t="str">
        <f t="shared" si="103"/>
        <v/>
      </c>
      <c r="K21" s="14" t="str">
        <f t="shared" si="103"/>
        <v/>
      </c>
      <c r="L21" s="14" t="str">
        <f t="shared" si="103"/>
        <v/>
      </c>
      <c r="M21" s="14" t="str">
        <f t="shared" si="103"/>
        <v/>
      </c>
      <c r="N21" s="14" t="str">
        <f t="shared" si="103"/>
        <v/>
      </c>
      <c r="O21" s="14" t="str">
        <f t="shared" si="103"/>
        <v/>
      </c>
      <c r="P21" s="14" t="str">
        <f t="shared" si="103"/>
        <v/>
      </c>
      <c r="Q21" s="14" t="str">
        <f t="shared" si="103"/>
        <v/>
      </c>
      <c r="R21" s="14" t="str">
        <f t="shared" si="103"/>
        <v/>
      </c>
      <c r="S21" s="14" t="str">
        <f t="shared" si="103"/>
        <v/>
      </c>
      <c r="T21" s="14" t="str">
        <f t="shared" si="103"/>
        <v/>
      </c>
      <c r="U21" s="14" t="str">
        <f t="shared" si="103"/>
        <v/>
      </c>
      <c r="V21" s="14" t="str">
        <f t="shared" si="103"/>
        <v/>
      </c>
      <c r="W21" s="14" t="str">
        <f t="shared" si="103"/>
        <v/>
      </c>
      <c r="X21" s="14" t="str">
        <f t="shared" si="103"/>
        <v/>
      </c>
      <c r="Y21" s="14" t="str">
        <f t="shared" si="103"/>
        <v/>
      </c>
      <c r="Z21" s="14" t="str">
        <f t="shared" si="103"/>
        <v>Transportation sector
(not seasonally adjusted)</v>
      </c>
      <c r="AA21" s="14" t="str">
        <f t="shared" si="103"/>
        <v>Transportation sector
(not seasonally adjusted)</v>
      </c>
      <c r="AB21" s="14" t="str">
        <f t="shared" si="103"/>
        <v>Transportation sector
(not seasonally adjusted)</v>
      </c>
      <c r="AC21" s="14" t="str">
        <f t="shared" si="103"/>
        <v>Transportation sector
(not seasonally adjusted)</v>
      </c>
      <c r="AD21" s="14" t="str">
        <f t="shared" si="103"/>
        <v>Transportation sector
(not seasonally adjusted)</v>
      </c>
      <c r="AE21" s="14" t="str">
        <f t="shared" si="103"/>
        <v>Transportation sector
(not seasonally adjusted)</v>
      </c>
      <c r="AF21" s="14" t="str">
        <f t="shared" si="103"/>
        <v>Transportation sector
(not seasonally adjusted)</v>
      </c>
      <c r="AG21" s="14" t="str">
        <f t="shared" si="103"/>
        <v>Transportation sector
(not seasonally adjusted)</v>
      </c>
      <c r="AH21" s="14" t="str">
        <f t="shared" si="103"/>
        <v>Transportation sector
(not seasonally adjusted)</v>
      </c>
      <c r="AI21" s="14" t="str">
        <f t="shared" si="103"/>
        <v>Transportation sector
(not seasonally adjusted)</v>
      </c>
      <c r="AJ21" s="14" t="str">
        <f t="shared" si="103"/>
        <v>Transportation sector
(not seasonally adjusted)</v>
      </c>
      <c r="AK21" s="14" t="str">
        <f t="shared" si="103"/>
        <v>Transportation sector
(not seasonally adjusted)</v>
      </c>
      <c r="AL21" s="14" t="str">
        <f t="shared" si="103"/>
        <v>Transportation sector
(not seasonally adjusted)</v>
      </c>
      <c r="AM21" s="14" t="str">
        <f t="shared" si="103"/>
        <v>Transportation sector
(not seasonally adjusted)</v>
      </c>
    </row>
    <row r="22" spans="1:40">
      <c r="B22" s="27"/>
      <c r="E22" s="14" t="str">
        <f t="shared" ref="E22:Y22" si="104">IF(D21="",E21,"")</f>
        <v/>
      </c>
      <c r="F22" s="14" t="str">
        <f t="shared" si="104"/>
        <v/>
      </c>
      <c r="G22" s="14" t="str">
        <f t="shared" si="104"/>
        <v/>
      </c>
      <c r="H22" s="14" t="str">
        <f t="shared" si="104"/>
        <v/>
      </c>
      <c r="I22" s="14" t="str">
        <f t="shared" si="104"/>
        <v/>
      </c>
      <c r="J22" s="14" t="str">
        <f t="shared" si="104"/>
        <v/>
      </c>
      <c r="K22" s="14" t="str">
        <f t="shared" si="104"/>
        <v/>
      </c>
      <c r="L22" s="14" t="str">
        <f t="shared" si="104"/>
        <v/>
      </c>
      <c r="M22" s="14" t="str">
        <f t="shared" si="104"/>
        <v/>
      </c>
      <c r="N22" s="14" t="str">
        <f t="shared" si="104"/>
        <v/>
      </c>
      <c r="O22" s="14" t="str">
        <f t="shared" si="104"/>
        <v/>
      </c>
      <c r="P22" s="14" t="str">
        <f t="shared" si="104"/>
        <v/>
      </c>
      <c r="Q22" s="14" t="str">
        <f t="shared" si="104"/>
        <v/>
      </c>
      <c r="R22" s="14" t="str">
        <f t="shared" si="104"/>
        <v/>
      </c>
      <c r="S22" s="14" t="str">
        <f t="shared" si="104"/>
        <v/>
      </c>
      <c r="T22" s="14" t="str">
        <f t="shared" si="104"/>
        <v/>
      </c>
      <c r="U22" s="14" t="str">
        <f t="shared" si="104"/>
        <v/>
      </c>
      <c r="V22" s="14" t="str">
        <f t="shared" si="104"/>
        <v/>
      </c>
      <c r="W22" s="14" t="str">
        <f t="shared" si="104"/>
        <v/>
      </c>
      <c r="X22" s="14" t="str">
        <f t="shared" si="104"/>
        <v/>
      </c>
      <c r="Y22" s="14" t="str">
        <f t="shared" si="104"/>
        <v/>
      </c>
      <c r="Z22" s="14" t="str">
        <f>IF(Y21="",Z21,"")</f>
        <v>Transportation sector
(not seasonally adjusted)</v>
      </c>
      <c r="AA22" s="14" t="str">
        <f t="shared" ref="AA22:AM22" si="105">IF(Z21="",AA21,"")</f>
        <v/>
      </c>
      <c r="AB22" s="14" t="str">
        <f t="shared" si="105"/>
        <v/>
      </c>
      <c r="AC22" s="14" t="str">
        <f t="shared" si="105"/>
        <v/>
      </c>
      <c r="AD22" s="14" t="str">
        <f t="shared" si="105"/>
        <v/>
      </c>
      <c r="AE22" s="14" t="str">
        <f t="shared" si="105"/>
        <v/>
      </c>
      <c r="AF22" s="14" t="str">
        <f t="shared" si="105"/>
        <v/>
      </c>
      <c r="AG22" s="14" t="str">
        <f t="shared" si="105"/>
        <v/>
      </c>
      <c r="AH22" s="14" t="str">
        <f t="shared" si="105"/>
        <v/>
      </c>
      <c r="AI22" s="14" t="str">
        <f t="shared" si="105"/>
        <v/>
      </c>
      <c r="AJ22" s="14" t="str">
        <f t="shared" si="105"/>
        <v/>
      </c>
      <c r="AK22" s="14" t="str">
        <f t="shared" si="105"/>
        <v/>
      </c>
      <c r="AL22" s="14" t="str">
        <f t="shared" si="105"/>
        <v/>
      </c>
      <c r="AM22" s="14" t="str">
        <f t="shared" si="105"/>
        <v/>
      </c>
    </row>
    <row r="23" spans="1:40">
      <c r="B23" s="26"/>
    </row>
    <row r="24" spans="1:40">
      <c r="B24" s="26"/>
    </row>
    <row r="25" spans="1:40">
      <c r="B25" s="26"/>
    </row>
    <row r="26" spans="1:40">
      <c r="A26" s="15"/>
    </row>
  </sheetData>
  <mergeCells count="5">
    <mergeCell ref="B20:B22"/>
    <mergeCell ref="B3:B6"/>
    <mergeCell ref="B7:B10"/>
    <mergeCell ref="D1:AN1"/>
    <mergeCell ref="B17:B1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C0B70-ED99-4ADB-BF09-4C2EAE7B547E}">
  <dimension ref="A1:C5"/>
  <sheetViews>
    <sheetView workbookViewId="0">
      <selection activeCell="B3" sqref="B3"/>
    </sheetView>
  </sheetViews>
  <sheetFormatPr defaultRowHeight="14.4"/>
  <cols>
    <col min="2" max="2" width="9.5546875" bestFit="1" customWidth="1"/>
  </cols>
  <sheetData>
    <row r="1" spans="1:3">
      <c r="A1" t="s">
        <v>1501</v>
      </c>
      <c r="C1" s="1" t="s">
        <v>1102</v>
      </c>
    </row>
    <row r="2" spans="1:3">
      <c r="A2" t="s">
        <v>1496</v>
      </c>
      <c r="B2" s="2">
        <f>MIN(chart_data!2:2)</f>
        <v>41518</v>
      </c>
    </row>
    <row r="3" spans="1:3">
      <c r="A3" t="s">
        <v>1497</v>
      </c>
      <c r="B3" s="2">
        <f>MAX(chart_data!2:2)</f>
        <v>45170</v>
      </c>
    </row>
    <row r="4" spans="1:3">
      <c r="A4" t="s">
        <v>1498</v>
      </c>
      <c r="B4" s="2">
        <v>45161</v>
      </c>
    </row>
    <row r="5" spans="1:3">
      <c r="A5" t="s">
        <v>1499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B4B73-FA2D-46D1-BB63-8FD24ADDC815}">
  <sheetPr codeName="Sheet1"/>
  <dimension ref="A1:K1141"/>
  <sheetViews>
    <sheetView workbookViewId="0">
      <selection activeCell="B4" sqref="B4"/>
    </sheetView>
  </sheetViews>
  <sheetFormatPr defaultRowHeight="14.4"/>
  <cols>
    <col min="1" max="1" width="17.6640625" bestFit="1" customWidth="1"/>
    <col min="2" max="2" width="20.77734375" bestFit="1" customWidth="1"/>
    <col min="3" max="3" width="10.88671875" bestFit="1" customWidth="1"/>
    <col min="4" max="5" width="16" bestFit="1" customWidth="1"/>
    <col min="6" max="6" width="24.33203125" bestFit="1" customWidth="1"/>
    <col min="7" max="7" width="25.33203125" bestFit="1" customWidth="1"/>
    <col min="8" max="8" width="22.33203125" bestFit="1" customWidth="1"/>
    <col min="9" max="9" width="15" bestFit="1" customWidth="1"/>
    <col min="10" max="10" width="9" bestFit="1" customWidth="1"/>
    <col min="11" max="11" width="6.44140625" bestFit="1" customWidth="1"/>
    <col min="12" max="12" width="24.33203125" bestFit="1" customWidth="1"/>
    <col min="13" max="13" width="25.33203125" bestFit="1" customWidth="1"/>
    <col min="14" max="14" width="16" bestFit="1" customWidth="1"/>
    <col min="15" max="17" width="24.21875" bestFit="1" customWidth="1"/>
    <col min="18" max="18" width="25.21875" bestFit="1" customWidth="1"/>
    <col min="19" max="19" width="24.21875" bestFit="1" customWidth="1"/>
    <col min="20" max="20" width="23.21875" bestFit="1" customWidth="1"/>
    <col min="21" max="21" width="16" bestFit="1" customWidth="1"/>
    <col min="22" max="22" width="19.77734375" bestFit="1" customWidth="1"/>
    <col min="23" max="23" width="16" bestFit="1" customWidth="1"/>
  </cols>
  <sheetData>
    <row r="1" spans="1:11">
      <c r="A1" t="s">
        <v>1103</v>
      </c>
      <c r="B1" t="s">
        <v>1404</v>
      </c>
      <c r="C1" t="s">
        <v>1405</v>
      </c>
      <c r="D1" t="s">
        <v>1106</v>
      </c>
      <c r="E1" t="s">
        <v>1109</v>
      </c>
      <c r="F1" t="s">
        <v>1107</v>
      </c>
      <c r="G1" t="s">
        <v>1108</v>
      </c>
      <c r="H1" t="s">
        <v>1104</v>
      </c>
      <c r="I1" t="s">
        <v>1105</v>
      </c>
      <c r="J1" t="s">
        <v>1406</v>
      </c>
      <c r="K1" t="s">
        <v>1407</v>
      </c>
    </row>
    <row r="2" spans="1:11">
      <c r="A2" t="s">
        <v>8</v>
      </c>
      <c r="B2" t="s">
        <v>12</v>
      </c>
      <c r="C2" s="2">
        <v>36526</v>
      </c>
      <c r="D2" s="4">
        <v>4</v>
      </c>
      <c r="F2" s="4">
        <v>-0.3</v>
      </c>
      <c r="G2" s="4">
        <v>-0.3</v>
      </c>
      <c r="H2" t="s">
        <v>1403</v>
      </c>
      <c r="I2" t="s">
        <v>1392</v>
      </c>
      <c r="J2" t="s">
        <v>1408</v>
      </c>
      <c r="K2" t="s">
        <v>1408</v>
      </c>
    </row>
    <row r="3" spans="1:11">
      <c r="A3" t="s">
        <v>8</v>
      </c>
      <c r="B3" t="s">
        <v>13</v>
      </c>
      <c r="C3" s="2">
        <v>36557</v>
      </c>
      <c r="D3" s="4">
        <v>4.0999999999999996</v>
      </c>
      <c r="F3" s="4">
        <v>-0.1</v>
      </c>
      <c r="G3" s="4">
        <v>-0.3</v>
      </c>
      <c r="H3" t="s">
        <v>1402</v>
      </c>
      <c r="I3" t="s">
        <v>1392</v>
      </c>
      <c r="J3" t="s">
        <v>1409</v>
      </c>
      <c r="K3" t="s">
        <v>1408</v>
      </c>
    </row>
    <row r="4" spans="1:11">
      <c r="A4" t="s">
        <v>8</v>
      </c>
      <c r="B4" t="s">
        <v>14</v>
      </c>
      <c r="C4" s="2">
        <v>36586</v>
      </c>
      <c r="D4" s="4">
        <v>4</v>
      </c>
      <c r="F4" s="4">
        <v>-0.2</v>
      </c>
      <c r="G4" s="4">
        <v>-0.2</v>
      </c>
      <c r="H4" t="s">
        <v>1401</v>
      </c>
      <c r="I4" t="s">
        <v>1392</v>
      </c>
      <c r="J4" t="s">
        <v>1410</v>
      </c>
      <c r="K4" t="s">
        <v>1408</v>
      </c>
    </row>
    <row r="5" spans="1:11">
      <c r="A5" t="s">
        <v>8</v>
      </c>
      <c r="B5" t="s">
        <v>15</v>
      </c>
      <c r="C5" s="2">
        <v>36617</v>
      </c>
      <c r="D5" s="4">
        <v>3.8</v>
      </c>
      <c r="F5" s="4">
        <v>-0.3</v>
      </c>
      <c r="G5" s="4">
        <v>-0.5</v>
      </c>
      <c r="H5" t="s">
        <v>1400</v>
      </c>
      <c r="I5" t="s">
        <v>1392</v>
      </c>
      <c r="J5" t="s">
        <v>1411</v>
      </c>
      <c r="K5" t="s">
        <v>1408</v>
      </c>
    </row>
    <row r="6" spans="1:11">
      <c r="A6" t="s">
        <v>8</v>
      </c>
      <c r="B6" t="s">
        <v>16</v>
      </c>
      <c r="C6" s="2">
        <v>36647</v>
      </c>
      <c r="D6" s="4">
        <v>4</v>
      </c>
      <c r="F6" s="4">
        <v>-0.1</v>
      </c>
      <c r="G6" s="4">
        <v>-0.2</v>
      </c>
      <c r="H6" t="s">
        <v>1399</v>
      </c>
      <c r="I6" t="s">
        <v>1392</v>
      </c>
      <c r="J6" t="s">
        <v>1412</v>
      </c>
      <c r="K6" t="s">
        <v>1408</v>
      </c>
    </row>
    <row r="7" spans="1:11">
      <c r="A7" t="s">
        <v>8</v>
      </c>
      <c r="B7" t="s">
        <v>17</v>
      </c>
      <c r="C7" s="2">
        <v>36678</v>
      </c>
      <c r="D7" s="4">
        <v>4</v>
      </c>
      <c r="F7" s="4">
        <v>0</v>
      </c>
      <c r="G7" s="4">
        <v>-0.3</v>
      </c>
      <c r="H7" t="s">
        <v>1398</v>
      </c>
      <c r="I7" t="s">
        <v>1392</v>
      </c>
      <c r="J7" t="s">
        <v>1413</v>
      </c>
      <c r="K7" t="s">
        <v>1408</v>
      </c>
    </row>
    <row r="8" spans="1:11">
      <c r="A8" t="s">
        <v>8</v>
      </c>
      <c r="B8" t="s">
        <v>18</v>
      </c>
      <c r="C8" s="2">
        <v>36708</v>
      </c>
      <c r="D8" s="4">
        <v>4</v>
      </c>
      <c r="F8" s="4">
        <v>0</v>
      </c>
      <c r="G8" s="4">
        <v>-0.3</v>
      </c>
      <c r="H8" t="s">
        <v>1397</v>
      </c>
      <c r="I8" t="s">
        <v>1392</v>
      </c>
      <c r="J8" t="s">
        <v>1414</v>
      </c>
      <c r="K8" t="s">
        <v>1408</v>
      </c>
    </row>
    <row r="9" spans="1:11">
      <c r="A9" t="s">
        <v>8</v>
      </c>
      <c r="B9" t="s">
        <v>19</v>
      </c>
      <c r="C9" s="2">
        <v>36739</v>
      </c>
      <c r="D9" s="4">
        <v>4.0999999999999996</v>
      </c>
      <c r="F9" s="4">
        <v>0</v>
      </c>
      <c r="G9" s="4">
        <v>-0.1</v>
      </c>
      <c r="H9" t="s">
        <v>1396</v>
      </c>
      <c r="I9" t="s">
        <v>1392</v>
      </c>
      <c r="J9" t="s">
        <v>1415</v>
      </c>
      <c r="K9" t="s">
        <v>1408</v>
      </c>
    </row>
    <row r="10" spans="1:11">
      <c r="A10" t="s">
        <v>8</v>
      </c>
      <c r="B10" t="s">
        <v>20</v>
      </c>
      <c r="C10" s="2">
        <v>36770</v>
      </c>
      <c r="D10" s="4">
        <v>3.9</v>
      </c>
      <c r="F10" s="4">
        <v>-0.1</v>
      </c>
      <c r="G10" s="4">
        <v>-0.3</v>
      </c>
      <c r="H10" t="s">
        <v>1395</v>
      </c>
      <c r="I10" t="s">
        <v>1392</v>
      </c>
      <c r="J10" t="s">
        <v>1416</v>
      </c>
      <c r="K10" t="s">
        <v>1408</v>
      </c>
    </row>
    <row r="11" spans="1:11">
      <c r="A11" t="s">
        <v>8</v>
      </c>
      <c r="B11" t="s">
        <v>21</v>
      </c>
      <c r="C11" s="2">
        <v>36800</v>
      </c>
      <c r="D11" s="4">
        <v>3.9</v>
      </c>
      <c r="F11" s="4">
        <v>0.1</v>
      </c>
      <c r="G11" s="4">
        <v>-0.2</v>
      </c>
      <c r="H11" t="s">
        <v>1394</v>
      </c>
      <c r="I11" t="s">
        <v>1392</v>
      </c>
      <c r="J11" t="s">
        <v>1121</v>
      </c>
      <c r="K11" t="s">
        <v>1408</v>
      </c>
    </row>
    <row r="12" spans="1:11">
      <c r="A12" t="s">
        <v>8</v>
      </c>
      <c r="B12" t="s">
        <v>22</v>
      </c>
      <c r="C12" s="2">
        <v>36831</v>
      </c>
      <c r="D12" s="4">
        <v>3.9</v>
      </c>
      <c r="F12" s="4">
        <v>-0.1</v>
      </c>
      <c r="G12" s="4">
        <v>-0.2</v>
      </c>
      <c r="H12" t="s">
        <v>1393</v>
      </c>
      <c r="I12" t="s">
        <v>1392</v>
      </c>
      <c r="J12" t="s">
        <v>1123</v>
      </c>
      <c r="K12" t="s">
        <v>1408</v>
      </c>
    </row>
    <row r="13" spans="1:11">
      <c r="A13" t="s">
        <v>8</v>
      </c>
      <c r="B13" t="s">
        <v>23</v>
      </c>
      <c r="C13" s="2">
        <v>36861</v>
      </c>
      <c r="D13" s="4">
        <v>3.9</v>
      </c>
      <c r="F13" s="4">
        <v>-0.1</v>
      </c>
      <c r="G13" s="4">
        <v>-0.1</v>
      </c>
      <c r="H13" t="s">
        <v>1391</v>
      </c>
      <c r="I13" t="s">
        <v>1392</v>
      </c>
      <c r="J13" t="s">
        <v>1125</v>
      </c>
      <c r="K13" t="s">
        <v>1408</v>
      </c>
    </row>
    <row r="14" spans="1:11">
      <c r="A14" t="s">
        <v>8</v>
      </c>
      <c r="B14" t="s">
        <v>24</v>
      </c>
      <c r="C14" s="2">
        <v>36892</v>
      </c>
      <c r="D14" s="4">
        <v>4.2</v>
      </c>
      <c r="F14" s="4">
        <v>0.2</v>
      </c>
      <c r="G14" s="4">
        <v>0.2</v>
      </c>
      <c r="H14" t="s">
        <v>1390</v>
      </c>
      <c r="I14" t="s">
        <v>1253</v>
      </c>
      <c r="J14" t="s">
        <v>1408</v>
      </c>
      <c r="K14" t="s">
        <v>1408</v>
      </c>
    </row>
    <row r="15" spans="1:11">
      <c r="A15" t="s">
        <v>8</v>
      </c>
      <c r="B15" t="s">
        <v>25</v>
      </c>
      <c r="C15" s="2">
        <v>36923</v>
      </c>
      <c r="D15" s="4">
        <v>4.2</v>
      </c>
      <c r="F15" s="4">
        <v>0.1</v>
      </c>
      <c r="G15" s="4">
        <v>0.1</v>
      </c>
      <c r="H15" t="s">
        <v>1389</v>
      </c>
      <c r="I15" t="s">
        <v>1253</v>
      </c>
      <c r="J15" t="s">
        <v>1409</v>
      </c>
      <c r="K15" t="s">
        <v>1408</v>
      </c>
    </row>
    <row r="16" spans="1:11">
      <c r="A16" t="s">
        <v>8</v>
      </c>
      <c r="B16" t="s">
        <v>26</v>
      </c>
      <c r="C16" s="2">
        <v>36951</v>
      </c>
      <c r="D16" s="4">
        <v>4.3</v>
      </c>
      <c r="F16" s="4">
        <v>0.4</v>
      </c>
      <c r="G16" s="4">
        <v>0.3</v>
      </c>
      <c r="H16" t="s">
        <v>1388</v>
      </c>
      <c r="I16" t="s">
        <v>1253</v>
      </c>
      <c r="J16" t="s">
        <v>1410</v>
      </c>
      <c r="K16" t="s">
        <v>1408</v>
      </c>
    </row>
    <row r="17" spans="1:11">
      <c r="A17" t="s">
        <v>8</v>
      </c>
      <c r="B17" t="s">
        <v>27</v>
      </c>
      <c r="C17" s="2">
        <v>36982</v>
      </c>
      <c r="D17" s="4">
        <v>4.4000000000000004</v>
      </c>
      <c r="F17" s="4">
        <v>0.5</v>
      </c>
      <c r="G17" s="4">
        <v>0.6</v>
      </c>
      <c r="H17" t="s">
        <v>1387</v>
      </c>
      <c r="I17" t="s">
        <v>1253</v>
      </c>
      <c r="J17" t="s">
        <v>1411</v>
      </c>
      <c r="K17" t="s">
        <v>1408</v>
      </c>
    </row>
    <row r="18" spans="1:11">
      <c r="A18" t="s">
        <v>8</v>
      </c>
      <c r="B18" t="s">
        <v>28</v>
      </c>
      <c r="C18" s="2">
        <v>37012</v>
      </c>
      <c r="D18" s="4">
        <v>4.3</v>
      </c>
      <c r="F18" s="4">
        <v>0.4</v>
      </c>
      <c r="G18" s="4">
        <v>0.3</v>
      </c>
      <c r="H18" t="s">
        <v>1386</v>
      </c>
      <c r="I18" t="s">
        <v>1253</v>
      </c>
      <c r="J18" t="s">
        <v>1412</v>
      </c>
      <c r="K18" t="s">
        <v>1408</v>
      </c>
    </row>
    <row r="19" spans="1:11">
      <c r="A19" t="s">
        <v>8</v>
      </c>
      <c r="B19" t="s">
        <v>29</v>
      </c>
      <c r="C19" s="2">
        <v>37043</v>
      </c>
      <c r="D19" s="4">
        <v>4.5</v>
      </c>
      <c r="F19" s="4">
        <v>0.6</v>
      </c>
      <c r="G19" s="4">
        <v>0.5</v>
      </c>
      <c r="H19" t="s">
        <v>1385</v>
      </c>
      <c r="I19" t="s">
        <v>1253</v>
      </c>
      <c r="J19" t="s">
        <v>1413</v>
      </c>
      <c r="K19" t="s">
        <v>1408</v>
      </c>
    </row>
    <row r="20" spans="1:11">
      <c r="A20" t="s">
        <v>8</v>
      </c>
      <c r="B20" t="s">
        <v>30</v>
      </c>
      <c r="C20" s="2">
        <v>37073</v>
      </c>
      <c r="D20" s="4">
        <v>4.5999999999999996</v>
      </c>
      <c r="F20" s="4">
        <v>0.4</v>
      </c>
      <c r="G20" s="4">
        <v>0.6</v>
      </c>
      <c r="H20" t="s">
        <v>1384</v>
      </c>
      <c r="I20" t="s">
        <v>1253</v>
      </c>
      <c r="J20" t="s">
        <v>1414</v>
      </c>
      <c r="K20" t="s">
        <v>1408</v>
      </c>
    </row>
    <row r="21" spans="1:11">
      <c r="A21" t="s">
        <v>8</v>
      </c>
      <c r="B21" t="s">
        <v>31</v>
      </c>
      <c r="C21" s="2">
        <v>37104</v>
      </c>
      <c r="D21" s="4">
        <v>4.9000000000000004</v>
      </c>
      <c r="F21" s="4">
        <v>0.7</v>
      </c>
      <c r="G21" s="4">
        <v>0.8</v>
      </c>
      <c r="H21" t="s">
        <v>1383</v>
      </c>
      <c r="I21" t="s">
        <v>1253</v>
      </c>
      <c r="J21" t="s">
        <v>1415</v>
      </c>
      <c r="K21" t="s">
        <v>1408</v>
      </c>
    </row>
    <row r="22" spans="1:11">
      <c r="A22" t="s">
        <v>8</v>
      </c>
      <c r="B22" t="s">
        <v>32</v>
      </c>
      <c r="C22" s="2">
        <v>37135</v>
      </c>
      <c r="D22" s="4">
        <v>5</v>
      </c>
      <c r="F22" s="4">
        <v>0.7</v>
      </c>
      <c r="G22" s="4">
        <v>1.1000000000000001</v>
      </c>
      <c r="H22" t="s">
        <v>1382</v>
      </c>
      <c r="I22" t="s">
        <v>1253</v>
      </c>
      <c r="J22" t="s">
        <v>1416</v>
      </c>
      <c r="K22" t="s">
        <v>1408</v>
      </c>
    </row>
    <row r="23" spans="1:11">
      <c r="A23" t="s">
        <v>8</v>
      </c>
      <c r="B23" t="s">
        <v>33</v>
      </c>
      <c r="C23" s="2">
        <v>37165</v>
      </c>
      <c r="D23" s="4">
        <v>5.3</v>
      </c>
      <c r="F23" s="4">
        <v>0.9</v>
      </c>
      <c r="G23" s="4">
        <v>1.4</v>
      </c>
      <c r="H23" t="s">
        <v>1381</v>
      </c>
      <c r="I23" t="s">
        <v>1253</v>
      </c>
      <c r="J23" t="s">
        <v>1121</v>
      </c>
      <c r="K23" t="s">
        <v>1408</v>
      </c>
    </row>
    <row r="24" spans="1:11">
      <c r="A24" t="s">
        <v>8</v>
      </c>
      <c r="B24" t="s">
        <v>34</v>
      </c>
      <c r="C24" s="2">
        <v>37196</v>
      </c>
      <c r="D24" s="4">
        <v>5.5</v>
      </c>
      <c r="F24" s="4">
        <v>1.2</v>
      </c>
      <c r="G24" s="4">
        <v>1.6</v>
      </c>
      <c r="H24" t="s">
        <v>1380</v>
      </c>
      <c r="I24" t="s">
        <v>1253</v>
      </c>
      <c r="J24" t="s">
        <v>1123</v>
      </c>
      <c r="K24" t="s">
        <v>1408</v>
      </c>
    </row>
    <row r="25" spans="1:11">
      <c r="A25" t="s">
        <v>8</v>
      </c>
      <c r="B25" t="s">
        <v>35</v>
      </c>
      <c r="C25" s="2">
        <v>37226</v>
      </c>
      <c r="D25" s="4">
        <v>5.7</v>
      </c>
      <c r="F25" s="4">
        <v>1.2</v>
      </c>
      <c r="G25" s="4">
        <v>1.8</v>
      </c>
      <c r="H25" t="s">
        <v>1379</v>
      </c>
      <c r="I25" t="s">
        <v>1253</v>
      </c>
      <c r="J25" t="s">
        <v>1125</v>
      </c>
      <c r="K25" t="s">
        <v>1408</v>
      </c>
    </row>
    <row r="26" spans="1:11">
      <c r="A26" t="s">
        <v>8</v>
      </c>
      <c r="B26" t="s">
        <v>36</v>
      </c>
      <c r="C26" s="2">
        <v>37257</v>
      </c>
      <c r="D26" s="4">
        <v>5.7</v>
      </c>
      <c r="F26" s="4">
        <v>1.1000000000000001</v>
      </c>
      <c r="G26" s="4">
        <v>1.5</v>
      </c>
      <c r="H26" t="s">
        <v>1378</v>
      </c>
      <c r="I26" t="s">
        <v>1367</v>
      </c>
      <c r="J26" t="s">
        <v>1408</v>
      </c>
      <c r="K26" t="s">
        <v>1408</v>
      </c>
    </row>
    <row r="27" spans="1:11">
      <c r="A27" t="s">
        <v>8</v>
      </c>
      <c r="B27" t="s">
        <v>37</v>
      </c>
      <c r="C27" s="2">
        <v>37288</v>
      </c>
      <c r="D27" s="4">
        <v>5.7</v>
      </c>
      <c r="F27" s="4">
        <v>0.8</v>
      </c>
      <c r="G27" s="4">
        <v>1.5</v>
      </c>
      <c r="H27" t="s">
        <v>1377</v>
      </c>
      <c r="I27" t="s">
        <v>1367</v>
      </c>
      <c r="J27" t="s">
        <v>1409</v>
      </c>
      <c r="K27" t="s">
        <v>1408</v>
      </c>
    </row>
    <row r="28" spans="1:11">
      <c r="A28" t="s">
        <v>8</v>
      </c>
      <c r="B28" t="s">
        <v>38</v>
      </c>
      <c r="C28" s="2">
        <v>37316</v>
      </c>
      <c r="D28" s="4">
        <v>5.7</v>
      </c>
      <c r="F28" s="4">
        <v>0.7</v>
      </c>
      <c r="G28" s="4">
        <v>1.4</v>
      </c>
      <c r="H28" t="s">
        <v>1376</v>
      </c>
      <c r="I28" t="s">
        <v>1367</v>
      </c>
      <c r="J28" t="s">
        <v>1410</v>
      </c>
      <c r="K28" t="s">
        <v>1408</v>
      </c>
    </row>
    <row r="29" spans="1:11">
      <c r="A29" t="s">
        <v>8</v>
      </c>
      <c r="B29" t="s">
        <v>39</v>
      </c>
      <c r="C29" s="2">
        <v>37347</v>
      </c>
      <c r="D29" s="4">
        <v>5.9</v>
      </c>
      <c r="F29" s="4">
        <v>0.6</v>
      </c>
      <c r="G29" s="4">
        <v>1.5</v>
      </c>
      <c r="H29" t="s">
        <v>1375</v>
      </c>
      <c r="I29" t="s">
        <v>1367</v>
      </c>
      <c r="J29" t="s">
        <v>1411</v>
      </c>
      <c r="K29" t="s">
        <v>1408</v>
      </c>
    </row>
    <row r="30" spans="1:11">
      <c r="A30" t="s">
        <v>8</v>
      </c>
      <c r="B30" t="s">
        <v>40</v>
      </c>
      <c r="C30" s="2">
        <v>37377</v>
      </c>
      <c r="D30" s="4">
        <v>5.8</v>
      </c>
      <c r="F30" s="4">
        <v>0.3</v>
      </c>
      <c r="G30" s="4">
        <v>1.5</v>
      </c>
      <c r="H30" t="s">
        <v>1374</v>
      </c>
      <c r="I30" t="s">
        <v>1367</v>
      </c>
      <c r="J30" t="s">
        <v>1412</v>
      </c>
      <c r="K30" t="s">
        <v>1408</v>
      </c>
    </row>
    <row r="31" spans="1:11">
      <c r="A31" t="s">
        <v>8</v>
      </c>
      <c r="B31" t="s">
        <v>41</v>
      </c>
      <c r="C31" s="2">
        <v>37408</v>
      </c>
      <c r="D31" s="4">
        <v>5.8</v>
      </c>
      <c r="F31" s="4">
        <v>0.1</v>
      </c>
      <c r="G31" s="4">
        <v>1.3</v>
      </c>
      <c r="H31" t="s">
        <v>1373</v>
      </c>
      <c r="I31" t="s">
        <v>1367</v>
      </c>
      <c r="J31" t="s">
        <v>1413</v>
      </c>
      <c r="K31" t="s">
        <v>1408</v>
      </c>
    </row>
    <row r="32" spans="1:11">
      <c r="A32" t="s">
        <v>8</v>
      </c>
      <c r="B32" t="s">
        <v>42</v>
      </c>
      <c r="C32" s="2">
        <v>37438</v>
      </c>
      <c r="D32" s="4">
        <v>5.8</v>
      </c>
      <c r="F32" s="4">
        <v>0.1</v>
      </c>
      <c r="G32" s="4">
        <v>1.2</v>
      </c>
      <c r="H32" t="s">
        <v>1372</v>
      </c>
      <c r="I32" t="s">
        <v>1367</v>
      </c>
      <c r="J32" t="s">
        <v>1414</v>
      </c>
      <c r="K32" t="s">
        <v>1408</v>
      </c>
    </row>
    <row r="33" spans="1:11">
      <c r="A33" t="s">
        <v>8</v>
      </c>
      <c r="B33" t="s">
        <v>43</v>
      </c>
      <c r="C33" s="2">
        <v>37469</v>
      </c>
      <c r="D33" s="4">
        <v>5.7</v>
      </c>
      <c r="F33" s="4">
        <v>0</v>
      </c>
      <c r="G33" s="4">
        <v>0.8</v>
      </c>
      <c r="H33" t="s">
        <v>1371</v>
      </c>
      <c r="I33" t="s">
        <v>1367</v>
      </c>
      <c r="J33" t="s">
        <v>1415</v>
      </c>
      <c r="K33" t="s">
        <v>1408</v>
      </c>
    </row>
    <row r="34" spans="1:11">
      <c r="A34" t="s">
        <v>8</v>
      </c>
      <c r="B34" t="s">
        <v>44</v>
      </c>
      <c r="C34" s="2">
        <v>37500</v>
      </c>
      <c r="D34" s="4">
        <v>5.7</v>
      </c>
      <c r="F34" s="4">
        <v>0</v>
      </c>
      <c r="G34" s="4">
        <v>0.7</v>
      </c>
      <c r="H34" t="s">
        <v>1370</v>
      </c>
      <c r="I34" t="s">
        <v>1367</v>
      </c>
      <c r="J34" t="s">
        <v>1416</v>
      </c>
      <c r="K34" t="s">
        <v>1408</v>
      </c>
    </row>
    <row r="35" spans="1:11">
      <c r="A35" t="s">
        <v>8</v>
      </c>
      <c r="B35" t="s">
        <v>45</v>
      </c>
      <c r="C35" s="2">
        <v>37530</v>
      </c>
      <c r="D35" s="4">
        <v>5.7</v>
      </c>
      <c r="F35" s="4">
        <v>-0.2</v>
      </c>
      <c r="G35" s="4">
        <v>0.4</v>
      </c>
      <c r="H35" t="s">
        <v>1369</v>
      </c>
      <c r="I35" t="s">
        <v>1367</v>
      </c>
      <c r="J35" t="s">
        <v>1121</v>
      </c>
      <c r="K35" t="s">
        <v>1408</v>
      </c>
    </row>
    <row r="36" spans="1:11">
      <c r="A36" t="s">
        <v>8</v>
      </c>
      <c r="B36" t="s">
        <v>46</v>
      </c>
      <c r="C36" s="2">
        <v>37561</v>
      </c>
      <c r="D36" s="4">
        <v>5.9</v>
      </c>
      <c r="F36" s="4">
        <v>0.1</v>
      </c>
      <c r="G36" s="4">
        <v>0.4</v>
      </c>
      <c r="H36" t="s">
        <v>1368</v>
      </c>
      <c r="I36" t="s">
        <v>1367</v>
      </c>
      <c r="J36" t="s">
        <v>1123</v>
      </c>
      <c r="K36" t="s">
        <v>1408</v>
      </c>
    </row>
    <row r="37" spans="1:11">
      <c r="A37" t="s">
        <v>8</v>
      </c>
      <c r="B37" t="s">
        <v>47</v>
      </c>
      <c r="C37" s="2">
        <v>37591</v>
      </c>
      <c r="D37" s="4">
        <v>6</v>
      </c>
      <c r="F37" s="4">
        <v>0.2</v>
      </c>
      <c r="G37" s="4">
        <v>0.3</v>
      </c>
      <c r="H37" t="s">
        <v>1366</v>
      </c>
      <c r="I37" t="s">
        <v>1367</v>
      </c>
      <c r="J37" t="s">
        <v>1125</v>
      </c>
      <c r="K37" t="s">
        <v>1408</v>
      </c>
    </row>
    <row r="38" spans="1:11">
      <c r="A38" t="s">
        <v>8</v>
      </c>
      <c r="B38" t="s">
        <v>48</v>
      </c>
      <c r="C38" s="2">
        <v>37622</v>
      </c>
      <c r="D38" s="4">
        <v>5.8</v>
      </c>
      <c r="F38" s="4">
        <v>0</v>
      </c>
      <c r="G38" s="4">
        <v>0.1</v>
      </c>
      <c r="H38" t="s">
        <v>1365</v>
      </c>
      <c r="I38" t="s">
        <v>1354</v>
      </c>
      <c r="J38" t="s">
        <v>1408</v>
      </c>
      <c r="K38" t="s">
        <v>1408</v>
      </c>
    </row>
    <row r="39" spans="1:11">
      <c r="A39" t="s">
        <v>8</v>
      </c>
      <c r="B39" t="s">
        <v>49</v>
      </c>
      <c r="C39" s="2">
        <v>37653</v>
      </c>
      <c r="D39" s="4">
        <v>5.9</v>
      </c>
      <c r="F39" s="4">
        <v>0.2</v>
      </c>
      <c r="G39" s="4">
        <v>0.2</v>
      </c>
      <c r="H39" t="s">
        <v>1364</v>
      </c>
      <c r="I39" t="s">
        <v>1354</v>
      </c>
      <c r="J39" t="s">
        <v>1409</v>
      </c>
      <c r="K39" t="s">
        <v>1408</v>
      </c>
    </row>
    <row r="40" spans="1:11">
      <c r="A40" t="s">
        <v>8</v>
      </c>
      <c r="B40" t="s">
        <v>50</v>
      </c>
      <c r="C40" s="2">
        <v>37681</v>
      </c>
      <c r="D40" s="4">
        <v>5.9</v>
      </c>
      <c r="F40" s="4">
        <v>0.2</v>
      </c>
      <c r="G40" s="4">
        <v>0.2</v>
      </c>
      <c r="H40" t="s">
        <v>1363</v>
      </c>
      <c r="I40" t="s">
        <v>1354</v>
      </c>
      <c r="J40" t="s">
        <v>1410</v>
      </c>
      <c r="K40" t="s">
        <v>1408</v>
      </c>
    </row>
    <row r="41" spans="1:11">
      <c r="A41" t="s">
        <v>8</v>
      </c>
      <c r="B41" t="s">
        <v>51</v>
      </c>
      <c r="C41" s="2">
        <v>37712</v>
      </c>
      <c r="D41" s="4">
        <v>6</v>
      </c>
      <c r="F41" s="4">
        <v>0.3</v>
      </c>
      <c r="G41" s="4">
        <v>0.1</v>
      </c>
      <c r="H41" t="s">
        <v>1362</v>
      </c>
      <c r="I41" t="s">
        <v>1354</v>
      </c>
      <c r="J41" t="s">
        <v>1411</v>
      </c>
      <c r="K41" t="s">
        <v>1408</v>
      </c>
    </row>
    <row r="42" spans="1:11">
      <c r="A42" t="s">
        <v>8</v>
      </c>
      <c r="B42" t="s">
        <v>52</v>
      </c>
      <c r="C42" s="2">
        <v>37742</v>
      </c>
      <c r="D42" s="4">
        <v>6.1</v>
      </c>
      <c r="F42" s="4">
        <v>0.2</v>
      </c>
      <c r="G42" s="4">
        <v>0.3</v>
      </c>
      <c r="H42" t="s">
        <v>1361</v>
      </c>
      <c r="I42" t="s">
        <v>1354</v>
      </c>
      <c r="J42" t="s">
        <v>1412</v>
      </c>
      <c r="K42" t="s">
        <v>1408</v>
      </c>
    </row>
    <row r="43" spans="1:11">
      <c r="A43" t="s">
        <v>8</v>
      </c>
      <c r="B43" t="s">
        <v>53</v>
      </c>
      <c r="C43" s="2">
        <v>37773</v>
      </c>
      <c r="D43" s="4">
        <v>6.3</v>
      </c>
      <c r="F43" s="4">
        <v>0.3</v>
      </c>
      <c r="G43" s="4">
        <v>0.5</v>
      </c>
      <c r="H43" t="s">
        <v>1360</v>
      </c>
      <c r="I43" t="s">
        <v>1354</v>
      </c>
      <c r="J43" t="s">
        <v>1413</v>
      </c>
      <c r="K43" t="s">
        <v>1408</v>
      </c>
    </row>
    <row r="44" spans="1:11">
      <c r="A44" t="s">
        <v>8</v>
      </c>
      <c r="B44" t="s">
        <v>54</v>
      </c>
      <c r="C44" s="2">
        <v>37803</v>
      </c>
      <c r="D44" s="4">
        <v>6.2</v>
      </c>
      <c r="F44" s="4">
        <v>0.4</v>
      </c>
      <c r="G44" s="4">
        <v>0.4</v>
      </c>
      <c r="H44" t="s">
        <v>1359</v>
      </c>
      <c r="I44" t="s">
        <v>1354</v>
      </c>
      <c r="J44" t="s">
        <v>1414</v>
      </c>
      <c r="K44" t="s">
        <v>1408</v>
      </c>
    </row>
    <row r="45" spans="1:11">
      <c r="A45" t="s">
        <v>8</v>
      </c>
      <c r="B45" t="s">
        <v>55</v>
      </c>
      <c r="C45" s="2">
        <v>37834</v>
      </c>
      <c r="D45" s="4">
        <v>6.1</v>
      </c>
      <c r="F45" s="4">
        <v>0.2</v>
      </c>
      <c r="G45" s="4">
        <v>0.4</v>
      </c>
      <c r="H45" t="s">
        <v>1358</v>
      </c>
      <c r="I45" t="s">
        <v>1354</v>
      </c>
      <c r="J45" t="s">
        <v>1415</v>
      </c>
      <c r="K45" t="s">
        <v>1408</v>
      </c>
    </row>
    <row r="46" spans="1:11">
      <c r="A46" t="s">
        <v>8</v>
      </c>
      <c r="B46" t="s">
        <v>56</v>
      </c>
      <c r="C46" s="2">
        <v>37865</v>
      </c>
      <c r="D46" s="4">
        <v>6.1</v>
      </c>
      <c r="F46" s="4">
        <v>0.2</v>
      </c>
      <c r="G46" s="4">
        <v>0.4</v>
      </c>
      <c r="H46" t="s">
        <v>1357</v>
      </c>
      <c r="I46" t="s">
        <v>1354</v>
      </c>
      <c r="J46" t="s">
        <v>1416</v>
      </c>
      <c r="K46" t="s">
        <v>1408</v>
      </c>
    </row>
    <row r="47" spans="1:11">
      <c r="A47" t="s">
        <v>8</v>
      </c>
      <c r="B47" t="s">
        <v>57</v>
      </c>
      <c r="C47" s="2">
        <v>37895</v>
      </c>
      <c r="D47" s="4">
        <v>6</v>
      </c>
      <c r="F47" s="4">
        <v>0</v>
      </c>
      <c r="G47" s="4">
        <v>0.3</v>
      </c>
      <c r="H47" t="s">
        <v>1356</v>
      </c>
      <c r="I47" t="s">
        <v>1354</v>
      </c>
      <c r="J47" t="s">
        <v>1121</v>
      </c>
      <c r="K47" t="s">
        <v>1408</v>
      </c>
    </row>
    <row r="48" spans="1:11">
      <c r="A48" t="s">
        <v>8</v>
      </c>
      <c r="B48" t="s">
        <v>58</v>
      </c>
      <c r="C48" s="2">
        <v>37926</v>
      </c>
      <c r="D48" s="4">
        <v>5.8</v>
      </c>
      <c r="F48" s="4">
        <v>-0.3</v>
      </c>
      <c r="G48" s="4">
        <v>-0.1</v>
      </c>
      <c r="H48" t="s">
        <v>1355</v>
      </c>
      <c r="I48" t="s">
        <v>1354</v>
      </c>
      <c r="J48" t="s">
        <v>1123</v>
      </c>
      <c r="K48" t="s">
        <v>1408</v>
      </c>
    </row>
    <row r="49" spans="1:11">
      <c r="A49" t="s">
        <v>8</v>
      </c>
      <c r="B49" t="s">
        <v>59</v>
      </c>
      <c r="C49" s="2">
        <v>37956</v>
      </c>
      <c r="D49" s="4">
        <v>5.7</v>
      </c>
      <c r="F49" s="4">
        <v>-0.6</v>
      </c>
      <c r="G49" s="4">
        <v>-0.3</v>
      </c>
      <c r="H49" t="s">
        <v>1353</v>
      </c>
      <c r="I49" t="s">
        <v>1354</v>
      </c>
      <c r="J49" t="s">
        <v>1125</v>
      </c>
      <c r="K49" t="s">
        <v>1408</v>
      </c>
    </row>
    <row r="50" spans="1:11">
      <c r="A50" t="s">
        <v>8</v>
      </c>
      <c r="B50" t="s">
        <v>60</v>
      </c>
      <c r="C50" s="2">
        <v>37987</v>
      </c>
      <c r="D50" s="4">
        <v>5.7</v>
      </c>
      <c r="F50" s="4">
        <v>-0.5</v>
      </c>
      <c r="G50" s="4">
        <v>-0.1</v>
      </c>
      <c r="H50" t="s">
        <v>1352</v>
      </c>
      <c r="I50" t="s">
        <v>1341</v>
      </c>
      <c r="J50" t="s">
        <v>1408</v>
      </c>
      <c r="K50" t="s">
        <v>1408</v>
      </c>
    </row>
    <row r="51" spans="1:11">
      <c r="A51" t="s">
        <v>8</v>
      </c>
      <c r="B51" t="s">
        <v>61</v>
      </c>
      <c r="C51" s="2">
        <v>38018</v>
      </c>
      <c r="D51" s="4">
        <v>5.6</v>
      </c>
      <c r="F51" s="4">
        <v>-0.5</v>
      </c>
      <c r="G51" s="4">
        <v>-0.3</v>
      </c>
      <c r="H51" t="s">
        <v>1351</v>
      </c>
      <c r="I51" t="s">
        <v>1341</v>
      </c>
      <c r="J51" t="s">
        <v>1409</v>
      </c>
      <c r="K51" t="s">
        <v>1408</v>
      </c>
    </row>
    <row r="52" spans="1:11">
      <c r="A52" t="s">
        <v>8</v>
      </c>
      <c r="B52" t="s">
        <v>62</v>
      </c>
      <c r="C52" s="2">
        <v>38047</v>
      </c>
      <c r="D52" s="4">
        <v>5.8</v>
      </c>
      <c r="F52" s="4">
        <v>-0.3</v>
      </c>
      <c r="G52" s="4">
        <v>-0.1</v>
      </c>
      <c r="H52" t="s">
        <v>1350</v>
      </c>
      <c r="I52" t="s">
        <v>1341</v>
      </c>
      <c r="J52" t="s">
        <v>1410</v>
      </c>
      <c r="K52" t="s">
        <v>1408</v>
      </c>
    </row>
    <row r="53" spans="1:11">
      <c r="A53" t="s">
        <v>8</v>
      </c>
      <c r="B53" t="s">
        <v>63</v>
      </c>
      <c r="C53" s="2">
        <v>38078</v>
      </c>
      <c r="D53" s="4">
        <v>5.6</v>
      </c>
      <c r="F53" s="4">
        <v>-0.4</v>
      </c>
      <c r="G53" s="4">
        <v>-0.4</v>
      </c>
      <c r="H53" t="s">
        <v>1349</v>
      </c>
      <c r="I53" t="s">
        <v>1341</v>
      </c>
      <c r="J53" t="s">
        <v>1411</v>
      </c>
      <c r="K53" t="s">
        <v>1408</v>
      </c>
    </row>
    <row r="54" spans="1:11">
      <c r="A54" t="s">
        <v>8</v>
      </c>
      <c r="B54" t="s">
        <v>64</v>
      </c>
      <c r="C54" s="2">
        <v>38108</v>
      </c>
      <c r="D54" s="4">
        <v>5.6</v>
      </c>
      <c r="F54" s="4">
        <v>-0.2</v>
      </c>
      <c r="G54" s="4">
        <v>-0.5</v>
      </c>
      <c r="H54" t="s">
        <v>1348</v>
      </c>
      <c r="I54" t="s">
        <v>1341</v>
      </c>
      <c r="J54" t="s">
        <v>1412</v>
      </c>
      <c r="K54" t="s">
        <v>1408</v>
      </c>
    </row>
    <row r="55" spans="1:11">
      <c r="A55" t="s">
        <v>8</v>
      </c>
      <c r="B55" t="s">
        <v>65</v>
      </c>
      <c r="C55" s="2">
        <v>38139</v>
      </c>
      <c r="D55" s="4">
        <v>5.6</v>
      </c>
      <c r="F55" s="4">
        <v>-0.1</v>
      </c>
      <c r="G55" s="4">
        <v>-0.7</v>
      </c>
      <c r="H55" t="s">
        <v>1347</v>
      </c>
      <c r="I55" t="s">
        <v>1341</v>
      </c>
      <c r="J55" t="s">
        <v>1413</v>
      </c>
      <c r="K55" t="s">
        <v>1408</v>
      </c>
    </row>
    <row r="56" spans="1:11">
      <c r="A56" t="s">
        <v>8</v>
      </c>
      <c r="B56" t="s">
        <v>66</v>
      </c>
      <c r="C56" s="2">
        <v>38169</v>
      </c>
      <c r="D56" s="4">
        <v>5.5</v>
      </c>
      <c r="F56" s="4">
        <v>-0.2</v>
      </c>
      <c r="G56" s="4">
        <v>-0.7</v>
      </c>
      <c r="H56" t="s">
        <v>1346</v>
      </c>
      <c r="I56" t="s">
        <v>1341</v>
      </c>
      <c r="J56" t="s">
        <v>1414</v>
      </c>
      <c r="K56" t="s">
        <v>1408</v>
      </c>
    </row>
    <row r="57" spans="1:11">
      <c r="A57" t="s">
        <v>8</v>
      </c>
      <c r="B57" t="s">
        <v>67</v>
      </c>
      <c r="C57" s="2">
        <v>38200</v>
      </c>
      <c r="D57" s="4">
        <v>5.4</v>
      </c>
      <c r="F57" s="4">
        <v>-0.2</v>
      </c>
      <c r="G57" s="4">
        <v>-0.7</v>
      </c>
      <c r="H57" t="s">
        <v>1345</v>
      </c>
      <c r="I57" t="s">
        <v>1341</v>
      </c>
      <c r="J57" t="s">
        <v>1415</v>
      </c>
      <c r="K57" t="s">
        <v>1408</v>
      </c>
    </row>
    <row r="58" spans="1:11">
      <c r="A58" t="s">
        <v>8</v>
      </c>
      <c r="B58" t="s">
        <v>68</v>
      </c>
      <c r="C58" s="2">
        <v>38231</v>
      </c>
      <c r="D58" s="4">
        <v>5.4</v>
      </c>
      <c r="F58" s="4">
        <v>-0.4</v>
      </c>
      <c r="G58" s="4">
        <v>-0.7</v>
      </c>
      <c r="H58" t="s">
        <v>1344</v>
      </c>
      <c r="I58" t="s">
        <v>1341</v>
      </c>
      <c r="J58" t="s">
        <v>1416</v>
      </c>
      <c r="K58" t="s">
        <v>1408</v>
      </c>
    </row>
    <row r="59" spans="1:11">
      <c r="A59" t="s">
        <v>8</v>
      </c>
      <c r="B59" t="s">
        <v>69</v>
      </c>
      <c r="C59" s="2">
        <v>38261</v>
      </c>
      <c r="D59" s="4">
        <v>5.5</v>
      </c>
      <c r="F59" s="4">
        <v>-0.1</v>
      </c>
      <c r="G59" s="4">
        <v>-0.5</v>
      </c>
      <c r="H59" t="s">
        <v>1343</v>
      </c>
      <c r="I59" t="s">
        <v>1341</v>
      </c>
      <c r="J59" t="s">
        <v>1121</v>
      </c>
      <c r="K59" t="s">
        <v>1408</v>
      </c>
    </row>
    <row r="60" spans="1:11">
      <c r="A60" t="s">
        <v>8</v>
      </c>
      <c r="B60" t="s">
        <v>70</v>
      </c>
      <c r="C60" s="2">
        <v>38292</v>
      </c>
      <c r="D60" s="4">
        <v>5.4</v>
      </c>
      <c r="F60" s="4">
        <v>-0.2</v>
      </c>
      <c r="G60" s="4">
        <v>-0.4</v>
      </c>
      <c r="H60" t="s">
        <v>1342</v>
      </c>
      <c r="I60" t="s">
        <v>1341</v>
      </c>
      <c r="J60" t="s">
        <v>1123</v>
      </c>
      <c r="K60" t="s">
        <v>1408</v>
      </c>
    </row>
    <row r="61" spans="1:11">
      <c r="A61" t="s">
        <v>8</v>
      </c>
      <c r="B61" t="s">
        <v>71</v>
      </c>
      <c r="C61" s="2">
        <v>38322</v>
      </c>
      <c r="D61" s="4">
        <v>5.4</v>
      </c>
      <c r="F61" s="4">
        <v>-0.2</v>
      </c>
      <c r="G61" s="4">
        <v>-0.3</v>
      </c>
      <c r="H61" t="s">
        <v>1340</v>
      </c>
      <c r="I61" t="s">
        <v>1341</v>
      </c>
      <c r="J61" t="s">
        <v>1125</v>
      </c>
      <c r="K61" t="s">
        <v>1408</v>
      </c>
    </row>
    <row r="62" spans="1:11">
      <c r="A62" t="s">
        <v>8</v>
      </c>
      <c r="B62" t="s">
        <v>72</v>
      </c>
      <c r="C62" s="2">
        <v>38353</v>
      </c>
      <c r="D62" s="4">
        <v>5.3</v>
      </c>
      <c r="F62" s="4">
        <v>-0.2</v>
      </c>
      <c r="G62" s="4">
        <v>-0.4</v>
      </c>
      <c r="H62" t="s">
        <v>1339</v>
      </c>
      <c r="I62" t="s">
        <v>1328</v>
      </c>
      <c r="J62" t="s">
        <v>1408</v>
      </c>
      <c r="K62" t="s">
        <v>1408</v>
      </c>
    </row>
    <row r="63" spans="1:11">
      <c r="A63" t="s">
        <v>8</v>
      </c>
      <c r="B63" t="s">
        <v>73</v>
      </c>
      <c r="C63" s="2">
        <v>38384</v>
      </c>
      <c r="D63" s="4">
        <v>5.4</v>
      </c>
      <c r="F63" s="4">
        <v>0</v>
      </c>
      <c r="G63" s="4">
        <v>-0.2</v>
      </c>
      <c r="H63" t="s">
        <v>1338</v>
      </c>
      <c r="I63" t="s">
        <v>1328</v>
      </c>
      <c r="J63" t="s">
        <v>1409</v>
      </c>
      <c r="K63" t="s">
        <v>1408</v>
      </c>
    </row>
    <row r="64" spans="1:11">
      <c r="A64" t="s">
        <v>8</v>
      </c>
      <c r="B64" t="s">
        <v>74</v>
      </c>
      <c r="C64" s="2">
        <v>38412</v>
      </c>
      <c r="D64" s="4">
        <v>5.2</v>
      </c>
      <c r="F64" s="4">
        <v>-0.2</v>
      </c>
      <c r="G64" s="4">
        <v>-0.6</v>
      </c>
      <c r="H64" t="s">
        <v>1337</v>
      </c>
      <c r="I64" t="s">
        <v>1328</v>
      </c>
      <c r="J64" t="s">
        <v>1410</v>
      </c>
      <c r="K64" t="s">
        <v>1408</v>
      </c>
    </row>
    <row r="65" spans="1:11">
      <c r="A65" t="s">
        <v>8</v>
      </c>
      <c r="B65" t="s">
        <v>75</v>
      </c>
      <c r="C65" s="2">
        <v>38443</v>
      </c>
      <c r="D65" s="4">
        <v>5.2</v>
      </c>
      <c r="F65" s="4">
        <v>-0.3</v>
      </c>
      <c r="G65" s="4">
        <v>-0.4</v>
      </c>
      <c r="H65" t="s">
        <v>1336</v>
      </c>
      <c r="I65" t="s">
        <v>1328</v>
      </c>
      <c r="J65" t="s">
        <v>1411</v>
      </c>
      <c r="K65" t="s">
        <v>1408</v>
      </c>
    </row>
    <row r="66" spans="1:11">
      <c r="A66" t="s">
        <v>8</v>
      </c>
      <c r="B66" t="s">
        <v>76</v>
      </c>
      <c r="C66" s="2">
        <v>38473</v>
      </c>
      <c r="D66" s="4">
        <v>5.0999999999999996</v>
      </c>
      <c r="F66" s="4">
        <v>-0.3</v>
      </c>
      <c r="G66" s="4">
        <v>-0.5</v>
      </c>
      <c r="H66" t="s">
        <v>1335</v>
      </c>
      <c r="I66" t="s">
        <v>1328</v>
      </c>
      <c r="J66" t="s">
        <v>1412</v>
      </c>
      <c r="K66" t="s">
        <v>1408</v>
      </c>
    </row>
    <row r="67" spans="1:11">
      <c r="A67" t="s">
        <v>8</v>
      </c>
      <c r="B67" t="s">
        <v>77</v>
      </c>
      <c r="C67" s="2">
        <v>38504</v>
      </c>
      <c r="D67" s="4">
        <v>5</v>
      </c>
      <c r="F67" s="4">
        <v>-0.4</v>
      </c>
      <c r="G67" s="4">
        <v>-0.6</v>
      </c>
      <c r="H67" t="s">
        <v>1334</v>
      </c>
      <c r="I67" t="s">
        <v>1328</v>
      </c>
      <c r="J67" t="s">
        <v>1413</v>
      </c>
      <c r="K67" t="s">
        <v>1408</v>
      </c>
    </row>
    <row r="68" spans="1:11">
      <c r="A68" t="s">
        <v>8</v>
      </c>
      <c r="B68" t="s">
        <v>78</v>
      </c>
      <c r="C68" s="2">
        <v>38534</v>
      </c>
      <c r="D68" s="4">
        <v>5</v>
      </c>
      <c r="F68" s="4">
        <v>-0.3</v>
      </c>
      <c r="G68" s="4">
        <v>-0.5</v>
      </c>
      <c r="H68" t="s">
        <v>1333</v>
      </c>
      <c r="I68" t="s">
        <v>1328</v>
      </c>
      <c r="J68" t="s">
        <v>1414</v>
      </c>
      <c r="K68" t="s">
        <v>1408</v>
      </c>
    </row>
    <row r="69" spans="1:11">
      <c r="A69" t="s">
        <v>8</v>
      </c>
      <c r="B69" t="s">
        <v>79</v>
      </c>
      <c r="C69" s="2">
        <v>38565</v>
      </c>
      <c r="D69" s="4">
        <v>4.9000000000000004</v>
      </c>
      <c r="F69" s="4">
        <v>-0.5</v>
      </c>
      <c r="G69" s="4">
        <v>-0.5</v>
      </c>
      <c r="H69" t="s">
        <v>1332</v>
      </c>
      <c r="I69" t="s">
        <v>1328</v>
      </c>
      <c r="J69" t="s">
        <v>1415</v>
      </c>
      <c r="K69" t="s">
        <v>1408</v>
      </c>
    </row>
    <row r="70" spans="1:11">
      <c r="A70" t="s">
        <v>8</v>
      </c>
      <c r="B70" t="s">
        <v>80</v>
      </c>
      <c r="C70" s="2">
        <v>38596</v>
      </c>
      <c r="D70" s="4">
        <v>5</v>
      </c>
      <c r="F70" s="4">
        <v>-0.2</v>
      </c>
      <c r="G70" s="4">
        <v>-0.4</v>
      </c>
      <c r="H70" t="s">
        <v>1331</v>
      </c>
      <c r="I70" t="s">
        <v>1328</v>
      </c>
      <c r="J70" t="s">
        <v>1416</v>
      </c>
      <c r="K70" t="s">
        <v>1408</v>
      </c>
    </row>
    <row r="71" spans="1:11">
      <c r="A71" t="s">
        <v>8</v>
      </c>
      <c r="B71" t="s">
        <v>81</v>
      </c>
      <c r="C71" s="2">
        <v>38626</v>
      </c>
      <c r="D71" s="4">
        <v>5</v>
      </c>
      <c r="F71" s="4">
        <v>-0.2</v>
      </c>
      <c r="G71" s="4">
        <v>-0.5</v>
      </c>
      <c r="H71" t="s">
        <v>1330</v>
      </c>
      <c r="I71" t="s">
        <v>1328</v>
      </c>
      <c r="J71" t="s">
        <v>1121</v>
      </c>
      <c r="K71" t="s">
        <v>1408</v>
      </c>
    </row>
    <row r="72" spans="1:11">
      <c r="A72" t="s">
        <v>8</v>
      </c>
      <c r="B72" t="s">
        <v>82</v>
      </c>
      <c r="C72" s="2">
        <v>38657</v>
      </c>
      <c r="D72" s="4">
        <v>5</v>
      </c>
      <c r="F72" s="4">
        <v>-0.1</v>
      </c>
      <c r="G72" s="4">
        <v>-0.4</v>
      </c>
      <c r="H72" t="s">
        <v>1329</v>
      </c>
      <c r="I72" t="s">
        <v>1328</v>
      </c>
      <c r="J72" t="s">
        <v>1123</v>
      </c>
      <c r="K72" t="s">
        <v>1408</v>
      </c>
    </row>
    <row r="73" spans="1:11">
      <c r="A73" t="s">
        <v>8</v>
      </c>
      <c r="B73" t="s">
        <v>83</v>
      </c>
      <c r="C73" s="2">
        <v>38687</v>
      </c>
      <c r="D73" s="4">
        <v>4.9000000000000004</v>
      </c>
      <c r="F73" s="4">
        <v>-0.1</v>
      </c>
      <c r="G73" s="4">
        <v>-0.5</v>
      </c>
      <c r="H73" t="s">
        <v>1327</v>
      </c>
      <c r="I73" t="s">
        <v>1328</v>
      </c>
      <c r="J73" t="s">
        <v>1125</v>
      </c>
      <c r="K73" t="s">
        <v>1408</v>
      </c>
    </row>
    <row r="74" spans="1:11">
      <c r="A74" t="s">
        <v>8</v>
      </c>
      <c r="B74" t="s">
        <v>84</v>
      </c>
      <c r="C74" s="2">
        <v>38718</v>
      </c>
      <c r="D74" s="4">
        <v>4.7</v>
      </c>
      <c r="F74" s="4">
        <v>-0.3</v>
      </c>
      <c r="G74" s="4">
        <v>-0.6</v>
      </c>
      <c r="H74" t="s">
        <v>1326</v>
      </c>
      <c r="I74" t="s">
        <v>1315</v>
      </c>
      <c r="J74" t="s">
        <v>1408</v>
      </c>
      <c r="K74" t="s">
        <v>1408</v>
      </c>
    </row>
    <row r="75" spans="1:11">
      <c r="A75" t="s">
        <v>8</v>
      </c>
      <c r="B75" t="s">
        <v>85</v>
      </c>
      <c r="C75" s="2">
        <v>38749</v>
      </c>
      <c r="D75" s="4">
        <v>4.8</v>
      </c>
      <c r="F75" s="4">
        <v>-0.1</v>
      </c>
      <c r="G75" s="4">
        <v>-0.6</v>
      </c>
      <c r="H75" t="s">
        <v>1325</v>
      </c>
      <c r="I75" t="s">
        <v>1315</v>
      </c>
      <c r="J75" t="s">
        <v>1409</v>
      </c>
      <c r="K75" t="s">
        <v>1408</v>
      </c>
    </row>
    <row r="76" spans="1:11">
      <c r="A76" t="s">
        <v>8</v>
      </c>
      <c r="B76" t="s">
        <v>86</v>
      </c>
      <c r="C76" s="2">
        <v>38777</v>
      </c>
      <c r="D76" s="4">
        <v>4.7</v>
      </c>
      <c r="F76" s="4">
        <v>-0.3</v>
      </c>
      <c r="G76" s="4">
        <v>-0.5</v>
      </c>
      <c r="H76" t="s">
        <v>1324</v>
      </c>
      <c r="I76" t="s">
        <v>1315</v>
      </c>
      <c r="J76" t="s">
        <v>1410</v>
      </c>
      <c r="K76" t="s">
        <v>1408</v>
      </c>
    </row>
    <row r="77" spans="1:11">
      <c r="A77" t="s">
        <v>8</v>
      </c>
      <c r="B77" t="s">
        <v>87</v>
      </c>
      <c r="C77" s="2">
        <v>38808</v>
      </c>
      <c r="D77" s="4">
        <v>4.7</v>
      </c>
      <c r="F77" s="4">
        <v>-0.3</v>
      </c>
      <c r="G77" s="4">
        <v>-0.5</v>
      </c>
      <c r="H77" t="s">
        <v>1323</v>
      </c>
      <c r="I77" t="s">
        <v>1315</v>
      </c>
      <c r="J77" t="s">
        <v>1411</v>
      </c>
      <c r="K77" t="s">
        <v>1408</v>
      </c>
    </row>
    <row r="78" spans="1:11">
      <c r="A78" t="s">
        <v>8</v>
      </c>
      <c r="B78" t="s">
        <v>88</v>
      </c>
      <c r="C78" s="2">
        <v>38838</v>
      </c>
      <c r="D78" s="4">
        <v>4.5999999999999996</v>
      </c>
      <c r="F78" s="4">
        <v>-0.4</v>
      </c>
      <c r="G78" s="4">
        <v>-0.5</v>
      </c>
      <c r="H78" t="s">
        <v>1322</v>
      </c>
      <c r="I78" t="s">
        <v>1315</v>
      </c>
      <c r="J78" t="s">
        <v>1412</v>
      </c>
      <c r="K78" t="s">
        <v>1408</v>
      </c>
    </row>
    <row r="79" spans="1:11">
      <c r="A79" t="s">
        <v>8</v>
      </c>
      <c r="B79" t="s">
        <v>89</v>
      </c>
      <c r="C79" s="2">
        <v>38869</v>
      </c>
      <c r="D79" s="4">
        <v>4.5999999999999996</v>
      </c>
      <c r="F79" s="4">
        <v>-0.3</v>
      </c>
      <c r="G79" s="4">
        <v>-0.4</v>
      </c>
      <c r="H79" t="s">
        <v>1321</v>
      </c>
      <c r="I79" t="s">
        <v>1315</v>
      </c>
      <c r="J79" t="s">
        <v>1413</v>
      </c>
      <c r="K79" t="s">
        <v>1408</v>
      </c>
    </row>
    <row r="80" spans="1:11">
      <c r="A80" t="s">
        <v>8</v>
      </c>
      <c r="B80" t="s">
        <v>90</v>
      </c>
      <c r="C80" s="2">
        <v>38899</v>
      </c>
      <c r="D80" s="4">
        <v>4.7</v>
      </c>
      <c r="F80" s="4">
        <v>0</v>
      </c>
      <c r="G80" s="4">
        <v>-0.3</v>
      </c>
      <c r="H80" t="s">
        <v>1320</v>
      </c>
      <c r="I80" t="s">
        <v>1315</v>
      </c>
      <c r="J80" t="s">
        <v>1414</v>
      </c>
      <c r="K80" t="s">
        <v>1408</v>
      </c>
    </row>
    <row r="81" spans="1:11">
      <c r="A81" t="s">
        <v>8</v>
      </c>
      <c r="B81" t="s">
        <v>91</v>
      </c>
      <c r="C81" s="2">
        <v>38930</v>
      </c>
      <c r="D81" s="4">
        <v>4.7</v>
      </c>
      <c r="F81" s="4">
        <v>-0.1</v>
      </c>
      <c r="G81" s="4">
        <v>-0.2</v>
      </c>
      <c r="H81" t="s">
        <v>1319</v>
      </c>
      <c r="I81" t="s">
        <v>1315</v>
      </c>
      <c r="J81" t="s">
        <v>1415</v>
      </c>
      <c r="K81" t="s">
        <v>1408</v>
      </c>
    </row>
    <row r="82" spans="1:11">
      <c r="A82" t="s">
        <v>8</v>
      </c>
      <c r="B82" t="s">
        <v>92</v>
      </c>
      <c r="C82" s="2">
        <v>38961</v>
      </c>
      <c r="D82" s="4">
        <v>4.5</v>
      </c>
      <c r="F82" s="4">
        <v>-0.2</v>
      </c>
      <c r="G82" s="4">
        <v>-0.5</v>
      </c>
      <c r="H82" t="s">
        <v>1318</v>
      </c>
      <c r="I82" t="s">
        <v>1315</v>
      </c>
      <c r="J82" t="s">
        <v>1416</v>
      </c>
      <c r="K82" t="s">
        <v>1408</v>
      </c>
    </row>
    <row r="83" spans="1:11">
      <c r="A83" t="s">
        <v>8</v>
      </c>
      <c r="B83" t="s">
        <v>93</v>
      </c>
      <c r="C83" s="2">
        <v>38991</v>
      </c>
      <c r="D83" s="4">
        <v>4.4000000000000004</v>
      </c>
      <c r="F83" s="4">
        <v>-0.3</v>
      </c>
      <c r="G83" s="4">
        <v>-0.6</v>
      </c>
      <c r="H83" t="s">
        <v>1317</v>
      </c>
      <c r="I83" t="s">
        <v>1315</v>
      </c>
      <c r="J83" t="s">
        <v>1121</v>
      </c>
      <c r="K83" t="s">
        <v>1408</v>
      </c>
    </row>
    <row r="84" spans="1:11">
      <c r="A84" t="s">
        <v>8</v>
      </c>
      <c r="B84" t="s">
        <v>94</v>
      </c>
      <c r="C84" s="2">
        <v>39022</v>
      </c>
      <c r="D84" s="4">
        <v>4.5</v>
      </c>
      <c r="F84" s="4">
        <v>-0.1</v>
      </c>
      <c r="G84" s="4">
        <v>-0.5</v>
      </c>
      <c r="H84" t="s">
        <v>1316</v>
      </c>
      <c r="I84" t="s">
        <v>1315</v>
      </c>
      <c r="J84" t="s">
        <v>1123</v>
      </c>
      <c r="K84" t="s">
        <v>1408</v>
      </c>
    </row>
    <row r="85" spans="1:11">
      <c r="A85" t="s">
        <v>8</v>
      </c>
      <c r="B85" t="s">
        <v>95</v>
      </c>
      <c r="C85" s="2">
        <v>39052</v>
      </c>
      <c r="D85" s="4">
        <v>4.4000000000000004</v>
      </c>
      <c r="F85" s="4">
        <v>-0.2</v>
      </c>
      <c r="G85" s="4">
        <v>-0.5</v>
      </c>
      <c r="H85" t="s">
        <v>1314</v>
      </c>
      <c r="I85" t="s">
        <v>1315</v>
      </c>
      <c r="J85" t="s">
        <v>1125</v>
      </c>
      <c r="K85" t="s">
        <v>1408</v>
      </c>
    </row>
    <row r="86" spans="1:11">
      <c r="A86" t="s">
        <v>8</v>
      </c>
      <c r="B86" t="s">
        <v>96</v>
      </c>
      <c r="C86" s="2">
        <v>39083</v>
      </c>
      <c r="D86" s="4">
        <v>4.5999999999999996</v>
      </c>
      <c r="F86" s="4">
        <v>-0.1</v>
      </c>
      <c r="G86" s="4">
        <v>-0.1</v>
      </c>
      <c r="H86" t="s">
        <v>1313</v>
      </c>
      <c r="I86" t="s">
        <v>1302</v>
      </c>
      <c r="J86" t="s">
        <v>1408</v>
      </c>
      <c r="K86" t="s">
        <v>1408</v>
      </c>
    </row>
    <row r="87" spans="1:11">
      <c r="A87" t="s">
        <v>8</v>
      </c>
      <c r="B87" t="s">
        <v>97</v>
      </c>
      <c r="C87" s="2">
        <v>39114</v>
      </c>
      <c r="D87" s="4">
        <v>4.5</v>
      </c>
      <c r="F87" s="4">
        <v>-0.2</v>
      </c>
      <c r="G87" s="4">
        <v>-0.3</v>
      </c>
      <c r="H87" t="s">
        <v>1312</v>
      </c>
      <c r="I87" t="s">
        <v>1302</v>
      </c>
      <c r="J87" t="s">
        <v>1409</v>
      </c>
      <c r="K87" t="s">
        <v>1408</v>
      </c>
    </row>
    <row r="88" spans="1:11">
      <c r="A88" t="s">
        <v>8</v>
      </c>
      <c r="B88" t="s">
        <v>98</v>
      </c>
      <c r="C88" s="2">
        <v>39142</v>
      </c>
      <c r="D88" s="4">
        <v>4.4000000000000004</v>
      </c>
      <c r="F88" s="4">
        <v>-0.1</v>
      </c>
      <c r="G88" s="4">
        <v>-0.3</v>
      </c>
      <c r="H88" t="s">
        <v>1311</v>
      </c>
      <c r="I88" t="s">
        <v>1302</v>
      </c>
      <c r="J88" t="s">
        <v>1410</v>
      </c>
      <c r="K88" t="s">
        <v>1408</v>
      </c>
    </row>
    <row r="89" spans="1:11">
      <c r="A89" t="s">
        <v>8</v>
      </c>
      <c r="B89" t="s">
        <v>99</v>
      </c>
      <c r="C89" s="2">
        <v>39173</v>
      </c>
      <c r="D89" s="4">
        <v>4.5</v>
      </c>
      <c r="F89" s="4">
        <v>0.1</v>
      </c>
      <c r="G89" s="4">
        <v>-0.2</v>
      </c>
      <c r="H89" t="s">
        <v>1310</v>
      </c>
      <c r="I89" t="s">
        <v>1302</v>
      </c>
      <c r="J89" t="s">
        <v>1411</v>
      </c>
      <c r="K89" t="s">
        <v>1408</v>
      </c>
    </row>
    <row r="90" spans="1:11">
      <c r="A90" t="s">
        <v>8</v>
      </c>
      <c r="B90" t="s">
        <v>100</v>
      </c>
      <c r="C90" s="2">
        <v>39203</v>
      </c>
      <c r="D90" s="4">
        <v>4.4000000000000004</v>
      </c>
      <c r="F90" s="4">
        <v>-0.1</v>
      </c>
      <c r="G90" s="4">
        <v>-0.2</v>
      </c>
      <c r="H90" t="s">
        <v>1309</v>
      </c>
      <c r="I90" t="s">
        <v>1302</v>
      </c>
      <c r="J90" t="s">
        <v>1412</v>
      </c>
      <c r="K90" t="s">
        <v>1408</v>
      </c>
    </row>
    <row r="91" spans="1:11">
      <c r="A91" t="s">
        <v>8</v>
      </c>
      <c r="B91" t="s">
        <v>101</v>
      </c>
      <c r="C91" s="2">
        <v>39234</v>
      </c>
      <c r="D91" s="4">
        <v>4.5999999999999996</v>
      </c>
      <c r="F91" s="4">
        <v>0.2</v>
      </c>
      <c r="G91" s="4">
        <v>0</v>
      </c>
      <c r="H91" t="s">
        <v>1308</v>
      </c>
      <c r="I91" t="s">
        <v>1302</v>
      </c>
      <c r="J91" t="s">
        <v>1413</v>
      </c>
      <c r="K91" t="s">
        <v>1408</v>
      </c>
    </row>
    <row r="92" spans="1:11">
      <c r="A92" t="s">
        <v>8</v>
      </c>
      <c r="B92" t="s">
        <v>102</v>
      </c>
      <c r="C92" s="2">
        <v>39264</v>
      </c>
      <c r="D92" s="4">
        <v>4.7</v>
      </c>
      <c r="F92" s="4">
        <v>0.1</v>
      </c>
      <c r="G92" s="4">
        <v>0</v>
      </c>
      <c r="H92" t="s">
        <v>1307</v>
      </c>
      <c r="I92" t="s">
        <v>1302</v>
      </c>
      <c r="J92" t="s">
        <v>1414</v>
      </c>
      <c r="K92" t="s">
        <v>1408</v>
      </c>
    </row>
    <row r="93" spans="1:11">
      <c r="A93" t="s">
        <v>8</v>
      </c>
      <c r="B93" t="s">
        <v>103</v>
      </c>
      <c r="C93" s="2">
        <v>39295</v>
      </c>
      <c r="D93" s="4">
        <v>4.5999999999999996</v>
      </c>
      <c r="F93" s="4">
        <v>0.1</v>
      </c>
      <c r="G93" s="4">
        <v>-0.1</v>
      </c>
      <c r="H93" t="s">
        <v>1306</v>
      </c>
      <c r="I93" t="s">
        <v>1302</v>
      </c>
      <c r="J93" t="s">
        <v>1415</v>
      </c>
      <c r="K93" t="s">
        <v>1408</v>
      </c>
    </row>
    <row r="94" spans="1:11">
      <c r="A94" t="s">
        <v>8</v>
      </c>
      <c r="B94" t="s">
        <v>104</v>
      </c>
      <c r="C94" s="2">
        <v>39326</v>
      </c>
      <c r="D94" s="4">
        <v>4.7</v>
      </c>
      <c r="F94" s="4">
        <v>0.3</v>
      </c>
      <c r="G94" s="4">
        <v>0.2</v>
      </c>
      <c r="H94" t="s">
        <v>1305</v>
      </c>
      <c r="I94" t="s">
        <v>1302</v>
      </c>
      <c r="J94" t="s">
        <v>1416</v>
      </c>
      <c r="K94" t="s">
        <v>1408</v>
      </c>
    </row>
    <row r="95" spans="1:11">
      <c r="A95" t="s">
        <v>8</v>
      </c>
      <c r="B95" t="s">
        <v>105</v>
      </c>
      <c r="C95" s="2">
        <v>39356</v>
      </c>
      <c r="D95" s="4">
        <v>4.7</v>
      </c>
      <c r="F95" s="4">
        <v>0.2</v>
      </c>
      <c r="G95" s="4">
        <v>0.3</v>
      </c>
      <c r="H95" t="s">
        <v>1304</v>
      </c>
      <c r="I95" t="s">
        <v>1302</v>
      </c>
      <c r="J95" t="s">
        <v>1121</v>
      </c>
      <c r="K95" t="s">
        <v>1408</v>
      </c>
    </row>
    <row r="96" spans="1:11">
      <c r="A96" t="s">
        <v>8</v>
      </c>
      <c r="B96" t="s">
        <v>106</v>
      </c>
      <c r="C96" s="2">
        <v>39387</v>
      </c>
      <c r="D96" s="4">
        <v>4.7</v>
      </c>
      <c r="F96" s="4">
        <v>0.3</v>
      </c>
      <c r="G96" s="4">
        <v>0.2</v>
      </c>
      <c r="H96" t="s">
        <v>1303</v>
      </c>
      <c r="I96" t="s">
        <v>1302</v>
      </c>
      <c r="J96" t="s">
        <v>1123</v>
      </c>
      <c r="K96" t="s">
        <v>1408</v>
      </c>
    </row>
    <row r="97" spans="1:11">
      <c r="A97" t="s">
        <v>8</v>
      </c>
      <c r="B97" t="s">
        <v>107</v>
      </c>
      <c r="C97" s="2">
        <v>39417</v>
      </c>
      <c r="D97" s="4">
        <v>5</v>
      </c>
      <c r="F97" s="4">
        <v>0.4</v>
      </c>
      <c r="G97" s="4">
        <v>0.6</v>
      </c>
      <c r="H97" t="s">
        <v>1301</v>
      </c>
      <c r="I97" t="s">
        <v>1302</v>
      </c>
      <c r="J97" t="s">
        <v>1125</v>
      </c>
      <c r="K97" t="s">
        <v>1408</v>
      </c>
    </row>
    <row r="98" spans="1:11">
      <c r="A98" t="s">
        <v>8</v>
      </c>
      <c r="B98" t="s">
        <v>108</v>
      </c>
      <c r="C98" s="2">
        <v>39448</v>
      </c>
      <c r="D98" s="4">
        <v>5</v>
      </c>
      <c r="F98" s="4">
        <v>0.3</v>
      </c>
      <c r="G98" s="4">
        <v>0.4</v>
      </c>
      <c r="H98" t="s">
        <v>1300</v>
      </c>
      <c r="I98" t="s">
        <v>1289</v>
      </c>
      <c r="J98" t="s">
        <v>1408</v>
      </c>
      <c r="K98" t="s">
        <v>1408</v>
      </c>
    </row>
    <row r="99" spans="1:11">
      <c r="A99" t="s">
        <v>8</v>
      </c>
      <c r="B99" t="s">
        <v>109</v>
      </c>
      <c r="C99" s="2">
        <v>39479</v>
      </c>
      <c r="D99" s="4">
        <v>4.9000000000000004</v>
      </c>
      <c r="F99" s="4">
        <v>0.3</v>
      </c>
      <c r="G99" s="4">
        <v>0.4</v>
      </c>
      <c r="H99" t="s">
        <v>1299</v>
      </c>
      <c r="I99" t="s">
        <v>1289</v>
      </c>
      <c r="J99" t="s">
        <v>1409</v>
      </c>
      <c r="K99" t="s">
        <v>1408</v>
      </c>
    </row>
    <row r="100" spans="1:11">
      <c r="A100" t="s">
        <v>8</v>
      </c>
      <c r="B100" t="s">
        <v>110</v>
      </c>
      <c r="C100" s="2">
        <v>39508</v>
      </c>
      <c r="D100" s="4">
        <v>5.0999999999999996</v>
      </c>
      <c r="F100" s="4">
        <v>0.4</v>
      </c>
      <c r="G100" s="4">
        <v>0.7</v>
      </c>
      <c r="H100" t="s">
        <v>1298</v>
      </c>
      <c r="I100" t="s">
        <v>1289</v>
      </c>
      <c r="J100" t="s">
        <v>1410</v>
      </c>
      <c r="K100" t="s">
        <v>1408</v>
      </c>
    </row>
    <row r="101" spans="1:11">
      <c r="A101" t="s">
        <v>8</v>
      </c>
      <c r="B101" t="s">
        <v>111</v>
      </c>
      <c r="C101" s="2">
        <v>39539</v>
      </c>
      <c r="D101" s="4">
        <v>5</v>
      </c>
      <c r="F101" s="4">
        <v>0.3</v>
      </c>
      <c r="G101" s="4">
        <v>0.5</v>
      </c>
      <c r="H101" t="s">
        <v>1297</v>
      </c>
      <c r="I101" t="s">
        <v>1289</v>
      </c>
      <c r="J101" t="s">
        <v>1411</v>
      </c>
      <c r="K101" t="s">
        <v>1408</v>
      </c>
    </row>
    <row r="102" spans="1:11">
      <c r="A102" t="s">
        <v>8</v>
      </c>
      <c r="B102" t="s">
        <v>112</v>
      </c>
      <c r="C102" s="2">
        <v>39569</v>
      </c>
      <c r="D102" s="4">
        <v>5.4</v>
      </c>
      <c r="F102" s="4">
        <v>0.7</v>
      </c>
      <c r="G102" s="4">
        <v>1</v>
      </c>
      <c r="H102" t="s">
        <v>1296</v>
      </c>
      <c r="I102" t="s">
        <v>1289</v>
      </c>
      <c r="J102" t="s">
        <v>1412</v>
      </c>
      <c r="K102" t="s">
        <v>1408</v>
      </c>
    </row>
    <row r="103" spans="1:11">
      <c r="A103" t="s">
        <v>8</v>
      </c>
      <c r="B103" t="s">
        <v>113</v>
      </c>
      <c r="C103" s="2">
        <v>39600</v>
      </c>
      <c r="D103" s="4">
        <v>5.6</v>
      </c>
      <c r="F103" s="4">
        <v>0.6</v>
      </c>
      <c r="G103" s="4">
        <v>1</v>
      </c>
      <c r="H103" t="s">
        <v>1295</v>
      </c>
      <c r="I103" t="s">
        <v>1289</v>
      </c>
      <c r="J103" t="s">
        <v>1413</v>
      </c>
      <c r="K103" t="s">
        <v>1408</v>
      </c>
    </row>
    <row r="104" spans="1:11">
      <c r="A104" t="s">
        <v>8</v>
      </c>
      <c r="B104" t="s">
        <v>114</v>
      </c>
      <c r="C104" s="2">
        <v>39630</v>
      </c>
      <c r="D104" s="4">
        <v>5.8</v>
      </c>
      <c r="F104" s="4">
        <v>0.8</v>
      </c>
      <c r="G104" s="4">
        <v>1.1000000000000001</v>
      </c>
      <c r="H104" t="s">
        <v>1294</v>
      </c>
      <c r="I104" t="s">
        <v>1289</v>
      </c>
      <c r="J104" t="s">
        <v>1414</v>
      </c>
      <c r="K104" t="s">
        <v>1408</v>
      </c>
    </row>
    <row r="105" spans="1:11">
      <c r="A105" t="s">
        <v>8</v>
      </c>
      <c r="B105" t="s">
        <v>115</v>
      </c>
      <c r="C105" s="2">
        <v>39661</v>
      </c>
      <c r="D105" s="4">
        <v>6.1</v>
      </c>
      <c r="F105" s="4">
        <v>1.2</v>
      </c>
      <c r="G105" s="4">
        <v>1.5</v>
      </c>
      <c r="H105" t="s">
        <v>1293</v>
      </c>
      <c r="I105" t="s">
        <v>1289</v>
      </c>
      <c r="J105" t="s">
        <v>1415</v>
      </c>
      <c r="K105" t="s">
        <v>1408</v>
      </c>
    </row>
    <row r="106" spans="1:11">
      <c r="A106" t="s">
        <v>8</v>
      </c>
      <c r="B106" t="s">
        <v>116</v>
      </c>
      <c r="C106" s="2">
        <v>39692</v>
      </c>
      <c r="D106" s="4">
        <v>6.1</v>
      </c>
      <c r="F106" s="4">
        <v>1</v>
      </c>
      <c r="G106" s="4">
        <v>1.4</v>
      </c>
      <c r="H106" t="s">
        <v>1292</v>
      </c>
      <c r="I106" t="s">
        <v>1289</v>
      </c>
      <c r="J106" t="s">
        <v>1416</v>
      </c>
      <c r="K106" t="s">
        <v>1408</v>
      </c>
    </row>
    <row r="107" spans="1:11">
      <c r="A107" t="s">
        <v>8</v>
      </c>
      <c r="B107" t="s">
        <v>117</v>
      </c>
      <c r="C107" s="2">
        <v>39722</v>
      </c>
      <c r="D107" s="4">
        <v>6.5</v>
      </c>
      <c r="F107" s="4">
        <v>1.5</v>
      </c>
      <c r="G107" s="4">
        <v>1.8</v>
      </c>
      <c r="H107" t="s">
        <v>1291</v>
      </c>
      <c r="I107" t="s">
        <v>1289</v>
      </c>
      <c r="J107" t="s">
        <v>1121</v>
      </c>
      <c r="K107" t="s">
        <v>1408</v>
      </c>
    </row>
    <row r="108" spans="1:11">
      <c r="A108" t="s">
        <v>8</v>
      </c>
      <c r="B108" t="s">
        <v>118</v>
      </c>
      <c r="C108" s="2">
        <v>39753</v>
      </c>
      <c r="D108" s="4">
        <v>6.8</v>
      </c>
      <c r="F108" s="4">
        <v>1.4</v>
      </c>
      <c r="G108" s="4">
        <v>2.1</v>
      </c>
      <c r="H108" t="s">
        <v>1290</v>
      </c>
      <c r="I108" t="s">
        <v>1289</v>
      </c>
      <c r="J108" t="s">
        <v>1123</v>
      </c>
      <c r="K108" t="s">
        <v>1408</v>
      </c>
    </row>
    <row r="109" spans="1:11">
      <c r="A109" t="s">
        <v>8</v>
      </c>
      <c r="B109" t="s">
        <v>119</v>
      </c>
      <c r="C109" s="2">
        <v>39783</v>
      </c>
      <c r="D109" s="4">
        <v>7.3</v>
      </c>
      <c r="F109" s="4">
        <v>1.7</v>
      </c>
      <c r="G109" s="4">
        <v>2.2999999999999998</v>
      </c>
      <c r="H109" t="s">
        <v>1288</v>
      </c>
      <c r="I109" t="s">
        <v>1289</v>
      </c>
      <c r="J109" t="s">
        <v>1125</v>
      </c>
      <c r="K109" t="s">
        <v>1408</v>
      </c>
    </row>
    <row r="110" spans="1:11">
      <c r="A110" t="s">
        <v>8</v>
      </c>
      <c r="B110" t="s">
        <v>120</v>
      </c>
      <c r="C110" s="2">
        <v>39814</v>
      </c>
      <c r="D110" s="4">
        <v>7.8</v>
      </c>
      <c r="F110" s="4">
        <v>2</v>
      </c>
      <c r="G110" s="4">
        <v>2.8</v>
      </c>
      <c r="H110" t="s">
        <v>1287</v>
      </c>
      <c r="I110" t="s">
        <v>1276</v>
      </c>
      <c r="J110" t="s">
        <v>1408</v>
      </c>
      <c r="K110" t="s">
        <v>1408</v>
      </c>
    </row>
    <row r="111" spans="1:11">
      <c r="A111" t="s">
        <v>8</v>
      </c>
      <c r="B111" t="s">
        <v>121</v>
      </c>
      <c r="C111" s="2">
        <v>39845</v>
      </c>
      <c r="D111" s="4">
        <v>8.3000000000000007</v>
      </c>
      <c r="F111" s="4">
        <v>2.2000000000000002</v>
      </c>
      <c r="G111" s="4">
        <v>3.4</v>
      </c>
      <c r="H111" t="s">
        <v>1286</v>
      </c>
      <c r="I111" t="s">
        <v>1276</v>
      </c>
      <c r="J111" t="s">
        <v>1409</v>
      </c>
      <c r="K111" t="s">
        <v>1408</v>
      </c>
    </row>
    <row r="112" spans="1:11">
      <c r="A112" t="s">
        <v>8</v>
      </c>
      <c r="B112" t="s">
        <v>122</v>
      </c>
      <c r="C112" s="2">
        <v>39873</v>
      </c>
      <c r="D112" s="4">
        <v>8.6999999999999993</v>
      </c>
      <c r="F112" s="4">
        <v>2.6</v>
      </c>
      <c r="G112" s="4">
        <v>3.6</v>
      </c>
      <c r="H112" t="s">
        <v>1285</v>
      </c>
      <c r="I112" t="s">
        <v>1276</v>
      </c>
      <c r="J112" t="s">
        <v>1410</v>
      </c>
      <c r="K112" t="s">
        <v>1408</v>
      </c>
    </row>
    <row r="113" spans="1:11">
      <c r="A113" t="s">
        <v>8</v>
      </c>
      <c r="B113" t="s">
        <v>123</v>
      </c>
      <c r="C113" s="2">
        <v>39904</v>
      </c>
      <c r="D113" s="4">
        <v>9</v>
      </c>
      <c r="F113" s="4">
        <v>2.5</v>
      </c>
      <c r="G113" s="4">
        <v>4</v>
      </c>
      <c r="H113" t="s">
        <v>1284</v>
      </c>
      <c r="I113" t="s">
        <v>1276</v>
      </c>
      <c r="J113" t="s">
        <v>1411</v>
      </c>
      <c r="K113" t="s">
        <v>1408</v>
      </c>
    </row>
    <row r="114" spans="1:11">
      <c r="A114" t="s">
        <v>8</v>
      </c>
      <c r="B114" t="s">
        <v>124</v>
      </c>
      <c r="C114" s="2">
        <v>39934</v>
      </c>
      <c r="D114" s="4">
        <v>9.4</v>
      </c>
      <c r="F114" s="4">
        <v>2.6</v>
      </c>
      <c r="G114" s="4">
        <v>4</v>
      </c>
      <c r="H114" t="s">
        <v>1283</v>
      </c>
      <c r="I114" t="s">
        <v>1276</v>
      </c>
      <c r="J114" t="s">
        <v>1412</v>
      </c>
      <c r="K114" t="s">
        <v>1408</v>
      </c>
    </row>
    <row r="115" spans="1:11">
      <c r="A115" t="s">
        <v>8</v>
      </c>
      <c r="B115" t="s">
        <v>125</v>
      </c>
      <c r="C115" s="2">
        <v>39965</v>
      </c>
      <c r="D115" s="4">
        <v>9.5</v>
      </c>
      <c r="F115" s="4">
        <v>2.2000000000000002</v>
      </c>
      <c r="G115" s="4">
        <v>3.9</v>
      </c>
      <c r="H115" t="s">
        <v>1282</v>
      </c>
      <c r="I115" t="s">
        <v>1276</v>
      </c>
      <c r="J115" t="s">
        <v>1413</v>
      </c>
      <c r="K115" t="s">
        <v>1408</v>
      </c>
    </row>
    <row r="116" spans="1:11">
      <c r="A116" t="s">
        <v>8</v>
      </c>
      <c r="B116" t="s">
        <v>126</v>
      </c>
      <c r="C116" s="2">
        <v>39995</v>
      </c>
      <c r="D116" s="4">
        <v>9.5</v>
      </c>
      <c r="F116" s="4">
        <v>1.7</v>
      </c>
      <c r="G116" s="4">
        <v>3.7</v>
      </c>
      <c r="H116" t="s">
        <v>1281</v>
      </c>
      <c r="I116" t="s">
        <v>1276</v>
      </c>
      <c r="J116" t="s">
        <v>1414</v>
      </c>
      <c r="K116" t="s">
        <v>1408</v>
      </c>
    </row>
    <row r="117" spans="1:11">
      <c r="A117" t="s">
        <v>8</v>
      </c>
      <c r="B117" t="s">
        <v>127</v>
      </c>
      <c r="C117" s="2">
        <v>40026</v>
      </c>
      <c r="D117" s="4">
        <v>9.6</v>
      </c>
      <c r="F117" s="4">
        <v>1.3</v>
      </c>
      <c r="G117" s="4">
        <v>3.5</v>
      </c>
      <c r="H117" t="s">
        <v>1280</v>
      </c>
      <c r="I117" t="s">
        <v>1276</v>
      </c>
      <c r="J117" t="s">
        <v>1415</v>
      </c>
      <c r="K117" t="s">
        <v>1408</v>
      </c>
    </row>
    <row r="118" spans="1:11">
      <c r="A118" t="s">
        <v>8</v>
      </c>
      <c r="B118" t="s">
        <v>128</v>
      </c>
      <c r="C118" s="2">
        <v>40057</v>
      </c>
      <c r="D118" s="4">
        <v>9.8000000000000007</v>
      </c>
      <c r="F118" s="4">
        <v>1.1000000000000001</v>
      </c>
      <c r="G118" s="4">
        <v>3.7</v>
      </c>
      <c r="H118" t="s">
        <v>1279</v>
      </c>
      <c r="I118" t="s">
        <v>1276</v>
      </c>
      <c r="J118" t="s">
        <v>1416</v>
      </c>
      <c r="K118" t="s">
        <v>1408</v>
      </c>
    </row>
    <row r="119" spans="1:11">
      <c r="A119" t="s">
        <v>8</v>
      </c>
      <c r="B119" t="s">
        <v>129</v>
      </c>
      <c r="C119" s="2">
        <v>40087</v>
      </c>
      <c r="D119" s="4">
        <v>10</v>
      </c>
      <c r="F119" s="4">
        <v>1</v>
      </c>
      <c r="G119" s="4">
        <v>3.5</v>
      </c>
      <c r="H119" t="s">
        <v>1278</v>
      </c>
      <c r="I119" t="s">
        <v>1276</v>
      </c>
      <c r="J119" t="s">
        <v>1121</v>
      </c>
      <c r="K119" t="s">
        <v>1408</v>
      </c>
    </row>
    <row r="120" spans="1:11">
      <c r="A120" t="s">
        <v>8</v>
      </c>
      <c r="B120" t="s">
        <v>130</v>
      </c>
      <c r="C120" s="2">
        <v>40118</v>
      </c>
      <c r="D120" s="4">
        <v>9.9</v>
      </c>
      <c r="F120" s="4">
        <v>0.5</v>
      </c>
      <c r="G120" s="4">
        <v>3.1</v>
      </c>
      <c r="H120" t="s">
        <v>1277</v>
      </c>
      <c r="I120" t="s">
        <v>1276</v>
      </c>
      <c r="J120" t="s">
        <v>1123</v>
      </c>
      <c r="K120" t="s">
        <v>1408</v>
      </c>
    </row>
    <row r="121" spans="1:11">
      <c r="A121" t="s">
        <v>8</v>
      </c>
      <c r="B121" t="s">
        <v>131</v>
      </c>
      <c r="C121" s="2">
        <v>40148</v>
      </c>
      <c r="D121" s="4">
        <v>9.9</v>
      </c>
      <c r="F121" s="4">
        <v>0.4</v>
      </c>
      <c r="G121" s="4">
        <v>2.6</v>
      </c>
      <c r="H121" t="s">
        <v>1275</v>
      </c>
      <c r="I121" t="s">
        <v>1276</v>
      </c>
      <c r="J121" t="s">
        <v>1125</v>
      </c>
      <c r="K121" t="s">
        <v>1408</v>
      </c>
    </row>
    <row r="122" spans="1:11">
      <c r="A122" t="s">
        <v>8</v>
      </c>
      <c r="B122" t="s">
        <v>132</v>
      </c>
      <c r="C122" s="2">
        <v>40179</v>
      </c>
      <c r="D122" s="4">
        <v>9.8000000000000007</v>
      </c>
      <c r="F122" s="4">
        <v>0.3</v>
      </c>
      <c r="G122" s="4">
        <v>2</v>
      </c>
      <c r="H122" t="s">
        <v>1274</v>
      </c>
      <c r="I122" t="s">
        <v>1263</v>
      </c>
      <c r="J122" t="s">
        <v>1408</v>
      </c>
      <c r="K122" t="s">
        <v>1408</v>
      </c>
    </row>
    <row r="123" spans="1:11">
      <c r="A123" t="s">
        <v>8</v>
      </c>
      <c r="B123" t="s">
        <v>133</v>
      </c>
      <c r="C123" s="2">
        <v>40210</v>
      </c>
      <c r="D123" s="4">
        <v>9.8000000000000007</v>
      </c>
      <c r="F123" s="4">
        <v>0.2</v>
      </c>
      <c r="G123" s="4">
        <v>1.5</v>
      </c>
      <c r="H123" t="s">
        <v>1273</v>
      </c>
      <c r="I123" t="s">
        <v>1263</v>
      </c>
      <c r="J123" t="s">
        <v>1409</v>
      </c>
      <c r="K123" t="s">
        <v>1408</v>
      </c>
    </row>
    <row r="124" spans="1:11">
      <c r="A124" t="s">
        <v>8</v>
      </c>
      <c r="B124" t="s">
        <v>134</v>
      </c>
      <c r="C124" s="2">
        <v>40238</v>
      </c>
      <c r="D124" s="4">
        <v>9.9</v>
      </c>
      <c r="F124" s="4">
        <v>0.1</v>
      </c>
      <c r="G124" s="4">
        <v>1.2</v>
      </c>
      <c r="H124" t="s">
        <v>1272</v>
      </c>
      <c r="I124" t="s">
        <v>1263</v>
      </c>
      <c r="J124" t="s">
        <v>1410</v>
      </c>
      <c r="K124" t="s">
        <v>1408</v>
      </c>
    </row>
    <row r="125" spans="1:11">
      <c r="A125" t="s">
        <v>8</v>
      </c>
      <c r="B125" t="s">
        <v>135</v>
      </c>
      <c r="C125" s="2">
        <v>40269</v>
      </c>
      <c r="D125" s="4">
        <v>9.9</v>
      </c>
      <c r="F125" s="4">
        <v>-0.1</v>
      </c>
      <c r="G125" s="4">
        <v>0.9</v>
      </c>
      <c r="H125" t="s">
        <v>1271</v>
      </c>
      <c r="I125" t="s">
        <v>1263</v>
      </c>
      <c r="J125" t="s">
        <v>1411</v>
      </c>
      <c r="K125" t="s">
        <v>1408</v>
      </c>
    </row>
    <row r="126" spans="1:11">
      <c r="A126" t="s">
        <v>8</v>
      </c>
      <c r="B126" t="s">
        <v>136</v>
      </c>
      <c r="C126" s="2">
        <v>40299</v>
      </c>
      <c r="D126" s="4">
        <v>9.6</v>
      </c>
      <c r="F126" s="4">
        <v>-0.3</v>
      </c>
      <c r="G126" s="4">
        <v>0.2</v>
      </c>
      <c r="H126" t="s">
        <v>1270</v>
      </c>
      <c r="I126" t="s">
        <v>1263</v>
      </c>
      <c r="J126" t="s">
        <v>1412</v>
      </c>
      <c r="K126" t="s">
        <v>1408</v>
      </c>
    </row>
    <row r="127" spans="1:11">
      <c r="A127" t="s">
        <v>8</v>
      </c>
      <c r="B127" t="s">
        <v>137</v>
      </c>
      <c r="C127" s="2">
        <v>40330</v>
      </c>
      <c r="D127" s="4">
        <v>9.4</v>
      </c>
      <c r="F127" s="4">
        <v>-0.5</v>
      </c>
      <c r="G127" s="4">
        <v>-0.1</v>
      </c>
      <c r="H127" t="s">
        <v>1269</v>
      </c>
      <c r="I127" t="s">
        <v>1263</v>
      </c>
      <c r="J127" t="s">
        <v>1413</v>
      </c>
      <c r="K127" t="s">
        <v>1408</v>
      </c>
    </row>
    <row r="128" spans="1:11">
      <c r="A128" t="s">
        <v>8</v>
      </c>
      <c r="B128" t="s">
        <v>138</v>
      </c>
      <c r="C128" s="2">
        <v>40360</v>
      </c>
      <c r="D128" s="4">
        <v>9.4</v>
      </c>
      <c r="F128" s="4">
        <v>-0.4</v>
      </c>
      <c r="G128" s="4">
        <v>-0.1</v>
      </c>
      <c r="H128" t="s">
        <v>1268</v>
      </c>
      <c r="I128" t="s">
        <v>1263</v>
      </c>
      <c r="J128" t="s">
        <v>1414</v>
      </c>
      <c r="K128" t="s">
        <v>1408</v>
      </c>
    </row>
    <row r="129" spans="1:11">
      <c r="A129" t="s">
        <v>8</v>
      </c>
      <c r="B129" t="s">
        <v>139</v>
      </c>
      <c r="C129" s="2">
        <v>40391</v>
      </c>
      <c r="D129" s="4">
        <v>9.5</v>
      </c>
      <c r="F129" s="4">
        <v>-0.3</v>
      </c>
      <c r="G129" s="4">
        <v>-0.1</v>
      </c>
      <c r="H129" t="s">
        <v>1267</v>
      </c>
      <c r="I129" t="s">
        <v>1263</v>
      </c>
      <c r="J129" t="s">
        <v>1415</v>
      </c>
      <c r="K129" t="s">
        <v>1408</v>
      </c>
    </row>
    <row r="130" spans="1:11">
      <c r="A130" t="s">
        <v>8</v>
      </c>
      <c r="B130" t="s">
        <v>140</v>
      </c>
      <c r="C130" s="2">
        <v>40422</v>
      </c>
      <c r="D130" s="4">
        <v>9.5</v>
      </c>
      <c r="F130" s="4">
        <v>-0.4</v>
      </c>
      <c r="G130" s="4">
        <v>-0.3</v>
      </c>
      <c r="H130" t="s">
        <v>1266</v>
      </c>
      <c r="I130" t="s">
        <v>1263</v>
      </c>
      <c r="J130" t="s">
        <v>1416</v>
      </c>
      <c r="K130" t="s">
        <v>1408</v>
      </c>
    </row>
    <row r="131" spans="1:11">
      <c r="A131" t="s">
        <v>8</v>
      </c>
      <c r="B131" t="s">
        <v>141</v>
      </c>
      <c r="C131" s="2">
        <v>40452</v>
      </c>
      <c r="D131" s="4">
        <v>9.4</v>
      </c>
      <c r="F131" s="4">
        <v>-0.5</v>
      </c>
      <c r="G131" s="4">
        <v>-0.6</v>
      </c>
      <c r="H131" t="s">
        <v>1265</v>
      </c>
      <c r="I131" t="s">
        <v>1263</v>
      </c>
      <c r="J131" t="s">
        <v>1121</v>
      </c>
      <c r="K131" t="s">
        <v>1408</v>
      </c>
    </row>
    <row r="132" spans="1:11">
      <c r="A132" t="s">
        <v>8</v>
      </c>
      <c r="B132" t="s">
        <v>142</v>
      </c>
      <c r="C132" s="2">
        <v>40483</v>
      </c>
      <c r="D132" s="4">
        <v>9.8000000000000007</v>
      </c>
      <c r="F132" s="4">
        <v>0.2</v>
      </c>
      <c r="G132" s="4">
        <v>-0.1</v>
      </c>
      <c r="H132" t="s">
        <v>1264</v>
      </c>
      <c r="I132" t="s">
        <v>1263</v>
      </c>
      <c r="J132" t="s">
        <v>1123</v>
      </c>
      <c r="K132" t="s">
        <v>1408</v>
      </c>
    </row>
    <row r="133" spans="1:11">
      <c r="A133" t="s">
        <v>8</v>
      </c>
      <c r="B133" t="s">
        <v>143</v>
      </c>
      <c r="C133" s="2">
        <v>40513</v>
      </c>
      <c r="D133" s="4">
        <v>9.3000000000000007</v>
      </c>
      <c r="F133" s="4">
        <v>-0.1</v>
      </c>
      <c r="G133" s="4">
        <v>-0.6</v>
      </c>
      <c r="H133" t="s">
        <v>1262</v>
      </c>
      <c r="I133" t="s">
        <v>1263</v>
      </c>
      <c r="J133" t="s">
        <v>1125</v>
      </c>
      <c r="K133" t="s">
        <v>1408</v>
      </c>
    </row>
    <row r="134" spans="1:11">
      <c r="A134" t="s">
        <v>8</v>
      </c>
      <c r="B134" t="s">
        <v>144</v>
      </c>
      <c r="C134" s="2">
        <v>40544</v>
      </c>
      <c r="D134" s="4">
        <v>9.1</v>
      </c>
      <c r="F134" s="4">
        <v>-0.3</v>
      </c>
      <c r="G134" s="4">
        <v>-0.7</v>
      </c>
      <c r="H134" t="s">
        <v>1261</v>
      </c>
      <c r="I134" t="s">
        <v>1249</v>
      </c>
      <c r="J134" t="s">
        <v>1408</v>
      </c>
      <c r="K134" t="s">
        <v>1408</v>
      </c>
    </row>
    <row r="135" spans="1:11">
      <c r="A135" t="s">
        <v>8</v>
      </c>
      <c r="B135" t="s">
        <v>145</v>
      </c>
      <c r="C135" s="2">
        <v>40575</v>
      </c>
      <c r="D135" s="4">
        <v>9</v>
      </c>
      <c r="F135" s="4">
        <v>-0.5</v>
      </c>
      <c r="G135" s="4">
        <v>-0.8</v>
      </c>
      <c r="H135" t="s">
        <v>1260</v>
      </c>
      <c r="I135" t="s">
        <v>1249</v>
      </c>
      <c r="J135" t="s">
        <v>1409</v>
      </c>
      <c r="K135" t="s">
        <v>1408</v>
      </c>
    </row>
    <row r="136" spans="1:11">
      <c r="A136" t="s">
        <v>8</v>
      </c>
      <c r="B136" t="s">
        <v>146</v>
      </c>
      <c r="C136" s="2">
        <v>40603</v>
      </c>
      <c r="D136" s="4">
        <v>9</v>
      </c>
      <c r="F136" s="4">
        <v>-0.5</v>
      </c>
      <c r="G136" s="4">
        <v>-0.9</v>
      </c>
      <c r="H136" t="s">
        <v>1259</v>
      </c>
      <c r="I136" t="s">
        <v>1249</v>
      </c>
      <c r="J136" t="s">
        <v>1410</v>
      </c>
      <c r="K136" t="s">
        <v>1408</v>
      </c>
    </row>
    <row r="137" spans="1:11">
      <c r="A137" t="s">
        <v>8</v>
      </c>
      <c r="B137" t="s">
        <v>147</v>
      </c>
      <c r="C137" s="2">
        <v>40634</v>
      </c>
      <c r="D137" s="4">
        <v>9.1</v>
      </c>
      <c r="F137" s="4">
        <v>-0.3</v>
      </c>
      <c r="G137" s="4">
        <v>-0.8</v>
      </c>
      <c r="H137" t="s">
        <v>1258</v>
      </c>
      <c r="I137" t="s">
        <v>1249</v>
      </c>
      <c r="J137" t="s">
        <v>1411</v>
      </c>
      <c r="K137" t="s">
        <v>1408</v>
      </c>
    </row>
    <row r="138" spans="1:11">
      <c r="A138" t="s">
        <v>8</v>
      </c>
      <c r="B138" t="s">
        <v>148</v>
      </c>
      <c r="C138" s="2">
        <v>40664</v>
      </c>
      <c r="D138" s="4">
        <v>9</v>
      </c>
      <c r="F138" s="4">
        <v>-0.8</v>
      </c>
      <c r="G138" s="4">
        <v>-0.6</v>
      </c>
      <c r="H138" t="s">
        <v>1257</v>
      </c>
      <c r="I138" t="s">
        <v>1249</v>
      </c>
      <c r="J138" t="s">
        <v>1412</v>
      </c>
      <c r="K138" t="s">
        <v>1408</v>
      </c>
    </row>
    <row r="139" spans="1:11">
      <c r="A139" t="s">
        <v>8</v>
      </c>
      <c r="B139" t="s">
        <v>149</v>
      </c>
      <c r="C139" s="2">
        <v>40695</v>
      </c>
      <c r="D139" s="4">
        <v>9.1</v>
      </c>
      <c r="F139" s="4">
        <v>-0.2</v>
      </c>
      <c r="G139" s="4">
        <v>-0.3</v>
      </c>
      <c r="H139" t="s">
        <v>1256</v>
      </c>
      <c r="I139" t="s">
        <v>1249</v>
      </c>
      <c r="J139" t="s">
        <v>1413</v>
      </c>
      <c r="K139" t="s">
        <v>1408</v>
      </c>
    </row>
    <row r="140" spans="1:11">
      <c r="A140" t="s">
        <v>8</v>
      </c>
      <c r="B140" t="s">
        <v>150</v>
      </c>
      <c r="C140" s="2">
        <v>40725</v>
      </c>
      <c r="D140" s="4">
        <v>9</v>
      </c>
      <c r="F140" s="4">
        <v>-0.1</v>
      </c>
      <c r="G140" s="4">
        <v>-0.4</v>
      </c>
      <c r="H140" t="s">
        <v>1255</v>
      </c>
      <c r="I140" t="s">
        <v>1249</v>
      </c>
      <c r="J140" t="s">
        <v>1414</v>
      </c>
      <c r="K140" t="s">
        <v>1408</v>
      </c>
    </row>
    <row r="141" spans="1:11">
      <c r="A141" t="s">
        <v>8</v>
      </c>
      <c r="B141" t="s">
        <v>151</v>
      </c>
      <c r="C141" s="2">
        <v>40756</v>
      </c>
      <c r="D141" s="4">
        <v>9</v>
      </c>
      <c r="F141" s="4">
        <v>0</v>
      </c>
      <c r="G141" s="4">
        <v>-0.5</v>
      </c>
      <c r="H141" t="s">
        <v>1254</v>
      </c>
      <c r="I141" t="s">
        <v>1249</v>
      </c>
      <c r="J141" t="s">
        <v>1415</v>
      </c>
      <c r="K141" t="s">
        <v>1408</v>
      </c>
    </row>
    <row r="142" spans="1:11">
      <c r="A142" t="s">
        <v>8</v>
      </c>
      <c r="B142" t="s">
        <v>152</v>
      </c>
      <c r="C142" s="2">
        <v>40787</v>
      </c>
      <c r="D142" s="4">
        <v>9</v>
      </c>
      <c r="F142" s="4">
        <v>0</v>
      </c>
      <c r="G142" s="4">
        <v>-0.5</v>
      </c>
      <c r="H142" t="s">
        <v>1252</v>
      </c>
      <c r="I142" t="s">
        <v>1249</v>
      </c>
      <c r="J142" t="s">
        <v>1416</v>
      </c>
      <c r="K142" t="s">
        <v>1408</v>
      </c>
    </row>
    <row r="143" spans="1:11">
      <c r="A143" t="s">
        <v>8</v>
      </c>
      <c r="B143" t="s">
        <v>153</v>
      </c>
      <c r="C143" s="2">
        <v>40817</v>
      </c>
      <c r="D143" s="4">
        <v>8.8000000000000007</v>
      </c>
      <c r="F143" s="4">
        <v>-0.3</v>
      </c>
      <c r="G143" s="4">
        <v>-0.6</v>
      </c>
      <c r="H143" t="s">
        <v>1251</v>
      </c>
      <c r="I143" t="s">
        <v>1249</v>
      </c>
      <c r="J143" t="s">
        <v>1121</v>
      </c>
      <c r="K143" t="s">
        <v>1408</v>
      </c>
    </row>
    <row r="144" spans="1:11">
      <c r="A144" t="s">
        <v>8</v>
      </c>
      <c r="B144" t="s">
        <v>154</v>
      </c>
      <c r="C144" s="2">
        <v>40848</v>
      </c>
      <c r="D144" s="4">
        <v>8.6</v>
      </c>
      <c r="F144" s="4">
        <v>-0.4</v>
      </c>
      <c r="G144" s="4">
        <v>-1.2</v>
      </c>
      <c r="H144" t="s">
        <v>1250</v>
      </c>
      <c r="I144" t="s">
        <v>1249</v>
      </c>
      <c r="J144" t="s">
        <v>1123</v>
      </c>
      <c r="K144" t="s">
        <v>1408</v>
      </c>
    </row>
    <row r="145" spans="1:11">
      <c r="A145" t="s">
        <v>8</v>
      </c>
      <c r="B145" t="s">
        <v>155</v>
      </c>
      <c r="C145" s="2">
        <v>40878</v>
      </c>
      <c r="D145" s="4">
        <v>8.5</v>
      </c>
      <c r="F145" s="4">
        <v>-0.6</v>
      </c>
      <c r="G145" s="4">
        <v>-0.8</v>
      </c>
      <c r="H145" t="s">
        <v>1248</v>
      </c>
      <c r="I145" t="s">
        <v>1249</v>
      </c>
      <c r="J145" t="s">
        <v>1125</v>
      </c>
      <c r="K145" t="s">
        <v>1408</v>
      </c>
    </row>
    <row r="146" spans="1:11">
      <c r="A146" t="s">
        <v>8</v>
      </c>
      <c r="B146" t="s">
        <v>156</v>
      </c>
      <c r="C146" s="2">
        <v>40909</v>
      </c>
      <c r="D146" s="4">
        <v>8.3000000000000007</v>
      </c>
      <c r="F146" s="4">
        <v>-0.7</v>
      </c>
      <c r="G146" s="4">
        <v>-0.8</v>
      </c>
      <c r="H146" t="s">
        <v>1247</v>
      </c>
      <c r="I146" t="s">
        <v>1236</v>
      </c>
      <c r="J146" t="s">
        <v>1408</v>
      </c>
      <c r="K146" t="s">
        <v>1408</v>
      </c>
    </row>
    <row r="147" spans="1:11">
      <c r="A147" t="s">
        <v>8</v>
      </c>
      <c r="B147" t="s">
        <v>157</v>
      </c>
      <c r="C147" s="2">
        <v>40940</v>
      </c>
      <c r="D147" s="4">
        <v>8.3000000000000007</v>
      </c>
      <c r="F147" s="4">
        <v>-0.7</v>
      </c>
      <c r="G147" s="4">
        <v>-0.7</v>
      </c>
      <c r="H147" t="s">
        <v>1246</v>
      </c>
      <c r="I147" t="s">
        <v>1236</v>
      </c>
      <c r="J147" t="s">
        <v>1409</v>
      </c>
      <c r="K147" t="s">
        <v>1408</v>
      </c>
    </row>
    <row r="148" spans="1:11">
      <c r="A148" t="s">
        <v>8</v>
      </c>
      <c r="B148" t="s">
        <v>158</v>
      </c>
      <c r="C148" s="2">
        <v>40969</v>
      </c>
      <c r="D148" s="4">
        <v>8.1999999999999993</v>
      </c>
      <c r="F148" s="4">
        <v>-0.8</v>
      </c>
      <c r="G148" s="4">
        <v>-0.8</v>
      </c>
      <c r="H148" t="s">
        <v>1245</v>
      </c>
      <c r="I148" t="s">
        <v>1236</v>
      </c>
      <c r="J148" t="s">
        <v>1410</v>
      </c>
      <c r="K148" t="s">
        <v>1408</v>
      </c>
    </row>
    <row r="149" spans="1:11">
      <c r="A149" t="s">
        <v>8</v>
      </c>
      <c r="B149" t="s">
        <v>159</v>
      </c>
      <c r="C149" s="2">
        <v>41000</v>
      </c>
      <c r="D149" s="4">
        <v>8.1999999999999993</v>
      </c>
      <c r="F149" s="4">
        <v>-0.6</v>
      </c>
      <c r="G149" s="4">
        <v>-0.9</v>
      </c>
      <c r="H149" t="s">
        <v>1244</v>
      </c>
      <c r="I149" t="s">
        <v>1236</v>
      </c>
      <c r="J149" t="s">
        <v>1411</v>
      </c>
      <c r="K149" t="s">
        <v>1408</v>
      </c>
    </row>
    <row r="150" spans="1:11">
      <c r="A150" t="s">
        <v>8</v>
      </c>
      <c r="B150" t="s">
        <v>160</v>
      </c>
      <c r="C150" s="2">
        <v>41030</v>
      </c>
      <c r="D150" s="4">
        <v>8.1999999999999993</v>
      </c>
      <c r="F150" s="4">
        <v>-0.4</v>
      </c>
      <c r="G150" s="4">
        <v>-0.8</v>
      </c>
      <c r="H150" t="s">
        <v>1243</v>
      </c>
      <c r="I150" t="s">
        <v>1236</v>
      </c>
      <c r="J150" t="s">
        <v>1412</v>
      </c>
      <c r="K150" t="s">
        <v>1408</v>
      </c>
    </row>
    <row r="151" spans="1:11">
      <c r="A151" t="s">
        <v>8</v>
      </c>
      <c r="B151" t="s">
        <v>161</v>
      </c>
      <c r="C151" s="2">
        <v>41061</v>
      </c>
      <c r="D151" s="4">
        <v>8.1999999999999993</v>
      </c>
      <c r="F151" s="4">
        <v>-0.3</v>
      </c>
      <c r="G151" s="4">
        <v>-0.9</v>
      </c>
      <c r="H151" t="s">
        <v>1242</v>
      </c>
      <c r="I151" t="s">
        <v>1236</v>
      </c>
      <c r="J151" t="s">
        <v>1413</v>
      </c>
      <c r="K151" t="s">
        <v>1408</v>
      </c>
    </row>
    <row r="152" spans="1:11">
      <c r="A152" t="s">
        <v>8</v>
      </c>
      <c r="B152" t="s">
        <v>162</v>
      </c>
      <c r="C152" s="2">
        <v>41091</v>
      </c>
      <c r="D152" s="4">
        <v>8.1999999999999993</v>
      </c>
      <c r="F152" s="4">
        <v>-0.1</v>
      </c>
      <c r="G152" s="4">
        <v>-0.8</v>
      </c>
      <c r="H152" t="s">
        <v>1241</v>
      </c>
      <c r="I152" t="s">
        <v>1236</v>
      </c>
      <c r="J152" t="s">
        <v>1414</v>
      </c>
      <c r="K152" t="s">
        <v>1408</v>
      </c>
    </row>
    <row r="153" spans="1:11">
      <c r="A153" t="s">
        <v>8</v>
      </c>
      <c r="B153" t="s">
        <v>163</v>
      </c>
      <c r="C153" s="2">
        <v>41122</v>
      </c>
      <c r="D153" s="4">
        <v>8.1</v>
      </c>
      <c r="F153" s="4">
        <v>-0.2</v>
      </c>
      <c r="G153" s="4">
        <v>-0.9</v>
      </c>
      <c r="H153" t="s">
        <v>1240</v>
      </c>
      <c r="I153" t="s">
        <v>1236</v>
      </c>
      <c r="J153" t="s">
        <v>1415</v>
      </c>
      <c r="K153" t="s">
        <v>1408</v>
      </c>
    </row>
    <row r="154" spans="1:11">
      <c r="A154" t="s">
        <v>8</v>
      </c>
      <c r="B154" t="s">
        <v>164</v>
      </c>
      <c r="C154" s="2">
        <v>41153</v>
      </c>
      <c r="D154" s="4">
        <v>7.8</v>
      </c>
      <c r="F154" s="4">
        <v>-0.4</v>
      </c>
      <c r="G154" s="4">
        <v>-1.2</v>
      </c>
      <c r="H154" t="s">
        <v>1239</v>
      </c>
      <c r="I154" t="s">
        <v>1236</v>
      </c>
      <c r="J154" t="s">
        <v>1416</v>
      </c>
      <c r="K154" t="s">
        <v>1408</v>
      </c>
    </row>
    <row r="155" spans="1:11">
      <c r="A155" t="s">
        <v>8</v>
      </c>
      <c r="B155" t="s">
        <v>165</v>
      </c>
      <c r="C155" s="2">
        <v>41183</v>
      </c>
      <c r="D155" s="4">
        <v>7.8</v>
      </c>
      <c r="F155" s="4">
        <v>-0.4</v>
      </c>
      <c r="G155" s="4">
        <v>-1</v>
      </c>
      <c r="H155" t="s">
        <v>1238</v>
      </c>
      <c r="I155" t="s">
        <v>1236</v>
      </c>
      <c r="J155" t="s">
        <v>1121</v>
      </c>
      <c r="K155" t="s">
        <v>1408</v>
      </c>
    </row>
    <row r="156" spans="1:11">
      <c r="A156" t="s">
        <v>8</v>
      </c>
      <c r="B156" t="s">
        <v>166</v>
      </c>
      <c r="C156" s="2">
        <v>41214</v>
      </c>
      <c r="D156" s="4">
        <v>7.7</v>
      </c>
      <c r="F156" s="4">
        <v>-0.5</v>
      </c>
      <c r="G156" s="4">
        <v>-0.9</v>
      </c>
      <c r="H156" t="s">
        <v>1237</v>
      </c>
      <c r="I156" t="s">
        <v>1236</v>
      </c>
      <c r="J156" t="s">
        <v>1123</v>
      </c>
      <c r="K156" t="s">
        <v>1408</v>
      </c>
    </row>
    <row r="157" spans="1:11">
      <c r="A157" t="s">
        <v>8</v>
      </c>
      <c r="B157" t="s">
        <v>167</v>
      </c>
      <c r="C157" s="2">
        <v>41244</v>
      </c>
      <c r="D157" s="4">
        <v>7.9</v>
      </c>
      <c r="F157" s="4">
        <v>-0.3</v>
      </c>
      <c r="G157" s="4">
        <v>-0.6</v>
      </c>
      <c r="H157" t="s">
        <v>1235</v>
      </c>
      <c r="I157" t="s">
        <v>1236</v>
      </c>
      <c r="J157" t="s">
        <v>1125</v>
      </c>
      <c r="K157" t="s">
        <v>1408</v>
      </c>
    </row>
    <row r="158" spans="1:11">
      <c r="A158" t="s">
        <v>8</v>
      </c>
      <c r="B158" t="s">
        <v>168</v>
      </c>
      <c r="C158" s="2">
        <v>41275</v>
      </c>
      <c r="D158" s="4">
        <v>8</v>
      </c>
      <c r="F158" s="4">
        <v>-0.2</v>
      </c>
      <c r="G158" s="4">
        <v>-0.3</v>
      </c>
      <c r="H158" t="s">
        <v>1234</v>
      </c>
      <c r="I158" t="s">
        <v>1223</v>
      </c>
      <c r="J158" t="s">
        <v>1408</v>
      </c>
      <c r="K158" t="s">
        <v>1408</v>
      </c>
    </row>
    <row r="159" spans="1:11">
      <c r="A159" t="s">
        <v>8</v>
      </c>
      <c r="B159" t="s">
        <v>169</v>
      </c>
      <c r="C159" s="2">
        <v>41306</v>
      </c>
      <c r="D159" s="4">
        <v>7.7</v>
      </c>
      <c r="F159" s="4">
        <v>-0.4</v>
      </c>
      <c r="G159" s="4">
        <v>-0.6</v>
      </c>
      <c r="H159" t="s">
        <v>1233</v>
      </c>
      <c r="I159" t="s">
        <v>1223</v>
      </c>
      <c r="J159" t="s">
        <v>1409</v>
      </c>
      <c r="K159" t="s">
        <v>1408</v>
      </c>
    </row>
    <row r="160" spans="1:11">
      <c r="A160" t="s">
        <v>8</v>
      </c>
      <c r="B160" t="s">
        <v>170</v>
      </c>
      <c r="C160" s="2">
        <v>41334</v>
      </c>
      <c r="D160" s="4">
        <v>7.5</v>
      </c>
      <c r="F160" s="4">
        <v>-0.3</v>
      </c>
      <c r="G160" s="4">
        <v>-0.7</v>
      </c>
      <c r="H160" t="s">
        <v>1232</v>
      </c>
      <c r="I160" t="s">
        <v>1223</v>
      </c>
      <c r="J160" t="s">
        <v>1410</v>
      </c>
      <c r="K160" t="s">
        <v>1408</v>
      </c>
    </row>
    <row r="161" spans="1:11">
      <c r="A161" t="s">
        <v>8</v>
      </c>
      <c r="B161" t="s">
        <v>171</v>
      </c>
      <c r="C161" s="2">
        <v>41365</v>
      </c>
      <c r="D161" s="4">
        <v>7.6</v>
      </c>
      <c r="F161" s="4">
        <v>-0.2</v>
      </c>
      <c r="G161" s="4">
        <v>-0.6</v>
      </c>
      <c r="H161" t="s">
        <v>1231</v>
      </c>
      <c r="I161" t="s">
        <v>1223</v>
      </c>
      <c r="J161" t="s">
        <v>1411</v>
      </c>
      <c r="K161" t="s">
        <v>1408</v>
      </c>
    </row>
    <row r="162" spans="1:11">
      <c r="A162" t="s">
        <v>8</v>
      </c>
      <c r="B162" t="s">
        <v>172</v>
      </c>
      <c r="C162" s="2">
        <v>41395</v>
      </c>
      <c r="D162" s="4">
        <v>7.5</v>
      </c>
      <c r="F162" s="4">
        <v>-0.2</v>
      </c>
      <c r="G162" s="4">
        <v>-0.7</v>
      </c>
      <c r="H162" t="s">
        <v>1230</v>
      </c>
      <c r="I162" t="s">
        <v>1223</v>
      </c>
      <c r="J162" t="s">
        <v>1412</v>
      </c>
      <c r="K162" t="s">
        <v>1408</v>
      </c>
    </row>
    <row r="163" spans="1:11">
      <c r="A163" t="s">
        <v>8</v>
      </c>
      <c r="B163" t="s">
        <v>173</v>
      </c>
      <c r="C163" s="2">
        <v>41426</v>
      </c>
      <c r="D163" s="4">
        <v>7.5</v>
      </c>
      <c r="F163" s="4">
        <v>-0.4</v>
      </c>
      <c r="G163" s="4">
        <v>-0.7</v>
      </c>
      <c r="H163" t="s">
        <v>1229</v>
      </c>
      <c r="I163" t="s">
        <v>1223</v>
      </c>
      <c r="J163" t="s">
        <v>1413</v>
      </c>
      <c r="K163" t="s">
        <v>1408</v>
      </c>
    </row>
    <row r="164" spans="1:11">
      <c r="A164" t="s">
        <v>8</v>
      </c>
      <c r="B164" t="s">
        <v>174</v>
      </c>
      <c r="C164" s="2">
        <v>41456</v>
      </c>
      <c r="D164" s="4">
        <v>7.3</v>
      </c>
      <c r="F164" s="4">
        <v>-0.7</v>
      </c>
      <c r="G164" s="4">
        <v>-0.9</v>
      </c>
      <c r="H164" t="s">
        <v>1228</v>
      </c>
      <c r="I164" t="s">
        <v>1223</v>
      </c>
      <c r="J164" t="s">
        <v>1414</v>
      </c>
      <c r="K164" t="s">
        <v>1408</v>
      </c>
    </row>
    <row r="165" spans="1:11">
      <c r="A165" t="s">
        <v>8</v>
      </c>
      <c r="B165" t="s">
        <v>175</v>
      </c>
      <c r="C165" s="2">
        <v>41487</v>
      </c>
      <c r="D165" s="4">
        <v>7.2</v>
      </c>
      <c r="F165" s="4">
        <v>-0.5</v>
      </c>
      <c r="G165" s="4">
        <v>-0.9</v>
      </c>
      <c r="H165" t="s">
        <v>1227</v>
      </c>
      <c r="I165" t="s">
        <v>1223</v>
      </c>
      <c r="J165" t="s">
        <v>1415</v>
      </c>
      <c r="K165" t="s">
        <v>1408</v>
      </c>
    </row>
    <row r="166" spans="1:11">
      <c r="A166" t="s">
        <v>8</v>
      </c>
      <c r="B166" t="s">
        <v>176</v>
      </c>
      <c r="C166" s="2">
        <v>41518</v>
      </c>
      <c r="D166" s="4">
        <v>7.2</v>
      </c>
      <c r="F166" s="4">
        <v>-0.3</v>
      </c>
      <c r="G166" s="4">
        <v>-0.6</v>
      </c>
      <c r="H166" t="s">
        <v>1226</v>
      </c>
      <c r="I166" t="s">
        <v>1223</v>
      </c>
      <c r="J166" t="s">
        <v>1416</v>
      </c>
      <c r="K166" t="s">
        <v>1408</v>
      </c>
    </row>
    <row r="167" spans="1:11">
      <c r="A167" t="s">
        <v>8</v>
      </c>
      <c r="B167" t="s">
        <v>177</v>
      </c>
      <c r="C167" s="2">
        <v>41548</v>
      </c>
      <c r="D167" s="4">
        <v>7.2</v>
      </c>
      <c r="F167" s="4">
        <v>-0.4</v>
      </c>
      <c r="G167" s="4">
        <v>-0.6</v>
      </c>
      <c r="H167" t="s">
        <v>1225</v>
      </c>
      <c r="I167" t="s">
        <v>1223</v>
      </c>
      <c r="J167" t="s">
        <v>1121</v>
      </c>
      <c r="K167" t="s">
        <v>1408</v>
      </c>
    </row>
    <row r="168" spans="1:11">
      <c r="A168" t="s">
        <v>8</v>
      </c>
      <c r="B168" t="s">
        <v>178</v>
      </c>
      <c r="C168" s="2">
        <v>41579</v>
      </c>
      <c r="D168" s="4">
        <v>6.9</v>
      </c>
      <c r="F168" s="4">
        <v>-0.6</v>
      </c>
      <c r="G168" s="4">
        <v>-0.8</v>
      </c>
      <c r="H168" t="s">
        <v>1224</v>
      </c>
      <c r="I168" t="s">
        <v>1223</v>
      </c>
      <c r="J168" t="s">
        <v>1123</v>
      </c>
      <c r="K168" t="s">
        <v>1408</v>
      </c>
    </row>
    <row r="169" spans="1:11">
      <c r="A169" t="s">
        <v>8</v>
      </c>
      <c r="B169" t="s">
        <v>179</v>
      </c>
      <c r="C169" s="2">
        <v>41609</v>
      </c>
      <c r="D169" s="4">
        <v>6.7</v>
      </c>
      <c r="F169" s="4">
        <v>-0.8</v>
      </c>
      <c r="G169" s="4">
        <v>-1.2</v>
      </c>
      <c r="H169" t="s">
        <v>1222</v>
      </c>
      <c r="I169" t="s">
        <v>1223</v>
      </c>
      <c r="J169" t="s">
        <v>1125</v>
      </c>
      <c r="K169" t="s">
        <v>1408</v>
      </c>
    </row>
    <row r="170" spans="1:11">
      <c r="A170" t="s">
        <v>8</v>
      </c>
      <c r="B170" t="s">
        <v>180</v>
      </c>
      <c r="C170" s="2">
        <v>41640</v>
      </c>
      <c r="D170" s="4">
        <v>6.6</v>
      </c>
      <c r="F170" s="4">
        <v>-0.7</v>
      </c>
      <c r="G170" s="4">
        <v>-1.4</v>
      </c>
      <c r="H170" t="s">
        <v>1221</v>
      </c>
      <c r="I170" t="s">
        <v>1210</v>
      </c>
      <c r="J170" t="s">
        <v>1408</v>
      </c>
      <c r="K170" t="s">
        <v>1408</v>
      </c>
    </row>
    <row r="171" spans="1:11">
      <c r="A171" t="s">
        <v>8</v>
      </c>
      <c r="B171" t="s">
        <v>181</v>
      </c>
      <c r="C171" s="2">
        <v>41671</v>
      </c>
      <c r="D171" s="4">
        <v>6.7</v>
      </c>
      <c r="F171" s="4">
        <v>-0.5</v>
      </c>
      <c r="G171" s="4">
        <v>-1</v>
      </c>
      <c r="H171" t="s">
        <v>1220</v>
      </c>
      <c r="I171" t="s">
        <v>1210</v>
      </c>
      <c r="J171" t="s">
        <v>1409</v>
      </c>
      <c r="K171" t="s">
        <v>1408</v>
      </c>
    </row>
    <row r="172" spans="1:11">
      <c r="A172" t="s">
        <v>8</v>
      </c>
      <c r="B172" t="s">
        <v>182</v>
      </c>
      <c r="C172" s="2">
        <v>41699</v>
      </c>
      <c r="D172" s="4">
        <v>6.7</v>
      </c>
      <c r="F172" s="4">
        <v>-0.5</v>
      </c>
      <c r="G172" s="4">
        <v>-0.8</v>
      </c>
      <c r="H172" t="s">
        <v>1219</v>
      </c>
      <c r="I172" t="s">
        <v>1210</v>
      </c>
      <c r="J172" t="s">
        <v>1410</v>
      </c>
      <c r="K172" t="s">
        <v>1408</v>
      </c>
    </row>
    <row r="173" spans="1:11">
      <c r="A173" t="s">
        <v>8</v>
      </c>
      <c r="B173" t="s">
        <v>183</v>
      </c>
      <c r="C173" s="2">
        <v>41730</v>
      </c>
      <c r="D173" s="4">
        <v>6.2</v>
      </c>
      <c r="F173" s="4">
        <v>-1</v>
      </c>
      <c r="G173" s="4">
        <v>-1.4</v>
      </c>
      <c r="H173" t="s">
        <v>1218</v>
      </c>
      <c r="I173" t="s">
        <v>1210</v>
      </c>
      <c r="J173" t="s">
        <v>1411</v>
      </c>
      <c r="K173" t="s">
        <v>1408</v>
      </c>
    </row>
    <row r="174" spans="1:11">
      <c r="A174" t="s">
        <v>8</v>
      </c>
      <c r="B174" t="s">
        <v>184</v>
      </c>
      <c r="C174" s="2">
        <v>41760</v>
      </c>
      <c r="D174" s="4">
        <v>6.3</v>
      </c>
      <c r="F174" s="4">
        <v>-0.6</v>
      </c>
      <c r="G174" s="4">
        <v>-1.2</v>
      </c>
      <c r="H174" t="s">
        <v>1217</v>
      </c>
      <c r="I174" t="s">
        <v>1210</v>
      </c>
      <c r="J174" t="s">
        <v>1412</v>
      </c>
      <c r="K174" t="s">
        <v>1408</v>
      </c>
    </row>
    <row r="175" spans="1:11">
      <c r="A175" t="s">
        <v>8</v>
      </c>
      <c r="B175" t="s">
        <v>185</v>
      </c>
      <c r="C175" s="2">
        <v>41791</v>
      </c>
      <c r="D175" s="4">
        <v>6.1</v>
      </c>
      <c r="F175" s="4">
        <v>-0.6</v>
      </c>
      <c r="G175" s="4">
        <v>-1.4</v>
      </c>
      <c r="H175" t="s">
        <v>1216</v>
      </c>
      <c r="I175" t="s">
        <v>1210</v>
      </c>
      <c r="J175" t="s">
        <v>1413</v>
      </c>
      <c r="K175" t="s">
        <v>1408</v>
      </c>
    </row>
    <row r="176" spans="1:11">
      <c r="A176" t="s">
        <v>8</v>
      </c>
      <c r="B176" t="s">
        <v>186</v>
      </c>
      <c r="C176" s="2">
        <v>41821</v>
      </c>
      <c r="D176" s="4">
        <v>6.2</v>
      </c>
      <c r="F176" s="4">
        <v>-0.4</v>
      </c>
      <c r="G176" s="4">
        <v>-1.1000000000000001</v>
      </c>
      <c r="H176" t="s">
        <v>1215</v>
      </c>
      <c r="I176" t="s">
        <v>1210</v>
      </c>
      <c r="J176" t="s">
        <v>1414</v>
      </c>
      <c r="K176" t="s">
        <v>1408</v>
      </c>
    </row>
    <row r="177" spans="1:11">
      <c r="A177" t="s">
        <v>8</v>
      </c>
      <c r="B177" t="s">
        <v>187</v>
      </c>
      <c r="C177" s="2">
        <v>41852</v>
      </c>
      <c r="D177" s="4">
        <v>6.1</v>
      </c>
      <c r="F177" s="4">
        <v>-0.6</v>
      </c>
      <c r="G177" s="4">
        <v>-1.1000000000000001</v>
      </c>
      <c r="H177" t="s">
        <v>1214</v>
      </c>
      <c r="I177" t="s">
        <v>1210</v>
      </c>
      <c r="J177" t="s">
        <v>1415</v>
      </c>
      <c r="K177" t="s">
        <v>1408</v>
      </c>
    </row>
    <row r="178" spans="1:11">
      <c r="A178" t="s">
        <v>8</v>
      </c>
      <c r="B178" t="s">
        <v>188</v>
      </c>
      <c r="C178" s="2">
        <v>41883</v>
      </c>
      <c r="D178" s="4">
        <v>5.9</v>
      </c>
      <c r="F178" s="4">
        <v>-0.8</v>
      </c>
      <c r="G178" s="4">
        <v>-1.3</v>
      </c>
      <c r="H178" t="s">
        <v>1213</v>
      </c>
      <c r="I178" t="s">
        <v>1210</v>
      </c>
      <c r="J178" t="s">
        <v>1416</v>
      </c>
      <c r="K178" t="s">
        <v>1408</v>
      </c>
    </row>
    <row r="179" spans="1:11">
      <c r="A179" t="s">
        <v>8</v>
      </c>
      <c r="B179" t="s">
        <v>189</v>
      </c>
      <c r="C179" s="2">
        <v>41913</v>
      </c>
      <c r="D179" s="4">
        <v>5.7</v>
      </c>
      <c r="F179" s="4">
        <v>-0.5</v>
      </c>
      <c r="G179" s="4">
        <v>-1.5</v>
      </c>
      <c r="H179" t="s">
        <v>1212</v>
      </c>
      <c r="I179" t="s">
        <v>1210</v>
      </c>
      <c r="J179" t="s">
        <v>1121</v>
      </c>
      <c r="K179" t="s">
        <v>1408</v>
      </c>
    </row>
    <row r="180" spans="1:11">
      <c r="A180" t="s">
        <v>8</v>
      </c>
      <c r="B180" t="s">
        <v>190</v>
      </c>
      <c r="C180" s="2">
        <v>41944</v>
      </c>
      <c r="D180" s="4">
        <v>5.8</v>
      </c>
      <c r="F180" s="4">
        <v>-0.5</v>
      </c>
      <c r="G180" s="4">
        <v>-1.1000000000000001</v>
      </c>
      <c r="H180" t="s">
        <v>1211</v>
      </c>
      <c r="I180" t="s">
        <v>1210</v>
      </c>
      <c r="J180" t="s">
        <v>1123</v>
      </c>
      <c r="K180" t="s">
        <v>1408</v>
      </c>
    </row>
    <row r="181" spans="1:11">
      <c r="A181" t="s">
        <v>8</v>
      </c>
      <c r="B181" t="s">
        <v>191</v>
      </c>
      <c r="C181" s="2">
        <v>41974</v>
      </c>
      <c r="D181" s="4">
        <v>5.6</v>
      </c>
      <c r="F181" s="4">
        <v>-0.5</v>
      </c>
      <c r="G181" s="4">
        <v>-1.1000000000000001</v>
      </c>
      <c r="H181" t="s">
        <v>1209</v>
      </c>
      <c r="I181" t="s">
        <v>1210</v>
      </c>
      <c r="J181" t="s">
        <v>1125</v>
      </c>
      <c r="K181" t="s">
        <v>1408</v>
      </c>
    </row>
    <row r="182" spans="1:11">
      <c r="A182" t="s">
        <v>8</v>
      </c>
      <c r="B182" t="s">
        <v>192</v>
      </c>
      <c r="C182" s="2">
        <v>42005</v>
      </c>
      <c r="D182" s="4">
        <v>5.7</v>
      </c>
      <c r="F182" s="4">
        <v>-0.5</v>
      </c>
      <c r="G182" s="4">
        <v>-0.9</v>
      </c>
      <c r="H182" t="s">
        <v>1208</v>
      </c>
      <c r="I182" t="s">
        <v>1197</v>
      </c>
      <c r="J182" t="s">
        <v>1408</v>
      </c>
      <c r="K182" t="s">
        <v>1408</v>
      </c>
    </row>
    <row r="183" spans="1:11">
      <c r="A183" t="s">
        <v>8</v>
      </c>
      <c r="B183" t="s">
        <v>193</v>
      </c>
      <c r="C183" s="2">
        <v>42036</v>
      </c>
      <c r="D183" s="4">
        <v>5.5</v>
      </c>
      <c r="F183" s="4">
        <v>-0.6</v>
      </c>
      <c r="G183" s="4">
        <v>-1.2</v>
      </c>
      <c r="H183" t="s">
        <v>1207</v>
      </c>
      <c r="I183" t="s">
        <v>1197</v>
      </c>
      <c r="J183" t="s">
        <v>1409</v>
      </c>
      <c r="K183" t="s">
        <v>1408</v>
      </c>
    </row>
    <row r="184" spans="1:11">
      <c r="A184" t="s">
        <v>8</v>
      </c>
      <c r="B184" t="s">
        <v>194</v>
      </c>
      <c r="C184" s="2">
        <v>42064</v>
      </c>
      <c r="D184" s="4">
        <v>5.4</v>
      </c>
      <c r="F184" s="4">
        <v>-0.5</v>
      </c>
      <c r="G184" s="4">
        <v>-1.3</v>
      </c>
      <c r="H184" t="s">
        <v>1206</v>
      </c>
      <c r="I184" t="s">
        <v>1197</v>
      </c>
      <c r="J184" t="s">
        <v>1410</v>
      </c>
      <c r="K184" t="s">
        <v>1408</v>
      </c>
    </row>
    <row r="185" spans="1:11">
      <c r="A185" t="s">
        <v>8</v>
      </c>
      <c r="B185" t="s">
        <v>195</v>
      </c>
      <c r="C185" s="2">
        <v>42095</v>
      </c>
      <c r="D185" s="4">
        <v>5.4</v>
      </c>
      <c r="F185" s="4">
        <v>-0.3</v>
      </c>
      <c r="G185" s="4">
        <v>-0.8</v>
      </c>
      <c r="H185" t="s">
        <v>1205</v>
      </c>
      <c r="I185" t="s">
        <v>1197</v>
      </c>
      <c r="J185" t="s">
        <v>1411</v>
      </c>
      <c r="K185" t="s">
        <v>1408</v>
      </c>
    </row>
    <row r="186" spans="1:11">
      <c r="A186" t="s">
        <v>8</v>
      </c>
      <c r="B186" t="s">
        <v>196</v>
      </c>
      <c r="C186" s="2">
        <v>42125</v>
      </c>
      <c r="D186" s="4">
        <v>5.6</v>
      </c>
      <c r="F186" s="4">
        <v>-0.2</v>
      </c>
      <c r="G186" s="4">
        <v>-0.7</v>
      </c>
      <c r="H186" t="s">
        <v>1204</v>
      </c>
      <c r="I186" t="s">
        <v>1197</v>
      </c>
      <c r="J186" t="s">
        <v>1412</v>
      </c>
      <c r="K186" t="s">
        <v>1408</v>
      </c>
    </row>
    <row r="187" spans="1:11">
      <c r="A187" t="s">
        <v>8</v>
      </c>
      <c r="B187" t="s">
        <v>197</v>
      </c>
      <c r="C187" s="2">
        <v>42156</v>
      </c>
      <c r="D187" s="4">
        <v>5.3</v>
      </c>
      <c r="F187" s="4">
        <v>-0.3</v>
      </c>
      <c r="G187" s="4">
        <v>-0.8</v>
      </c>
      <c r="H187" t="s">
        <v>1203</v>
      </c>
      <c r="I187" t="s">
        <v>1197</v>
      </c>
      <c r="J187" t="s">
        <v>1413</v>
      </c>
      <c r="K187" t="s">
        <v>1408</v>
      </c>
    </row>
    <row r="188" spans="1:11">
      <c r="A188" t="s">
        <v>8</v>
      </c>
      <c r="B188" t="s">
        <v>198</v>
      </c>
      <c r="C188" s="2">
        <v>42186</v>
      </c>
      <c r="D188" s="4">
        <v>5.2</v>
      </c>
      <c r="F188" s="4">
        <v>-0.5</v>
      </c>
      <c r="G188" s="4">
        <v>-1</v>
      </c>
      <c r="H188" t="s">
        <v>1202</v>
      </c>
      <c r="I188" t="s">
        <v>1197</v>
      </c>
      <c r="J188" t="s">
        <v>1414</v>
      </c>
      <c r="K188" t="s">
        <v>1408</v>
      </c>
    </row>
    <row r="189" spans="1:11">
      <c r="A189" t="s">
        <v>8</v>
      </c>
      <c r="B189" t="s">
        <v>199</v>
      </c>
      <c r="C189" s="2">
        <v>42217</v>
      </c>
      <c r="D189" s="4">
        <v>5.0999999999999996</v>
      </c>
      <c r="F189" s="4">
        <v>-0.4</v>
      </c>
      <c r="G189" s="4">
        <v>-1</v>
      </c>
      <c r="H189" t="s">
        <v>1201</v>
      </c>
      <c r="I189" t="s">
        <v>1197</v>
      </c>
      <c r="J189" t="s">
        <v>1415</v>
      </c>
      <c r="K189" t="s">
        <v>1408</v>
      </c>
    </row>
    <row r="190" spans="1:11">
      <c r="A190" t="s">
        <v>8</v>
      </c>
      <c r="B190" t="s">
        <v>200</v>
      </c>
      <c r="C190" s="2">
        <v>42248</v>
      </c>
      <c r="D190" s="4">
        <v>5</v>
      </c>
      <c r="F190" s="4">
        <v>-0.4</v>
      </c>
      <c r="G190" s="4">
        <v>-0.9</v>
      </c>
      <c r="H190" t="s">
        <v>1200</v>
      </c>
      <c r="I190" t="s">
        <v>1197</v>
      </c>
      <c r="J190" t="s">
        <v>1416</v>
      </c>
      <c r="K190" t="s">
        <v>1408</v>
      </c>
    </row>
    <row r="191" spans="1:11">
      <c r="A191" t="s">
        <v>8</v>
      </c>
      <c r="B191" t="s">
        <v>201</v>
      </c>
      <c r="C191" s="2">
        <v>42278</v>
      </c>
      <c r="D191" s="4">
        <v>5</v>
      </c>
      <c r="F191" s="4">
        <v>-0.4</v>
      </c>
      <c r="G191" s="4">
        <v>-0.7</v>
      </c>
      <c r="H191" t="s">
        <v>1199</v>
      </c>
      <c r="I191" t="s">
        <v>1197</v>
      </c>
      <c r="J191" t="s">
        <v>1121</v>
      </c>
      <c r="K191" t="s">
        <v>1408</v>
      </c>
    </row>
    <row r="192" spans="1:11">
      <c r="A192" t="s">
        <v>8</v>
      </c>
      <c r="B192" t="s">
        <v>202</v>
      </c>
      <c r="C192" s="2">
        <v>42309</v>
      </c>
      <c r="D192" s="4">
        <v>5.0999999999999996</v>
      </c>
      <c r="F192" s="4">
        <v>-0.5</v>
      </c>
      <c r="G192" s="4">
        <v>-0.7</v>
      </c>
      <c r="H192" t="s">
        <v>1198</v>
      </c>
      <c r="I192" t="s">
        <v>1197</v>
      </c>
      <c r="J192" t="s">
        <v>1123</v>
      </c>
      <c r="K192" t="s">
        <v>1408</v>
      </c>
    </row>
    <row r="193" spans="1:11">
      <c r="A193" t="s">
        <v>8</v>
      </c>
      <c r="B193" t="s">
        <v>203</v>
      </c>
      <c r="C193" s="2">
        <v>42339</v>
      </c>
      <c r="D193" s="4">
        <v>5</v>
      </c>
      <c r="F193" s="4">
        <v>-0.3</v>
      </c>
      <c r="G193" s="4">
        <v>-0.6</v>
      </c>
      <c r="H193" t="s">
        <v>1196</v>
      </c>
      <c r="I193" t="s">
        <v>1197</v>
      </c>
      <c r="J193" t="s">
        <v>1125</v>
      </c>
      <c r="K193" t="s">
        <v>1408</v>
      </c>
    </row>
    <row r="194" spans="1:11">
      <c r="A194" t="s">
        <v>8</v>
      </c>
      <c r="B194" t="s">
        <v>204</v>
      </c>
      <c r="C194" s="2">
        <v>42370</v>
      </c>
      <c r="D194" s="4">
        <v>4.8</v>
      </c>
      <c r="F194" s="4">
        <v>-0.4</v>
      </c>
      <c r="G194" s="4">
        <v>-0.9</v>
      </c>
      <c r="H194" t="s">
        <v>1195</v>
      </c>
      <c r="I194" t="s">
        <v>1147</v>
      </c>
      <c r="J194" t="s">
        <v>1408</v>
      </c>
      <c r="K194" t="s">
        <v>1408</v>
      </c>
    </row>
    <row r="195" spans="1:11">
      <c r="A195" t="s">
        <v>8</v>
      </c>
      <c r="B195" t="s">
        <v>205</v>
      </c>
      <c r="C195" s="2">
        <v>42401</v>
      </c>
      <c r="D195" s="4">
        <v>4.9000000000000004</v>
      </c>
      <c r="F195" s="4">
        <v>-0.2</v>
      </c>
      <c r="G195" s="4">
        <v>-0.6</v>
      </c>
      <c r="H195" t="s">
        <v>1194</v>
      </c>
      <c r="I195" t="s">
        <v>1147</v>
      </c>
      <c r="J195" t="s">
        <v>1409</v>
      </c>
      <c r="K195" t="s">
        <v>1408</v>
      </c>
    </row>
    <row r="196" spans="1:11">
      <c r="A196" t="s">
        <v>8</v>
      </c>
      <c r="B196" t="s">
        <v>206</v>
      </c>
      <c r="C196" s="2">
        <v>42430</v>
      </c>
      <c r="D196" s="4">
        <v>5</v>
      </c>
      <c r="F196" s="4">
        <v>0</v>
      </c>
      <c r="G196" s="4">
        <v>-0.4</v>
      </c>
      <c r="H196" t="s">
        <v>1193</v>
      </c>
      <c r="I196" t="s">
        <v>1147</v>
      </c>
      <c r="J196" t="s">
        <v>1410</v>
      </c>
      <c r="K196" t="s">
        <v>1408</v>
      </c>
    </row>
    <row r="197" spans="1:11">
      <c r="A197" t="s">
        <v>8</v>
      </c>
      <c r="B197" t="s">
        <v>207</v>
      </c>
      <c r="C197" s="2">
        <v>42461</v>
      </c>
      <c r="D197" s="4">
        <v>5.0999999999999996</v>
      </c>
      <c r="F197" s="4">
        <v>0.1</v>
      </c>
      <c r="G197" s="4">
        <v>-0.3</v>
      </c>
      <c r="H197" t="s">
        <v>1192</v>
      </c>
      <c r="I197" t="s">
        <v>1147</v>
      </c>
      <c r="J197" t="s">
        <v>1411</v>
      </c>
      <c r="K197" t="s">
        <v>1408</v>
      </c>
    </row>
    <row r="198" spans="1:11">
      <c r="A198" t="s">
        <v>8</v>
      </c>
      <c r="B198" t="s">
        <v>208</v>
      </c>
      <c r="C198" s="2">
        <v>42491</v>
      </c>
      <c r="D198" s="4">
        <v>4.8</v>
      </c>
      <c r="F198" s="4">
        <v>-0.3</v>
      </c>
      <c r="G198" s="4">
        <v>-0.8</v>
      </c>
      <c r="H198" t="s">
        <v>1191</v>
      </c>
      <c r="I198" t="s">
        <v>1147</v>
      </c>
      <c r="J198" t="s">
        <v>1412</v>
      </c>
      <c r="K198" t="s">
        <v>1408</v>
      </c>
    </row>
    <row r="199" spans="1:11">
      <c r="A199" t="s">
        <v>8</v>
      </c>
      <c r="B199" t="s">
        <v>209</v>
      </c>
      <c r="C199" s="2">
        <v>42522</v>
      </c>
      <c r="D199" s="4">
        <v>4.9000000000000004</v>
      </c>
      <c r="F199" s="4">
        <v>-0.1</v>
      </c>
      <c r="G199" s="4">
        <v>-0.4</v>
      </c>
      <c r="H199" t="s">
        <v>1190</v>
      </c>
      <c r="I199" t="s">
        <v>1147</v>
      </c>
      <c r="J199" t="s">
        <v>1413</v>
      </c>
      <c r="K199" t="s">
        <v>1408</v>
      </c>
    </row>
    <row r="200" spans="1:11">
      <c r="A200" t="s">
        <v>8</v>
      </c>
      <c r="B200" t="s">
        <v>210</v>
      </c>
      <c r="C200" s="2">
        <v>42552</v>
      </c>
      <c r="D200" s="4">
        <v>4.8</v>
      </c>
      <c r="F200" s="4">
        <v>0</v>
      </c>
      <c r="G200" s="4">
        <v>-0.4</v>
      </c>
      <c r="H200" t="s">
        <v>1189</v>
      </c>
      <c r="I200" t="s">
        <v>1147</v>
      </c>
      <c r="J200" t="s">
        <v>1414</v>
      </c>
      <c r="K200" t="s">
        <v>1408</v>
      </c>
    </row>
    <row r="201" spans="1:11">
      <c r="A201" t="s">
        <v>8</v>
      </c>
      <c r="B201" t="s">
        <v>211</v>
      </c>
      <c r="C201" s="2">
        <v>42583</v>
      </c>
      <c r="D201" s="4">
        <v>4.9000000000000004</v>
      </c>
      <c r="F201" s="4">
        <v>0</v>
      </c>
      <c r="G201" s="4">
        <v>-0.2</v>
      </c>
      <c r="H201" t="s">
        <v>1188</v>
      </c>
      <c r="I201" t="s">
        <v>1147</v>
      </c>
      <c r="J201" t="s">
        <v>1415</v>
      </c>
      <c r="K201" t="s">
        <v>1408</v>
      </c>
    </row>
    <row r="202" spans="1:11">
      <c r="A202" t="s">
        <v>8</v>
      </c>
      <c r="B202" t="s">
        <v>212</v>
      </c>
      <c r="C202" s="2">
        <v>42614</v>
      </c>
      <c r="D202" s="4">
        <v>5</v>
      </c>
      <c r="F202" s="4">
        <v>0</v>
      </c>
      <c r="G202" s="4">
        <v>0</v>
      </c>
      <c r="H202" t="s">
        <v>1187</v>
      </c>
      <c r="I202" t="s">
        <v>1147</v>
      </c>
      <c r="J202" t="s">
        <v>1416</v>
      </c>
      <c r="K202" t="s">
        <v>1408</v>
      </c>
    </row>
    <row r="203" spans="1:11">
      <c r="A203" t="s">
        <v>8</v>
      </c>
      <c r="B203" t="s">
        <v>213</v>
      </c>
      <c r="C203" s="2">
        <v>42644</v>
      </c>
      <c r="D203" s="4">
        <v>4.9000000000000004</v>
      </c>
      <c r="F203" s="4">
        <v>-0.2</v>
      </c>
      <c r="G203" s="4">
        <v>-0.1</v>
      </c>
      <c r="H203" t="s">
        <v>1186</v>
      </c>
      <c r="I203" t="s">
        <v>1147</v>
      </c>
      <c r="J203" t="s">
        <v>1121</v>
      </c>
      <c r="K203" t="s">
        <v>1408</v>
      </c>
    </row>
    <row r="204" spans="1:11">
      <c r="A204" t="s">
        <v>8</v>
      </c>
      <c r="B204" t="s">
        <v>214</v>
      </c>
      <c r="C204" s="2">
        <v>42675</v>
      </c>
      <c r="D204" s="4">
        <v>4.7</v>
      </c>
      <c r="F204" s="4">
        <v>-0.1</v>
      </c>
      <c r="G204" s="4">
        <v>-0.4</v>
      </c>
      <c r="H204" t="s">
        <v>1185</v>
      </c>
      <c r="I204" t="s">
        <v>1147</v>
      </c>
      <c r="J204" t="s">
        <v>1123</v>
      </c>
      <c r="K204" t="s">
        <v>1408</v>
      </c>
    </row>
    <row r="205" spans="1:11">
      <c r="A205" t="s">
        <v>8</v>
      </c>
      <c r="B205" t="s">
        <v>215</v>
      </c>
      <c r="C205" s="2">
        <v>42705</v>
      </c>
      <c r="D205" s="4">
        <v>4.7</v>
      </c>
      <c r="F205" s="4">
        <v>-0.2</v>
      </c>
      <c r="G205" s="4">
        <v>-0.3</v>
      </c>
      <c r="H205" t="s">
        <v>1184</v>
      </c>
      <c r="I205" t="s">
        <v>1147</v>
      </c>
      <c r="J205" t="s">
        <v>1125</v>
      </c>
      <c r="K205" t="s">
        <v>1408</v>
      </c>
    </row>
    <row r="206" spans="1:11">
      <c r="A206" t="s">
        <v>8</v>
      </c>
      <c r="B206" t="s">
        <v>216</v>
      </c>
      <c r="C206" s="2">
        <v>42736</v>
      </c>
      <c r="D206" s="4">
        <v>4.7</v>
      </c>
      <c r="F206" s="4">
        <v>-0.1</v>
      </c>
      <c r="G206" s="4">
        <v>-0.1</v>
      </c>
      <c r="H206" t="s">
        <v>1183</v>
      </c>
      <c r="I206" t="s">
        <v>1172</v>
      </c>
      <c r="J206" t="s">
        <v>1408</v>
      </c>
      <c r="K206" t="s">
        <v>1408</v>
      </c>
    </row>
    <row r="207" spans="1:11">
      <c r="A207" t="s">
        <v>8</v>
      </c>
      <c r="B207" t="s">
        <v>217</v>
      </c>
      <c r="C207" s="2">
        <v>42767</v>
      </c>
      <c r="D207" s="4">
        <v>4.5999999999999996</v>
      </c>
      <c r="F207" s="4">
        <v>-0.3</v>
      </c>
      <c r="G207" s="4">
        <v>-0.3</v>
      </c>
      <c r="H207" t="s">
        <v>1182</v>
      </c>
      <c r="I207" t="s">
        <v>1172</v>
      </c>
      <c r="J207" t="s">
        <v>1409</v>
      </c>
      <c r="K207" t="s">
        <v>1408</v>
      </c>
    </row>
    <row r="208" spans="1:11">
      <c r="A208" t="s">
        <v>8</v>
      </c>
      <c r="B208" t="s">
        <v>218</v>
      </c>
      <c r="C208" s="2">
        <v>42795</v>
      </c>
      <c r="D208" s="4">
        <v>4.4000000000000004</v>
      </c>
      <c r="F208" s="4">
        <v>-0.6</v>
      </c>
      <c r="G208" s="4">
        <v>-0.6</v>
      </c>
      <c r="H208" t="s">
        <v>1181</v>
      </c>
      <c r="I208" t="s">
        <v>1172</v>
      </c>
      <c r="J208" t="s">
        <v>1410</v>
      </c>
      <c r="K208" t="s">
        <v>1408</v>
      </c>
    </row>
    <row r="209" spans="1:11">
      <c r="A209" t="s">
        <v>8</v>
      </c>
      <c r="B209" t="s">
        <v>219</v>
      </c>
      <c r="C209" s="2">
        <v>42826</v>
      </c>
      <c r="D209" s="4">
        <v>4.4000000000000004</v>
      </c>
      <c r="F209" s="4">
        <v>-0.5</v>
      </c>
      <c r="G209" s="4">
        <v>-0.7</v>
      </c>
      <c r="H209" t="s">
        <v>1180</v>
      </c>
      <c r="I209" t="s">
        <v>1172</v>
      </c>
      <c r="J209" t="s">
        <v>1411</v>
      </c>
      <c r="K209" t="s">
        <v>1408</v>
      </c>
    </row>
    <row r="210" spans="1:11">
      <c r="A210" t="s">
        <v>8</v>
      </c>
      <c r="B210" t="s">
        <v>220</v>
      </c>
      <c r="C210" s="2">
        <v>42856</v>
      </c>
      <c r="D210" s="4">
        <v>4.4000000000000004</v>
      </c>
      <c r="F210" s="4">
        <v>-0.3</v>
      </c>
      <c r="G210" s="4">
        <v>-0.4</v>
      </c>
      <c r="H210" t="s">
        <v>1179</v>
      </c>
      <c r="I210" t="s">
        <v>1172</v>
      </c>
      <c r="J210" t="s">
        <v>1412</v>
      </c>
      <c r="K210" t="s">
        <v>1408</v>
      </c>
    </row>
    <row r="211" spans="1:11">
      <c r="A211" t="s">
        <v>8</v>
      </c>
      <c r="B211" t="s">
        <v>221</v>
      </c>
      <c r="C211" s="2">
        <v>42887</v>
      </c>
      <c r="D211" s="4">
        <v>4.3</v>
      </c>
      <c r="F211" s="4">
        <v>-0.4</v>
      </c>
      <c r="G211" s="4">
        <v>-0.6</v>
      </c>
      <c r="H211" t="s">
        <v>1178</v>
      </c>
      <c r="I211" t="s">
        <v>1172</v>
      </c>
      <c r="J211" t="s">
        <v>1413</v>
      </c>
      <c r="K211" t="s">
        <v>1408</v>
      </c>
    </row>
    <row r="212" spans="1:11">
      <c r="A212" t="s">
        <v>8</v>
      </c>
      <c r="B212" t="s">
        <v>222</v>
      </c>
      <c r="C212" s="2">
        <v>42917</v>
      </c>
      <c r="D212" s="4">
        <v>4.3</v>
      </c>
      <c r="F212" s="4">
        <v>-0.4</v>
      </c>
      <c r="G212" s="4">
        <v>-0.5</v>
      </c>
      <c r="H212" t="s">
        <v>1177</v>
      </c>
      <c r="I212" t="s">
        <v>1172</v>
      </c>
      <c r="J212" t="s">
        <v>1414</v>
      </c>
      <c r="K212" t="s">
        <v>1408</v>
      </c>
    </row>
    <row r="213" spans="1:11">
      <c r="A213" t="s">
        <v>8</v>
      </c>
      <c r="B213" t="s">
        <v>223</v>
      </c>
      <c r="C213" s="2">
        <v>42948</v>
      </c>
      <c r="D213" s="4">
        <v>4.4000000000000004</v>
      </c>
      <c r="F213" s="4">
        <v>-0.2</v>
      </c>
      <c r="G213" s="4">
        <v>-0.5</v>
      </c>
      <c r="H213" t="s">
        <v>1176</v>
      </c>
      <c r="I213" t="s">
        <v>1172</v>
      </c>
      <c r="J213" t="s">
        <v>1415</v>
      </c>
      <c r="K213" t="s">
        <v>1408</v>
      </c>
    </row>
    <row r="214" spans="1:11">
      <c r="A214" t="s">
        <v>8</v>
      </c>
      <c r="B214" t="s">
        <v>224</v>
      </c>
      <c r="C214" s="2">
        <v>42979</v>
      </c>
      <c r="D214" s="4">
        <v>4.3</v>
      </c>
      <c r="F214" s="4">
        <v>-0.1</v>
      </c>
      <c r="G214" s="4">
        <v>-0.7</v>
      </c>
      <c r="H214" t="s">
        <v>1175</v>
      </c>
      <c r="I214" t="s">
        <v>1172</v>
      </c>
      <c r="J214" t="s">
        <v>1416</v>
      </c>
      <c r="K214" t="s">
        <v>1408</v>
      </c>
    </row>
    <row r="215" spans="1:11">
      <c r="A215" t="s">
        <v>8</v>
      </c>
      <c r="B215" t="s">
        <v>225</v>
      </c>
      <c r="C215" s="2">
        <v>43009</v>
      </c>
      <c r="D215" s="4">
        <v>4.2</v>
      </c>
      <c r="F215" s="4">
        <v>-0.2</v>
      </c>
      <c r="G215" s="4">
        <v>-0.7</v>
      </c>
      <c r="H215" t="s">
        <v>1174</v>
      </c>
      <c r="I215" t="s">
        <v>1172</v>
      </c>
      <c r="J215" t="s">
        <v>1121</v>
      </c>
      <c r="K215" t="s">
        <v>1408</v>
      </c>
    </row>
    <row r="216" spans="1:11">
      <c r="A216" t="s">
        <v>8</v>
      </c>
      <c r="B216" t="s">
        <v>226</v>
      </c>
      <c r="C216" s="2">
        <v>43040</v>
      </c>
      <c r="D216" s="4">
        <v>4.2</v>
      </c>
      <c r="F216" s="4">
        <v>-0.2</v>
      </c>
      <c r="G216" s="4">
        <v>-0.5</v>
      </c>
      <c r="H216" t="s">
        <v>1173</v>
      </c>
      <c r="I216" t="s">
        <v>1172</v>
      </c>
      <c r="J216" t="s">
        <v>1123</v>
      </c>
      <c r="K216" t="s">
        <v>1408</v>
      </c>
    </row>
    <row r="217" spans="1:11">
      <c r="A217" t="s">
        <v>8</v>
      </c>
      <c r="B217" t="s">
        <v>227</v>
      </c>
      <c r="C217" s="2">
        <v>43070</v>
      </c>
      <c r="D217" s="4">
        <v>4.0999999999999996</v>
      </c>
      <c r="F217" s="4">
        <v>-0.2</v>
      </c>
      <c r="G217" s="4">
        <v>-0.6</v>
      </c>
      <c r="H217" t="s">
        <v>1171</v>
      </c>
      <c r="I217" t="s">
        <v>1172</v>
      </c>
      <c r="J217" t="s">
        <v>1125</v>
      </c>
      <c r="K217" t="s">
        <v>1408</v>
      </c>
    </row>
    <row r="218" spans="1:11">
      <c r="A218" t="s">
        <v>8</v>
      </c>
      <c r="B218" t="s">
        <v>228</v>
      </c>
      <c r="C218" s="2">
        <v>43101</v>
      </c>
      <c r="D218" s="4">
        <v>4</v>
      </c>
      <c r="F218" s="4">
        <v>-0.3</v>
      </c>
      <c r="G218" s="4">
        <v>-0.7</v>
      </c>
      <c r="H218" t="s">
        <v>1170</v>
      </c>
      <c r="I218" t="s">
        <v>1159</v>
      </c>
      <c r="J218" t="s">
        <v>1408</v>
      </c>
      <c r="K218" t="s">
        <v>1408</v>
      </c>
    </row>
    <row r="219" spans="1:11">
      <c r="A219" t="s">
        <v>8</v>
      </c>
      <c r="B219" t="s">
        <v>229</v>
      </c>
      <c r="C219" s="2">
        <v>43132</v>
      </c>
      <c r="D219" s="4">
        <v>4.0999999999999996</v>
      </c>
      <c r="F219" s="4">
        <v>-0.3</v>
      </c>
      <c r="G219" s="4">
        <v>-0.5</v>
      </c>
      <c r="H219" t="s">
        <v>1169</v>
      </c>
      <c r="I219" t="s">
        <v>1159</v>
      </c>
      <c r="J219" t="s">
        <v>1409</v>
      </c>
      <c r="K219" t="s">
        <v>1408</v>
      </c>
    </row>
    <row r="220" spans="1:11">
      <c r="A220" t="s">
        <v>8</v>
      </c>
      <c r="B220" t="s">
        <v>230</v>
      </c>
      <c r="C220" s="2">
        <v>43160</v>
      </c>
      <c r="D220" s="4">
        <v>4</v>
      </c>
      <c r="F220" s="4">
        <v>-0.3</v>
      </c>
      <c r="G220" s="4">
        <v>-0.4</v>
      </c>
      <c r="H220" t="s">
        <v>1168</v>
      </c>
      <c r="I220" t="s">
        <v>1159</v>
      </c>
      <c r="J220" t="s">
        <v>1410</v>
      </c>
      <c r="K220" t="s">
        <v>1408</v>
      </c>
    </row>
    <row r="221" spans="1:11">
      <c r="A221" t="s">
        <v>8</v>
      </c>
      <c r="B221" t="s">
        <v>231</v>
      </c>
      <c r="C221" s="2">
        <v>43191</v>
      </c>
      <c r="D221" s="4">
        <v>4</v>
      </c>
      <c r="F221" s="4">
        <v>-0.2</v>
      </c>
      <c r="G221" s="4">
        <v>-0.4</v>
      </c>
      <c r="H221" t="s">
        <v>1167</v>
      </c>
      <c r="I221" t="s">
        <v>1159</v>
      </c>
      <c r="J221" t="s">
        <v>1411</v>
      </c>
      <c r="K221" t="s">
        <v>1408</v>
      </c>
    </row>
    <row r="222" spans="1:11">
      <c r="A222" t="s">
        <v>8</v>
      </c>
      <c r="B222" t="s">
        <v>232</v>
      </c>
      <c r="C222" s="2">
        <v>43221</v>
      </c>
      <c r="D222" s="4">
        <v>3.8</v>
      </c>
      <c r="F222" s="4">
        <v>-0.4</v>
      </c>
      <c r="G222" s="4">
        <v>-0.6</v>
      </c>
      <c r="H222" t="s">
        <v>1166</v>
      </c>
      <c r="I222" t="s">
        <v>1159</v>
      </c>
      <c r="J222" t="s">
        <v>1412</v>
      </c>
      <c r="K222" t="s">
        <v>1408</v>
      </c>
    </row>
    <row r="223" spans="1:11">
      <c r="A223" t="s">
        <v>8</v>
      </c>
      <c r="B223" t="s">
        <v>233</v>
      </c>
      <c r="C223" s="2">
        <v>43252</v>
      </c>
      <c r="D223" s="4">
        <v>4</v>
      </c>
      <c r="F223" s="4">
        <v>-0.1</v>
      </c>
      <c r="G223" s="4">
        <v>-0.3</v>
      </c>
      <c r="H223" t="s">
        <v>1165</v>
      </c>
      <c r="I223" t="s">
        <v>1159</v>
      </c>
      <c r="J223" t="s">
        <v>1413</v>
      </c>
      <c r="K223" t="s">
        <v>1408</v>
      </c>
    </row>
    <row r="224" spans="1:11">
      <c r="A224" t="s">
        <v>8</v>
      </c>
      <c r="B224" t="s">
        <v>234</v>
      </c>
      <c r="C224" s="2">
        <v>43282</v>
      </c>
      <c r="D224" s="4">
        <v>3.8</v>
      </c>
      <c r="F224" s="4">
        <v>-0.2</v>
      </c>
      <c r="G224" s="4">
        <v>-0.5</v>
      </c>
      <c r="H224" t="s">
        <v>1164</v>
      </c>
      <c r="I224" t="s">
        <v>1159</v>
      </c>
      <c r="J224" t="s">
        <v>1414</v>
      </c>
      <c r="K224" t="s">
        <v>1408</v>
      </c>
    </row>
    <row r="225" spans="1:11">
      <c r="A225" t="s">
        <v>8</v>
      </c>
      <c r="B225" t="s">
        <v>235</v>
      </c>
      <c r="C225" s="2">
        <v>43313</v>
      </c>
      <c r="D225" s="4">
        <v>3.8</v>
      </c>
      <c r="F225" s="4">
        <v>-0.3</v>
      </c>
      <c r="G225" s="4">
        <v>-0.6</v>
      </c>
      <c r="H225" t="s">
        <v>1163</v>
      </c>
      <c r="I225" t="s">
        <v>1159</v>
      </c>
      <c r="J225" t="s">
        <v>1415</v>
      </c>
      <c r="K225" t="s">
        <v>1408</v>
      </c>
    </row>
    <row r="226" spans="1:11">
      <c r="A226" t="s">
        <v>8</v>
      </c>
      <c r="B226" t="s">
        <v>236</v>
      </c>
      <c r="C226" s="2">
        <v>43344</v>
      </c>
      <c r="D226" s="4">
        <v>3.7</v>
      </c>
      <c r="F226" s="4">
        <v>-0.3</v>
      </c>
      <c r="G226" s="4">
        <v>-0.6</v>
      </c>
      <c r="H226" t="s">
        <v>1162</v>
      </c>
      <c r="I226" t="s">
        <v>1159</v>
      </c>
      <c r="J226" t="s">
        <v>1416</v>
      </c>
      <c r="K226" t="s">
        <v>1408</v>
      </c>
    </row>
    <row r="227" spans="1:11">
      <c r="A227" t="s">
        <v>8</v>
      </c>
      <c r="B227" t="s">
        <v>237</v>
      </c>
      <c r="C227" s="2">
        <v>43374</v>
      </c>
      <c r="D227" s="4">
        <v>3.8</v>
      </c>
      <c r="F227" s="4">
        <v>-0.2</v>
      </c>
      <c r="G227" s="4">
        <v>-0.4</v>
      </c>
      <c r="H227" t="s">
        <v>1161</v>
      </c>
      <c r="I227" t="s">
        <v>1159</v>
      </c>
      <c r="J227" t="s">
        <v>1121</v>
      </c>
      <c r="K227" t="s">
        <v>1408</v>
      </c>
    </row>
    <row r="228" spans="1:11">
      <c r="A228" t="s">
        <v>8</v>
      </c>
      <c r="B228" t="s">
        <v>238</v>
      </c>
      <c r="C228" s="2">
        <v>43405</v>
      </c>
      <c r="D228" s="4">
        <v>3.8</v>
      </c>
      <c r="F228" s="4">
        <v>0</v>
      </c>
      <c r="G228" s="4">
        <v>-0.4</v>
      </c>
      <c r="H228" t="s">
        <v>1160</v>
      </c>
      <c r="I228" t="s">
        <v>1159</v>
      </c>
      <c r="J228" t="s">
        <v>1123</v>
      </c>
      <c r="K228" t="s">
        <v>1408</v>
      </c>
    </row>
    <row r="229" spans="1:11">
      <c r="A229" t="s">
        <v>8</v>
      </c>
      <c r="B229" t="s">
        <v>239</v>
      </c>
      <c r="C229" s="2">
        <v>43435</v>
      </c>
      <c r="D229" s="4">
        <v>3.9</v>
      </c>
      <c r="F229" s="4">
        <v>-0.1</v>
      </c>
      <c r="G229" s="4">
        <v>-0.2</v>
      </c>
      <c r="H229" t="s">
        <v>1158</v>
      </c>
      <c r="I229" t="s">
        <v>1159</v>
      </c>
      <c r="J229" t="s">
        <v>1125</v>
      </c>
      <c r="K229" t="s">
        <v>1408</v>
      </c>
    </row>
    <row r="230" spans="1:11">
      <c r="A230" t="s">
        <v>8</v>
      </c>
      <c r="B230" t="s">
        <v>240</v>
      </c>
      <c r="C230" s="2">
        <v>43466</v>
      </c>
      <c r="D230" s="4">
        <v>4</v>
      </c>
      <c r="F230" s="4">
        <v>0.2</v>
      </c>
      <c r="G230" s="4">
        <v>0</v>
      </c>
      <c r="H230" t="s">
        <v>1157</v>
      </c>
      <c r="I230" t="s">
        <v>1145</v>
      </c>
      <c r="J230" t="s">
        <v>1408</v>
      </c>
      <c r="K230" t="s">
        <v>1408</v>
      </c>
    </row>
    <row r="231" spans="1:11">
      <c r="A231" t="s">
        <v>8</v>
      </c>
      <c r="B231" t="s">
        <v>241</v>
      </c>
      <c r="C231" s="2">
        <v>43497</v>
      </c>
      <c r="D231" s="4">
        <v>3.8</v>
      </c>
      <c r="F231" s="4">
        <v>0</v>
      </c>
      <c r="G231" s="4">
        <v>-0.3</v>
      </c>
      <c r="H231" t="s">
        <v>1156</v>
      </c>
      <c r="I231" t="s">
        <v>1145</v>
      </c>
      <c r="J231" t="s">
        <v>1409</v>
      </c>
      <c r="K231" t="s">
        <v>1408</v>
      </c>
    </row>
    <row r="232" spans="1:11">
      <c r="A232" t="s">
        <v>8</v>
      </c>
      <c r="B232" t="s">
        <v>242</v>
      </c>
      <c r="C232" s="2">
        <v>43525</v>
      </c>
      <c r="D232" s="4">
        <v>3.8</v>
      </c>
      <c r="F232" s="4">
        <v>0.1</v>
      </c>
      <c r="G232" s="4">
        <v>-0.2</v>
      </c>
      <c r="H232" t="s">
        <v>1155</v>
      </c>
      <c r="I232" t="s">
        <v>1145</v>
      </c>
      <c r="J232" t="s">
        <v>1410</v>
      </c>
      <c r="K232" t="s">
        <v>1408</v>
      </c>
    </row>
    <row r="233" spans="1:11">
      <c r="A233" t="s">
        <v>8</v>
      </c>
      <c r="B233" t="s">
        <v>243</v>
      </c>
      <c r="C233" s="2">
        <v>43556</v>
      </c>
      <c r="D233" s="4">
        <v>3.6</v>
      </c>
      <c r="F233" s="4">
        <v>-0.2</v>
      </c>
      <c r="G233" s="4">
        <v>-0.4</v>
      </c>
      <c r="H233" t="s">
        <v>1154</v>
      </c>
      <c r="I233" t="s">
        <v>1145</v>
      </c>
      <c r="J233" t="s">
        <v>1411</v>
      </c>
      <c r="K233" t="s">
        <v>1408</v>
      </c>
    </row>
    <row r="234" spans="1:11">
      <c r="A234" t="s">
        <v>8</v>
      </c>
      <c r="B234" t="s">
        <v>244</v>
      </c>
      <c r="C234" s="2">
        <v>43586</v>
      </c>
      <c r="D234" s="4">
        <v>3.7</v>
      </c>
      <c r="F234" s="4">
        <v>-0.1</v>
      </c>
      <c r="G234" s="4">
        <v>-0.1</v>
      </c>
      <c r="H234" t="s">
        <v>1153</v>
      </c>
      <c r="I234" t="s">
        <v>1145</v>
      </c>
      <c r="J234" t="s">
        <v>1412</v>
      </c>
      <c r="K234" t="s">
        <v>1408</v>
      </c>
    </row>
    <row r="235" spans="1:11">
      <c r="A235" t="s">
        <v>8</v>
      </c>
      <c r="B235" t="s">
        <v>245</v>
      </c>
      <c r="C235" s="2">
        <v>43617</v>
      </c>
      <c r="D235" s="4">
        <v>3.6</v>
      </c>
      <c r="F235" s="4">
        <v>-0.3</v>
      </c>
      <c r="G235" s="4">
        <v>-0.4</v>
      </c>
      <c r="H235" t="s">
        <v>1152</v>
      </c>
      <c r="I235" t="s">
        <v>1145</v>
      </c>
      <c r="J235" t="s">
        <v>1413</v>
      </c>
      <c r="K235" t="s">
        <v>1408</v>
      </c>
    </row>
    <row r="236" spans="1:11">
      <c r="A236" t="s">
        <v>8</v>
      </c>
      <c r="B236" t="s">
        <v>246</v>
      </c>
      <c r="C236" s="2">
        <v>43647</v>
      </c>
      <c r="D236" s="4">
        <v>3.7</v>
      </c>
      <c r="F236" s="4">
        <v>-0.3</v>
      </c>
      <c r="G236" s="4">
        <v>-0.1</v>
      </c>
      <c r="H236" t="s">
        <v>1151</v>
      </c>
      <c r="I236" t="s">
        <v>1145</v>
      </c>
      <c r="J236" t="s">
        <v>1414</v>
      </c>
      <c r="K236" t="s">
        <v>1408</v>
      </c>
    </row>
    <row r="237" spans="1:11">
      <c r="A237" t="s">
        <v>8</v>
      </c>
      <c r="B237" t="s">
        <v>247</v>
      </c>
      <c r="C237" s="2">
        <v>43678</v>
      </c>
      <c r="D237" s="4">
        <v>3.7</v>
      </c>
      <c r="F237" s="4">
        <v>-0.1</v>
      </c>
      <c r="G237" s="4">
        <v>-0.1</v>
      </c>
      <c r="H237" t="s">
        <v>1150</v>
      </c>
      <c r="I237" t="s">
        <v>1145</v>
      </c>
      <c r="J237" t="s">
        <v>1415</v>
      </c>
      <c r="K237" t="s">
        <v>1408</v>
      </c>
    </row>
    <row r="238" spans="1:11">
      <c r="A238" t="s">
        <v>8</v>
      </c>
      <c r="B238" t="s">
        <v>248</v>
      </c>
      <c r="C238" s="2">
        <v>43709</v>
      </c>
      <c r="D238" s="4">
        <v>3.5</v>
      </c>
      <c r="F238" s="4">
        <v>-0.3</v>
      </c>
      <c r="G238" s="4">
        <v>-0.2</v>
      </c>
      <c r="H238" t="s">
        <v>1149</v>
      </c>
      <c r="I238" t="s">
        <v>1145</v>
      </c>
      <c r="J238" t="s">
        <v>1416</v>
      </c>
      <c r="K238" t="s">
        <v>1408</v>
      </c>
    </row>
    <row r="239" spans="1:11">
      <c r="A239" t="s">
        <v>8</v>
      </c>
      <c r="B239" t="s">
        <v>249</v>
      </c>
      <c r="C239" s="2">
        <v>43739</v>
      </c>
      <c r="D239" s="4">
        <v>3.6</v>
      </c>
      <c r="F239" s="4">
        <v>0</v>
      </c>
      <c r="G239" s="4">
        <v>-0.2</v>
      </c>
      <c r="H239" t="s">
        <v>1148</v>
      </c>
      <c r="I239" t="s">
        <v>1145</v>
      </c>
      <c r="J239" t="s">
        <v>1121</v>
      </c>
      <c r="K239" t="s">
        <v>1408</v>
      </c>
    </row>
    <row r="240" spans="1:11">
      <c r="A240" t="s">
        <v>8</v>
      </c>
      <c r="B240" t="s">
        <v>250</v>
      </c>
      <c r="C240" s="2">
        <v>43770</v>
      </c>
      <c r="D240" s="4">
        <v>3.6</v>
      </c>
      <c r="F240" s="4">
        <v>-0.1</v>
      </c>
      <c r="G240" s="4">
        <v>-0.2</v>
      </c>
      <c r="H240" t="s">
        <v>1146</v>
      </c>
      <c r="I240" t="s">
        <v>1145</v>
      </c>
      <c r="J240" t="s">
        <v>1123</v>
      </c>
      <c r="K240" t="s">
        <v>1408</v>
      </c>
    </row>
    <row r="241" spans="1:11">
      <c r="A241" t="s">
        <v>8</v>
      </c>
      <c r="B241" t="s">
        <v>251</v>
      </c>
      <c r="C241" s="2">
        <v>43800</v>
      </c>
      <c r="D241" s="4">
        <v>3.6</v>
      </c>
      <c r="F241" s="4">
        <v>0</v>
      </c>
      <c r="G241" s="4">
        <v>-0.3</v>
      </c>
      <c r="H241" t="s">
        <v>1144</v>
      </c>
      <c r="I241" t="s">
        <v>1145</v>
      </c>
      <c r="J241" t="s">
        <v>1125</v>
      </c>
      <c r="K241" t="s">
        <v>1408</v>
      </c>
    </row>
    <row r="242" spans="1:11">
      <c r="A242" t="s">
        <v>8</v>
      </c>
      <c r="B242" t="s">
        <v>252</v>
      </c>
      <c r="C242" s="2">
        <v>43831</v>
      </c>
      <c r="D242" s="4">
        <v>3.5</v>
      </c>
      <c r="F242" s="4">
        <v>-0.2</v>
      </c>
      <c r="G242" s="4">
        <v>-0.5</v>
      </c>
      <c r="H242" t="s">
        <v>1143</v>
      </c>
      <c r="I242" t="s">
        <v>1132</v>
      </c>
      <c r="J242" t="s">
        <v>1408</v>
      </c>
      <c r="K242" t="s">
        <v>1408</v>
      </c>
    </row>
    <row r="243" spans="1:11">
      <c r="A243" t="s">
        <v>8</v>
      </c>
      <c r="B243" t="s">
        <v>253</v>
      </c>
      <c r="C243" s="2">
        <v>43862</v>
      </c>
      <c r="D243" s="4">
        <v>3.5</v>
      </c>
      <c r="F243" s="4">
        <v>-0.2</v>
      </c>
      <c r="G243" s="4">
        <v>-0.3</v>
      </c>
      <c r="H243" t="s">
        <v>1142</v>
      </c>
      <c r="I243" t="s">
        <v>1132</v>
      </c>
      <c r="J243" t="s">
        <v>1409</v>
      </c>
      <c r="K243" t="s">
        <v>1408</v>
      </c>
    </row>
    <row r="244" spans="1:11">
      <c r="A244" t="s">
        <v>8</v>
      </c>
      <c r="B244" t="s">
        <v>254</v>
      </c>
      <c r="C244" s="2">
        <v>43891</v>
      </c>
      <c r="D244" s="4">
        <v>4.4000000000000004</v>
      </c>
      <c r="F244" s="4">
        <v>0.9</v>
      </c>
      <c r="G244" s="4">
        <v>0.6</v>
      </c>
      <c r="H244" t="s">
        <v>1141</v>
      </c>
      <c r="I244" t="s">
        <v>1132</v>
      </c>
      <c r="J244" t="s">
        <v>1410</v>
      </c>
      <c r="K244" t="s">
        <v>1408</v>
      </c>
    </row>
    <row r="245" spans="1:11">
      <c r="A245" t="s">
        <v>8</v>
      </c>
      <c r="B245" t="s">
        <v>255</v>
      </c>
      <c r="C245" s="2">
        <v>43922</v>
      </c>
      <c r="D245" s="4">
        <v>14.7</v>
      </c>
      <c r="F245" s="4">
        <v>11.1</v>
      </c>
      <c r="G245" s="4">
        <v>11.1</v>
      </c>
      <c r="H245" t="s">
        <v>1140</v>
      </c>
      <c r="I245" t="s">
        <v>1132</v>
      </c>
      <c r="J245" t="s">
        <v>1411</v>
      </c>
      <c r="K245" t="s">
        <v>1408</v>
      </c>
    </row>
    <row r="246" spans="1:11">
      <c r="A246" t="s">
        <v>8</v>
      </c>
      <c r="B246" t="s">
        <v>256</v>
      </c>
      <c r="C246" s="2">
        <v>43952</v>
      </c>
      <c r="D246" s="4">
        <v>13.2</v>
      </c>
      <c r="F246" s="4">
        <v>9.6</v>
      </c>
      <c r="G246" s="4">
        <v>9.5</v>
      </c>
      <c r="H246" t="s">
        <v>1139</v>
      </c>
      <c r="I246" t="s">
        <v>1132</v>
      </c>
      <c r="J246" t="s">
        <v>1412</v>
      </c>
      <c r="K246" t="s">
        <v>1408</v>
      </c>
    </row>
    <row r="247" spans="1:11">
      <c r="A247" t="s">
        <v>8</v>
      </c>
      <c r="B247" t="s">
        <v>257</v>
      </c>
      <c r="C247" s="2">
        <v>43983</v>
      </c>
      <c r="D247" s="4">
        <v>11</v>
      </c>
      <c r="F247" s="4">
        <v>7.4</v>
      </c>
      <c r="G247" s="4">
        <v>7.4</v>
      </c>
      <c r="H247" t="s">
        <v>1138</v>
      </c>
      <c r="I247" t="s">
        <v>1132</v>
      </c>
      <c r="J247" t="s">
        <v>1413</v>
      </c>
      <c r="K247" t="s">
        <v>1408</v>
      </c>
    </row>
    <row r="248" spans="1:11">
      <c r="A248" t="s">
        <v>8</v>
      </c>
      <c r="B248" t="s">
        <v>258</v>
      </c>
      <c r="C248" s="2">
        <v>44013</v>
      </c>
      <c r="D248" s="4">
        <v>10.199999999999999</v>
      </c>
      <c r="F248" s="4">
        <v>6.7</v>
      </c>
      <c r="G248" s="4">
        <v>6.5</v>
      </c>
      <c r="H248" t="s">
        <v>1137</v>
      </c>
      <c r="I248" t="s">
        <v>1132</v>
      </c>
      <c r="J248" t="s">
        <v>1414</v>
      </c>
      <c r="K248" t="s">
        <v>1408</v>
      </c>
    </row>
    <row r="249" spans="1:11">
      <c r="A249" t="s">
        <v>8</v>
      </c>
      <c r="B249" t="s">
        <v>259</v>
      </c>
      <c r="C249" s="2">
        <v>44044</v>
      </c>
      <c r="D249" s="4">
        <v>8.4</v>
      </c>
      <c r="F249" s="4">
        <v>4.9000000000000004</v>
      </c>
      <c r="G249" s="4">
        <v>4.7</v>
      </c>
      <c r="H249" t="s">
        <v>1136</v>
      </c>
      <c r="I249" t="s">
        <v>1132</v>
      </c>
      <c r="J249" t="s">
        <v>1415</v>
      </c>
      <c r="K249" t="s">
        <v>1408</v>
      </c>
    </row>
    <row r="250" spans="1:11">
      <c r="A250" t="s">
        <v>8</v>
      </c>
      <c r="B250" t="s">
        <v>260</v>
      </c>
      <c r="C250" s="2">
        <v>44075</v>
      </c>
      <c r="D250" s="4">
        <v>7.9</v>
      </c>
      <c r="F250" s="4">
        <v>3.5</v>
      </c>
      <c r="G250" s="4">
        <v>4.4000000000000004</v>
      </c>
      <c r="H250" t="s">
        <v>1135</v>
      </c>
      <c r="I250" t="s">
        <v>1132</v>
      </c>
      <c r="J250" t="s">
        <v>1416</v>
      </c>
      <c r="K250" t="s">
        <v>1408</v>
      </c>
    </row>
    <row r="251" spans="1:11">
      <c r="A251" t="s">
        <v>8</v>
      </c>
      <c r="B251" t="s">
        <v>261</v>
      </c>
      <c r="C251" s="2">
        <v>44105</v>
      </c>
      <c r="D251" s="4">
        <v>6.9</v>
      </c>
      <c r="F251" s="4">
        <v>-7.8</v>
      </c>
      <c r="G251" s="4">
        <v>3.3</v>
      </c>
      <c r="H251" t="s">
        <v>1134</v>
      </c>
      <c r="I251" t="s">
        <v>1132</v>
      </c>
      <c r="J251" t="s">
        <v>1121</v>
      </c>
      <c r="K251" t="s">
        <v>1408</v>
      </c>
    </row>
    <row r="252" spans="1:11">
      <c r="A252" t="s">
        <v>8</v>
      </c>
      <c r="B252" t="s">
        <v>262</v>
      </c>
      <c r="C252" s="2">
        <v>44136</v>
      </c>
      <c r="D252" s="4">
        <v>6.7</v>
      </c>
      <c r="F252" s="4">
        <v>-6.5</v>
      </c>
      <c r="G252" s="4">
        <v>3.1</v>
      </c>
      <c r="H252" t="s">
        <v>1133</v>
      </c>
      <c r="I252" t="s">
        <v>1132</v>
      </c>
      <c r="J252" t="s">
        <v>1123</v>
      </c>
      <c r="K252" t="s">
        <v>1408</v>
      </c>
    </row>
    <row r="253" spans="1:11">
      <c r="A253" t="s">
        <v>8</v>
      </c>
      <c r="B253" t="s">
        <v>263</v>
      </c>
      <c r="C253" s="2">
        <v>44166</v>
      </c>
      <c r="D253" s="4">
        <v>6.7</v>
      </c>
      <c r="F253" s="4">
        <v>-4.3</v>
      </c>
      <c r="G253" s="4">
        <v>3.1</v>
      </c>
      <c r="H253" t="s">
        <v>1131</v>
      </c>
      <c r="I253" t="s">
        <v>1132</v>
      </c>
      <c r="J253" t="s">
        <v>1125</v>
      </c>
      <c r="K253" t="s">
        <v>1408</v>
      </c>
    </row>
    <row r="254" spans="1:11">
      <c r="A254" t="s">
        <v>8</v>
      </c>
      <c r="B254" t="s">
        <v>264</v>
      </c>
      <c r="C254" s="2">
        <v>44197</v>
      </c>
      <c r="D254" s="4">
        <v>6.3</v>
      </c>
      <c r="F254" s="4">
        <v>-3.9</v>
      </c>
      <c r="G254" s="4">
        <v>2.8</v>
      </c>
      <c r="H254" t="s">
        <v>1130</v>
      </c>
      <c r="I254" t="s">
        <v>1116</v>
      </c>
      <c r="J254" t="s">
        <v>1408</v>
      </c>
      <c r="K254" t="s">
        <v>1408</v>
      </c>
    </row>
    <row r="255" spans="1:11">
      <c r="A255" t="s">
        <v>8</v>
      </c>
      <c r="B255" t="s">
        <v>265</v>
      </c>
      <c r="C255" s="2">
        <v>44228</v>
      </c>
      <c r="D255" s="4">
        <v>6.2</v>
      </c>
      <c r="F255" s="4">
        <v>-2.2000000000000002</v>
      </c>
      <c r="G255" s="4">
        <v>2.7</v>
      </c>
      <c r="H255" t="s">
        <v>1129</v>
      </c>
      <c r="I255" t="s">
        <v>1116</v>
      </c>
      <c r="J255" t="s">
        <v>1409</v>
      </c>
      <c r="K255" t="s">
        <v>1408</v>
      </c>
    </row>
    <row r="256" spans="1:11">
      <c r="A256" t="s">
        <v>8</v>
      </c>
      <c r="B256" t="s">
        <v>266</v>
      </c>
      <c r="C256" s="2">
        <v>44256</v>
      </c>
      <c r="D256" s="4">
        <v>6.1</v>
      </c>
      <c r="F256" s="4">
        <v>-1.8</v>
      </c>
      <c r="G256" s="4">
        <v>1.7</v>
      </c>
      <c r="H256" t="s">
        <v>1128</v>
      </c>
      <c r="I256" t="s">
        <v>1116</v>
      </c>
      <c r="J256" t="s">
        <v>1410</v>
      </c>
      <c r="K256" t="s">
        <v>1408</v>
      </c>
    </row>
    <row r="257" spans="1:11">
      <c r="A257" t="s">
        <v>8</v>
      </c>
      <c r="B257" t="s">
        <v>267</v>
      </c>
      <c r="C257" s="2">
        <v>44287</v>
      </c>
      <c r="D257" s="4">
        <v>6.1</v>
      </c>
      <c r="F257" s="4">
        <v>-0.8</v>
      </c>
      <c r="G257" s="4">
        <v>-8.6</v>
      </c>
      <c r="H257" t="s">
        <v>1127</v>
      </c>
      <c r="I257" t="s">
        <v>1116</v>
      </c>
      <c r="J257" t="s">
        <v>1411</v>
      </c>
      <c r="K257" t="s">
        <v>1408</v>
      </c>
    </row>
    <row r="258" spans="1:11">
      <c r="A258" t="s">
        <v>8</v>
      </c>
      <c r="B258" t="s">
        <v>268</v>
      </c>
      <c r="C258" s="2">
        <v>44317</v>
      </c>
      <c r="D258" s="4">
        <v>5.8</v>
      </c>
      <c r="F258" s="4">
        <v>-0.9</v>
      </c>
      <c r="G258" s="4">
        <v>-7.4</v>
      </c>
      <c r="H258" t="s">
        <v>1126</v>
      </c>
      <c r="I258" t="s">
        <v>1116</v>
      </c>
      <c r="J258" t="s">
        <v>1412</v>
      </c>
      <c r="K258" t="s">
        <v>1408</v>
      </c>
    </row>
    <row r="259" spans="1:11">
      <c r="A259" t="s">
        <v>8</v>
      </c>
      <c r="B259" t="s">
        <v>269</v>
      </c>
      <c r="C259" s="2">
        <v>44348</v>
      </c>
      <c r="D259" s="4">
        <v>5.9</v>
      </c>
      <c r="F259" s="4">
        <v>-0.8</v>
      </c>
      <c r="G259" s="4">
        <v>-5.0999999999999996</v>
      </c>
      <c r="H259" t="s">
        <v>1124</v>
      </c>
      <c r="I259" t="s">
        <v>1116</v>
      </c>
      <c r="J259" t="s">
        <v>1413</v>
      </c>
      <c r="K259" t="s">
        <v>1408</v>
      </c>
    </row>
    <row r="260" spans="1:11">
      <c r="A260" t="s">
        <v>8</v>
      </c>
      <c r="B260" t="s">
        <v>270</v>
      </c>
      <c r="C260" s="2">
        <v>44378</v>
      </c>
      <c r="D260" s="4">
        <v>5.4</v>
      </c>
      <c r="F260" s="4">
        <v>-0.9</v>
      </c>
      <c r="G260" s="4">
        <v>-4.8</v>
      </c>
      <c r="H260" t="s">
        <v>1122</v>
      </c>
      <c r="I260" t="s">
        <v>1116</v>
      </c>
      <c r="J260" t="s">
        <v>1414</v>
      </c>
      <c r="K260" t="s">
        <v>1408</v>
      </c>
    </row>
    <row r="261" spans="1:11">
      <c r="A261" t="s">
        <v>8</v>
      </c>
      <c r="B261" t="s">
        <v>271</v>
      </c>
      <c r="C261" s="2">
        <v>44409</v>
      </c>
      <c r="D261" s="4">
        <v>5.2</v>
      </c>
      <c r="F261" s="4">
        <v>-1</v>
      </c>
      <c r="G261" s="4">
        <v>-3.2</v>
      </c>
      <c r="H261" t="s">
        <v>1120</v>
      </c>
      <c r="I261" t="s">
        <v>1116</v>
      </c>
      <c r="J261" t="s">
        <v>1415</v>
      </c>
      <c r="K261" t="s">
        <v>1408</v>
      </c>
    </row>
    <row r="262" spans="1:11">
      <c r="A262" t="s">
        <v>8</v>
      </c>
      <c r="B262" t="s">
        <v>272</v>
      </c>
      <c r="C262" s="2">
        <v>44440</v>
      </c>
      <c r="D262" s="4">
        <v>4.8</v>
      </c>
      <c r="F262" s="4">
        <v>-1.3</v>
      </c>
      <c r="G262" s="4">
        <v>-3.1</v>
      </c>
      <c r="H262" t="s">
        <v>1119</v>
      </c>
      <c r="I262" t="s">
        <v>1116</v>
      </c>
      <c r="J262" t="s">
        <v>1416</v>
      </c>
      <c r="K262" t="s">
        <v>1408</v>
      </c>
    </row>
    <row r="263" spans="1:11">
      <c r="A263" t="s">
        <v>8</v>
      </c>
      <c r="B263" t="s">
        <v>273</v>
      </c>
      <c r="C263" s="2">
        <v>44470</v>
      </c>
      <c r="D263" s="4">
        <v>4.5</v>
      </c>
      <c r="F263" s="4">
        <v>-1.6</v>
      </c>
      <c r="G263" s="4">
        <v>-2.4</v>
      </c>
      <c r="H263" t="s">
        <v>1118</v>
      </c>
      <c r="I263" t="s">
        <v>1116</v>
      </c>
      <c r="J263" t="s">
        <v>1121</v>
      </c>
      <c r="K263" t="s">
        <v>1408</v>
      </c>
    </row>
    <row r="264" spans="1:11">
      <c r="A264" t="s">
        <v>8</v>
      </c>
      <c r="B264" t="s">
        <v>274</v>
      </c>
      <c r="C264" s="2">
        <v>44501</v>
      </c>
      <c r="D264" s="4">
        <v>4.2</v>
      </c>
      <c r="F264" s="4">
        <v>-1.6</v>
      </c>
      <c r="G264" s="4">
        <v>-2.5</v>
      </c>
      <c r="H264" t="s">
        <v>1117</v>
      </c>
      <c r="I264" t="s">
        <v>1116</v>
      </c>
      <c r="J264" t="s">
        <v>1123</v>
      </c>
      <c r="K264" t="s">
        <v>1408</v>
      </c>
    </row>
    <row r="265" spans="1:11">
      <c r="A265" t="s">
        <v>8</v>
      </c>
      <c r="B265" t="s">
        <v>275</v>
      </c>
      <c r="C265" s="2">
        <v>44531</v>
      </c>
      <c r="D265" s="4">
        <v>3.9</v>
      </c>
      <c r="F265" s="4">
        <v>-2</v>
      </c>
      <c r="G265" s="4">
        <v>-2.8</v>
      </c>
      <c r="H265" t="s">
        <v>1115</v>
      </c>
      <c r="I265" t="s">
        <v>1116</v>
      </c>
      <c r="J265" t="s">
        <v>1125</v>
      </c>
      <c r="K265" t="s">
        <v>1408</v>
      </c>
    </row>
    <row r="266" spans="1:11">
      <c r="A266" t="s">
        <v>8</v>
      </c>
      <c r="B266" t="s">
        <v>276</v>
      </c>
      <c r="C266" s="2">
        <v>44562</v>
      </c>
      <c r="D266" s="4">
        <v>4</v>
      </c>
      <c r="F266" s="4">
        <v>-1.4</v>
      </c>
      <c r="G266" s="4">
        <v>-2.2999999999999998</v>
      </c>
      <c r="H266" t="s">
        <v>1114</v>
      </c>
      <c r="I266" t="s">
        <v>1111</v>
      </c>
      <c r="J266" t="s">
        <v>1408</v>
      </c>
      <c r="K266" t="s">
        <v>1408</v>
      </c>
    </row>
    <row r="267" spans="1:11">
      <c r="A267" t="s">
        <v>8</v>
      </c>
      <c r="B267" t="s">
        <v>277</v>
      </c>
      <c r="C267" s="2">
        <v>44593</v>
      </c>
      <c r="D267" s="4">
        <v>3.8</v>
      </c>
      <c r="F267" s="4">
        <v>-1.4</v>
      </c>
      <c r="G267" s="4">
        <v>-2.4</v>
      </c>
      <c r="H267" t="s">
        <v>1113</v>
      </c>
      <c r="I267" t="s">
        <v>1111</v>
      </c>
      <c r="J267" t="s">
        <v>1409</v>
      </c>
      <c r="K267" t="s">
        <v>1408</v>
      </c>
    </row>
    <row r="268" spans="1:11">
      <c r="A268" t="s">
        <v>8</v>
      </c>
      <c r="B268" t="s">
        <v>278</v>
      </c>
      <c r="C268" s="2">
        <v>44621</v>
      </c>
      <c r="D268" s="4">
        <v>3.6</v>
      </c>
      <c r="F268" s="4">
        <v>-1.2</v>
      </c>
      <c r="G268" s="4">
        <v>-2.5</v>
      </c>
      <c r="H268" t="s">
        <v>1112</v>
      </c>
      <c r="I268" t="s">
        <v>1111</v>
      </c>
      <c r="J268" t="s">
        <v>1410</v>
      </c>
      <c r="K268" t="s">
        <v>1408</v>
      </c>
    </row>
    <row r="269" spans="1:11">
      <c r="A269" t="s">
        <v>8</v>
      </c>
      <c r="B269" t="s">
        <v>279</v>
      </c>
      <c r="C269" s="2">
        <v>44652</v>
      </c>
      <c r="D269" s="4">
        <v>3.6</v>
      </c>
      <c r="F269" s="4">
        <v>-0.9</v>
      </c>
      <c r="G269" s="4">
        <v>-2.5</v>
      </c>
      <c r="H269" t="s">
        <v>1110</v>
      </c>
      <c r="I269" t="s">
        <v>1111</v>
      </c>
      <c r="J269" t="s">
        <v>1411</v>
      </c>
      <c r="K269" t="s">
        <v>1408</v>
      </c>
    </row>
    <row r="270" spans="1:11">
      <c r="A270" t="s">
        <v>8</v>
      </c>
      <c r="B270" t="s">
        <v>1417</v>
      </c>
      <c r="C270" s="2">
        <v>44682</v>
      </c>
      <c r="D270" s="4">
        <v>3.6</v>
      </c>
      <c r="F270" s="4">
        <v>-0.6</v>
      </c>
      <c r="G270" s="4">
        <v>-2.2000000000000002</v>
      </c>
      <c r="H270" t="s">
        <v>1418</v>
      </c>
      <c r="I270" t="s">
        <v>1111</v>
      </c>
      <c r="J270" t="s">
        <v>1412</v>
      </c>
      <c r="K270" t="s">
        <v>1408</v>
      </c>
    </row>
    <row r="271" spans="1:11">
      <c r="A271" t="s">
        <v>8</v>
      </c>
      <c r="B271" t="s">
        <v>1419</v>
      </c>
      <c r="C271" s="2">
        <v>44713</v>
      </c>
      <c r="D271" s="4">
        <v>3.6</v>
      </c>
      <c r="F271" s="4">
        <v>-0.3</v>
      </c>
      <c r="G271" s="4">
        <v>-2.2999999999999998</v>
      </c>
      <c r="H271" t="s">
        <v>1420</v>
      </c>
      <c r="I271" t="s">
        <v>1111</v>
      </c>
      <c r="J271" t="s">
        <v>1413</v>
      </c>
      <c r="K271" t="s">
        <v>1408</v>
      </c>
    </row>
    <row r="272" spans="1:11">
      <c r="A272" t="s">
        <v>8</v>
      </c>
      <c r="B272" t="s">
        <v>1428</v>
      </c>
      <c r="C272" s="2">
        <v>44743</v>
      </c>
      <c r="D272" s="4">
        <v>3.5</v>
      </c>
      <c r="F272" s="4">
        <v>-0.5</v>
      </c>
      <c r="G272" s="4">
        <v>-1.9</v>
      </c>
      <c r="H272" t="s">
        <v>1429</v>
      </c>
      <c r="I272" t="s">
        <v>1111</v>
      </c>
      <c r="J272" t="s">
        <v>1414</v>
      </c>
      <c r="K272" t="s">
        <v>1408</v>
      </c>
    </row>
    <row r="273" spans="1:11">
      <c r="A273" t="s">
        <v>8</v>
      </c>
      <c r="B273" t="s">
        <v>1430</v>
      </c>
      <c r="C273" s="2">
        <v>44774</v>
      </c>
      <c r="D273" s="4">
        <v>3.7</v>
      </c>
      <c r="F273" s="4">
        <v>-0.1</v>
      </c>
      <c r="G273" s="4">
        <v>-1.5</v>
      </c>
      <c r="H273" t="s">
        <v>1431</v>
      </c>
      <c r="I273" t="s">
        <v>1111</v>
      </c>
      <c r="J273" t="s">
        <v>1415</v>
      </c>
      <c r="K273" t="s">
        <v>1408</v>
      </c>
    </row>
    <row r="274" spans="1:11">
      <c r="A274" t="s">
        <v>8</v>
      </c>
      <c r="B274" t="s">
        <v>1432</v>
      </c>
      <c r="C274" s="2">
        <v>44805</v>
      </c>
      <c r="D274" s="4">
        <v>3.5</v>
      </c>
      <c r="F274" s="4">
        <v>-0.1</v>
      </c>
      <c r="G274" s="4">
        <v>-1.3</v>
      </c>
      <c r="H274" t="s">
        <v>1433</v>
      </c>
      <c r="I274" t="s">
        <v>1111</v>
      </c>
      <c r="J274" t="s">
        <v>1416</v>
      </c>
      <c r="K274" t="s">
        <v>1408</v>
      </c>
    </row>
    <row r="275" spans="1:11">
      <c r="A275" t="s">
        <v>8</v>
      </c>
      <c r="B275" t="s">
        <v>1434</v>
      </c>
      <c r="C275" s="2">
        <v>44835</v>
      </c>
      <c r="D275" s="4">
        <v>3.7</v>
      </c>
      <c r="F275" s="4">
        <v>0.1</v>
      </c>
      <c r="G275" s="4">
        <v>-0.8</v>
      </c>
      <c r="H275" t="s">
        <v>1435</v>
      </c>
      <c r="I275" t="s">
        <v>1111</v>
      </c>
      <c r="J275" t="s">
        <v>1121</v>
      </c>
      <c r="K275" t="s">
        <v>1408</v>
      </c>
    </row>
    <row r="276" spans="1:11">
      <c r="A276" t="s">
        <v>8</v>
      </c>
      <c r="B276" t="s">
        <v>1450</v>
      </c>
      <c r="C276" s="2">
        <v>44866</v>
      </c>
      <c r="D276" s="4">
        <v>3.6</v>
      </c>
      <c r="F276" s="4">
        <v>0</v>
      </c>
      <c r="G276" s="4">
        <v>-0.6</v>
      </c>
      <c r="H276" t="s">
        <v>1451</v>
      </c>
      <c r="I276" t="s">
        <v>1111</v>
      </c>
      <c r="J276" t="s">
        <v>1123</v>
      </c>
      <c r="K276" t="s">
        <v>1408</v>
      </c>
    </row>
    <row r="277" spans="1:11">
      <c r="A277" t="s">
        <v>8</v>
      </c>
      <c r="B277" t="s">
        <v>1452</v>
      </c>
      <c r="C277" s="2">
        <v>44896</v>
      </c>
      <c r="D277" s="4">
        <v>3.5</v>
      </c>
      <c r="F277" s="4">
        <v>-0.1</v>
      </c>
      <c r="G277" s="4">
        <v>-0.4</v>
      </c>
      <c r="H277" t="s">
        <v>1453</v>
      </c>
      <c r="I277" t="s">
        <v>1111</v>
      </c>
      <c r="J277" t="s">
        <v>1125</v>
      </c>
      <c r="K277" t="s">
        <v>1408</v>
      </c>
    </row>
    <row r="278" spans="1:11">
      <c r="A278" t="s">
        <v>8</v>
      </c>
      <c r="B278" t="s">
        <v>1454</v>
      </c>
      <c r="C278" s="2">
        <v>44927</v>
      </c>
      <c r="D278" s="4">
        <v>3.4</v>
      </c>
      <c r="F278" s="4">
        <v>-0.1</v>
      </c>
      <c r="G278" s="4">
        <v>-0.6</v>
      </c>
      <c r="H278" t="s">
        <v>1455</v>
      </c>
      <c r="I278" t="s">
        <v>1456</v>
      </c>
      <c r="J278" t="s">
        <v>1408</v>
      </c>
      <c r="K278" t="s">
        <v>1408</v>
      </c>
    </row>
    <row r="279" spans="1:11">
      <c r="A279" t="s">
        <v>8</v>
      </c>
      <c r="B279" t="s">
        <v>1457</v>
      </c>
      <c r="C279" s="2">
        <v>44958</v>
      </c>
      <c r="D279" s="4">
        <v>3.6</v>
      </c>
      <c r="F279" s="4">
        <v>-0.1</v>
      </c>
      <c r="G279" s="4">
        <v>-0.2</v>
      </c>
      <c r="H279" t="s">
        <v>1458</v>
      </c>
      <c r="I279" t="s">
        <v>1456</v>
      </c>
      <c r="J279" t="s">
        <v>1409</v>
      </c>
      <c r="K279" t="s">
        <v>1408</v>
      </c>
    </row>
    <row r="280" spans="1:11">
      <c r="A280" t="s">
        <v>8</v>
      </c>
      <c r="B280" t="s">
        <v>1459</v>
      </c>
      <c r="C280" s="2">
        <v>44986</v>
      </c>
      <c r="D280" s="4">
        <v>3.5</v>
      </c>
      <c r="F280" s="4">
        <v>0</v>
      </c>
      <c r="G280" s="4">
        <v>-0.1</v>
      </c>
      <c r="H280" t="s">
        <v>1460</v>
      </c>
      <c r="I280" t="s">
        <v>1456</v>
      </c>
      <c r="J280" t="s">
        <v>1410</v>
      </c>
      <c r="K280" t="s">
        <v>1408</v>
      </c>
    </row>
    <row r="281" spans="1:11">
      <c r="A281" t="s">
        <v>8</v>
      </c>
      <c r="B281" t="s">
        <v>1461</v>
      </c>
      <c r="C281" s="2">
        <v>45017</v>
      </c>
      <c r="D281" s="4">
        <v>3.4</v>
      </c>
      <c r="F281" s="4">
        <v>-0.3</v>
      </c>
      <c r="G281" s="4">
        <v>-0.2</v>
      </c>
      <c r="H281" t="s">
        <v>1462</v>
      </c>
      <c r="I281" t="s">
        <v>1456</v>
      </c>
      <c r="J281" t="s">
        <v>1411</v>
      </c>
      <c r="K281" t="s">
        <v>1408</v>
      </c>
    </row>
    <row r="282" spans="1:11">
      <c r="A282" t="s">
        <v>8</v>
      </c>
      <c r="B282" t="s">
        <v>1463</v>
      </c>
      <c r="C282" s="2">
        <v>45047</v>
      </c>
      <c r="D282" s="4">
        <v>3.7</v>
      </c>
      <c r="F282" s="4">
        <v>0.1</v>
      </c>
      <c r="G282" s="4">
        <v>0.1</v>
      </c>
      <c r="H282" t="s">
        <v>1464</v>
      </c>
      <c r="I282" t="s">
        <v>1456</v>
      </c>
      <c r="J282" t="s">
        <v>1412</v>
      </c>
      <c r="K282" t="s">
        <v>1408</v>
      </c>
    </row>
    <row r="283" spans="1:11">
      <c r="A283" t="s">
        <v>8</v>
      </c>
      <c r="B283" t="s">
        <v>1465</v>
      </c>
      <c r="C283" s="2">
        <v>45078</v>
      </c>
      <c r="D283" s="4">
        <v>3.6</v>
      </c>
      <c r="F283" s="4">
        <v>0.1</v>
      </c>
      <c r="G283" s="4">
        <v>0</v>
      </c>
      <c r="H283" t="s">
        <v>1466</v>
      </c>
      <c r="I283" t="s">
        <v>1456</v>
      </c>
      <c r="J283" t="s">
        <v>1413</v>
      </c>
      <c r="K283" t="s">
        <v>1408</v>
      </c>
    </row>
    <row r="284" spans="1:11">
      <c r="A284" t="s">
        <v>8</v>
      </c>
      <c r="B284" t="s">
        <v>1467</v>
      </c>
      <c r="C284" s="2">
        <v>45108</v>
      </c>
      <c r="D284" s="4">
        <v>3.5</v>
      </c>
      <c r="F284" s="4">
        <v>0.1</v>
      </c>
      <c r="G284" s="4">
        <v>0</v>
      </c>
      <c r="H284" t="s">
        <v>1468</v>
      </c>
      <c r="I284" t="s">
        <v>1456</v>
      </c>
      <c r="J284" t="s">
        <v>1414</v>
      </c>
      <c r="K284" t="s">
        <v>1408</v>
      </c>
    </row>
    <row r="285" spans="1:11">
      <c r="A285" t="s">
        <v>8</v>
      </c>
      <c r="B285" t="s">
        <v>1502</v>
      </c>
      <c r="C285" s="2">
        <v>45139</v>
      </c>
      <c r="D285" s="4">
        <v>3.8</v>
      </c>
      <c r="F285" s="4">
        <v>0.2</v>
      </c>
      <c r="G285" s="4">
        <v>0.1</v>
      </c>
      <c r="H285" t="s">
        <v>1503</v>
      </c>
      <c r="I285" t="s">
        <v>1456</v>
      </c>
      <c r="J285" t="s">
        <v>1415</v>
      </c>
      <c r="K285" t="s">
        <v>1408</v>
      </c>
    </row>
    <row r="286" spans="1:11">
      <c r="A286" t="s">
        <v>8</v>
      </c>
      <c r="B286" t="s">
        <v>1504</v>
      </c>
      <c r="C286" s="2">
        <v>45170</v>
      </c>
      <c r="D286" s="4">
        <v>3.8</v>
      </c>
      <c r="E286" t="b">
        <v>1</v>
      </c>
      <c r="F286" s="4">
        <v>0.3</v>
      </c>
      <c r="G286" s="4">
        <v>0.3</v>
      </c>
      <c r="H286" t="s">
        <v>1505</v>
      </c>
      <c r="I286" t="s">
        <v>1456</v>
      </c>
      <c r="J286" t="s">
        <v>1416</v>
      </c>
      <c r="K286" t="s">
        <v>1408</v>
      </c>
    </row>
    <row r="287" spans="1:11">
      <c r="A287" t="s">
        <v>9</v>
      </c>
      <c r="B287" t="s">
        <v>280</v>
      </c>
      <c r="C287" s="2">
        <v>36526</v>
      </c>
      <c r="D287" s="4">
        <v>4.5</v>
      </c>
      <c r="F287" s="4">
        <v>0</v>
      </c>
      <c r="G287" s="4">
        <v>-0.3</v>
      </c>
      <c r="H287" t="s">
        <v>1403</v>
      </c>
      <c r="I287" t="s">
        <v>1392</v>
      </c>
      <c r="J287" t="s">
        <v>1408</v>
      </c>
      <c r="K287" t="s">
        <v>1408</v>
      </c>
    </row>
    <row r="288" spans="1:11">
      <c r="A288" t="s">
        <v>9</v>
      </c>
      <c r="B288" t="s">
        <v>281</v>
      </c>
      <c r="C288" s="2">
        <v>36557</v>
      </c>
      <c r="D288" s="4">
        <v>4.4000000000000004</v>
      </c>
      <c r="F288" s="4">
        <v>0.2</v>
      </c>
      <c r="G288" s="4">
        <v>-0.3</v>
      </c>
      <c r="H288" t="s">
        <v>1402</v>
      </c>
      <c r="I288" t="s">
        <v>1392</v>
      </c>
      <c r="J288" t="s">
        <v>1409</v>
      </c>
      <c r="K288" t="s">
        <v>1408</v>
      </c>
    </row>
    <row r="289" spans="1:11">
      <c r="A289" t="s">
        <v>9</v>
      </c>
      <c r="B289" t="s">
        <v>282</v>
      </c>
      <c r="C289" s="2">
        <v>36586</v>
      </c>
      <c r="D289" s="4">
        <v>4.3</v>
      </c>
      <c r="F289" s="4">
        <v>0.2</v>
      </c>
      <c r="G289" s="4">
        <v>-0.1</v>
      </c>
      <c r="H289" t="s">
        <v>1401</v>
      </c>
      <c r="I289" t="s">
        <v>1392</v>
      </c>
      <c r="J289" t="s">
        <v>1410</v>
      </c>
      <c r="K289" t="s">
        <v>1408</v>
      </c>
    </row>
    <row r="290" spans="1:11">
      <c r="A290" t="s">
        <v>9</v>
      </c>
      <c r="B290" t="s">
        <v>283</v>
      </c>
      <c r="C290" s="2">
        <v>36617</v>
      </c>
      <c r="D290" s="4">
        <v>3.7</v>
      </c>
      <c r="F290" s="4">
        <v>-0.1</v>
      </c>
      <c r="G290" s="4">
        <v>-0.4</v>
      </c>
      <c r="H290" t="s">
        <v>1400</v>
      </c>
      <c r="I290" t="s">
        <v>1392</v>
      </c>
      <c r="J290" t="s">
        <v>1411</v>
      </c>
      <c r="K290" t="s">
        <v>1408</v>
      </c>
    </row>
    <row r="291" spans="1:11">
      <c r="A291" t="s">
        <v>9</v>
      </c>
      <c r="B291" t="s">
        <v>284</v>
      </c>
      <c r="C291" s="2">
        <v>36647</v>
      </c>
      <c r="D291" s="4">
        <v>3.8</v>
      </c>
      <c r="F291" s="4">
        <v>0</v>
      </c>
      <c r="G291" s="4">
        <v>-0.2</v>
      </c>
      <c r="H291" t="s">
        <v>1399</v>
      </c>
      <c r="I291" t="s">
        <v>1392</v>
      </c>
      <c r="J291" t="s">
        <v>1412</v>
      </c>
      <c r="K291" t="s">
        <v>1408</v>
      </c>
    </row>
    <row r="292" spans="1:11">
      <c r="A292" t="s">
        <v>9</v>
      </c>
      <c r="B292" t="s">
        <v>285</v>
      </c>
      <c r="C292" s="2">
        <v>36678</v>
      </c>
      <c r="D292" s="4">
        <v>4.0999999999999996</v>
      </c>
      <c r="F292" s="4">
        <v>0.4</v>
      </c>
      <c r="G292" s="4">
        <v>-0.4</v>
      </c>
      <c r="H292" t="s">
        <v>1398</v>
      </c>
      <c r="I292" t="s">
        <v>1392</v>
      </c>
      <c r="J292" t="s">
        <v>1413</v>
      </c>
      <c r="K292" t="s">
        <v>1408</v>
      </c>
    </row>
    <row r="293" spans="1:11">
      <c r="A293" t="s">
        <v>9</v>
      </c>
      <c r="B293" t="s">
        <v>286</v>
      </c>
      <c r="C293" s="2">
        <v>36708</v>
      </c>
      <c r="D293" s="4">
        <v>4.2</v>
      </c>
      <c r="F293" s="4">
        <v>-0.3</v>
      </c>
      <c r="G293" s="4">
        <v>-0.3</v>
      </c>
      <c r="H293" t="s">
        <v>1397</v>
      </c>
      <c r="I293" t="s">
        <v>1392</v>
      </c>
      <c r="J293" t="s">
        <v>1414</v>
      </c>
      <c r="K293" t="s">
        <v>1408</v>
      </c>
    </row>
    <row r="294" spans="1:11">
      <c r="A294" t="s">
        <v>9</v>
      </c>
      <c r="B294" t="s">
        <v>287</v>
      </c>
      <c r="C294" s="2">
        <v>36739</v>
      </c>
      <c r="D294" s="4">
        <v>4.0999999999999996</v>
      </c>
      <c r="F294" s="4">
        <v>-0.3</v>
      </c>
      <c r="G294" s="4">
        <v>-0.1</v>
      </c>
      <c r="H294" t="s">
        <v>1396</v>
      </c>
      <c r="I294" t="s">
        <v>1392</v>
      </c>
      <c r="J294" t="s">
        <v>1415</v>
      </c>
      <c r="K294" t="s">
        <v>1408</v>
      </c>
    </row>
    <row r="295" spans="1:11">
      <c r="A295" t="s">
        <v>9</v>
      </c>
      <c r="B295" t="s">
        <v>288</v>
      </c>
      <c r="C295" s="2">
        <v>36770</v>
      </c>
      <c r="D295" s="4">
        <v>3.8</v>
      </c>
      <c r="F295" s="4">
        <v>-0.5</v>
      </c>
      <c r="G295" s="4">
        <v>-0.3</v>
      </c>
      <c r="H295" t="s">
        <v>1395</v>
      </c>
      <c r="I295" t="s">
        <v>1392</v>
      </c>
      <c r="J295" t="s">
        <v>1416</v>
      </c>
      <c r="K295" t="s">
        <v>1408</v>
      </c>
    </row>
    <row r="296" spans="1:11">
      <c r="A296" t="s">
        <v>9</v>
      </c>
      <c r="B296" t="s">
        <v>289</v>
      </c>
      <c r="C296" s="2">
        <v>36800</v>
      </c>
      <c r="D296" s="4">
        <v>3.6</v>
      </c>
      <c r="F296" s="4">
        <v>-0.1</v>
      </c>
      <c r="G296" s="4">
        <v>-0.2</v>
      </c>
      <c r="H296" t="s">
        <v>1394</v>
      </c>
      <c r="I296" t="s">
        <v>1392</v>
      </c>
      <c r="J296" t="s">
        <v>1121</v>
      </c>
      <c r="K296" t="s">
        <v>1408</v>
      </c>
    </row>
    <row r="297" spans="1:11">
      <c r="A297" t="s">
        <v>9</v>
      </c>
      <c r="B297" t="s">
        <v>290</v>
      </c>
      <c r="C297" s="2">
        <v>36831</v>
      </c>
      <c r="D297" s="4">
        <v>3.7</v>
      </c>
      <c r="F297" s="4">
        <v>-0.1</v>
      </c>
      <c r="G297" s="4">
        <v>-0.1</v>
      </c>
      <c r="H297" t="s">
        <v>1393</v>
      </c>
      <c r="I297" t="s">
        <v>1392</v>
      </c>
      <c r="J297" t="s">
        <v>1123</v>
      </c>
      <c r="K297" t="s">
        <v>1408</v>
      </c>
    </row>
    <row r="298" spans="1:11">
      <c r="A298" t="s">
        <v>9</v>
      </c>
      <c r="B298" t="s">
        <v>291</v>
      </c>
      <c r="C298" s="2">
        <v>36861</v>
      </c>
      <c r="D298" s="4">
        <v>3.7</v>
      </c>
      <c r="F298" s="4">
        <v>-0.4</v>
      </c>
      <c r="G298" s="4">
        <v>0</v>
      </c>
      <c r="H298" t="s">
        <v>1391</v>
      </c>
      <c r="I298" t="s">
        <v>1392</v>
      </c>
      <c r="J298" t="s">
        <v>1125</v>
      </c>
      <c r="K298" t="s">
        <v>1408</v>
      </c>
    </row>
    <row r="299" spans="1:11">
      <c r="A299" t="s">
        <v>9</v>
      </c>
      <c r="B299" t="s">
        <v>292</v>
      </c>
      <c r="C299" s="2">
        <v>36892</v>
      </c>
      <c r="D299" s="4">
        <v>4.7</v>
      </c>
      <c r="F299" s="4">
        <v>0.5</v>
      </c>
      <c r="G299" s="4">
        <v>0.2</v>
      </c>
      <c r="H299" t="s">
        <v>1390</v>
      </c>
      <c r="I299" t="s">
        <v>1253</v>
      </c>
      <c r="J299" t="s">
        <v>1408</v>
      </c>
      <c r="K299" t="s">
        <v>1408</v>
      </c>
    </row>
    <row r="300" spans="1:11">
      <c r="A300" t="s">
        <v>9</v>
      </c>
      <c r="B300" t="s">
        <v>293</v>
      </c>
      <c r="C300" s="2">
        <v>36923</v>
      </c>
      <c r="D300" s="4">
        <v>4.5999999999999996</v>
      </c>
      <c r="F300" s="4">
        <v>0.5</v>
      </c>
      <c r="G300" s="4">
        <v>0.2</v>
      </c>
      <c r="H300" t="s">
        <v>1389</v>
      </c>
      <c r="I300" t="s">
        <v>1253</v>
      </c>
      <c r="J300" t="s">
        <v>1409</v>
      </c>
      <c r="K300" t="s">
        <v>1408</v>
      </c>
    </row>
    <row r="301" spans="1:11">
      <c r="A301" t="s">
        <v>9</v>
      </c>
      <c r="B301" t="s">
        <v>294</v>
      </c>
      <c r="C301" s="2">
        <v>36951</v>
      </c>
      <c r="D301" s="4">
        <v>4.5</v>
      </c>
      <c r="F301" s="4">
        <v>0.7</v>
      </c>
      <c r="G301" s="4">
        <v>0.2</v>
      </c>
      <c r="H301" t="s">
        <v>1388</v>
      </c>
      <c r="I301" t="s">
        <v>1253</v>
      </c>
      <c r="J301" t="s">
        <v>1410</v>
      </c>
      <c r="K301" t="s">
        <v>1408</v>
      </c>
    </row>
    <row r="302" spans="1:11">
      <c r="A302" t="s">
        <v>9</v>
      </c>
      <c r="B302" t="s">
        <v>295</v>
      </c>
      <c r="C302" s="2">
        <v>36982</v>
      </c>
      <c r="D302" s="4">
        <v>4.2</v>
      </c>
      <c r="F302" s="4">
        <v>0.6</v>
      </c>
      <c r="G302" s="4">
        <v>0.5</v>
      </c>
      <c r="H302" t="s">
        <v>1387</v>
      </c>
      <c r="I302" t="s">
        <v>1253</v>
      </c>
      <c r="J302" t="s">
        <v>1411</v>
      </c>
      <c r="K302" t="s">
        <v>1408</v>
      </c>
    </row>
    <row r="303" spans="1:11">
      <c r="A303" t="s">
        <v>9</v>
      </c>
      <c r="B303" t="s">
        <v>296</v>
      </c>
      <c r="C303" s="2">
        <v>37012</v>
      </c>
      <c r="D303" s="4">
        <v>4.0999999999999996</v>
      </c>
      <c r="F303" s="4">
        <v>0.4</v>
      </c>
      <c r="G303" s="4">
        <v>0.3</v>
      </c>
      <c r="H303" t="s">
        <v>1386</v>
      </c>
      <c r="I303" t="s">
        <v>1253</v>
      </c>
      <c r="J303" t="s">
        <v>1412</v>
      </c>
      <c r="K303" t="s">
        <v>1408</v>
      </c>
    </row>
    <row r="304" spans="1:11">
      <c r="A304" t="s">
        <v>9</v>
      </c>
      <c r="B304" t="s">
        <v>297</v>
      </c>
      <c r="C304" s="2">
        <v>37043</v>
      </c>
      <c r="D304" s="4">
        <v>4.7</v>
      </c>
      <c r="F304" s="4">
        <v>1</v>
      </c>
      <c r="G304" s="4">
        <v>0.6</v>
      </c>
      <c r="H304" t="s">
        <v>1385</v>
      </c>
      <c r="I304" t="s">
        <v>1253</v>
      </c>
      <c r="J304" t="s">
        <v>1413</v>
      </c>
      <c r="K304" t="s">
        <v>1408</v>
      </c>
    </row>
    <row r="305" spans="1:11">
      <c r="A305" t="s">
        <v>9</v>
      </c>
      <c r="B305" t="s">
        <v>298</v>
      </c>
      <c r="C305" s="2">
        <v>37073</v>
      </c>
      <c r="D305" s="4">
        <v>4.7</v>
      </c>
      <c r="F305" s="4">
        <v>0</v>
      </c>
      <c r="G305" s="4">
        <v>0.5</v>
      </c>
      <c r="H305" t="s">
        <v>1384</v>
      </c>
      <c r="I305" t="s">
        <v>1253</v>
      </c>
      <c r="J305" t="s">
        <v>1414</v>
      </c>
      <c r="K305" t="s">
        <v>1408</v>
      </c>
    </row>
    <row r="306" spans="1:11">
      <c r="A306" t="s">
        <v>9</v>
      </c>
      <c r="B306" t="s">
        <v>299</v>
      </c>
      <c r="C306" s="2">
        <v>37104</v>
      </c>
      <c r="D306" s="4">
        <v>4.9000000000000004</v>
      </c>
      <c r="F306" s="4">
        <v>0.3</v>
      </c>
      <c r="G306" s="4">
        <v>0.8</v>
      </c>
      <c r="H306" t="s">
        <v>1383</v>
      </c>
      <c r="I306" t="s">
        <v>1253</v>
      </c>
      <c r="J306" t="s">
        <v>1415</v>
      </c>
      <c r="K306" t="s">
        <v>1408</v>
      </c>
    </row>
    <row r="307" spans="1:11">
      <c r="A307" t="s">
        <v>9</v>
      </c>
      <c r="B307" t="s">
        <v>300</v>
      </c>
      <c r="C307" s="2">
        <v>37135</v>
      </c>
      <c r="D307" s="4">
        <v>4.7</v>
      </c>
      <c r="F307" s="4">
        <v>0.2</v>
      </c>
      <c r="G307" s="4">
        <v>0.9</v>
      </c>
      <c r="H307" t="s">
        <v>1382</v>
      </c>
      <c r="I307" t="s">
        <v>1253</v>
      </c>
      <c r="J307" t="s">
        <v>1416</v>
      </c>
      <c r="K307" t="s">
        <v>1408</v>
      </c>
    </row>
    <row r="308" spans="1:11">
      <c r="A308" t="s">
        <v>9</v>
      </c>
      <c r="B308" t="s">
        <v>301</v>
      </c>
      <c r="C308" s="2">
        <v>37165</v>
      </c>
      <c r="D308" s="4">
        <v>5</v>
      </c>
      <c r="F308" s="4">
        <v>0.8</v>
      </c>
      <c r="G308" s="4">
        <v>1.4</v>
      </c>
      <c r="H308" t="s">
        <v>1381</v>
      </c>
      <c r="I308" t="s">
        <v>1253</v>
      </c>
      <c r="J308" t="s">
        <v>1121</v>
      </c>
      <c r="K308" t="s">
        <v>1408</v>
      </c>
    </row>
    <row r="309" spans="1:11">
      <c r="A309" t="s">
        <v>9</v>
      </c>
      <c r="B309" t="s">
        <v>302</v>
      </c>
      <c r="C309" s="2">
        <v>37196</v>
      </c>
      <c r="D309" s="4">
        <v>5.3</v>
      </c>
      <c r="F309" s="4">
        <v>1.2</v>
      </c>
      <c r="G309" s="4">
        <v>1.6</v>
      </c>
      <c r="H309" t="s">
        <v>1380</v>
      </c>
      <c r="I309" t="s">
        <v>1253</v>
      </c>
      <c r="J309" t="s">
        <v>1123</v>
      </c>
      <c r="K309" t="s">
        <v>1408</v>
      </c>
    </row>
    <row r="310" spans="1:11">
      <c r="A310" t="s">
        <v>9</v>
      </c>
      <c r="B310" t="s">
        <v>303</v>
      </c>
      <c r="C310" s="2">
        <v>37226</v>
      </c>
      <c r="D310" s="4">
        <v>5.4</v>
      </c>
      <c r="F310" s="4">
        <v>0.7</v>
      </c>
      <c r="G310" s="4">
        <v>1.7</v>
      </c>
      <c r="H310" t="s">
        <v>1379</v>
      </c>
      <c r="I310" t="s">
        <v>1253</v>
      </c>
      <c r="J310" t="s">
        <v>1125</v>
      </c>
      <c r="K310" t="s">
        <v>1408</v>
      </c>
    </row>
    <row r="311" spans="1:11">
      <c r="A311" t="s">
        <v>9</v>
      </c>
      <c r="B311" t="s">
        <v>304</v>
      </c>
      <c r="C311" s="2">
        <v>37257</v>
      </c>
      <c r="D311" s="4">
        <v>6.3</v>
      </c>
      <c r="F311" s="4">
        <v>1.6</v>
      </c>
      <c r="G311" s="4">
        <v>1.6</v>
      </c>
      <c r="H311" t="s">
        <v>1378</v>
      </c>
      <c r="I311" t="s">
        <v>1367</v>
      </c>
      <c r="J311" t="s">
        <v>1408</v>
      </c>
      <c r="K311" t="s">
        <v>1408</v>
      </c>
    </row>
    <row r="312" spans="1:11">
      <c r="A312" t="s">
        <v>9</v>
      </c>
      <c r="B312" t="s">
        <v>305</v>
      </c>
      <c r="C312" s="2">
        <v>37288</v>
      </c>
      <c r="D312" s="4">
        <v>6.1</v>
      </c>
      <c r="F312" s="4">
        <v>1.2</v>
      </c>
      <c r="G312" s="4">
        <v>1.5</v>
      </c>
      <c r="H312" t="s">
        <v>1377</v>
      </c>
      <c r="I312" t="s">
        <v>1367</v>
      </c>
      <c r="J312" t="s">
        <v>1409</v>
      </c>
      <c r="K312" t="s">
        <v>1408</v>
      </c>
    </row>
    <row r="313" spans="1:11">
      <c r="A313" t="s">
        <v>9</v>
      </c>
      <c r="B313" t="s">
        <v>306</v>
      </c>
      <c r="C313" s="2">
        <v>37316</v>
      </c>
      <c r="D313" s="4">
        <v>6.1</v>
      </c>
      <c r="F313" s="4">
        <v>1.4</v>
      </c>
      <c r="G313" s="4">
        <v>1.6</v>
      </c>
      <c r="H313" t="s">
        <v>1376</v>
      </c>
      <c r="I313" t="s">
        <v>1367</v>
      </c>
      <c r="J313" t="s">
        <v>1410</v>
      </c>
      <c r="K313" t="s">
        <v>1408</v>
      </c>
    </row>
    <row r="314" spans="1:11">
      <c r="A314" t="s">
        <v>9</v>
      </c>
      <c r="B314" t="s">
        <v>307</v>
      </c>
      <c r="C314" s="2">
        <v>37347</v>
      </c>
      <c r="D314" s="4">
        <v>5.7</v>
      </c>
      <c r="F314" s="4">
        <v>0.7</v>
      </c>
      <c r="G314" s="4">
        <v>1.5</v>
      </c>
      <c r="H314" t="s">
        <v>1375</v>
      </c>
      <c r="I314" t="s">
        <v>1367</v>
      </c>
      <c r="J314" t="s">
        <v>1411</v>
      </c>
      <c r="K314" t="s">
        <v>1408</v>
      </c>
    </row>
    <row r="315" spans="1:11">
      <c r="A315" t="s">
        <v>9</v>
      </c>
      <c r="B315" t="s">
        <v>308</v>
      </c>
      <c r="C315" s="2">
        <v>37377</v>
      </c>
      <c r="D315" s="4">
        <v>5.5</v>
      </c>
      <c r="F315" s="4">
        <v>0.2</v>
      </c>
      <c r="G315" s="4">
        <v>1.4</v>
      </c>
      <c r="H315" t="s">
        <v>1374</v>
      </c>
      <c r="I315" t="s">
        <v>1367</v>
      </c>
      <c r="J315" t="s">
        <v>1412</v>
      </c>
      <c r="K315" t="s">
        <v>1408</v>
      </c>
    </row>
    <row r="316" spans="1:11">
      <c r="A316" t="s">
        <v>9</v>
      </c>
      <c r="B316" t="s">
        <v>309</v>
      </c>
      <c r="C316" s="2">
        <v>37408</v>
      </c>
      <c r="D316" s="4">
        <v>6</v>
      </c>
      <c r="F316" s="4">
        <v>0.6</v>
      </c>
      <c r="G316" s="4">
        <v>1.3</v>
      </c>
      <c r="H316" t="s">
        <v>1373</v>
      </c>
      <c r="I316" t="s">
        <v>1367</v>
      </c>
      <c r="J316" t="s">
        <v>1413</v>
      </c>
      <c r="K316" t="s">
        <v>1408</v>
      </c>
    </row>
    <row r="317" spans="1:11">
      <c r="A317" t="s">
        <v>9</v>
      </c>
      <c r="B317" t="s">
        <v>310</v>
      </c>
      <c r="C317" s="2">
        <v>37438</v>
      </c>
      <c r="D317" s="4">
        <v>5.9</v>
      </c>
      <c r="F317" s="4">
        <v>-0.4</v>
      </c>
      <c r="G317" s="4">
        <v>1.2</v>
      </c>
      <c r="H317" t="s">
        <v>1372</v>
      </c>
      <c r="I317" t="s">
        <v>1367</v>
      </c>
      <c r="J317" t="s">
        <v>1414</v>
      </c>
      <c r="K317" t="s">
        <v>1408</v>
      </c>
    </row>
    <row r="318" spans="1:11">
      <c r="A318" t="s">
        <v>9</v>
      </c>
      <c r="B318" t="s">
        <v>311</v>
      </c>
      <c r="C318" s="2">
        <v>37469</v>
      </c>
      <c r="D318" s="4">
        <v>5.7</v>
      </c>
      <c r="F318" s="4">
        <v>-0.4</v>
      </c>
      <c r="G318" s="4">
        <v>0.8</v>
      </c>
      <c r="H318" t="s">
        <v>1371</v>
      </c>
      <c r="I318" t="s">
        <v>1367</v>
      </c>
      <c r="J318" t="s">
        <v>1415</v>
      </c>
      <c r="K318" t="s">
        <v>1408</v>
      </c>
    </row>
    <row r="319" spans="1:11">
      <c r="A319" t="s">
        <v>9</v>
      </c>
      <c r="B319" t="s">
        <v>312</v>
      </c>
      <c r="C319" s="2">
        <v>37500</v>
      </c>
      <c r="D319" s="4">
        <v>5.4</v>
      </c>
      <c r="F319" s="4">
        <v>-0.7</v>
      </c>
      <c r="G319" s="4">
        <v>0.7</v>
      </c>
      <c r="H319" t="s">
        <v>1370</v>
      </c>
      <c r="I319" t="s">
        <v>1367</v>
      </c>
      <c r="J319" t="s">
        <v>1416</v>
      </c>
      <c r="K319" t="s">
        <v>1408</v>
      </c>
    </row>
    <row r="320" spans="1:11">
      <c r="A320" t="s">
        <v>9</v>
      </c>
      <c r="B320" t="s">
        <v>313</v>
      </c>
      <c r="C320" s="2">
        <v>37530</v>
      </c>
      <c r="D320" s="4">
        <v>5.3</v>
      </c>
      <c r="F320" s="4">
        <v>-0.4</v>
      </c>
      <c r="G320" s="4">
        <v>0.3</v>
      </c>
      <c r="H320" t="s">
        <v>1369</v>
      </c>
      <c r="I320" t="s">
        <v>1367</v>
      </c>
      <c r="J320" t="s">
        <v>1121</v>
      </c>
      <c r="K320" t="s">
        <v>1408</v>
      </c>
    </row>
    <row r="321" spans="1:11">
      <c r="A321" t="s">
        <v>9</v>
      </c>
      <c r="B321" t="s">
        <v>314</v>
      </c>
      <c r="C321" s="2">
        <v>37561</v>
      </c>
      <c r="D321" s="4">
        <v>5.6</v>
      </c>
      <c r="F321" s="4">
        <v>0.1</v>
      </c>
      <c r="G321" s="4">
        <v>0.3</v>
      </c>
      <c r="H321" t="s">
        <v>1368</v>
      </c>
      <c r="I321" t="s">
        <v>1367</v>
      </c>
      <c r="J321" t="s">
        <v>1123</v>
      </c>
      <c r="K321" t="s">
        <v>1408</v>
      </c>
    </row>
    <row r="322" spans="1:11">
      <c r="A322" t="s">
        <v>9</v>
      </c>
      <c r="B322" t="s">
        <v>315</v>
      </c>
      <c r="C322" s="2">
        <v>37591</v>
      </c>
      <c r="D322" s="4">
        <v>5.7</v>
      </c>
      <c r="F322" s="4">
        <v>-0.3</v>
      </c>
      <c r="G322" s="4">
        <v>0.3</v>
      </c>
      <c r="H322" t="s">
        <v>1366</v>
      </c>
      <c r="I322" t="s">
        <v>1367</v>
      </c>
      <c r="J322" t="s">
        <v>1125</v>
      </c>
      <c r="K322" t="s">
        <v>1408</v>
      </c>
    </row>
    <row r="323" spans="1:11">
      <c r="A323" t="s">
        <v>9</v>
      </c>
      <c r="B323" t="s">
        <v>316</v>
      </c>
      <c r="C323" s="2">
        <v>37622</v>
      </c>
      <c r="D323" s="4">
        <v>6.5</v>
      </c>
      <c r="F323" s="4">
        <v>0.6</v>
      </c>
      <c r="G323" s="4">
        <v>0.2</v>
      </c>
      <c r="H323" t="s">
        <v>1365</v>
      </c>
      <c r="I323" t="s">
        <v>1354</v>
      </c>
      <c r="J323" t="s">
        <v>1408</v>
      </c>
      <c r="K323" t="s">
        <v>1408</v>
      </c>
    </row>
    <row r="324" spans="1:11">
      <c r="A324" t="s">
        <v>9</v>
      </c>
      <c r="B324" t="s">
        <v>317</v>
      </c>
      <c r="C324" s="2">
        <v>37653</v>
      </c>
      <c r="D324" s="4">
        <v>6.4</v>
      </c>
      <c r="F324" s="4">
        <v>0.7</v>
      </c>
      <c r="G324" s="4">
        <v>0.3</v>
      </c>
      <c r="H324" t="s">
        <v>1364</v>
      </c>
      <c r="I324" t="s">
        <v>1354</v>
      </c>
      <c r="J324" t="s">
        <v>1409</v>
      </c>
      <c r="K324" t="s">
        <v>1408</v>
      </c>
    </row>
    <row r="325" spans="1:11">
      <c r="A325" t="s">
        <v>9</v>
      </c>
      <c r="B325" t="s">
        <v>318</v>
      </c>
      <c r="C325" s="2">
        <v>37681</v>
      </c>
      <c r="D325" s="4">
        <v>6.2</v>
      </c>
      <c r="F325" s="4">
        <v>0.8</v>
      </c>
      <c r="G325" s="4">
        <v>0.1</v>
      </c>
      <c r="H325" t="s">
        <v>1363</v>
      </c>
      <c r="I325" t="s">
        <v>1354</v>
      </c>
      <c r="J325" t="s">
        <v>1410</v>
      </c>
      <c r="K325" t="s">
        <v>1408</v>
      </c>
    </row>
    <row r="326" spans="1:11">
      <c r="A326" t="s">
        <v>9</v>
      </c>
      <c r="B326" t="s">
        <v>319</v>
      </c>
      <c r="C326" s="2">
        <v>37712</v>
      </c>
      <c r="D326" s="4">
        <v>5.8</v>
      </c>
      <c r="F326" s="4">
        <v>0.5</v>
      </c>
      <c r="G326" s="4">
        <v>0.1</v>
      </c>
      <c r="H326" t="s">
        <v>1362</v>
      </c>
      <c r="I326" t="s">
        <v>1354</v>
      </c>
      <c r="J326" t="s">
        <v>1411</v>
      </c>
      <c r="K326" t="s">
        <v>1408</v>
      </c>
    </row>
    <row r="327" spans="1:11">
      <c r="A327" t="s">
        <v>9</v>
      </c>
      <c r="B327" t="s">
        <v>320</v>
      </c>
      <c r="C327" s="2">
        <v>37742</v>
      </c>
      <c r="D327" s="4">
        <v>5.8</v>
      </c>
      <c r="F327" s="4">
        <v>0.2</v>
      </c>
      <c r="G327" s="4">
        <v>0.3</v>
      </c>
      <c r="H327" t="s">
        <v>1361</v>
      </c>
      <c r="I327" t="s">
        <v>1354</v>
      </c>
      <c r="J327" t="s">
        <v>1412</v>
      </c>
      <c r="K327" t="s">
        <v>1408</v>
      </c>
    </row>
    <row r="328" spans="1:11">
      <c r="A328" t="s">
        <v>9</v>
      </c>
      <c r="B328" t="s">
        <v>321</v>
      </c>
      <c r="C328" s="2">
        <v>37773</v>
      </c>
      <c r="D328" s="4">
        <v>6.5</v>
      </c>
      <c r="F328" s="4">
        <v>0.8</v>
      </c>
      <c r="G328" s="4">
        <v>0.5</v>
      </c>
      <c r="H328" t="s">
        <v>1360</v>
      </c>
      <c r="I328" t="s">
        <v>1354</v>
      </c>
      <c r="J328" t="s">
        <v>1413</v>
      </c>
      <c r="K328" t="s">
        <v>1408</v>
      </c>
    </row>
    <row r="329" spans="1:11">
      <c r="A329" t="s">
        <v>9</v>
      </c>
      <c r="B329" t="s">
        <v>322</v>
      </c>
      <c r="C329" s="2">
        <v>37803</v>
      </c>
      <c r="D329" s="4">
        <v>6.3</v>
      </c>
      <c r="F329" s="4">
        <v>-0.2</v>
      </c>
      <c r="G329" s="4">
        <v>0.4</v>
      </c>
      <c r="H329" t="s">
        <v>1359</v>
      </c>
      <c r="I329" t="s">
        <v>1354</v>
      </c>
      <c r="J329" t="s">
        <v>1414</v>
      </c>
      <c r="K329" t="s">
        <v>1408</v>
      </c>
    </row>
    <row r="330" spans="1:11">
      <c r="A330" t="s">
        <v>9</v>
      </c>
      <c r="B330" t="s">
        <v>323</v>
      </c>
      <c r="C330" s="2">
        <v>37834</v>
      </c>
      <c r="D330" s="4">
        <v>6</v>
      </c>
      <c r="F330" s="4">
        <v>-0.4</v>
      </c>
      <c r="G330" s="4">
        <v>0.3</v>
      </c>
      <c r="H330" t="s">
        <v>1358</v>
      </c>
      <c r="I330" t="s">
        <v>1354</v>
      </c>
      <c r="J330" t="s">
        <v>1415</v>
      </c>
      <c r="K330" t="s">
        <v>1408</v>
      </c>
    </row>
    <row r="331" spans="1:11">
      <c r="A331" t="s">
        <v>9</v>
      </c>
      <c r="B331" t="s">
        <v>324</v>
      </c>
      <c r="C331" s="2">
        <v>37865</v>
      </c>
      <c r="D331" s="4">
        <v>5.8</v>
      </c>
      <c r="F331" s="4">
        <v>-0.4</v>
      </c>
      <c r="G331" s="4">
        <v>0.4</v>
      </c>
      <c r="H331" t="s">
        <v>1357</v>
      </c>
      <c r="I331" t="s">
        <v>1354</v>
      </c>
      <c r="J331" t="s">
        <v>1416</v>
      </c>
      <c r="K331" t="s">
        <v>1408</v>
      </c>
    </row>
    <row r="332" spans="1:11">
      <c r="A332" t="s">
        <v>9</v>
      </c>
      <c r="B332" t="s">
        <v>325</v>
      </c>
      <c r="C332" s="2">
        <v>37895</v>
      </c>
      <c r="D332" s="4">
        <v>5.6</v>
      </c>
      <c r="F332" s="4">
        <v>-0.2</v>
      </c>
      <c r="G332" s="4">
        <v>0.3</v>
      </c>
      <c r="H332" t="s">
        <v>1356</v>
      </c>
      <c r="I332" t="s">
        <v>1354</v>
      </c>
      <c r="J332" t="s">
        <v>1121</v>
      </c>
      <c r="K332" t="s">
        <v>1408</v>
      </c>
    </row>
    <row r="333" spans="1:11">
      <c r="A333" t="s">
        <v>9</v>
      </c>
      <c r="B333" t="s">
        <v>326</v>
      </c>
      <c r="C333" s="2">
        <v>37926</v>
      </c>
      <c r="D333" s="4">
        <v>5.6</v>
      </c>
      <c r="F333" s="4">
        <v>-0.2</v>
      </c>
      <c r="G333" s="4">
        <v>0</v>
      </c>
      <c r="H333" t="s">
        <v>1355</v>
      </c>
      <c r="I333" t="s">
        <v>1354</v>
      </c>
      <c r="J333" t="s">
        <v>1123</v>
      </c>
      <c r="K333" t="s">
        <v>1408</v>
      </c>
    </row>
    <row r="334" spans="1:11">
      <c r="A334" t="s">
        <v>9</v>
      </c>
      <c r="B334" t="s">
        <v>327</v>
      </c>
      <c r="C334" s="2">
        <v>37956</v>
      </c>
      <c r="D334" s="4">
        <v>5.4</v>
      </c>
      <c r="F334" s="4">
        <v>-1.1000000000000001</v>
      </c>
      <c r="G334" s="4">
        <v>-0.3</v>
      </c>
      <c r="H334" t="s">
        <v>1353</v>
      </c>
      <c r="I334" t="s">
        <v>1354</v>
      </c>
      <c r="J334" t="s">
        <v>1125</v>
      </c>
      <c r="K334" t="s">
        <v>1408</v>
      </c>
    </row>
    <row r="335" spans="1:11">
      <c r="A335" t="s">
        <v>9</v>
      </c>
      <c r="B335" t="s">
        <v>328</v>
      </c>
      <c r="C335" s="2">
        <v>37987</v>
      </c>
      <c r="D335" s="4">
        <v>6.3</v>
      </c>
      <c r="F335" s="4">
        <v>0</v>
      </c>
      <c r="G335" s="4">
        <v>-0.2</v>
      </c>
      <c r="H335" t="s">
        <v>1352</v>
      </c>
      <c r="I335" t="s">
        <v>1341</v>
      </c>
      <c r="J335" t="s">
        <v>1408</v>
      </c>
      <c r="K335" t="s">
        <v>1408</v>
      </c>
    </row>
    <row r="336" spans="1:11">
      <c r="A336" t="s">
        <v>9</v>
      </c>
      <c r="B336" t="s">
        <v>329</v>
      </c>
      <c r="C336" s="2">
        <v>38018</v>
      </c>
      <c r="D336" s="4">
        <v>6</v>
      </c>
      <c r="F336" s="4">
        <v>0</v>
      </c>
      <c r="G336" s="4">
        <v>-0.4</v>
      </c>
      <c r="H336" t="s">
        <v>1351</v>
      </c>
      <c r="I336" t="s">
        <v>1341</v>
      </c>
      <c r="J336" t="s">
        <v>1409</v>
      </c>
      <c r="K336" t="s">
        <v>1408</v>
      </c>
    </row>
    <row r="337" spans="1:11">
      <c r="A337" t="s">
        <v>9</v>
      </c>
      <c r="B337" t="s">
        <v>330</v>
      </c>
      <c r="C337" s="2">
        <v>38047</v>
      </c>
      <c r="D337" s="4">
        <v>6</v>
      </c>
      <c r="F337" s="4">
        <v>0.2</v>
      </c>
      <c r="G337" s="4">
        <v>-0.2</v>
      </c>
      <c r="H337" t="s">
        <v>1350</v>
      </c>
      <c r="I337" t="s">
        <v>1341</v>
      </c>
      <c r="J337" t="s">
        <v>1410</v>
      </c>
      <c r="K337" t="s">
        <v>1408</v>
      </c>
    </row>
    <row r="338" spans="1:11">
      <c r="A338" t="s">
        <v>9</v>
      </c>
      <c r="B338" t="s">
        <v>331</v>
      </c>
      <c r="C338" s="2">
        <v>38078</v>
      </c>
      <c r="D338" s="4">
        <v>5.4</v>
      </c>
      <c r="F338" s="4">
        <v>-0.2</v>
      </c>
      <c r="G338" s="4">
        <v>-0.4</v>
      </c>
      <c r="H338" t="s">
        <v>1349</v>
      </c>
      <c r="I338" t="s">
        <v>1341</v>
      </c>
      <c r="J338" t="s">
        <v>1411</v>
      </c>
      <c r="K338" t="s">
        <v>1408</v>
      </c>
    </row>
    <row r="339" spans="1:11">
      <c r="A339" t="s">
        <v>9</v>
      </c>
      <c r="B339" t="s">
        <v>332</v>
      </c>
      <c r="C339" s="2">
        <v>38108</v>
      </c>
      <c r="D339" s="4">
        <v>5.3</v>
      </c>
      <c r="F339" s="4">
        <v>-0.3</v>
      </c>
      <c r="G339" s="4">
        <v>-0.5</v>
      </c>
      <c r="H339" t="s">
        <v>1348</v>
      </c>
      <c r="I339" t="s">
        <v>1341</v>
      </c>
      <c r="J339" t="s">
        <v>1412</v>
      </c>
      <c r="K339" t="s">
        <v>1408</v>
      </c>
    </row>
    <row r="340" spans="1:11">
      <c r="A340" t="s">
        <v>9</v>
      </c>
      <c r="B340" t="s">
        <v>333</v>
      </c>
      <c r="C340" s="2">
        <v>38139</v>
      </c>
      <c r="D340" s="4">
        <v>5.8</v>
      </c>
      <c r="F340" s="4">
        <v>0.4</v>
      </c>
      <c r="G340" s="4">
        <v>-0.7</v>
      </c>
      <c r="H340" t="s">
        <v>1347</v>
      </c>
      <c r="I340" t="s">
        <v>1341</v>
      </c>
      <c r="J340" t="s">
        <v>1413</v>
      </c>
      <c r="K340" t="s">
        <v>1408</v>
      </c>
    </row>
    <row r="341" spans="1:11">
      <c r="A341" t="s">
        <v>9</v>
      </c>
      <c r="B341" t="s">
        <v>334</v>
      </c>
      <c r="C341" s="2">
        <v>38169</v>
      </c>
      <c r="D341" s="4">
        <v>5.7</v>
      </c>
      <c r="F341" s="4">
        <v>-0.6</v>
      </c>
      <c r="G341" s="4">
        <v>-0.6</v>
      </c>
      <c r="H341" t="s">
        <v>1346</v>
      </c>
      <c r="I341" t="s">
        <v>1341</v>
      </c>
      <c r="J341" t="s">
        <v>1414</v>
      </c>
      <c r="K341" t="s">
        <v>1408</v>
      </c>
    </row>
    <row r="342" spans="1:11">
      <c r="A342" t="s">
        <v>9</v>
      </c>
      <c r="B342" t="s">
        <v>335</v>
      </c>
      <c r="C342" s="2">
        <v>38200</v>
      </c>
      <c r="D342" s="4">
        <v>5.4</v>
      </c>
      <c r="F342" s="4">
        <v>-0.6</v>
      </c>
      <c r="G342" s="4">
        <v>-0.6</v>
      </c>
      <c r="H342" t="s">
        <v>1345</v>
      </c>
      <c r="I342" t="s">
        <v>1341</v>
      </c>
      <c r="J342" t="s">
        <v>1415</v>
      </c>
      <c r="K342" t="s">
        <v>1408</v>
      </c>
    </row>
    <row r="343" spans="1:11">
      <c r="A343" t="s">
        <v>9</v>
      </c>
      <c r="B343" t="s">
        <v>336</v>
      </c>
      <c r="C343" s="2">
        <v>38231</v>
      </c>
      <c r="D343" s="4">
        <v>5.0999999999999996</v>
      </c>
      <c r="F343" s="4">
        <v>-0.9</v>
      </c>
      <c r="G343" s="4">
        <v>-0.7</v>
      </c>
      <c r="H343" t="s">
        <v>1344</v>
      </c>
      <c r="I343" t="s">
        <v>1341</v>
      </c>
      <c r="J343" t="s">
        <v>1416</v>
      </c>
      <c r="K343" t="s">
        <v>1408</v>
      </c>
    </row>
    <row r="344" spans="1:11">
      <c r="A344" t="s">
        <v>9</v>
      </c>
      <c r="B344" t="s">
        <v>337</v>
      </c>
      <c r="C344" s="2">
        <v>38261</v>
      </c>
      <c r="D344" s="4">
        <v>5.0999999999999996</v>
      </c>
      <c r="F344" s="4">
        <v>-0.3</v>
      </c>
      <c r="G344" s="4">
        <v>-0.5</v>
      </c>
      <c r="H344" t="s">
        <v>1343</v>
      </c>
      <c r="I344" t="s">
        <v>1341</v>
      </c>
      <c r="J344" t="s">
        <v>1121</v>
      </c>
      <c r="K344" t="s">
        <v>1408</v>
      </c>
    </row>
    <row r="345" spans="1:11">
      <c r="A345" t="s">
        <v>9</v>
      </c>
      <c r="B345" t="s">
        <v>338</v>
      </c>
      <c r="C345" s="2">
        <v>38292</v>
      </c>
      <c r="D345" s="4">
        <v>5.2</v>
      </c>
      <c r="F345" s="4">
        <v>-0.1</v>
      </c>
      <c r="G345" s="4">
        <v>-0.4</v>
      </c>
      <c r="H345" t="s">
        <v>1342</v>
      </c>
      <c r="I345" t="s">
        <v>1341</v>
      </c>
      <c r="J345" t="s">
        <v>1123</v>
      </c>
      <c r="K345" t="s">
        <v>1408</v>
      </c>
    </row>
    <row r="346" spans="1:11">
      <c r="A346" t="s">
        <v>9</v>
      </c>
      <c r="B346" t="s">
        <v>339</v>
      </c>
      <c r="C346" s="2">
        <v>38322</v>
      </c>
      <c r="D346" s="4">
        <v>5.0999999999999996</v>
      </c>
      <c r="F346" s="4">
        <v>-0.7</v>
      </c>
      <c r="G346" s="4">
        <v>-0.3</v>
      </c>
      <c r="H346" t="s">
        <v>1340</v>
      </c>
      <c r="I346" t="s">
        <v>1341</v>
      </c>
      <c r="J346" t="s">
        <v>1125</v>
      </c>
      <c r="K346" t="s">
        <v>1408</v>
      </c>
    </row>
    <row r="347" spans="1:11">
      <c r="A347" t="s">
        <v>9</v>
      </c>
      <c r="B347" t="s">
        <v>340</v>
      </c>
      <c r="C347" s="2">
        <v>38353</v>
      </c>
      <c r="D347" s="4">
        <v>5.7</v>
      </c>
      <c r="F347" s="4">
        <v>0</v>
      </c>
      <c r="G347" s="4">
        <v>-0.6</v>
      </c>
      <c r="H347" t="s">
        <v>1339</v>
      </c>
      <c r="I347" t="s">
        <v>1328</v>
      </c>
      <c r="J347" t="s">
        <v>1408</v>
      </c>
      <c r="K347" t="s">
        <v>1408</v>
      </c>
    </row>
    <row r="348" spans="1:11">
      <c r="A348" t="s">
        <v>9</v>
      </c>
      <c r="B348" t="s">
        <v>341</v>
      </c>
      <c r="C348" s="2">
        <v>38384</v>
      </c>
      <c r="D348" s="4">
        <v>5.8</v>
      </c>
      <c r="F348" s="4">
        <v>0.4</v>
      </c>
      <c r="G348" s="4">
        <v>-0.2</v>
      </c>
      <c r="H348" t="s">
        <v>1338</v>
      </c>
      <c r="I348" t="s">
        <v>1328</v>
      </c>
      <c r="J348" t="s">
        <v>1409</v>
      </c>
      <c r="K348" t="s">
        <v>1408</v>
      </c>
    </row>
    <row r="349" spans="1:11">
      <c r="A349" t="s">
        <v>9</v>
      </c>
      <c r="B349" t="s">
        <v>342</v>
      </c>
      <c r="C349" s="2">
        <v>38412</v>
      </c>
      <c r="D349" s="4">
        <v>5.4</v>
      </c>
      <c r="F349" s="4">
        <v>0.3</v>
      </c>
      <c r="G349" s="4">
        <v>-0.6</v>
      </c>
      <c r="H349" t="s">
        <v>1337</v>
      </c>
      <c r="I349" t="s">
        <v>1328</v>
      </c>
      <c r="J349" t="s">
        <v>1410</v>
      </c>
      <c r="K349" t="s">
        <v>1408</v>
      </c>
    </row>
    <row r="350" spans="1:11">
      <c r="A350" t="s">
        <v>9</v>
      </c>
      <c r="B350" t="s">
        <v>343</v>
      </c>
      <c r="C350" s="2">
        <v>38443</v>
      </c>
      <c r="D350" s="4">
        <v>4.9000000000000004</v>
      </c>
      <c r="F350" s="4">
        <v>-0.2</v>
      </c>
      <c r="G350" s="4">
        <v>-0.5</v>
      </c>
      <c r="H350" t="s">
        <v>1336</v>
      </c>
      <c r="I350" t="s">
        <v>1328</v>
      </c>
      <c r="J350" t="s">
        <v>1411</v>
      </c>
      <c r="K350" t="s">
        <v>1408</v>
      </c>
    </row>
    <row r="351" spans="1:11">
      <c r="A351" t="s">
        <v>9</v>
      </c>
      <c r="B351" t="s">
        <v>344</v>
      </c>
      <c r="C351" s="2">
        <v>38473</v>
      </c>
      <c r="D351" s="4">
        <v>4.9000000000000004</v>
      </c>
      <c r="F351" s="4">
        <v>-0.3</v>
      </c>
      <c r="G351" s="4">
        <v>-0.4</v>
      </c>
      <c r="H351" t="s">
        <v>1335</v>
      </c>
      <c r="I351" t="s">
        <v>1328</v>
      </c>
      <c r="J351" t="s">
        <v>1412</v>
      </c>
      <c r="K351" t="s">
        <v>1408</v>
      </c>
    </row>
    <row r="352" spans="1:11">
      <c r="A352" t="s">
        <v>9</v>
      </c>
      <c r="B352" t="s">
        <v>345</v>
      </c>
      <c r="C352" s="2">
        <v>38504</v>
      </c>
      <c r="D352" s="4">
        <v>5.2</v>
      </c>
      <c r="F352" s="4">
        <v>0.1</v>
      </c>
      <c r="G352" s="4">
        <v>-0.6</v>
      </c>
      <c r="H352" t="s">
        <v>1334</v>
      </c>
      <c r="I352" t="s">
        <v>1328</v>
      </c>
      <c r="J352" t="s">
        <v>1413</v>
      </c>
      <c r="K352" t="s">
        <v>1408</v>
      </c>
    </row>
    <row r="353" spans="1:11">
      <c r="A353" t="s">
        <v>9</v>
      </c>
      <c r="B353" t="s">
        <v>346</v>
      </c>
      <c r="C353" s="2">
        <v>38534</v>
      </c>
      <c r="D353" s="4">
        <v>5.2</v>
      </c>
      <c r="F353" s="4">
        <v>-0.5</v>
      </c>
      <c r="G353" s="4">
        <v>-0.5</v>
      </c>
      <c r="H353" t="s">
        <v>1333</v>
      </c>
      <c r="I353" t="s">
        <v>1328</v>
      </c>
      <c r="J353" t="s">
        <v>1414</v>
      </c>
      <c r="K353" t="s">
        <v>1408</v>
      </c>
    </row>
    <row r="354" spans="1:11">
      <c r="A354" t="s">
        <v>9</v>
      </c>
      <c r="B354" t="s">
        <v>347</v>
      </c>
      <c r="C354" s="2">
        <v>38565</v>
      </c>
      <c r="D354" s="4">
        <v>4.9000000000000004</v>
      </c>
      <c r="F354" s="4">
        <v>-0.9</v>
      </c>
      <c r="G354" s="4">
        <v>-0.5</v>
      </c>
      <c r="H354" t="s">
        <v>1332</v>
      </c>
      <c r="I354" t="s">
        <v>1328</v>
      </c>
      <c r="J354" t="s">
        <v>1415</v>
      </c>
      <c r="K354" t="s">
        <v>1408</v>
      </c>
    </row>
    <row r="355" spans="1:11">
      <c r="A355" t="s">
        <v>9</v>
      </c>
      <c r="B355" t="s">
        <v>348</v>
      </c>
      <c r="C355" s="2">
        <v>38596</v>
      </c>
      <c r="D355" s="4">
        <v>4.8</v>
      </c>
      <c r="F355" s="4">
        <v>-0.6</v>
      </c>
      <c r="G355" s="4">
        <v>-0.3</v>
      </c>
      <c r="H355" t="s">
        <v>1331</v>
      </c>
      <c r="I355" t="s">
        <v>1328</v>
      </c>
      <c r="J355" t="s">
        <v>1416</v>
      </c>
      <c r="K355" t="s">
        <v>1408</v>
      </c>
    </row>
    <row r="356" spans="1:11">
      <c r="A356" t="s">
        <v>9</v>
      </c>
      <c r="B356" t="s">
        <v>349</v>
      </c>
      <c r="C356" s="2">
        <v>38626</v>
      </c>
      <c r="D356" s="4">
        <v>4.5999999999999996</v>
      </c>
      <c r="F356" s="4">
        <v>-0.3</v>
      </c>
      <c r="G356" s="4">
        <v>-0.5</v>
      </c>
      <c r="H356" t="s">
        <v>1330</v>
      </c>
      <c r="I356" t="s">
        <v>1328</v>
      </c>
      <c r="J356" t="s">
        <v>1121</v>
      </c>
      <c r="K356" t="s">
        <v>1408</v>
      </c>
    </row>
    <row r="357" spans="1:11">
      <c r="A357" t="s">
        <v>9</v>
      </c>
      <c r="B357" t="s">
        <v>350</v>
      </c>
      <c r="C357" s="2">
        <v>38657</v>
      </c>
      <c r="D357" s="4">
        <v>4.8</v>
      </c>
      <c r="F357" s="4">
        <v>-0.1</v>
      </c>
      <c r="G357" s="4">
        <v>-0.4</v>
      </c>
      <c r="H357" t="s">
        <v>1329</v>
      </c>
      <c r="I357" t="s">
        <v>1328</v>
      </c>
      <c r="J357" t="s">
        <v>1123</v>
      </c>
      <c r="K357" t="s">
        <v>1408</v>
      </c>
    </row>
    <row r="358" spans="1:11">
      <c r="A358" t="s">
        <v>9</v>
      </c>
      <c r="B358" t="s">
        <v>351</v>
      </c>
      <c r="C358" s="2">
        <v>38687</v>
      </c>
      <c r="D358" s="4">
        <v>4.5999999999999996</v>
      </c>
      <c r="F358" s="4">
        <v>-0.6</v>
      </c>
      <c r="G358" s="4">
        <v>-0.5</v>
      </c>
      <c r="H358" t="s">
        <v>1327</v>
      </c>
      <c r="I358" t="s">
        <v>1328</v>
      </c>
      <c r="J358" t="s">
        <v>1125</v>
      </c>
      <c r="K358" t="s">
        <v>1408</v>
      </c>
    </row>
    <row r="359" spans="1:11">
      <c r="A359" t="s">
        <v>9</v>
      </c>
      <c r="B359" t="s">
        <v>352</v>
      </c>
      <c r="C359" s="2">
        <v>38718</v>
      </c>
      <c r="D359" s="4">
        <v>5.0999999999999996</v>
      </c>
      <c r="F359" s="4">
        <v>-0.1</v>
      </c>
      <c r="G359" s="4">
        <v>-0.6</v>
      </c>
      <c r="H359" t="s">
        <v>1326</v>
      </c>
      <c r="I359" t="s">
        <v>1315</v>
      </c>
      <c r="J359" t="s">
        <v>1408</v>
      </c>
      <c r="K359" t="s">
        <v>1408</v>
      </c>
    </row>
    <row r="360" spans="1:11">
      <c r="A360" t="s">
        <v>9</v>
      </c>
      <c r="B360" t="s">
        <v>353</v>
      </c>
      <c r="C360" s="2">
        <v>38749</v>
      </c>
      <c r="D360" s="4">
        <v>5.0999999999999996</v>
      </c>
      <c r="F360" s="4">
        <v>0.2</v>
      </c>
      <c r="G360" s="4">
        <v>-0.7</v>
      </c>
      <c r="H360" t="s">
        <v>1325</v>
      </c>
      <c r="I360" t="s">
        <v>1315</v>
      </c>
      <c r="J360" t="s">
        <v>1409</v>
      </c>
      <c r="K360" t="s">
        <v>1408</v>
      </c>
    </row>
    <row r="361" spans="1:11">
      <c r="A361" t="s">
        <v>9</v>
      </c>
      <c r="B361" t="s">
        <v>354</v>
      </c>
      <c r="C361" s="2">
        <v>38777</v>
      </c>
      <c r="D361" s="4">
        <v>4.8</v>
      </c>
      <c r="F361" s="4">
        <v>0</v>
      </c>
      <c r="G361" s="4">
        <v>-0.6</v>
      </c>
      <c r="H361" t="s">
        <v>1324</v>
      </c>
      <c r="I361" t="s">
        <v>1315</v>
      </c>
      <c r="J361" t="s">
        <v>1410</v>
      </c>
      <c r="K361" t="s">
        <v>1408</v>
      </c>
    </row>
    <row r="362" spans="1:11">
      <c r="A362" t="s">
        <v>9</v>
      </c>
      <c r="B362" t="s">
        <v>355</v>
      </c>
      <c r="C362" s="2">
        <v>38808</v>
      </c>
      <c r="D362" s="4">
        <v>4.5</v>
      </c>
      <c r="F362" s="4">
        <v>-0.1</v>
      </c>
      <c r="G362" s="4">
        <v>-0.4</v>
      </c>
      <c r="H362" t="s">
        <v>1323</v>
      </c>
      <c r="I362" t="s">
        <v>1315</v>
      </c>
      <c r="J362" t="s">
        <v>1411</v>
      </c>
      <c r="K362" t="s">
        <v>1408</v>
      </c>
    </row>
    <row r="363" spans="1:11">
      <c r="A363" t="s">
        <v>9</v>
      </c>
      <c r="B363" t="s">
        <v>356</v>
      </c>
      <c r="C363" s="2">
        <v>38838</v>
      </c>
      <c r="D363" s="4">
        <v>4.4000000000000004</v>
      </c>
      <c r="F363" s="4">
        <v>-0.4</v>
      </c>
      <c r="G363" s="4">
        <v>-0.5</v>
      </c>
      <c r="H363" t="s">
        <v>1322</v>
      </c>
      <c r="I363" t="s">
        <v>1315</v>
      </c>
      <c r="J363" t="s">
        <v>1412</v>
      </c>
      <c r="K363" t="s">
        <v>1408</v>
      </c>
    </row>
    <row r="364" spans="1:11">
      <c r="A364" t="s">
        <v>9</v>
      </c>
      <c r="B364" t="s">
        <v>357</v>
      </c>
      <c r="C364" s="2">
        <v>38869</v>
      </c>
      <c r="D364" s="4">
        <v>4.8</v>
      </c>
      <c r="F364" s="4">
        <v>0.2</v>
      </c>
      <c r="G364" s="4">
        <v>-0.4</v>
      </c>
      <c r="H364" t="s">
        <v>1321</v>
      </c>
      <c r="I364" t="s">
        <v>1315</v>
      </c>
      <c r="J364" t="s">
        <v>1413</v>
      </c>
      <c r="K364" t="s">
        <v>1408</v>
      </c>
    </row>
    <row r="365" spans="1:11">
      <c r="A365" t="s">
        <v>9</v>
      </c>
      <c r="B365" t="s">
        <v>358</v>
      </c>
      <c r="C365" s="2">
        <v>38899</v>
      </c>
      <c r="D365" s="4">
        <v>5</v>
      </c>
      <c r="F365" s="4">
        <v>-0.1</v>
      </c>
      <c r="G365" s="4">
        <v>-0.2</v>
      </c>
      <c r="H365" t="s">
        <v>1320</v>
      </c>
      <c r="I365" t="s">
        <v>1315</v>
      </c>
      <c r="J365" t="s">
        <v>1414</v>
      </c>
      <c r="K365" t="s">
        <v>1408</v>
      </c>
    </row>
    <row r="366" spans="1:11">
      <c r="A366" t="s">
        <v>9</v>
      </c>
      <c r="B366" t="s">
        <v>359</v>
      </c>
      <c r="C366" s="2">
        <v>38930</v>
      </c>
      <c r="D366" s="4">
        <v>4.5999999999999996</v>
      </c>
      <c r="F366" s="4">
        <v>-0.5</v>
      </c>
      <c r="G366" s="4">
        <v>-0.3</v>
      </c>
      <c r="H366" t="s">
        <v>1319</v>
      </c>
      <c r="I366" t="s">
        <v>1315</v>
      </c>
      <c r="J366" t="s">
        <v>1415</v>
      </c>
      <c r="K366" t="s">
        <v>1408</v>
      </c>
    </row>
    <row r="367" spans="1:11">
      <c r="A367" t="s">
        <v>9</v>
      </c>
      <c r="B367" t="s">
        <v>360</v>
      </c>
      <c r="C367" s="2">
        <v>38961</v>
      </c>
      <c r="D367" s="4">
        <v>4.4000000000000004</v>
      </c>
      <c r="F367" s="4">
        <v>-0.4</v>
      </c>
      <c r="G367" s="4">
        <v>-0.4</v>
      </c>
      <c r="H367" t="s">
        <v>1318</v>
      </c>
      <c r="I367" t="s">
        <v>1315</v>
      </c>
      <c r="J367" t="s">
        <v>1416</v>
      </c>
      <c r="K367" t="s">
        <v>1408</v>
      </c>
    </row>
    <row r="368" spans="1:11">
      <c r="A368" t="s">
        <v>9</v>
      </c>
      <c r="B368" t="s">
        <v>361</v>
      </c>
      <c r="C368" s="2">
        <v>38991</v>
      </c>
      <c r="D368" s="4">
        <v>4.0999999999999996</v>
      </c>
      <c r="F368" s="4">
        <v>-0.4</v>
      </c>
      <c r="G368" s="4">
        <v>-0.5</v>
      </c>
      <c r="H368" t="s">
        <v>1317</v>
      </c>
      <c r="I368" t="s">
        <v>1315</v>
      </c>
      <c r="J368" t="s">
        <v>1121</v>
      </c>
      <c r="K368" t="s">
        <v>1408</v>
      </c>
    </row>
    <row r="369" spans="1:11">
      <c r="A369" t="s">
        <v>9</v>
      </c>
      <c r="B369" t="s">
        <v>362</v>
      </c>
      <c r="C369" s="2">
        <v>39022</v>
      </c>
      <c r="D369" s="4">
        <v>4.3</v>
      </c>
      <c r="F369" s="4">
        <v>-0.1</v>
      </c>
      <c r="G369" s="4">
        <v>-0.5</v>
      </c>
      <c r="H369" t="s">
        <v>1316</v>
      </c>
      <c r="I369" t="s">
        <v>1315</v>
      </c>
      <c r="J369" t="s">
        <v>1123</v>
      </c>
      <c r="K369" t="s">
        <v>1408</v>
      </c>
    </row>
    <row r="370" spans="1:11">
      <c r="A370" t="s">
        <v>9</v>
      </c>
      <c r="B370" t="s">
        <v>363</v>
      </c>
      <c r="C370" s="2">
        <v>39052</v>
      </c>
      <c r="D370" s="4">
        <v>4.3</v>
      </c>
      <c r="F370" s="4">
        <v>-0.5</v>
      </c>
      <c r="G370" s="4">
        <v>-0.3</v>
      </c>
      <c r="H370" t="s">
        <v>1314</v>
      </c>
      <c r="I370" t="s">
        <v>1315</v>
      </c>
      <c r="J370" t="s">
        <v>1125</v>
      </c>
      <c r="K370" t="s">
        <v>1408</v>
      </c>
    </row>
    <row r="371" spans="1:11">
      <c r="A371" t="s">
        <v>9</v>
      </c>
      <c r="B371" t="s">
        <v>364</v>
      </c>
      <c r="C371" s="2">
        <v>39083</v>
      </c>
      <c r="D371" s="4">
        <v>5</v>
      </c>
      <c r="F371" s="4">
        <v>0</v>
      </c>
      <c r="G371" s="4">
        <v>-0.1</v>
      </c>
      <c r="H371" t="s">
        <v>1313</v>
      </c>
      <c r="I371" t="s">
        <v>1302</v>
      </c>
      <c r="J371" t="s">
        <v>1408</v>
      </c>
      <c r="K371" t="s">
        <v>1408</v>
      </c>
    </row>
    <row r="372" spans="1:11">
      <c r="A372" t="s">
        <v>9</v>
      </c>
      <c r="B372" t="s">
        <v>365</v>
      </c>
      <c r="C372" s="2">
        <v>39114</v>
      </c>
      <c r="D372" s="4">
        <v>4.9000000000000004</v>
      </c>
      <c r="F372" s="4">
        <v>0.3</v>
      </c>
      <c r="G372" s="4">
        <v>-0.2</v>
      </c>
      <c r="H372" t="s">
        <v>1312</v>
      </c>
      <c r="I372" t="s">
        <v>1302</v>
      </c>
      <c r="J372" t="s">
        <v>1409</v>
      </c>
      <c r="K372" t="s">
        <v>1408</v>
      </c>
    </row>
    <row r="373" spans="1:11">
      <c r="A373" t="s">
        <v>9</v>
      </c>
      <c r="B373" t="s">
        <v>366</v>
      </c>
      <c r="C373" s="2">
        <v>39142</v>
      </c>
      <c r="D373" s="4">
        <v>4.5</v>
      </c>
      <c r="F373" s="4">
        <v>0.1</v>
      </c>
      <c r="G373" s="4">
        <v>-0.3</v>
      </c>
      <c r="H373" t="s">
        <v>1311</v>
      </c>
      <c r="I373" t="s">
        <v>1302</v>
      </c>
      <c r="J373" t="s">
        <v>1410</v>
      </c>
      <c r="K373" t="s">
        <v>1408</v>
      </c>
    </row>
    <row r="374" spans="1:11">
      <c r="A374" t="s">
        <v>9</v>
      </c>
      <c r="B374" t="s">
        <v>367</v>
      </c>
      <c r="C374" s="2">
        <v>39173</v>
      </c>
      <c r="D374" s="4">
        <v>4.3</v>
      </c>
      <c r="F374" s="4">
        <v>0.2</v>
      </c>
      <c r="G374" s="4">
        <v>-0.2</v>
      </c>
      <c r="H374" t="s">
        <v>1310</v>
      </c>
      <c r="I374" t="s">
        <v>1302</v>
      </c>
      <c r="J374" t="s">
        <v>1411</v>
      </c>
      <c r="K374" t="s">
        <v>1408</v>
      </c>
    </row>
    <row r="375" spans="1:11">
      <c r="A375" t="s">
        <v>9</v>
      </c>
      <c r="B375" t="s">
        <v>368</v>
      </c>
      <c r="C375" s="2">
        <v>39203</v>
      </c>
      <c r="D375" s="4">
        <v>4.3</v>
      </c>
      <c r="F375" s="4">
        <v>0</v>
      </c>
      <c r="G375" s="4">
        <v>-0.1</v>
      </c>
      <c r="H375" t="s">
        <v>1309</v>
      </c>
      <c r="I375" t="s">
        <v>1302</v>
      </c>
      <c r="J375" t="s">
        <v>1412</v>
      </c>
      <c r="K375" t="s">
        <v>1408</v>
      </c>
    </row>
    <row r="376" spans="1:11">
      <c r="A376" t="s">
        <v>9</v>
      </c>
      <c r="B376" t="s">
        <v>369</v>
      </c>
      <c r="C376" s="2">
        <v>39234</v>
      </c>
      <c r="D376" s="4">
        <v>4.7</v>
      </c>
      <c r="F376" s="4">
        <v>0.4</v>
      </c>
      <c r="G376" s="4">
        <v>-0.1</v>
      </c>
      <c r="H376" t="s">
        <v>1308</v>
      </c>
      <c r="I376" t="s">
        <v>1302</v>
      </c>
      <c r="J376" t="s">
        <v>1413</v>
      </c>
      <c r="K376" t="s">
        <v>1408</v>
      </c>
    </row>
    <row r="377" spans="1:11">
      <c r="A377" t="s">
        <v>9</v>
      </c>
      <c r="B377" t="s">
        <v>370</v>
      </c>
      <c r="C377" s="2">
        <v>39264</v>
      </c>
      <c r="D377" s="4">
        <v>4.9000000000000004</v>
      </c>
      <c r="F377" s="4">
        <v>-0.1</v>
      </c>
      <c r="G377" s="4">
        <v>-0.1</v>
      </c>
      <c r="H377" t="s">
        <v>1307</v>
      </c>
      <c r="I377" t="s">
        <v>1302</v>
      </c>
      <c r="J377" t="s">
        <v>1414</v>
      </c>
      <c r="K377" t="s">
        <v>1408</v>
      </c>
    </row>
    <row r="378" spans="1:11">
      <c r="A378" t="s">
        <v>9</v>
      </c>
      <c r="B378" t="s">
        <v>371</v>
      </c>
      <c r="C378" s="2">
        <v>39295</v>
      </c>
      <c r="D378" s="4">
        <v>4.5999999999999996</v>
      </c>
      <c r="F378" s="4">
        <v>-0.3</v>
      </c>
      <c r="G378" s="4">
        <v>0</v>
      </c>
      <c r="H378" t="s">
        <v>1306</v>
      </c>
      <c r="I378" t="s">
        <v>1302</v>
      </c>
      <c r="J378" t="s">
        <v>1415</v>
      </c>
      <c r="K378" t="s">
        <v>1408</v>
      </c>
    </row>
    <row r="379" spans="1:11">
      <c r="A379" t="s">
        <v>9</v>
      </c>
      <c r="B379" t="s">
        <v>372</v>
      </c>
      <c r="C379" s="2">
        <v>39326</v>
      </c>
      <c r="D379" s="4">
        <v>4.5</v>
      </c>
      <c r="F379" s="4">
        <v>0</v>
      </c>
      <c r="G379" s="4">
        <v>0.1</v>
      </c>
      <c r="H379" t="s">
        <v>1305</v>
      </c>
      <c r="I379" t="s">
        <v>1302</v>
      </c>
      <c r="J379" t="s">
        <v>1416</v>
      </c>
      <c r="K379" t="s">
        <v>1408</v>
      </c>
    </row>
    <row r="380" spans="1:11">
      <c r="A380" t="s">
        <v>9</v>
      </c>
      <c r="B380" t="s">
        <v>373</v>
      </c>
      <c r="C380" s="2">
        <v>39356</v>
      </c>
      <c r="D380" s="4">
        <v>4.4000000000000004</v>
      </c>
      <c r="F380" s="4">
        <v>0.1</v>
      </c>
      <c r="G380" s="4">
        <v>0.3</v>
      </c>
      <c r="H380" t="s">
        <v>1304</v>
      </c>
      <c r="I380" t="s">
        <v>1302</v>
      </c>
      <c r="J380" t="s">
        <v>1121</v>
      </c>
      <c r="K380" t="s">
        <v>1408</v>
      </c>
    </row>
    <row r="381" spans="1:11">
      <c r="A381" t="s">
        <v>9</v>
      </c>
      <c r="B381" t="s">
        <v>374</v>
      </c>
      <c r="C381" s="2">
        <v>39387</v>
      </c>
      <c r="D381" s="4">
        <v>4.5</v>
      </c>
      <c r="F381" s="4">
        <v>0.2</v>
      </c>
      <c r="G381" s="4">
        <v>0.2</v>
      </c>
      <c r="H381" t="s">
        <v>1303</v>
      </c>
      <c r="I381" t="s">
        <v>1302</v>
      </c>
      <c r="J381" t="s">
        <v>1123</v>
      </c>
      <c r="K381" t="s">
        <v>1408</v>
      </c>
    </row>
    <row r="382" spans="1:11">
      <c r="A382" t="s">
        <v>9</v>
      </c>
      <c r="B382" t="s">
        <v>375</v>
      </c>
      <c r="C382" s="2">
        <v>39417</v>
      </c>
      <c r="D382" s="4">
        <v>4.8</v>
      </c>
      <c r="F382" s="4">
        <v>0.1</v>
      </c>
      <c r="G382" s="4">
        <v>0.5</v>
      </c>
      <c r="H382" t="s">
        <v>1301</v>
      </c>
      <c r="I382" t="s">
        <v>1302</v>
      </c>
      <c r="J382" t="s">
        <v>1125</v>
      </c>
      <c r="K382" t="s">
        <v>1408</v>
      </c>
    </row>
    <row r="383" spans="1:11">
      <c r="A383" t="s">
        <v>9</v>
      </c>
      <c r="B383" t="s">
        <v>376</v>
      </c>
      <c r="C383" s="2">
        <v>39448</v>
      </c>
      <c r="D383" s="4">
        <v>5.4</v>
      </c>
      <c r="F383" s="4">
        <v>0.5</v>
      </c>
      <c r="G383" s="4">
        <v>0.4</v>
      </c>
      <c r="H383" t="s">
        <v>1300</v>
      </c>
      <c r="I383" t="s">
        <v>1289</v>
      </c>
      <c r="J383" t="s">
        <v>1408</v>
      </c>
      <c r="K383" t="s">
        <v>1408</v>
      </c>
    </row>
    <row r="384" spans="1:11">
      <c r="A384" t="s">
        <v>9</v>
      </c>
      <c r="B384" t="s">
        <v>377</v>
      </c>
      <c r="C384" s="2">
        <v>39479</v>
      </c>
      <c r="D384" s="4">
        <v>5.2</v>
      </c>
      <c r="F384" s="4">
        <v>0.6</v>
      </c>
      <c r="G384" s="4">
        <v>0.3</v>
      </c>
      <c r="H384" t="s">
        <v>1299</v>
      </c>
      <c r="I384" t="s">
        <v>1289</v>
      </c>
      <c r="J384" t="s">
        <v>1409</v>
      </c>
      <c r="K384" t="s">
        <v>1408</v>
      </c>
    </row>
    <row r="385" spans="1:11">
      <c r="A385" t="s">
        <v>9</v>
      </c>
      <c r="B385" t="s">
        <v>378</v>
      </c>
      <c r="C385" s="2">
        <v>39508</v>
      </c>
      <c r="D385" s="4">
        <v>5.2</v>
      </c>
      <c r="F385" s="4">
        <v>0.7</v>
      </c>
      <c r="G385" s="4">
        <v>0.7</v>
      </c>
      <c r="H385" t="s">
        <v>1298</v>
      </c>
      <c r="I385" t="s">
        <v>1289</v>
      </c>
      <c r="J385" t="s">
        <v>1410</v>
      </c>
      <c r="K385" t="s">
        <v>1408</v>
      </c>
    </row>
    <row r="386" spans="1:11">
      <c r="A386" t="s">
        <v>9</v>
      </c>
      <c r="B386" t="s">
        <v>379</v>
      </c>
      <c r="C386" s="2">
        <v>39539</v>
      </c>
      <c r="D386" s="4">
        <v>4.8</v>
      </c>
      <c r="F386" s="4">
        <v>0.4</v>
      </c>
      <c r="G386" s="4">
        <v>0.5</v>
      </c>
      <c r="H386" t="s">
        <v>1297</v>
      </c>
      <c r="I386" t="s">
        <v>1289</v>
      </c>
      <c r="J386" t="s">
        <v>1411</v>
      </c>
      <c r="K386" t="s">
        <v>1408</v>
      </c>
    </row>
    <row r="387" spans="1:11">
      <c r="A387" t="s">
        <v>9</v>
      </c>
      <c r="B387" t="s">
        <v>380</v>
      </c>
      <c r="C387" s="2">
        <v>39569</v>
      </c>
      <c r="D387" s="4">
        <v>5.2</v>
      </c>
      <c r="F387" s="4">
        <v>0.7</v>
      </c>
      <c r="G387" s="4">
        <v>0.9</v>
      </c>
      <c r="H387" t="s">
        <v>1296</v>
      </c>
      <c r="I387" t="s">
        <v>1289</v>
      </c>
      <c r="J387" t="s">
        <v>1412</v>
      </c>
      <c r="K387" t="s">
        <v>1408</v>
      </c>
    </row>
    <row r="388" spans="1:11">
      <c r="A388" t="s">
        <v>9</v>
      </c>
      <c r="B388" t="s">
        <v>381</v>
      </c>
      <c r="C388" s="2">
        <v>39600</v>
      </c>
      <c r="D388" s="4">
        <v>5.7</v>
      </c>
      <c r="F388" s="4">
        <v>0.9</v>
      </c>
      <c r="G388" s="4">
        <v>1</v>
      </c>
      <c r="H388" t="s">
        <v>1295</v>
      </c>
      <c r="I388" t="s">
        <v>1289</v>
      </c>
      <c r="J388" t="s">
        <v>1413</v>
      </c>
      <c r="K388" t="s">
        <v>1408</v>
      </c>
    </row>
    <row r="389" spans="1:11">
      <c r="A389" t="s">
        <v>9</v>
      </c>
      <c r="B389" t="s">
        <v>382</v>
      </c>
      <c r="C389" s="2">
        <v>39630</v>
      </c>
      <c r="D389" s="4">
        <v>6</v>
      </c>
      <c r="F389" s="4">
        <v>0.6</v>
      </c>
      <c r="G389" s="4">
        <v>1.1000000000000001</v>
      </c>
      <c r="H389" t="s">
        <v>1294</v>
      </c>
      <c r="I389" t="s">
        <v>1289</v>
      </c>
      <c r="J389" t="s">
        <v>1414</v>
      </c>
      <c r="K389" t="s">
        <v>1408</v>
      </c>
    </row>
    <row r="390" spans="1:11">
      <c r="A390" t="s">
        <v>9</v>
      </c>
      <c r="B390" t="s">
        <v>383</v>
      </c>
      <c r="C390" s="2">
        <v>39661</v>
      </c>
      <c r="D390" s="4">
        <v>6.1</v>
      </c>
      <c r="F390" s="4">
        <v>0.9</v>
      </c>
      <c r="G390" s="4">
        <v>1.5</v>
      </c>
      <c r="H390" t="s">
        <v>1293</v>
      </c>
      <c r="I390" t="s">
        <v>1289</v>
      </c>
      <c r="J390" t="s">
        <v>1415</v>
      </c>
      <c r="K390" t="s">
        <v>1408</v>
      </c>
    </row>
    <row r="391" spans="1:11">
      <c r="A391" t="s">
        <v>9</v>
      </c>
      <c r="B391" t="s">
        <v>384</v>
      </c>
      <c r="C391" s="2">
        <v>39692</v>
      </c>
      <c r="D391" s="4">
        <v>6</v>
      </c>
      <c r="F391" s="4">
        <v>0.8</v>
      </c>
      <c r="G391" s="4">
        <v>1.5</v>
      </c>
      <c r="H391" t="s">
        <v>1292</v>
      </c>
      <c r="I391" t="s">
        <v>1289</v>
      </c>
      <c r="J391" t="s">
        <v>1416</v>
      </c>
      <c r="K391" t="s">
        <v>1408</v>
      </c>
    </row>
    <row r="392" spans="1:11">
      <c r="A392" t="s">
        <v>9</v>
      </c>
      <c r="B392" t="s">
        <v>385</v>
      </c>
      <c r="C392" s="2">
        <v>39722</v>
      </c>
      <c r="D392" s="4">
        <v>6.1</v>
      </c>
      <c r="F392" s="4">
        <v>1.3</v>
      </c>
      <c r="G392" s="4">
        <v>1.7</v>
      </c>
      <c r="H392" t="s">
        <v>1291</v>
      </c>
      <c r="I392" t="s">
        <v>1289</v>
      </c>
      <c r="J392" t="s">
        <v>1121</v>
      </c>
      <c r="K392" t="s">
        <v>1408</v>
      </c>
    </row>
    <row r="393" spans="1:11">
      <c r="A393" t="s">
        <v>9</v>
      </c>
      <c r="B393" t="s">
        <v>386</v>
      </c>
      <c r="C393" s="2">
        <v>39753</v>
      </c>
      <c r="D393" s="4">
        <v>6.5</v>
      </c>
      <c r="F393" s="4">
        <v>1.3</v>
      </c>
      <c r="G393" s="4">
        <v>2</v>
      </c>
      <c r="H393" t="s">
        <v>1290</v>
      </c>
      <c r="I393" t="s">
        <v>1289</v>
      </c>
      <c r="J393" t="s">
        <v>1123</v>
      </c>
      <c r="K393" t="s">
        <v>1408</v>
      </c>
    </row>
    <row r="394" spans="1:11">
      <c r="A394" t="s">
        <v>9</v>
      </c>
      <c r="B394" t="s">
        <v>387</v>
      </c>
      <c r="C394" s="2">
        <v>39783</v>
      </c>
      <c r="D394" s="4">
        <v>7.1</v>
      </c>
      <c r="F394" s="4">
        <v>1.4</v>
      </c>
      <c r="G394" s="4">
        <v>2.2999999999999998</v>
      </c>
      <c r="H394" t="s">
        <v>1288</v>
      </c>
      <c r="I394" t="s">
        <v>1289</v>
      </c>
      <c r="J394" t="s">
        <v>1125</v>
      </c>
      <c r="K394" t="s">
        <v>1408</v>
      </c>
    </row>
    <row r="395" spans="1:11">
      <c r="A395" t="s">
        <v>9</v>
      </c>
      <c r="B395" t="s">
        <v>388</v>
      </c>
      <c r="C395" s="2">
        <v>39814</v>
      </c>
      <c r="D395" s="4">
        <v>8.5</v>
      </c>
      <c r="F395" s="4">
        <v>2.5</v>
      </c>
      <c r="G395" s="4">
        <v>3.1</v>
      </c>
      <c r="H395" t="s">
        <v>1287</v>
      </c>
      <c r="I395" t="s">
        <v>1276</v>
      </c>
      <c r="J395" t="s">
        <v>1408</v>
      </c>
      <c r="K395" t="s">
        <v>1408</v>
      </c>
    </row>
    <row r="396" spans="1:11">
      <c r="A396" t="s">
        <v>9</v>
      </c>
      <c r="B396" t="s">
        <v>389</v>
      </c>
      <c r="C396" s="2">
        <v>39845</v>
      </c>
      <c r="D396" s="4">
        <v>8.9</v>
      </c>
      <c r="F396" s="4">
        <v>2.8</v>
      </c>
      <c r="G396" s="4">
        <v>3.7</v>
      </c>
      <c r="H396" t="s">
        <v>1286</v>
      </c>
      <c r="I396" t="s">
        <v>1276</v>
      </c>
      <c r="J396" t="s">
        <v>1409</v>
      </c>
      <c r="K396" t="s">
        <v>1408</v>
      </c>
    </row>
    <row r="397" spans="1:11">
      <c r="A397" t="s">
        <v>9</v>
      </c>
      <c r="B397" t="s">
        <v>390</v>
      </c>
      <c r="C397" s="2">
        <v>39873</v>
      </c>
      <c r="D397" s="4">
        <v>9</v>
      </c>
      <c r="F397" s="4">
        <v>3</v>
      </c>
      <c r="G397" s="4">
        <v>3.8</v>
      </c>
      <c r="H397" t="s">
        <v>1285</v>
      </c>
      <c r="I397" t="s">
        <v>1276</v>
      </c>
      <c r="J397" t="s">
        <v>1410</v>
      </c>
      <c r="K397" t="s">
        <v>1408</v>
      </c>
    </row>
    <row r="398" spans="1:11">
      <c r="A398" t="s">
        <v>9</v>
      </c>
      <c r="B398" t="s">
        <v>391</v>
      </c>
      <c r="C398" s="2">
        <v>39904</v>
      </c>
      <c r="D398" s="4">
        <v>8.6</v>
      </c>
      <c r="F398" s="4">
        <v>2.5</v>
      </c>
      <c r="G398" s="4">
        <v>3.8</v>
      </c>
      <c r="H398" t="s">
        <v>1284</v>
      </c>
      <c r="I398" t="s">
        <v>1276</v>
      </c>
      <c r="J398" t="s">
        <v>1411</v>
      </c>
      <c r="K398" t="s">
        <v>1408</v>
      </c>
    </row>
    <row r="399" spans="1:11">
      <c r="A399" t="s">
        <v>9</v>
      </c>
      <c r="B399" t="s">
        <v>392</v>
      </c>
      <c r="C399" s="2">
        <v>39934</v>
      </c>
      <c r="D399" s="4">
        <v>9.1</v>
      </c>
      <c r="F399" s="4">
        <v>2.6</v>
      </c>
      <c r="G399" s="4">
        <v>3.9</v>
      </c>
      <c r="H399" t="s">
        <v>1283</v>
      </c>
      <c r="I399" t="s">
        <v>1276</v>
      </c>
      <c r="J399" t="s">
        <v>1412</v>
      </c>
      <c r="K399" t="s">
        <v>1408</v>
      </c>
    </row>
    <row r="400" spans="1:11">
      <c r="A400" t="s">
        <v>9</v>
      </c>
      <c r="B400" t="s">
        <v>393</v>
      </c>
      <c r="C400" s="2">
        <v>39965</v>
      </c>
      <c r="D400" s="4">
        <v>9.6999999999999993</v>
      </c>
      <c r="F400" s="4">
        <v>2.6</v>
      </c>
      <c r="G400" s="4">
        <v>4</v>
      </c>
      <c r="H400" t="s">
        <v>1282</v>
      </c>
      <c r="I400" t="s">
        <v>1276</v>
      </c>
      <c r="J400" t="s">
        <v>1413</v>
      </c>
      <c r="K400" t="s">
        <v>1408</v>
      </c>
    </row>
    <row r="401" spans="1:11">
      <c r="A401" t="s">
        <v>9</v>
      </c>
      <c r="B401" t="s">
        <v>394</v>
      </c>
      <c r="C401" s="2">
        <v>39995</v>
      </c>
      <c r="D401" s="4">
        <v>9.6999999999999993</v>
      </c>
      <c r="F401" s="4">
        <v>1.2</v>
      </c>
      <c r="G401" s="4">
        <v>3.7</v>
      </c>
      <c r="H401" t="s">
        <v>1281</v>
      </c>
      <c r="I401" t="s">
        <v>1276</v>
      </c>
      <c r="J401" t="s">
        <v>1414</v>
      </c>
      <c r="K401" t="s">
        <v>1408</v>
      </c>
    </row>
    <row r="402" spans="1:11">
      <c r="A402" t="s">
        <v>9</v>
      </c>
      <c r="B402" t="s">
        <v>395</v>
      </c>
      <c r="C402" s="2">
        <v>40026</v>
      </c>
      <c r="D402" s="4">
        <v>9.6</v>
      </c>
      <c r="F402" s="4">
        <v>0.7</v>
      </c>
      <c r="G402" s="4">
        <v>3.5</v>
      </c>
      <c r="H402" t="s">
        <v>1280</v>
      </c>
      <c r="I402" t="s">
        <v>1276</v>
      </c>
      <c r="J402" t="s">
        <v>1415</v>
      </c>
      <c r="K402" t="s">
        <v>1408</v>
      </c>
    </row>
    <row r="403" spans="1:11">
      <c r="A403" t="s">
        <v>9</v>
      </c>
      <c r="B403" t="s">
        <v>396</v>
      </c>
      <c r="C403" s="2">
        <v>40057</v>
      </c>
      <c r="D403" s="4">
        <v>9.5</v>
      </c>
      <c r="F403" s="4">
        <v>0.5</v>
      </c>
      <c r="G403" s="4">
        <v>3.5</v>
      </c>
      <c r="H403" t="s">
        <v>1279</v>
      </c>
      <c r="I403" t="s">
        <v>1276</v>
      </c>
      <c r="J403" t="s">
        <v>1416</v>
      </c>
      <c r="K403" t="s">
        <v>1408</v>
      </c>
    </row>
    <row r="404" spans="1:11">
      <c r="A404" t="s">
        <v>9</v>
      </c>
      <c r="B404" t="s">
        <v>397</v>
      </c>
      <c r="C404" s="2">
        <v>40087</v>
      </c>
      <c r="D404" s="4">
        <v>9.5</v>
      </c>
      <c r="F404" s="4">
        <v>0.9</v>
      </c>
      <c r="G404" s="4">
        <v>3.4</v>
      </c>
      <c r="H404" t="s">
        <v>1278</v>
      </c>
      <c r="I404" t="s">
        <v>1276</v>
      </c>
      <c r="J404" t="s">
        <v>1121</v>
      </c>
      <c r="K404" t="s">
        <v>1408</v>
      </c>
    </row>
    <row r="405" spans="1:11">
      <c r="A405" t="s">
        <v>9</v>
      </c>
      <c r="B405" t="s">
        <v>398</v>
      </c>
      <c r="C405" s="2">
        <v>40118</v>
      </c>
      <c r="D405" s="4">
        <v>9.4</v>
      </c>
      <c r="F405" s="4">
        <v>0.3</v>
      </c>
      <c r="G405" s="4">
        <v>2.9</v>
      </c>
      <c r="H405" t="s">
        <v>1277</v>
      </c>
      <c r="I405" t="s">
        <v>1276</v>
      </c>
      <c r="J405" t="s">
        <v>1123</v>
      </c>
      <c r="K405" t="s">
        <v>1408</v>
      </c>
    </row>
    <row r="406" spans="1:11">
      <c r="A406" t="s">
        <v>9</v>
      </c>
      <c r="B406" t="s">
        <v>399</v>
      </c>
      <c r="C406" s="2">
        <v>40148</v>
      </c>
      <c r="D406" s="4">
        <v>9.6999999999999993</v>
      </c>
      <c r="F406" s="4">
        <v>0</v>
      </c>
      <c r="G406" s="4">
        <v>2.6</v>
      </c>
      <c r="H406" t="s">
        <v>1275</v>
      </c>
      <c r="I406" t="s">
        <v>1276</v>
      </c>
      <c r="J406" t="s">
        <v>1125</v>
      </c>
      <c r="K406" t="s">
        <v>1408</v>
      </c>
    </row>
    <row r="407" spans="1:11">
      <c r="A407" t="s">
        <v>9</v>
      </c>
      <c r="B407" t="s">
        <v>400</v>
      </c>
      <c r="C407" s="2">
        <v>40179</v>
      </c>
      <c r="D407" s="4">
        <v>10.6</v>
      </c>
      <c r="F407" s="4">
        <v>0.9</v>
      </c>
      <c r="G407" s="4">
        <v>2.1</v>
      </c>
      <c r="H407" t="s">
        <v>1274</v>
      </c>
      <c r="I407" t="s">
        <v>1263</v>
      </c>
      <c r="J407" t="s">
        <v>1408</v>
      </c>
      <c r="K407" t="s">
        <v>1408</v>
      </c>
    </row>
    <row r="408" spans="1:11">
      <c r="A408" t="s">
        <v>9</v>
      </c>
      <c r="B408" t="s">
        <v>401</v>
      </c>
      <c r="C408" s="2">
        <v>40210</v>
      </c>
      <c r="D408" s="4">
        <v>10.4</v>
      </c>
      <c r="F408" s="4">
        <v>0.8</v>
      </c>
      <c r="G408" s="4">
        <v>1.5</v>
      </c>
      <c r="H408" t="s">
        <v>1273</v>
      </c>
      <c r="I408" t="s">
        <v>1263</v>
      </c>
      <c r="J408" t="s">
        <v>1409</v>
      </c>
      <c r="K408" t="s">
        <v>1408</v>
      </c>
    </row>
    <row r="409" spans="1:11">
      <c r="A409" t="s">
        <v>9</v>
      </c>
      <c r="B409" t="s">
        <v>402</v>
      </c>
      <c r="C409" s="2">
        <v>40238</v>
      </c>
      <c r="D409" s="4">
        <v>10.199999999999999</v>
      </c>
      <c r="F409" s="4">
        <v>0.7</v>
      </c>
      <c r="G409" s="4">
        <v>1.2</v>
      </c>
      <c r="H409" t="s">
        <v>1272</v>
      </c>
      <c r="I409" t="s">
        <v>1263</v>
      </c>
      <c r="J409" t="s">
        <v>1410</v>
      </c>
      <c r="K409" t="s">
        <v>1408</v>
      </c>
    </row>
    <row r="410" spans="1:11">
      <c r="A410" t="s">
        <v>9</v>
      </c>
      <c r="B410" t="s">
        <v>403</v>
      </c>
      <c r="C410" s="2">
        <v>40269</v>
      </c>
      <c r="D410" s="4">
        <v>9.5</v>
      </c>
      <c r="F410" s="4">
        <v>0</v>
      </c>
      <c r="G410" s="4">
        <v>0.9</v>
      </c>
      <c r="H410" t="s">
        <v>1271</v>
      </c>
      <c r="I410" t="s">
        <v>1263</v>
      </c>
      <c r="J410" t="s">
        <v>1411</v>
      </c>
      <c r="K410" t="s">
        <v>1408</v>
      </c>
    </row>
    <row r="411" spans="1:11">
      <c r="A411" t="s">
        <v>9</v>
      </c>
      <c r="B411" t="s">
        <v>404</v>
      </c>
      <c r="C411" s="2">
        <v>40299</v>
      </c>
      <c r="D411" s="4">
        <v>9.3000000000000007</v>
      </c>
      <c r="F411" s="4">
        <v>-0.1</v>
      </c>
      <c r="G411" s="4">
        <v>0.2</v>
      </c>
      <c r="H411" t="s">
        <v>1270</v>
      </c>
      <c r="I411" t="s">
        <v>1263</v>
      </c>
      <c r="J411" t="s">
        <v>1412</v>
      </c>
      <c r="K411" t="s">
        <v>1408</v>
      </c>
    </row>
    <row r="412" spans="1:11">
      <c r="A412" t="s">
        <v>9</v>
      </c>
      <c r="B412" t="s">
        <v>405</v>
      </c>
      <c r="C412" s="2">
        <v>40330</v>
      </c>
      <c r="D412" s="4">
        <v>9.6</v>
      </c>
      <c r="F412" s="4">
        <v>-0.1</v>
      </c>
      <c r="G412" s="4">
        <v>-0.1</v>
      </c>
      <c r="H412" t="s">
        <v>1269</v>
      </c>
      <c r="I412" t="s">
        <v>1263</v>
      </c>
      <c r="J412" t="s">
        <v>1413</v>
      </c>
      <c r="K412" t="s">
        <v>1408</v>
      </c>
    </row>
    <row r="413" spans="1:11">
      <c r="A413" t="s">
        <v>9</v>
      </c>
      <c r="B413" t="s">
        <v>406</v>
      </c>
      <c r="C413" s="2">
        <v>40360</v>
      </c>
      <c r="D413" s="4">
        <v>9.6999999999999993</v>
      </c>
      <c r="F413" s="4">
        <v>-0.9</v>
      </c>
      <c r="G413" s="4">
        <v>0</v>
      </c>
      <c r="H413" t="s">
        <v>1268</v>
      </c>
      <c r="I413" t="s">
        <v>1263</v>
      </c>
      <c r="J413" t="s">
        <v>1414</v>
      </c>
      <c r="K413" t="s">
        <v>1408</v>
      </c>
    </row>
    <row r="414" spans="1:11">
      <c r="A414" t="s">
        <v>9</v>
      </c>
      <c r="B414" t="s">
        <v>407</v>
      </c>
      <c r="C414" s="2">
        <v>40391</v>
      </c>
      <c r="D414" s="4">
        <v>9.5</v>
      </c>
      <c r="F414" s="4">
        <v>-0.9</v>
      </c>
      <c r="G414" s="4">
        <v>-0.1</v>
      </c>
      <c r="H414" t="s">
        <v>1267</v>
      </c>
      <c r="I414" t="s">
        <v>1263</v>
      </c>
      <c r="J414" t="s">
        <v>1415</v>
      </c>
      <c r="K414" t="s">
        <v>1408</v>
      </c>
    </row>
    <row r="415" spans="1:11">
      <c r="A415" t="s">
        <v>9</v>
      </c>
      <c r="B415" t="s">
        <v>408</v>
      </c>
      <c r="C415" s="2">
        <v>40422</v>
      </c>
      <c r="D415" s="4">
        <v>9.1999999999999993</v>
      </c>
      <c r="F415" s="4">
        <v>-1</v>
      </c>
      <c r="G415" s="4">
        <v>-0.3</v>
      </c>
      <c r="H415" t="s">
        <v>1266</v>
      </c>
      <c r="I415" t="s">
        <v>1263</v>
      </c>
      <c r="J415" t="s">
        <v>1416</v>
      </c>
      <c r="K415" t="s">
        <v>1408</v>
      </c>
    </row>
    <row r="416" spans="1:11">
      <c r="A416" t="s">
        <v>9</v>
      </c>
      <c r="B416" t="s">
        <v>409</v>
      </c>
      <c r="C416" s="2">
        <v>40452</v>
      </c>
      <c r="D416" s="4">
        <v>9</v>
      </c>
      <c r="F416" s="4">
        <v>-0.5</v>
      </c>
      <c r="G416" s="4">
        <v>-0.5</v>
      </c>
      <c r="H416" t="s">
        <v>1265</v>
      </c>
      <c r="I416" t="s">
        <v>1263</v>
      </c>
      <c r="J416" t="s">
        <v>1121</v>
      </c>
      <c r="K416" t="s">
        <v>1408</v>
      </c>
    </row>
    <row r="417" spans="1:11">
      <c r="A417" t="s">
        <v>9</v>
      </c>
      <c r="B417" t="s">
        <v>410</v>
      </c>
      <c r="C417" s="2">
        <v>40483</v>
      </c>
      <c r="D417" s="4">
        <v>9.3000000000000007</v>
      </c>
      <c r="F417" s="4">
        <v>0</v>
      </c>
      <c r="G417" s="4">
        <v>-0.1</v>
      </c>
      <c r="H417" t="s">
        <v>1264</v>
      </c>
      <c r="I417" t="s">
        <v>1263</v>
      </c>
      <c r="J417" t="s">
        <v>1123</v>
      </c>
      <c r="K417" t="s">
        <v>1408</v>
      </c>
    </row>
    <row r="418" spans="1:11">
      <c r="A418" t="s">
        <v>9</v>
      </c>
      <c r="B418" t="s">
        <v>411</v>
      </c>
      <c r="C418" s="2">
        <v>40513</v>
      </c>
      <c r="D418" s="4">
        <v>9.1</v>
      </c>
      <c r="F418" s="4">
        <v>-0.5</v>
      </c>
      <c r="G418" s="4">
        <v>-0.6</v>
      </c>
      <c r="H418" t="s">
        <v>1262</v>
      </c>
      <c r="I418" t="s">
        <v>1263</v>
      </c>
      <c r="J418" t="s">
        <v>1125</v>
      </c>
      <c r="K418" t="s">
        <v>1408</v>
      </c>
    </row>
    <row r="419" spans="1:11">
      <c r="A419" t="s">
        <v>9</v>
      </c>
      <c r="B419" t="s">
        <v>412</v>
      </c>
      <c r="C419" s="2">
        <v>40544</v>
      </c>
      <c r="D419" s="4">
        <v>9.8000000000000007</v>
      </c>
      <c r="F419" s="4">
        <v>0.1</v>
      </c>
      <c r="G419" s="4">
        <v>-0.8</v>
      </c>
      <c r="H419" t="s">
        <v>1261</v>
      </c>
      <c r="I419" t="s">
        <v>1249</v>
      </c>
      <c r="J419" t="s">
        <v>1408</v>
      </c>
      <c r="K419" t="s">
        <v>1408</v>
      </c>
    </row>
    <row r="420" spans="1:11">
      <c r="A420" t="s">
        <v>9</v>
      </c>
      <c r="B420" t="s">
        <v>413</v>
      </c>
      <c r="C420" s="2">
        <v>40575</v>
      </c>
      <c r="D420" s="4">
        <v>9.5</v>
      </c>
      <c r="F420" s="4">
        <v>0</v>
      </c>
      <c r="G420" s="4">
        <v>-0.9</v>
      </c>
      <c r="H420" t="s">
        <v>1260</v>
      </c>
      <c r="I420" t="s">
        <v>1249</v>
      </c>
      <c r="J420" t="s">
        <v>1409</v>
      </c>
      <c r="K420" t="s">
        <v>1408</v>
      </c>
    </row>
    <row r="421" spans="1:11">
      <c r="A421" t="s">
        <v>9</v>
      </c>
      <c r="B421" t="s">
        <v>414</v>
      </c>
      <c r="C421" s="2">
        <v>40603</v>
      </c>
      <c r="D421" s="4">
        <v>9.1999999999999993</v>
      </c>
      <c r="F421" s="4">
        <v>0</v>
      </c>
      <c r="G421" s="4">
        <v>-1</v>
      </c>
      <c r="H421" t="s">
        <v>1259</v>
      </c>
      <c r="I421" t="s">
        <v>1249</v>
      </c>
      <c r="J421" t="s">
        <v>1410</v>
      </c>
      <c r="K421" t="s">
        <v>1408</v>
      </c>
    </row>
    <row r="422" spans="1:11">
      <c r="A422" t="s">
        <v>9</v>
      </c>
      <c r="B422" t="s">
        <v>415</v>
      </c>
      <c r="C422" s="2">
        <v>40634</v>
      </c>
      <c r="D422" s="4">
        <v>8.6999999999999993</v>
      </c>
      <c r="F422" s="4">
        <v>-0.3</v>
      </c>
      <c r="G422" s="4">
        <v>-0.8</v>
      </c>
      <c r="H422" t="s">
        <v>1258</v>
      </c>
      <c r="I422" t="s">
        <v>1249</v>
      </c>
      <c r="J422" t="s">
        <v>1411</v>
      </c>
      <c r="K422" t="s">
        <v>1408</v>
      </c>
    </row>
    <row r="423" spans="1:11">
      <c r="A423" t="s">
        <v>9</v>
      </c>
      <c r="B423" t="s">
        <v>416</v>
      </c>
      <c r="C423" s="2">
        <v>40664</v>
      </c>
      <c r="D423" s="4">
        <v>8.6999999999999993</v>
      </c>
      <c r="F423" s="4">
        <v>-0.6</v>
      </c>
      <c r="G423" s="4">
        <v>-0.6</v>
      </c>
      <c r="H423" t="s">
        <v>1257</v>
      </c>
      <c r="I423" t="s">
        <v>1249</v>
      </c>
      <c r="J423" t="s">
        <v>1412</v>
      </c>
      <c r="K423" t="s">
        <v>1408</v>
      </c>
    </row>
    <row r="424" spans="1:11">
      <c r="A424" t="s">
        <v>9</v>
      </c>
      <c r="B424" t="s">
        <v>417</v>
      </c>
      <c r="C424" s="2">
        <v>40695</v>
      </c>
      <c r="D424" s="4">
        <v>9.3000000000000007</v>
      </c>
      <c r="F424" s="4">
        <v>0.2</v>
      </c>
      <c r="G424" s="4">
        <v>-0.3</v>
      </c>
      <c r="H424" t="s">
        <v>1256</v>
      </c>
      <c r="I424" t="s">
        <v>1249</v>
      </c>
      <c r="J424" t="s">
        <v>1413</v>
      </c>
      <c r="K424" t="s">
        <v>1408</v>
      </c>
    </row>
    <row r="425" spans="1:11">
      <c r="A425" t="s">
        <v>9</v>
      </c>
      <c r="B425" t="s">
        <v>418</v>
      </c>
      <c r="C425" s="2">
        <v>40725</v>
      </c>
      <c r="D425" s="4">
        <v>9.3000000000000007</v>
      </c>
      <c r="F425" s="4">
        <v>-0.5</v>
      </c>
      <c r="G425" s="4">
        <v>-0.4</v>
      </c>
      <c r="H425" t="s">
        <v>1255</v>
      </c>
      <c r="I425" t="s">
        <v>1249</v>
      </c>
      <c r="J425" t="s">
        <v>1414</v>
      </c>
      <c r="K425" t="s">
        <v>1408</v>
      </c>
    </row>
    <row r="426" spans="1:11">
      <c r="A426" t="s">
        <v>9</v>
      </c>
      <c r="B426" t="s">
        <v>419</v>
      </c>
      <c r="C426" s="2">
        <v>40756</v>
      </c>
      <c r="D426" s="4">
        <v>9.1</v>
      </c>
      <c r="F426" s="4">
        <v>-0.4</v>
      </c>
      <c r="G426" s="4">
        <v>-0.4</v>
      </c>
      <c r="H426" t="s">
        <v>1254</v>
      </c>
      <c r="I426" t="s">
        <v>1249</v>
      </c>
      <c r="J426" t="s">
        <v>1415</v>
      </c>
      <c r="K426" t="s">
        <v>1408</v>
      </c>
    </row>
    <row r="427" spans="1:11">
      <c r="A427" t="s">
        <v>9</v>
      </c>
      <c r="B427" t="s">
        <v>420</v>
      </c>
      <c r="C427" s="2">
        <v>40787</v>
      </c>
      <c r="D427" s="4">
        <v>8.8000000000000007</v>
      </c>
      <c r="F427" s="4">
        <v>-0.4</v>
      </c>
      <c r="G427" s="4">
        <v>-0.4</v>
      </c>
      <c r="H427" t="s">
        <v>1252</v>
      </c>
      <c r="I427" t="s">
        <v>1249</v>
      </c>
      <c r="J427" t="s">
        <v>1416</v>
      </c>
      <c r="K427" t="s">
        <v>1408</v>
      </c>
    </row>
    <row r="428" spans="1:11">
      <c r="A428" t="s">
        <v>9</v>
      </c>
      <c r="B428" t="s">
        <v>421</v>
      </c>
      <c r="C428" s="2">
        <v>40817</v>
      </c>
      <c r="D428" s="4">
        <v>8.5</v>
      </c>
      <c r="F428" s="4">
        <v>-0.2</v>
      </c>
      <c r="G428" s="4">
        <v>-0.5</v>
      </c>
      <c r="H428" t="s">
        <v>1251</v>
      </c>
      <c r="I428" t="s">
        <v>1249</v>
      </c>
      <c r="J428" t="s">
        <v>1121</v>
      </c>
      <c r="K428" t="s">
        <v>1408</v>
      </c>
    </row>
    <row r="429" spans="1:11">
      <c r="A429" t="s">
        <v>9</v>
      </c>
      <c r="B429" t="s">
        <v>422</v>
      </c>
      <c r="C429" s="2">
        <v>40848</v>
      </c>
      <c r="D429" s="4">
        <v>8.1999999999999993</v>
      </c>
      <c r="F429" s="4">
        <v>-0.5</v>
      </c>
      <c r="G429" s="4">
        <v>-1.1000000000000001</v>
      </c>
      <c r="H429" t="s">
        <v>1250</v>
      </c>
      <c r="I429" t="s">
        <v>1249</v>
      </c>
      <c r="J429" t="s">
        <v>1123</v>
      </c>
      <c r="K429" t="s">
        <v>1408</v>
      </c>
    </row>
    <row r="430" spans="1:11">
      <c r="A430" t="s">
        <v>9</v>
      </c>
      <c r="B430" t="s">
        <v>423</v>
      </c>
      <c r="C430" s="2">
        <v>40878</v>
      </c>
      <c r="D430" s="4">
        <v>8.3000000000000007</v>
      </c>
      <c r="F430" s="4">
        <v>-1</v>
      </c>
      <c r="G430" s="4">
        <v>-0.8</v>
      </c>
      <c r="H430" t="s">
        <v>1248</v>
      </c>
      <c r="I430" t="s">
        <v>1249</v>
      </c>
      <c r="J430" t="s">
        <v>1125</v>
      </c>
      <c r="K430" t="s">
        <v>1408</v>
      </c>
    </row>
    <row r="431" spans="1:11">
      <c r="A431" t="s">
        <v>9</v>
      </c>
      <c r="B431" t="s">
        <v>424</v>
      </c>
      <c r="C431" s="2">
        <v>40909</v>
      </c>
      <c r="D431" s="4">
        <v>8.8000000000000007</v>
      </c>
      <c r="F431" s="4">
        <v>-0.5</v>
      </c>
      <c r="G431" s="4">
        <v>-1</v>
      </c>
      <c r="H431" t="s">
        <v>1247</v>
      </c>
      <c r="I431" t="s">
        <v>1236</v>
      </c>
      <c r="J431" t="s">
        <v>1408</v>
      </c>
      <c r="K431" t="s">
        <v>1408</v>
      </c>
    </row>
    <row r="432" spans="1:11">
      <c r="A432" t="s">
        <v>9</v>
      </c>
      <c r="B432" t="s">
        <v>425</v>
      </c>
      <c r="C432" s="2">
        <v>40940</v>
      </c>
      <c r="D432" s="4">
        <v>8.6999999999999993</v>
      </c>
      <c r="F432" s="4">
        <v>-0.4</v>
      </c>
      <c r="G432" s="4">
        <v>-0.8</v>
      </c>
      <c r="H432" t="s">
        <v>1246</v>
      </c>
      <c r="I432" t="s">
        <v>1236</v>
      </c>
      <c r="J432" t="s">
        <v>1409</v>
      </c>
      <c r="K432" t="s">
        <v>1408</v>
      </c>
    </row>
    <row r="433" spans="1:11">
      <c r="A433" t="s">
        <v>9</v>
      </c>
      <c r="B433" t="s">
        <v>426</v>
      </c>
      <c r="C433" s="2">
        <v>40969</v>
      </c>
      <c r="D433" s="4">
        <v>8.4</v>
      </c>
      <c r="F433" s="4">
        <v>-0.4</v>
      </c>
      <c r="G433" s="4">
        <v>-0.8</v>
      </c>
      <c r="H433" t="s">
        <v>1245</v>
      </c>
      <c r="I433" t="s">
        <v>1236</v>
      </c>
      <c r="J433" t="s">
        <v>1410</v>
      </c>
      <c r="K433" t="s">
        <v>1408</v>
      </c>
    </row>
    <row r="434" spans="1:11">
      <c r="A434" t="s">
        <v>9</v>
      </c>
      <c r="B434" t="s">
        <v>427</v>
      </c>
      <c r="C434" s="2">
        <v>41000</v>
      </c>
      <c r="D434" s="4">
        <v>7.7</v>
      </c>
      <c r="F434" s="4">
        <v>-0.8</v>
      </c>
      <c r="G434" s="4">
        <v>-1</v>
      </c>
      <c r="H434" t="s">
        <v>1244</v>
      </c>
      <c r="I434" t="s">
        <v>1236</v>
      </c>
      <c r="J434" t="s">
        <v>1411</v>
      </c>
      <c r="K434" t="s">
        <v>1408</v>
      </c>
    </row>
    <row r="435" spans="1:11">
      <c r="A435" t="s">
        <v>9</v>
      </c>
      <c r="B435" t="s">
        <v>428</v>
      </c>
      <c r="C435" s="2">
        <v>41030</v>
      </c>
      <c r="D435" s="4">
        <v>7.9</v>
      </c>
      <c r="F435" s="4">
        <v>-0.3</v>
      </c>
      <c r="G435" s="4">
        <v>-0.8</v>
      </c>
      <c r="H435" t="s">
        <v>1243</v>
      </c>
      <c r="I435" t="s">
        <v>1236</v>
      </c>
      <c r="J435" t="s">
        <v>1412</v>
      </c>
      <c r="K435" t="s">
        <v>1408</v>
      </c>
    </row>
    <row r="436" spans="1:11">
      <c r="A436" t="s">
        <v>9</v>
      </c>
      <c r="B436" t="s">
        <v>429</v>
      </c>
      <c r="C436" s="2">
        <v>41061</v>
      </c>
      <c r="D436" s="4">
        <v>8.4</v>
      </c>
      <c r="F436" s="4">
        <v>0.1</v>
      </c>
      <c r="G436" s="4">
        <v>-0.9</v>
      </c>
      <c r="H436" t="s">
        <v>1242</v>
      </c>
      <c r="I436" t="s">
        <v>1236</v>
      </c>
      <c r="J436" t="s">
        <v>1413</v>
      </c>
      <c r="K436" t="s">
        <v>1408</v>
      </c>
    </row>
    <row r="437" spans="1:11">
      <c r="A437" t="s">
        <v>9</v>
      </c>
      <c r="B437" t="s">
        <v>430</v>
      </c>
      <c r="C437" s="2">
        <v>41091</v>
      </c>
      <c r="D437" s="4">
        <v>8.6</v>
      </c>
      <c r="F437" s="4">
        <v>-0.2</v>
      </c>
      <c r="G437" s="4">
        <v>-0.7</v>
      </c>
      <c r="H437" t="s">
        <v>1241</v>
      </c>
      <c r="I437" t="s">
        <v>1236</v>
      </c>
      <c r="J437" t="s">
        <v>1414</v>
      </c>
      <c r="K437" t="s">
        <v>1408</v>
      </c>
    </row>
    <row r="438" spans="1:11">
      <c r="A438" t="s">
        <v>9</v>
      </c>
      <c r="B438" t="s">
        <v>431</v>
      </c>
      <c r="C438" s="2">
        <v>41122</v>
      </c>
      <c r="D438" s="4">
        <v>8.1999999999999993</v>
      </c>
      <c r="F438" s="4">
        <v>-0.5</v>
      </c>
      <c r="G438" s="4">
        <v>-0.9</v>
      </c>
      <c r="H438" t="s">
        <v>1240</v>
      </c>
      <c r="I438" t="s">
        <v>1236</v>
      </c>
      <c r="J438" t="s">
        <v>1415</v>
      </c>
      <c r="K438" t="s">
        <v>1408</v>
      </c>
    </row>
    <row r="439" spans="1:11">
      <c r="A439" t="s">
        <v>9</v>
      </c>
      <c r="B439" t="s">
        <v>432</v>
      </c>
      <c r="C439" s="2">
        <v>41153</v>
      </c>
      <c r="D439" s="4">
        <v>7.6</v>
      </c>
      <c r="F439" s="4">
        <v>-0.8</v>
      </c>
      <c r="G439" s="4">
        <v>-1.2</v>
      </c>
      <c r="H439" t="s">
        <v>1239</v>
      </c>
      <c r="I439" t="s">
        <v>1236</v>
      </c>
      <c r="J439" t="s">
        <v>1416</v>
      </c>
      <c r="K439" t="s">
        <v>1408</v>
      </c>
    </row>
    <row r="440" spans="1:11">
      <c r="A440" t="s">
        <v>9</v>
      </c>
      <c r="B440" t="s">
        <v>433</v>
      </c>
      <c r="C440" s="2">
        <v>41183</v>
      </c>
      <c r="D440" s="4">
        <v>7.5</v>
      </c>
      <c r="F440" s="4">
        <v>-0.2</v>
      </c>
      <c r="G440" s="4">
        <v>-1</v>
      </c>
      <c r="H440" t="s">
        <v>1238</v>
      </c>
      <c r="I440" t="s">
        <v>1236</v>
      </c>
      <c r="J440" t="s">
        <v>1121</v>
      </c>
      <c r="K440" t="s">
        <v>1408</v>
      </c>
    </row>
    <row r="441" spans="1:11">
      <c r="A441" t="s">
        <v>9</v>
      </c>
      <c r="B441" t="s">
        <v>434</v>
      </c>
      <c r="C441" s="2">
        <v>41214</v>
      </c>
      <c r="D441" s="4">
        <v>7.4</v>
      </c>
      <c r="F441" s="4">
        <v>-0.5</v>
      </c>
      <c r="G441" s="4">
        <v>-0.8</v>
      </c>
      <c r="H441" t="s">
        <v>1237</v>
      </c>
      <c r="I441" t="s">
        <v>1236</v>
      </c>
      <c r="J441" t="s">
        <v>1123</v>
      </c>
      <c r="K441" t="s">
        <v>1408</v>
      </c>
    </row>
    <row r="442" spans="1:11">
      <c r="A442" t="s">
        <v>9</v>
      </c>
      <c r="B442" t="s">
        <v>435</v>
      </c>
      <c r="C442" s="2">
        <v>41244</v>
      </c>
      <c r="D442" s="4">
        <v>7.6</v>
      </c>
      <c r="F442" s="4">
        <v>-0.8</v>
      </c>
      <c r="G442" s="4">
        <v>-0.7</v>
      </c>
      <c r="H442" t="s">
        <v>1235</v>
      </c>
      <c r="I442" t="s">
        <v>1236</v>
      </c>
      <c r="J442" t="s">
        <v>1125</v>
      </c>
      <c r="K442" t="s">
        <v>1408</v>
      </c>
    </row>
    <row r="443" spans="1:11">
      <c r="A443" t="s">
        <v>9</v>
      </c>
      <c r="B443" t="s">
        <v>436</v>
      </c>
      <c r="C443" s="2">
        <v>41275</v>
      </c>
      <c r="D443" s="4">
        <v>8.5</v>
      </c>
      <c r="F443" s="4">
        <v>-0.1</v>
      </c>
      <c r="G443" s="4">
        <v>-0.3</v>
      </c>
      <c r="H443" t="s">
        <v>1234</v>
      </c>
      <c r="I443" t="s">
        <v>1223</v>
      </c>
      <c r="J443" t="s">
        <v>1408</v>
      </c>
      <c r="K443" t="s">
        <v>1408</v>
      </c>
    </row>
    <row r="444" spans="1:11">
      <c r="A444" t="s">
        <v>9</v>
      </c>
      <c r="B444" t="s">
        <v>437</v>
      </c>
      <c r="C444" s="2">
        <v>41306</v>
      </c>
      <c r="D444" s="4">
        <v>8.1</v>
      </c>
      <c r="F444" s="4">
        <v>-0.1</v>
      </c>
      <c r="G444" s="4">
        <v>-0.6</v>
      </c>
      <c r="H444" t="s">
        <v>1233</v>
      </c>
      <c r="I444" t="s">
        <v>1223</v>
      </c>
      <c r="J444" t="s">
        <v>1409</v>
      </c>
      <c r="K444" t="s">
        <v>1408</v>
      </c>
    </row>
    <row r="445" spans="1:11">
      <c r="A445" t="s">
        <v>9</v>
      </c>
      <c r="B445" t="s">
        <v>438</v>
      </c>
      <c r="C445" s="2">
        <v>41334</v>
      </c>
      <c r="D445" s="4">
        <v>7.6</v>
      </c>
      <c r="F445" s="4">
        <v>0</v>
      </c>
      <c r="G445" s="4">
        <v>-0.8</v>
      </c>
      <c r="H445" t="s">
        <v>1232</v>
      </c>
      <c r="I445" t="s">
        <v>1223</v>
      </c>
      <c r="J445" t="s">
        <v>1410</v>
      </c>
      <c r="K445" t="s">
        <v>1408</v>
      </c>
    </row>
    <row r="446" spans="1:11">
      <c r="A446" t="s">
        <v>9</v>
      </c>
      <c r="B446" t="s">
        <v>439</v>
      </c>
      <c r="C446" s="2">
        <v>41365</v>
      </c>
      <c r="D446" s="4">
        <v>7.1</v>
      </c>
      <c r="F446" s="4">
        <v>-0.4</v>
      </c>
      <c r="G446" s="4">
        <v>-0.6</v>
      </c>
      <c r="H446" t="s">
        <v>1231</v>
      </c>
      <c r="I446" t="s">
        <v>1223</v>
      </c>
      <c r="J446" t="s">
        <v>1411</v>
      </c>
      <c r="K446" t="s">
        <v>1408</v>
      </c>
    </row>
    <row r="447" spans="1:11">
      <c r="A447" t="s">
        <v>9</v>
      </c>
      <c r="B447" t="s">
        <v>440</v>
      </c>
      <c r="C447" s="2">
        <v>41395</v>
      </c>
      <c r="D447" s="4">
        <v>7.3</v>
      </c>
      <c r="F447" s="4">
        <v>-0.1</v>
      </c>
      <c r="G447" s="4">
        <v>-0.6</v>
      </c>
      <c r="H447" t="s">
        <v>1230</v>
      </c>
      <c r="I447" t="s">
        <v>1223</v>
      </c>
      <c r="J447" t="s">
        <v>1412</v>
      </c>
      <c r="K447" t="s">
        <v>1408</v>
      </c>
    </row>
    <row r="448" spans="1:11">
      <c r="A448" t="s">
        <v>9</v>
      </c>
      <c r="B448" t="s">
        <v>441</v>
      </c>
      <c r="C448" s="2">
        <v>41426</v>
      </c>
      <c r="D448" s="4">
        <v>7.8</v>
      </c>
      <c r="F448" s="4">
        <v>0.2</v>
      </c>
      <c r="G448" s="4">
        <v>-0.6</v>
      </c>
      <c r="H448" t="s">
        <v>1229</v>
      </c>
      <c r="I448" t="s">
        <v>1223</v>
      </c>
      <c r="J448" t="s">
        <v>1413</v>
      </c>
      <c r="K448" t="s">
        <v>1408</v>
      </c>
    </row>
    <row r="449" spans="1:11">
      <c r="A449" t="s">
        <v>9</v>
      </c>
      <c r="B449" t="s">
        <v>442</v>
      </c>
      <c r="C449" s="2">
        <v>41456</v>
      </c>
      <c r="D449" s="4">
        <v>7.7</v>
      </c>
      <c r="F449" s="4">
        <v>-0.8</v>
      </c>
      <c r="G449" s="4">
        <v>-0.9</v>
      </c>
      <c r="H449" t="s">
        <v>1228</v>
      </c>
      <c r="I449" t="s">
        <v>1223</v>
      </c>
      <c r="J449" t="s">
        <v>1414</v>
      </c>
      <c r="K449" t="s">
        <v>1408</v>
      </c>
    </row>
    <row r="450" spans="1:11">
      <c r="A450" t="s">
        <v>9</v>
      </c>
      <c r="B450" t="s">
        <v>443</v>
      </c>
      <c r="C450" s="2">
        <v>41487</v>
      </c>
      <c r="D450" s="4">
        <v>7.3</v>
      </c>
      <c r="F450" s="4">
        <v>-0.8</v>
      </c>
      <c r="G450" s="4">
        <v>-0.9</v>
      </c>
      <c r="H450" t="s">
        <v>1227</v>
      </c>
      <c r="I450" t="s">
        <v>1223</v>
      </c>
      <c r="J450" t="s">
        <v>1415</v>
      </c>
      <c r="K450" t="s">
        <v>1408</v>
      </c>
    </row>
    <row r="451" spans="1:11">
      <c r="A451" t="s">
        <v>9</v>
      </c>
      <c r="B451" t="s">
        <v>444</v>
      </c>
      <c r="C451" s="2">
        <v>41518</v>
      </c>
      <c r="D451" s="4">
        <v>7</v>
      </c>
      <c r="F451" s="4">
        <v>-0.6</v>
      </c>
      <c r="G451" s="4">
        <v>-0.6</v>
      </c>
      <c r="H451" t="s">
        <v>1226</v>
      </c>
      <c r="I451" t="s">
        <v>1223</v>
      </c>
      <c r="J451" t="s">
        <v>1416</v>
      </c>
      <c r="K451" t="s">
        <v>1408</v>
      </c>
    </row>
    <row r="452" spans="1:11">
      <c r="A452" t="s">
        <v>9</v>
      </c>
      <c r="B452" t="s">
        <v>445</v>
      </c>
      <c r="C452" s="2">
        <v>41548</v>
      </c>
      <c r="D452" s="4">
        <v>7</v>
      </c>
      <c r="F452" s="4">
        <v>-0.1</v>
      </c>
      <c r="G452" s="4">
        <v>-0.5</v>
      </c>
      <c r="H452" t="s">
        <v>1225</v>
      </c>
      <c r="I452" t="s">
        <v>1223</v>
      </c>
      <c r="J452" t="s">
        <v>1121</v>
      </c>
      <c r="K452" t="s">
        <v>1408</v>
      </c>
    </row>
    <row r="453" spans="1:11">
      <c r="A453" t="s">
        <v>9</v>
      </c>
      <c r="B453" t="s">
        <v>446</v>
      </c>
      <c r="C453" s="2">
        <v>41579</v>
      </c>
      <c r="D453" s="4">
        <v>6.6</v>
      </c>
      <c r="F453" s="4">
        <v>-0.7</v>
      </c>
      <c r="G453" s="4">
        <v>-0.8</v>
      </c>
      <c r="H453" t="s">
        <v>1224</v>
      </c>
      <c r="I453" t="s">
        <v>1223</v>
      </c>
      <c r="J453" t="s">
        <v>1123</v>
      </c>
      <c r="K453" t="s">
        <v>1408</v>
      </c>
    </row>
    <row r="454" spans="1:11">
      <c r="A454" t="s">
        <v>9</v>
      </c>
      <c r="B454" t="s">
        <v>447</v>
      </c>
      <c r="C454" s="2">
        <v>41609</v>
      </c>
      <c r="D454" s="4">
        <v>6.5</v>
      </c>
      <c r="F454" s="4">
        <v>-1.3</v>
      </c>
      <c r="G454" s="4">
        <v>-1.1000000000000001</v>
      </c>
      <c r="H454" t="s">
        <v>1222</v>
      </c>
      <c r="I454" t="s">
        <v>1223</v>
      </c>
      <c r="J454" t="s">
        <v>1125</v>
      </c>
      <c r="K454" t="s">
        <v>1408</v>
      </c>
    </row>
    <row r="455" spans="1:11">
      <c r="A455" t="s">
        <v>9</v>
      </c>
      <c r="B455" t="s">
        <v>448</v>
      </c>
      <c r="C455" s="2">
        <v>41640</v>
      </c>
      <c r="D455" s="4">
        <v>7</v>
      </c>
      <c r="F455" s="4">
        <v>-0.7</v>
      </c>
      <c r="G455" s="4">
        <v>-1.5</v>
      </c>
      <c r="H455" t="s">
        <v>1221</v>
      </c>
      <c r="I455" t="s">
        <v>1210</v>
      </c>
      <c r="J455" t="s">
        <v>1408</v>
      </c>
      <c r="K455" t="s">
        <v>1408</v>
      </c>
    </row>
    <row r="456" spans="1:11">
      <c r="A456" t="s">
        <v>9</v>
      </c>
      <c r="B456" t="s">
        <v>449</v>
      </c>
      <c r="C456" s="2">
        <v>41671</v>
      </c>
      <c r="D456" s="4">
        <v>7</v>
      </c>
      <c r="F456" s="4">
        <v>-0.3</v>
      </c>
      <c r="G456" s="4">
        <v>-1.1000000000000001</v>
      </c>
      <c r="H456" t="s">
        <v>1220</v>
      </c>
      <c r="I456" t="s">
        <v>1210</v>
      </c>
      <c r="J456" t="s">
        <v>1409</v>
      </c>
      <c r="K456" t="s">
        <v>1408</v>
      </c>
    </row>
    <row r="457" spans="1:11">
      <c r="A457" t="s">
        <v>9</v>
      </c>
      <c r="B457" t="s">
        <v>450</v>
      </c>
      <c r="C457" s="2">
        <v>41699</v>
      </c>
      <c r="D457" s="4">
        <v>6.8</v>
      </c>
      <c r="F457" s="4">
        <v>-0.2</v>
      </c>
      <c r="G457" s="4">
        <v>-0.8</v>
      </c>
      <c r="H457" t="s">
        <v>1219</v>
      </c>
      <c r="I457" t="s">
        <v>1210</v>
      </c>
      <c r="J457" t="s">
        <v>1410</v>
      </c>
      <c r="K457" t="s">
        <v>1408</v>
      </c>
    </row>
    <row r="458" spans="1:11">
      <c r="A458" t="s">
        <v>9</v>
      </c>
      <c r="B458" t="s">
        <v>451</v>
      </c>
      <c r="C458" s="2">
        <v>41730</v>
      </c>
      <c r="D458" s="4">
        <v>5.9</v>
      </c>
      <c r="F458" s="4">
        <v>-1.1000000000000001</v>
      </c>
      <c r="G458" s="4">
        <v>-1.2</v>
      </c>
      <c r="H458" t="s">
        <v>1218</v>
      </c>
      <c r="I458" t="s">
        <v>1210</v>
      </c>
      <c r="J458" t="s">
        <v>1411</v>
      </c>
      <c r="K458" t="s">
        <v>1408</v>
      </c>
    </row>
    <row r="459" spans="1:11">
      <c r="A459" t="s">
        <v>9</v>
      </c>
      <c r="B459" t="s">
        <v>452</v>
      </c>
      <c r="C459" s="2">
        <v>41760</v>
      </c>
      <c r="D459" s="4">
        <v>6.1</v>
      </c>
      <c r="F459" s="4">
        <v>-0.5</v>
      </c>
      <c r="G459" s="4">
        <v>-1.2</v>
      </c>
      <c r="H459" t="s">
        <v>1217</v>
      </c>
      <c r="I459" t="s">
        <v>1210</v>
      </c>
      <c r="J459" t="s">
        <v>1412</v>
      </c>
      <c r="K459" t="s">
        <v>1408</v>
      </c>
    </row>
    <row r="460" spans="1:11">
      <c r="A460" t="s">
        <v>9</v>
      </c>
      <c r="B460" t="s">
        <v>453</v>
      </c>
      <c r="C460" s="2">
        <v>41791</v>
      </c>
      <c r="D460" s="4">
        <v>6.3</v>
      </c>
      <c r="F460" s="4">
        <v>-0.2</v>
      </c>
      <c r="G460" s="4">
        <v>-1.5</v>
      </c>
      <c r="H460" t="s">
        <v>1216</v>
      </c>
      <c r="I460" t="s">
        <v>1210</v>
      </c>
      <c r="J460" t="s">
        <v>1413</v>
      </c>
      <c r="K460" t="s">
        <v>1408</v>
      </c>
    </row>
    <row r="461" spans="1:11">
      <c r="A461" t="s">
        <v>9</v>
      </c>
      <c r="B461" t="s">
        <v>454</v>
      </c>
      <c r="C461" s="2">
        <v>41821</v>
      </c>
      <c r="D461" s="4">
        <v>6.5</v>
      </c>
      <c r="F461" s="4">
        <v>-0.5</v>
      </c>
      <c r="G461" s="4">
        <v>-1.2</v>
      </c>
      <c r="H461" t="s">
        <v>1215</v>
      </c>
      <c r="I461" t="s">
        <v>1210</v>
      </c>
      <c r="J461" t="s">
        <v>1414</v>
      </c>
      <c r="K461" t="s">
        <v>1408</v>
      </c>
    </row>
    <row r="462" spans="1:11">
      <c r="A462" t="s">
        <v>9</v>
      </c>
      <c r="B462" t="s">
        <v>455</v>
      </c>
      <c r="C462" s="2">
        <v>41852</v>
      </c>
      <c r="D462" s="4">
        <v>6.3</v>
      </c>
      <c r="F462" s="4">
        <v>-0.7</v>
      </c>
      <c r="G462" s="4">
        <v>-1</v>
      </c>
      <c r="H462" t="s">
        <v>1214</v>
      </c>
      <c r="I462" t="s">
        <v>1210</v>
      </c>
      <c r="J462" t="s">
        <v>1415</v>
      </c>
      <c r="K462" t="s">
        <v>1408</v>
      </c>
    </row>
    <row r="463" spans="1:11">
      <c r="A463" t="s">
        <v>9</v>
      </c>
      <c r="B463" t="s">
        <v>456</v>
      </c>
      <c r="C463" s="2">
        <v>41883</v>
      </c>
      <c r="D463" s="4">
        <v>5.7</v>
      </c>
      <c r="F463" s="4">
        <v>-1.1000000000000001</v>
      </c>
      <c r="G463" s="4">
        <v>-1.3</v>
      </c>
      <c r="H463" t="s">
        <v>1213</v>
      </c>
      <c r="I463" t="s">
        <v>1210</v>
      </c>
      <c r="J463" t="s">
        <v>1416</v>
      </c>
      <c r="K463" t="s">
        <v>1408</v>
      </c>
    </row>
    <row r="464" spans="1:11">
      <c r="A464" t="s">
        <v>9</v>
      </c>
      <c r="B464" t="s">
        <v>457</v>
      </c>
      <c r="C464" s="2">
        <v>41913</v>
      </c>
      <c r="D464" s="4">
        <v>5.5</v>
      </c>
      <c r="F464" s="4">
        <v>-0.4</v>
      </c>
      <c r="G464" s="4">
        <v>-1.5</v>
      </c>
      <c r="H464" t="s">
        <v>1212</v>
      </c>
      <c r="I464" t="s">
        <v>1210</v>
      </c>
      <c r="J464" t="s">
        <v>1121</v>
      </c>
      <c r="K464" t="s">
        <v>1408</v>
      </c>
    </row>
    <row r="465" spans="1:11">
      <c r="A465" t="s">
        <v>9</v>
      </c>
      <c r="B465" t="s">
        <v>458</v>
      </c>
      <c r="C465" s="2">
        <v>41944</v>
      </c>
      <c r="D465" s="4">
        <v>5.5</v>
      </c>
      <c r="F465" s="4">
        <v>-0.6</v>
      </c>
      <c r="G465" s="4">
        <v>-1.1000000000000001</v>
      </c>
      <c r="H465" t="s">
        <v>1211</v>
      </c>
      <c r="I465" t="s">
        <v>1210</v>
      </c>
      <c r="J465" t="s">
        <v>1123</v>
      </c>
      <c r="K465" t="s">
        <v>1408</v>
      </c>
    </row>
    <row r="466" spans="1:11">
      <c r="A466" t="s">
        <v>9</v>
      </c>
      <c r="B466" t="s">
        <v>459</v>
      </c>
      <c r="C466" s="2">
        <v>41974</v>
      </c>
      <c r="D466" s="4">
        <v>5.4</v>
      </c>
      <c r="F466" s="4">
        <v>-0.9</v>
      </c>
      <c r="G466" s="4">
        <v>-1.1000000000000001</v>
      </c>
      <c r="H466" t="s">
        <v>1209</v>
      </c>
      <c r="I466" t="s">
        <v>1210</v>
      </c>
      <c r="J466" t="s">
        <v>1125</v>
      </c>
      <c r="K466" t="s">
        <v>1408</v>
      </c>
    </row>
    <row r="467" spans="1:11">
      <c r="A467" t="s">
        <v>9</v>
      </c>
      <c r="B467" t="s">
        <v>460</v>
      </c>
      <c r="C467" s="2">
        <v>42005</v>
      </c>
      <c r="D467" s="4">
        <v>6.1</v>
      </c>
      <c r="F467" s="4">
        <v>-0.4</v>
      </c>
      <c r="G467" s="4">
        <v>-0.9</v>
      </c>
      <c r="H467" t="s">
        <v>1208</v>
      </c>
      <c r="I467" t="s">
        <v>1197</v>
      </c>
      <c r="J467" t="s">
        <v>1408</v>
      </c>
      <c r="K467" t="s">
        <v>1408</v>
      </c>
    </row>
    <row r="468" spans="1:11">
      <c r="A468" t="s">
        <v>9</v>
      </c>
      <c r="B468" t="s">
        <v>461</v>
      </c>
      <c r="C468" s="2">
        <v>42036</v>
      </c>
      <c r="D468" s="4">
        <v>5.8</v>
      </c>
      <c r="F468" s="4">
        <v>-0.5</v>
      </c>
      <c r="G468" s="4">
        <v>-1.2</v>
      </c>
      <c r="H468" t="s">
        <v>1207</v>
      </c>
      <c r="I468" t="s">
        <v>1197</v>
      </c>
      <c r="J468" t="s">
        <v>1409</v>
      </c>
      <c r="K468" t="s">
        <v>1408</v>
      </c>
    </row>
    <row r="469" spans="1:11">
      <c r="A469" t="s">
        <v>9</v>
      </c>
      <c r="B469" t="s">
        <v>462</v>
      </c>
      <c r="C469" s="2">
        <v>42064</v>
      </c>
      <c r="D469" s="4">
        <v>5.6</v>
      </c>
      <c r="F469" s="4">
        <v>-0.1</v>
      </c>
      <c r="G469" s="4">
        <v>-1.2</v>
      </c>
      <c r="H469" t="s">
        <v>1206</v>
      </c>
      <c r="I469" t="s">
        <v>1197</v>
      </c>
      <c r="J469" t="s">
        <v>1410</v>
      </c>
      <c r="K469" t="s">
        <v>1408</v>
      </c>
    </row>
    <row r="470" spans="1:11">
      <c r="A470" t="s">
        <v>9</v>
      </c>
      <c r="B470" t="s">
        <v>463</v>
      </c>
      <c r="C470" s="2">
        <v>42095</v>
      </c>
      <c r="D470" s="4">
        <v>5.0999999999999996</v>
      </c>
      <c r="F470" s="4">
        <v>-0.4</v>
      </c>
      <c r="G470" s="4">
        <v>-0.8</v>
      </c>
      <c r="H470" t="s">
        <v>1205</v>
      </c>
      <c r="I470" t="s">
        <v>1197</v>
      </c>
      <c r="J470" t="s">
        <v>1411</v>
      </c>
      <c r="K470" t="s">
        <v>1408</v>
      </c>
    </row>
    <row r="471" spans="1:11">
      <c r="A471" t="s">
        <v>9</v>
      </c>
      <c r="B471" t="s">
        <v>464</v>
      </c>
      <c r="C471" s="2">
        <v>42125</v>
      </c>
      <c r="D471" s="4">
        <v>5.3</v>
      </c>
      <c r="F471" s="4">
        <v>-0.2</v>
      </c>
      <c r="G471" s="4">
        <v>-0.8</v>
      </c>
      <c r="H471" t="s">
        <v>1204</v>
      </c>
      <c r="I471" t="s">
        <v>1197</v>
      </c>
      <c r="J471" t="s">
        <v>1412</v>
      </c>
      <c r="K471" t="s">
        <v>1408</v>
      </c>
    </row>
    <row r="472" spans="1:11">
      <c r="A472" t="s">
        <v>9</v>
      </c>
      <c r="B472" t="s">
        <v>465</v>
      </c>
      <c r="C472" s="2">
        <v>42156</v>
      </c>
      <c r="D472" s="4">
        <v>5.5</v>
      </c>
      <c r="F472" s="4">
        <v>0.1</v>
      </c>
      <c r="G472" s="4">
        <v>-0.8</v>
      </c>
      <c r="H472" t="s">
        <v>1203</v>
      </c>
      <c r="I472" t="s">
        <v>1197</v>
      </c>
      <c r="J472" t="s">
        <v>1413</v>
      </c>
      <c r="K472" t="s">
        <v>1408</v>
      </c>
    </row>
    <row r="473" spans="1:11">
      <c r="A473" t="s">
        <v>9</v>
      </c>
      <c r="B473" t="s">
        <v>466</v>
      </c>
      <c r="C473" s="2">
        <v>42186</v>
      </c>
      <c r="D473" s="4">
        <v>5.6</v>
      </c>
      <c r="F473" s="4">
        <v>-0.5</v>
      </c>
      <c r="G473" s="4">
        <v>-0.9</v>
      </c>
      <c r="H473" t="s">
        <v>1202</v>
      </c>
      <c r="I473" t="s">
        <v>1197</v>
      </c>
      <c r="J473" t="s">
        <v>1414</v>
      </c>
      <c r="K473" t="s">
        <v>1408</v>
      </c>
    </row>
    <row r="474" spans="1:11">
      <c r="A474" t="s">
        <v>9</v>
      </c>
      <c r="B474" t="s">
        <v>467</v>
      </c>
      <c r="C474" s="2">
        <v>42217</v>
      </c>
      <c r="D474" s="4">
        <v>5.2</v>
      </c>
      <c r="F474" s="4">
        <v>-0.6</v>
      </c>
      <c r="G474" s="4">
        <v>-1.1000000000000001</v>
      </c>
      <c r="H474" t="s">
        <v>1201</v>
      </c>
      <c r="I474" t="s">
        <v>1197</v>
      </c>
      <c r="J474" t="s">
        <v>1415</v>
      </c>
      <c r="K474" t="s">
        <v>1408</v>
      </c>
    </row>
    <row r="475" spans="1:11">
      <c r="A475" t="s">
        <v>9</v>
      </c>
      <c r="B475" t="s">
        <v>468</v>
      </c>
      <c r="C475" s="2">
        <v>42248</v>
      </c>
      <c r="D475" s="4">
        <v>4.9000000000000004</v>
      </c>
      <c r="F475" s="4">
        <v>-0.7</v>
      </c>
      <c r="G475" s="4">
        <v>-0.8</v>
      </c>
      <c r="H475" t="s">
        <v>1200</v>
      </c>
      <c r="I475" t="s">
        <v>1197</v>
      </c>
      <c r="J475" t="s">
        <v>1416</v>
      </c>
      <c r="K475" t="s">
        <v>1408</v>
      </c>
    </row>
    <row r="476" spans="1:11">
      <c r="A476" t="s">
        <v>9</v>
      </c>
      <c r="B476" t="s">
        <v>469</v>
      </c>
      <c r="C476" s="2">
        <v>42278</v>
      </c>
      <c r="D476" s="4">
        <v>4.8</v>
      </c>
      <c r="F476" s="4">
        <v>-0.3</v>
      </c>
      <c r="G476" s="4">
        <v>-0.7</v>
      </c>
      <c r="H476" t="s">
        <v>1199</v>
      </c>
      <c r="I476" t="s">
        <v>1197</v>
      </c>
      <c r="J476" t="s">
        <v>1121</v>
      </c>
      <c r="K476" t="s">
        <v>1408</v>
      </c>
    </row>
    <row r="477" spans="1:11">
      <c r="A477" t="s">
        <v>9</v>
      </c>
      <c r="B477" t="s">
        <v>470</v>
      </c>
      <c r="C477" s="2">
        <v>42309</v>
      </c>
      <c r="D477" s="4">
        <v>4.8</v>
      </c>
      <c r="F477" s="4">
        <v>-0.5</v>
      </c>
      <c r="G477" s="4">
        <v>-0.7</v>
      </c>
      <c r="H477" t="s">
        <v>1198</v>
      </c>
      <c r="I477" t="s">
        <v>1197</v>
      </c>
      <c r="J477" t="s">
        <v>1123</v>
      </c>
      <c r="K477" t="s">
        <v>1408</v>
      </c>
    </row>
    <row r="478" spans="1:11">
      <c r="A478" t="s">
        <v>9</v>
      </c>
      <c r="B478" t="s">
        <v>471</v>
      </c>
      <c r="C478" s="2">
        <v>42339</v>
      </c>
      <c r="D478" s="4">
        <v>4.8</v>
      </c>
      <c r="F478" s="4">
        <v>-0.7</v>
      </c>
      <c r="G478" s="4">
        <v>-0.6</v>
      </c>
      <c r="H478" t="s">
        <v>1196</v>
      </c>
      <c r="I478" t="s">
        <v>1197</v>
      </c>
      <c r="J478" t="s">
        <v>1125</v>
      </c>
      <c r="K478" t="s">
        <v>1408</v>
      </c>
    </row>
    <row r="479" spans="1:11">
      <c r="A479" t="s">
        <v>9</v>
      </c>
      <c r="B479" t="s">
        <v>472</v>
      </c>
      <c r="C479" s="2">
        <v>42370</v>
      </c>
      <c r="D479" s="4">
        <v>5.3</v>
      </c>
      <c r="F479" s="4">
        <v>-0.3</v>
      </c>
      <c r="G479" s="4">
        <v>-0.8</v>
      </c>
      <c r="H479" t="s">
        <v>1195</v>
      </c>
      <c r="I479" t="s">
        <v>1147</v>
      </c>
      <c r="J479" t="s">
        <v>1408</v>
      </c>
      <c r="K479" t="s">
        <v>1408</v>
      </c>
    </row>
    <row r="480" spans="1:11">
      <c r="A480" t="s">
        <v>9</v>
      </c>
      <c r="B480" t="s">
        <v>473</v>
      </c>
      <c r="C480" s="2">
        <v>42401</v>
      </c>
      <c r="D480" s="4">
        <v>5.2</v>
      </c>
      <c r="F480" s="4">
        <v>0</v>
      </c>
      <c r="G480" s="4">
        <v>-0.6</v>
      </c>
      <c r="H480" t="s">
        <v>1194</v>
      </c>
      <c r="I480" t="s">
        <v>1147</v>
      </c>
      <c r="J480" t="s">
        <v>1409</v>
      </c>
      <c r="K480" t="s">
        <v>1408</v>
      </c>
    </row>
    <row r="481" spans="1:11">
      <c r="A481" t="s">
        <v>9</v>
      </c>
      <c r="B481" t="s">
        <v>474</v>
      </c>
      <c r="C481" s="2">
        <v>42430</v>
      </c>
      <c r="D481" s="4">
        <v>5.0999999999999996</v>
      </c>
      <c r="F481" s="4">
        <v>0.2</v>
      </c>
      <c r="G481" s="4">
        <v>-0.5</v>
      </c>
      <c r="H481" t="s">
        <v>1193</v>
      </c>
      <c r="I481" t="s">
        <v>1147</v>
      </c>
      <c r="J481" t="s">
        <v>1410</v>
      </c>
      <c r="K481" t="s">
        <v>1408</v>
      </c>
    </row>
    <row r="482" spans="1:11">
      <c r="A482" t="s">
        <v>9</v>
      </c>
      <c r="B482" t="s">
        <v>475</v>
      </c>
      <c r="C482" s="2">
        <v>42461</v>
      </c>
      <c r="D482" s="4">
        <v>4.7</v>
      </c>
      <c r="F482" s="4">
        <v>-0.1</v>
      </c>
      <c r="G482" s="4">
        <v>-0.4</v>
      </c>
      <c r="H482" t="s">
        <v>1192</v>
      </c>
      <c r="I482" t="s">
        <v>1147</v>
      </c>
      <c r="J482" t="s">
        <v>1411</v>
      </c>
      <c r="K482" t="s">
        <v>1408</v>
      </c>
    </row>
    <row r="483" spans="1:11">
      <c r="A483" t="s">
        <v>9</v>
      </c>
      <c r="B483" t="s">
        <v>476</v>
      </c>
      <c r="C483" s="2">
        <v>42491</v>
      </c>
      <c r="D483" s="4">
        <v>4.5</v>
      </c>
      <c r="F483" s="4">
        <v>-0.3</v>
      </c>
      <c r="G483" s="4">
        <v>-0.8</v>
      </c>
      <c r="H483" t="s">
        <v>1191</v>
      </c>
      <c r="I483" t="s">
        <v>1147</v>
      </c>
      <c r="J483" t="s">
        <v>1412</v>
      </c>
      <c r="K483" t="s">
        <v>1408</v>
      </c>
    </row>
    <row r="484" spans="1:11">
      <c r="A484" t="s">
        <v>9</v>
      </c>
      <c r="B484" t="s">
        <v>477</v>
      </c>
      <c r="C484" s="2">
        <v>42522</v>
      </c>
      <c r="D484" s="4">
        <v>5.0999999999999996</v>
      </c>
      <c r="F484" s="4">
        <v>0.3</v>
      </c>
      <c r="G484" s="4">
        <v>-0.4</v>
      </c>
      <c r="H484" t="s">
        <v>1190</v>
      </c>
      <c r="I484" t="s">
        <v>1147</v>
      </c>
      <c r="J484" t="s">
        <v>1413</v>
      </c>
      <c r="K484" t="s">
        <v>1408</v>
      </c>
    </row>
    <row r="485" spans="1:11">
      <c r="A485" t="s">
        <v>9</v>
      </c>
      <c r="B485" t="s">
        <v>478</v>
      </c>
      <c r="C485" s="2">
        <v>42552</v>
      </c>
      <c r="D485" s="4">
        <v>5.0999999999999996</v>
      </c>
      <c r="F485" s="4">
        <v>-0.2</v>
      </c>
      <c r="G485" s="4">
        <v>-0.5</v>
      </c>
      <c r="H485" t="s">
        <v>1189</v>
      </c>
      <c r="I485" t="s">
        <v>1147</v>
      </c>
      <c r="J485" t="s">
        <v>1414</v>
      </c>
      <c r="K485" t="s">
        <v>1408</v>
      </c>
    </row>
    <row r="486" spans="1:11">
      <c r="A486" t="s">
        <v>9</v>
      </c>
      <c r="B486" t="s">
        <v>479</v>
      </c>
      <c r="C486" s="2">
        <v>42583</v>
      </c>
      <c r="D486" s="4">
        <v>5</v>
      </c>
      <c r="F486" s="4">
        <v>-0.2</v>
      </c>
      <c r="G486" s="4">
        <v>-0.2</v>
      </c>
      <c r="H486" t="s">
        <v>1188</v>
      </c>
      <c r="I486" t="s">
        <v>1147</v>
      </c>
      <c r="J486" t="s">
        <v>1415</v>
      </c>
      <c r="K486" t="s">
        <v>1408</v>
      </c>
    </row>
    <row r="487" spans="1:11">
      <c r="A487" t="s">
        <v>9</v>
      </c>
      <c r="B487" t="s">
        <v>480</v>
      </c>
      <c r="C487" s="2">
        <v>42614</v>
      </c>
      <c r="D487" s="4">
        <v>4.8</v>
      </c>
      <c r="F487" s="4">
        <v>-0.3</v>
      </c>
      <c r="G487" s="4">
        <v>-0.1</v>
      </c>
      <c r="H487" t="s">
        <v>1187</v>
      </c>
      <c r="I487" t="s">
        <v>1147</v>
      </c>
      <c r="J487" t="s">
        <v>1416</v>
      </c>
      <c r="K487" t="s">
        <v>1408</v>
      </c>
    </row>
    <row r="488" spans="1:11">
      <c r="A488" t="s">
        <v>9</v>
      </c>
      <c r="B488" t="s">
        <v>481</v>
      </c>
      <c r="C488" s="2">
        <v>42644</v>
      </c>
      <c r="D488" s="4">
        <v>4.7</v>
      </c>
      <c r="F488" s="4">
        <v>0</v>
      </c>
      <c r="G488" s="4">
        <v>-0.1</v>
      </c>
      <c r="H488" t="s">
        <v>1186</v>
      </c>
      <c r="I488" t="s">
        <v>1147</v>
      </c>
      <c r="J488" t="s">
        <v>1121</v>
      </c>
      <c r="K488" t="s">
        <v>1408</v>
      </c>
    </row>
    <row r="489" spans="1:11">
      <c r="A489" t="s">
        <v>9</v>
      </c>
      <c r="B489" t="s">
        <v>482</v>
      </c>
      <c r="C489" s="2">
        <v>42675</v>
      </c>
      <c r="D489" s="4">
        <v>4.4000000000000004</v>
      </c>
      <c r="F489" s="4">
        <v>-0.1</v>
      </c>
      <c r="G489" s="4">
        <v>-0.4</v>
      </c>
      <c r="H489" t="s">
        <v>1185</v>
      </c>
      <c r="I489" t="s">
        <v>1147</v>
      </c>
      <c r="J489" t="s">
        <v>1123</v>
      </c>
      <c r="K489" t="s">
        <v>1408</v>
      </c>
    </row>
    <row r="490" spans="1:11">
      <c r="A490" t="s">
        <v>9</v>
      </c>
      <c r="B490" t="s">
        <v>483</v>
      </c>
      <c r="C490" s="2">
        <v>42705</v>
      </c>
      <c r="D490" s="4">
        <v>4.5</v>
      </c>
      <c r="F490" s="4">
        <v>-0.6</v>
      </c>
      <c r="G490" s="4">
        <v>-0.3</v>
      </c>
      <c r="H490" t="s">
        <v>1184</v>
      </c>
      <c r="I490" t="s">
        <v>1147</v>
      </c>
      <c r="J490" t="s">
        <v>1125</v>
      </c>
      <c r="K490" t="s">
        <v>1408</v>
      </c>
    </row>
    <row r="491" spans="1:11">
      <c r="A491" t="s">
        <v>9</v>
      </c>
      <c r="B491" t="s">
        <v>484</v>
      </c>
      <c r="C491" s="2">
        <v>42736</v>
      </c>
      <c r="D491" s="4">
        <v>5.0999999999999996</v>
      </c>
      <c r="F491" s="4">
        <v>0</v>
      </c>
      <c r="G491" s="4">
        <v>-0.2</v>
      </c>
      <c r="H491" t="s">
        <v>1183</v>
      </c>
      <c r="I491" t="s">
        <v>1172</v>
      </c>
      <c r="J491" t="s">
        <v>1408</v>
      </c>
      <c r="K491" t="s">
        <v>1408</v>
      </c>
    </row>
    <row r="492" spans="1:11">
      <c r="A492" t="s">
        <v>9</v>
      </c>
      <c r="B492" t="s">
        <v>485</v>
      </c>
      <c r="C492" s="2">
        <v>42767</v>
      </c>
      <c r="D492" s="4">
        <v>4.9000000000000004</v>
      </c>
      <c r="F492" s="4">
        <v>-0.1</v>
      </c>
      <c r="G492" s="4">
        <v>-0.3</v>
      </c>
      <c r="H492" t="s">
        <v>1182</v>
      </c>
      <c r="I492" t="s">
        <v>1172</v>
      </c>
      <c r="J492" t="s">
        <v>1409</v>
      </c>
      <c r="K492" t="s">
        <v>1408</v>
      </c>
    </row>
    <row r="493" spans="1:11">
      <c r="A493" t="s">
        <v>9</v>
      </c>
      <c r="B493" t="s">
        <v>486</v>
      </c>
      <c r="C493" s="2">
        <v>42795</v>
      </c>
      <c r="D493" s="4">
        <v>4.5999999999999996</v>
      </c>
      <c r="F493" s="4">
        <v>-0.2</v>
      </c>
      <c r="G493" s="4">
        <v>-0.5</v>
      </c>
      <c r="H493" t="s">
        <v>1181</v>
      </c>
      <c r="I493" t="s">
        <v>1172</v>
      </c>
      <c r="J493" t="s">
        <v>1410</v>
      </c>
      <c r="K493" t="s">
        <v>1408</v>
      </c>
    </row>
    <row r="494" spans="1:11">
      <c r="A494" t="s">
        <v>9</v>
      </c>
      <c r="B494" t="s">
        <v>487</v>
      </c>
      <c r="C494" s="2">
        <v>42826</v>
      </c>
      <c r="D494" s="4">
        <v>4.0999999999999996</v>
      </c>
      <c r="F494" s="4">
        <v>-0.6</v>
      </c>
      <c r="G494" s="4">
        <v>-0.6</v>
      </c>
      <c r="H494" t="s">
        <v>1180</v>
      </c>
      <c r="I494" t="s">
        <v>1172</v>
      </c>
      <c r="J494" t="s">
        <v>1411</v>
      </c>
      <c r="K494" t="s">
        <v>1408</v>
      </c>
    </row>
    <row r="495" spans="1:11">
      <c r="A495" t="s">
        <v>9</v>
      </c>
      <c r="B495" t="s">
        <v>488</v>
      </c>
      <c r="C495" s="2">
        <v>42856</v>
      </c>
      <c r="D495" s="4">
        <v>4.0999999999999996</v>
      </c>
      <c r="F495" s="4">
        <v>-0.3</v>
      </c>
      <c r="G495" s="4">
        <v>-0.4</v>
      </c>
      <c r="H495" t="s">
        <v>1179</v>
      </c>
      <c r="I495" t="s">
        <v>1172</v>
      </c>
      <c r="J495" t="s">
        <v>1412</v>
      </c>
      <c r="K495" t="s">
        <v>1408</v>
      </c>
    </row>
    <row r="496" spans="1:11">
      <c r="A496" t="s">
        <v>9</v>
      </c>
      <c r="B496" t="s">
        <v>489</v>
      </c>
      <c r="C496" s="2">
        <v>42887</v>
      </c>
      <c r="D496" s="4">
        <v>4.5</v>
      </c>
      <c r="F496" s="4">
        <v>0</v>
      </c>
      <c r="G496" s="4">
        <v>-0.6</v>
      </c>
      <c r="H496" t="s">
        <v>1178</v>
      </c>
      <c r="I496" t="s">
        <v>1172</v>
      </c>
      <c r="J496" t="s">
        <v>1413</v>
      </c>
      <c r="K496" t="s">
        <v>1408</v>
      </c>
    </row>
    <row r="497" spans="1:11">
      <c r="A497" t="s">
        <v>9</v>
      </c>
      <c r="B497" t="s">
        <v>490</v>
      </c>
      <c r="C497" s="2">
        <v>42917</v>
      </c>
      <c r="D497" s="4">
        <v>4.5999999999999996</v>
      </c>
      <c r="F497" s="4">
        <v>-0.5</v>
      </c>
      <c r="G497" s="4">
        <v>-0.5</v>
      </c>
      <c r="H497" t="s">
        <v>1177</v>
      </c>
      <c r="I497" t="s">
        <v>1172</v>
      </c>
      <c r="J497" t="s">
        <v>1414</v>
      </c>
      <c r="K497" t="s">
        <v>1408</v>
      </c>
    </row>
    <row r="498" spans="1:11">
      <c r="A498" t="s">
        <v>9</v>
      </c>
      <c r="B498" t="s">
        <v>491</v>
      </c>
      <c r="C498" s="2">
        <v>42948</v>
      </c>
      <c r="D498" s="4">
        <v>4.5</v>
      </c>
      <c r="F498" s="4">
        <v>-0.4</v>
      </c>
      <c r="G498" s="4">
        <v>-0.5</v>
      </c>
      <c r="H498" t="s">
        <v>1176</v>
      </c>
      <c r="I498" t="s">
        <v>1172</v>
      </c>
      <c r="J498" t="s">
        <v>1415</v>
      </c>
      <c r="K498" t="s">
        <v>1408</v>
      </c>
    </row>
    <row r="499" spans="1:11">
      <c r="A499" t="s">
        <v>9</v>
      </c>
      <c r="B499" t="s">
        <v>492</v>
      </c>
      <c r="C499" s="2">
        <v>42979</v>
      </c>
      <c r="D499" s="4">
        <v>4.0999999999999996</v>
      </c>
      <c r="F499" s="4">
        <v>-0.5</v>
      </c>
      <c r="G499" s="4">
        <v>-0.7</v>
      </c>
      <c r="H499" t="s">
        <v>1175</v>
      </c>
      <c r="I499" t="s">
        <v>1172</v>
      </c>
      <c r="J499" t="s">
        <v>1416</v>
      </c>
      <c r="K499" t="s">
        <v>1408</v>
      </c>
    </row>
    <row r="500" spans="1:11">
      <c r="A500" t="s">
        <v>9</v>
      </c>
      <c r="B500" t="s">
        <v>493</v>
      </c>
      <c r="C500" s="2">
        <v>43009</v>
      </c>
      <c r="D500" s="4">
        <v>3.9</v>
      </c>
      <c r="F500" s="4">
        <v>-0.2</v>
      </c>
      <c r="G500" s="4">
        <v>-0.8</v>
      </c>
      <c r="H500" t="s">
        <v>1174</v>
      </c>
      <c r="I500" t="s">
        <v>1172</v>
      </c>
      <c r="J500" t="s">
        <v>1121</v>
      </c>
      <c r="K500" t="s">
        <v>1408</v>
      </c>
    </row>
    <row r="501" spans="1:11">
      <c r="A501" t="s">
        <v>9</v>
      </c>
      <c r="B501" t="s">
        <v>494</v>
      </c>
      <c r="C501" s="2">
        <v>43040</v>
      </c>
      <c r="D501" s="4">
        <v>3.9</v>
      </c>
      <c r="F501" s="4">
        <v>-0.2</v>
      </c>
      <c r="G501" s="4">
        <v>-0.5</v>
      </c>
      <c r="H501" t="s">
        <v>1173</v>
      </c>
      <c r="I501" t="s">
        <v>1172</v>
      </c>
      <c r="J501" t="s">
        <v>1123</v>
      </c>
      <c r="K501" t="s">
        <v>1408</v>
      </c>
    </row>
    <row r="502" spans="1:11">
      <c r="A502" t="s">
        <v>9</v>
      </c>
      <c r="B502" t="s">
        <v>495</v>
      </c>
      <c r="C502" s="2">
        <v>43070</v>
      </c>
      <c r="D502" s="4">
        <v>3.9</v>
      </c>
      <c r="F502" s="4">
        <v>-0.6</v>
      </c>
      <c r="G502" s="4">
        <v>-0.6</v>
      </c>
      <c r="H502" t="s">
        <v>1171</v>
      </c>
      <c r="I502" t="s">
        <v>1172</v>
      </c>
      <c r="J502" t="s">
        <v>1125</v>
      </c>
      <c r="K502" t="s">
        <v>1408</v>
      </c>
    </row>
    <row r="503" spans="1:11">
      <c r="A503" t="s">
        <v>9</v>
      </c>
      <c r="B503" t="s">
        <v>496</v>
      </c>
      <c r="C503" s="2">
        <v>43101</v>
      </c>
      <c r="D503" s="4">
        <v>4.5</v>
      </c>
      <c r="F503" s="4">
        <v>-0.1</v>
      </c>
      <c r="G503" s="4">
        <v>-0.6</v>
      </c>
      <c r="H503" t="s">
        <v>1170</v>
      </c>
      <c r="I503" t="s">
        <v>1159</v>
      </c>
      <c r="J503" t="s">
        <v>1408</v>
      </c>
      <c r="K503" t="s">
        <v>1408</v>
      </c>
    </row>
    <row r="504" spans="1:11">
      <c r="A504" t="s">
        <v>9</v>
      </c>
      <c r="B504" t="s">
        <v>497</v>
      </c>
      <c r="C504" s="2">
        <v>43132</v>
      </c>
      <c r="D504" s="4">
        <v>4.4000000000000004</v>
      </c>
      <c r="F504" s="4">
        <v>-0.1</v>
      </c>
      <c r="G504" s="4">
        <v>-0.5</v>
      </c>
      <c r="H504" t="s">
        <v>1169</v>
      </c>
      <c r="I504" t="s">
        <v>1159</v>
      </c>
      <c r="J504" t="s">
        <v>1409</v>
      </c>
      <c r="K504" t="s">
        <v>1408</v>
      </c>
    </row>
    <row r="505" spans="1:11">
      <c r="A505" t="s">
        <v>9</v>
      </c>
      <c r="B505" t="s">
        <v>498</v>
      </c>
      <c r="C505" s="2">
        <v>43160</v>
      </c>
      <c r="D505" s="4">
        <v>4.0999999999999996</v>
      </c>
      <c r="F505" s="4">
        <v>0</v>
      </c>
      <c r="G505" s="4">
        <v>-0.5</v>
      </c>
      <c r="H505" t="s">
        <v>1168</v>
      </c>
      <c r="I505" t="s">
        <v>1159</v>
      </c>
      <c r="J505" t="s">
        <v>1410</v>
      </c>
      <c r="K505" t="s">
        <v>1408</v>
      </c>
    </row>
    <row r="506" spans="1:11">
      <c r="A506" t="s">
        <v>9</v>
      </c>
      <c r="B506" t="s">
        <v>499</v>
      </c>
      <c r="C506" s="2">
        <v>43191</v>
      </c>
      <c r="D506" s="4">
        <v>3.7</v>
      </c>
      <c r="F506" s="4">
        <v>-0.2</v>
      </c>
      <c r="G506" s="4">
        <v>-0.4</v>
      </c>
      <c r="H506" t="s">
        <v>1167</v>
      </c>
      <c r="I506" t="s">
        <v>1159</v>
      </c>
      <c r="J506" t="s">
        <v>1411</v>
      </c>
      <c r="K506" t="s">
        <v>1408</v>
      </c>
    </row>
    <row r="507" spans="1:11">
      <c r="A507" t="s">
        <v>9</v>
      </c>
      <c r="B507" t="s">
        <v>500</v>
      </c>
      <c r="C507" s="2">
        <v>43221</v>
      </c>
      <c r="D507" s="4">
        <v>3.6</v>
      </c>
      <c r="F507" s="4">
        <v>-0.3</v>
      </c>
      <c r="G507" s="4">
        <v>-0.5</v>
      </c>
      <c r="H507" t="s">
        <v>1166</v>
      </c>
      <c r="I507" t="s">
        <v>1159</v>
      </c>
      <c r="J507" t="s">
        <v>1412</v>
      </c>
      <c r="K507" t="s">
        <v>1408</v>
      </c>
    </row>
    <row r="508" spans="1:11">
      <c r="A508" t="s">
        <v>9</v>
      </c>
      <c r="B508" t="s">
        <v>501</v>
      </c>
      <c r="C508" s="2">
        <v>43252</v>
      </c>
      <c r="D508" s="4">
        <v>4.2</v>
      </c>
      <c r="F508" s="4">
        <v>0.3</v>
      </c>
      <c r="G508" s="4">
        <v>-0.3</v>
      </c>
      <c r="H508" t="s">
        <v>1165</v>
      </c>
      <c r="I508" t="s">
        <v>1159</v>
      </c>
      <c r="J508" t="s">
        <v>1413</v>
      </c>
      <c r="K508" t="s">
        <v>1408</v>
      </c>
    </row>
    <row r="509" spans="1:11">
      <c r="A509" t="s">
        <v>9</v>
      </c>
      <c r="B509" t="s">
        <v>502</v>
      </c>
      <c r="C509" s="2">
        <v>43282</v>
      </c>
      <c r="D509" s="4">
        <v>4.0999999999999996</v>
      </c>
      <c r="F509" s="4">
        <v>-0.4</v>
      </c>
      <c r="G509" s="4">
        <v>-0.5</v>
      </c>
      <c r="H509" t="s">
        <v>1164</v>
      </c>
      <c r="I509" t="s">
        <v>1159</v>
      </c>
      <c r="J509" t="s">
        <v>1414</v>
      </c>
      <c r="K509" t="s">
        <v>1408</v>
      </c>
    </row>
    <row r="510" spans="1:11">
      <c r="A510" t="s">
        <v>9</v>
      </c>
      <c r="B510" t="s">
        <v>503</v>
      </c>
      <c r="C510" s="2">
        <v>43313</v>
      </c>
      <c r="D510" s="4">
        <v>3.9</v>
      </c>
      <c r="F510" s="4">
        <v>-0.5</v>
      </c>
      <c r="G510" s="4">
        <v>-0.6</v>
      </c>
      <c r="H510" t="s">
        <v>1163</v>
      </c>
      <c r="I510" t="s">
        <v>1159</v>
      </c>
      <c r="J510" t="s">
        <v>1415</v>
      </c>
      <c r="K510" t="s">
        <v>1408</v>
      </c>
    </row>
    <row r="511" spans="1:11">
      <c r="A511" t="s">
        <v>9</v>
      </c>
      <c r="B511" t="s">
        <v>504</v>
      </c>
      <c r="C511" s="2">
        <v>43344</v>
      </c>
      <c r="D511" s="4">
        <v>3.6</v>
      </c>
      <c r="F511" s="4">
        <v>-0.5</v>
      </c>
      <c r="G511" s="4">
        <v>-0.5</v>
      </c>
      <c r="H511" t="s">
        <v>1162</v>
      </c>
      <c r="I511" t="s">
        <v>1159</v>
      </c>
      <c r="J511" t="s">
        <v>1416</v>
      </c>
      <c r="K511" t="s">
        <v>1408</v>
      </c>
    </row>
    <row r="512" spans="1:11">
      <c r="A512" t="s">
        <v>9</v>
      </c>
      <c r="B512" t="s">
        <v>505</v>
      </c>
      <c r="C512" s="2">
        <v>43374</v>
      </c>
      <c r="D512" s="4">
        <v>3.5</v>
      </c>
      <c r="F512" s="4">
        <v>-0.2</v>
      </c>
      <c r="G512" s="4">
        <v>-0.4</v>
      </c>
      <c r="H512" t="s">
        <v>1161</v>
      </c>
      <c r="I512" t="s">
        <v>1159</v>
      </c>
      <c r="J512" t="s">
        <v>1121</v>
      </c>
      <c r="K512" t="s">
        <v>1408</v>
      </c>
    </row>
    <row r="513" spans="1:11">
      <c r="A513" t="s">
        <v>9</v>
      </c>
      <c r="B513" t="s">
        <v>506</v>
      </c>
      <c r="C513" s="2">
        <v>43405</v>
      </c>
      <c r="D513" s="4">
        <v>3.5</v>
      </c>
      <c r="F513" s="4">
        <v>-0.1</v>
      </c>
      <c r="G513" s="4">
        <v>-0.4</v>
      </c>
      <c r="H513" t="s">
        <v>1160</v>
      </c>
      <c r="I513" t="s">
        <v>1159</v>
      </c>
      <c r="J513" t="s">
        <v>1123</v>
      </c>
      <c r="K513" t="s">
        <v>1408</v>
      </c>
    </row>
    <row r="514" spans="1:11">
      <c r="A514" t="s">
        <v>9</v>
      </c>
      <c r="B514" t="s">
        <v>507</v>
      </c>
      <c r="C514" s="2">
        <v>43435</v>
      </c>
      <c r="D514" s="4">
        <v>3.7</v>
      </c>
      <c r="F514" s="4">
        <v>-0.5</v>
      </c>
      <c r="G514" s="4">
        <v>-0.2</v>
      </c>
      <c r="H514" t="s">
        <v>1158</v>
      </c>
      <c r="I514" t="s">
        <v>1159</v>
      </c>
      <c r="J514" t="s">
        <v>1125</v>
      </c>
      <c r="K514" t="s">
        <v>1408</v>
      </c>
    </row>
    <row r="515" spans="1:11">
      <c r="A515" t="s">
        <v>9</v>
      </c>
      <c r="B515" t="s">
        <v>508</v>
      </c>
      <c r="C515" s="2">
        <v>43466</v>
      </c>
      <c r="D515" s="4">
        <v>4.4000000000000004</v>
      </c>
      <c r="F515" s="4">
        <v>0.3</v>
      </c>
      <c r="G515" s="4">
        <v>-0.1</v>
      </c>
      <c r="H515" t="s">
        <v>1157</v>
      </c>
      <c r="I515" t="s">
        <v>1145</v>
      </c>
      <c r="J515" t="s">
        <v>1408</v>
      </c>
      <c r="K515" t="s">
        <v>1408</v>
      </c>
    </row>
    <row r="516" spans="1:11">
      <c r="A516" t="s">
        <v>9</v>
      </c>
      <c r="B516" t="s">
        <v>509</v>
      </c>
      <c r="C516" s="2">
        <v>43497</v>
      </c>
      <c r="D516" s="4">
        <v>4.0999999999999996</v>
      </c>
      <c r="F516" s="4">
        <v>0.2</v>
      </c>
      <c r="G516" s="4">
        <v>-0.3</v>
      </c>
      <c r="H516" t="s">
        <v>1156</v>
      </c>
      <c r="I516" t="s">
        <v>1145</v>
      </c>
      <c r="J516" t="s">
        <v>1409</v>
      </c>
      <c r="K516" t="s">
        <v>1408</v>
      </c>
    </row>
    <row r="517" spans="1:11">
      <c r="A517" t="s">
        <v>9</v>
      </c>
      <c r="B517" t="s">
        <v>510</v>
      </c>
      <c r="C517" s="2">
        <v>43525</v>
      </c>
      <c r="D517" s="4">
        <v>3.9</v>
      </c>
      <c r="F517" s="4">
        <v>0.3</v>
      </c>
      <c r="G517" s="4">
        <v>-0.2</v>
      </c>
      <c r="H517" t="s">
        <v>1155</v>
      </c>
      <c r="I517" t="s">
        <v>1145</v>
      </c>
      <c r="J517" t="s">
        <v>1410</v>
      </c>
      <c r="K517" t="s">
        <v>1408</v>
      </c>
    </row>
    <row r="518" spans="1:11">
      <c r="A518" t="s">
        <v>9</v>
      </c>
      <c r="B518" t="s">
        <v>511</v>
      </c>
      <c r="C518" s="2">
        <v>43556</v>
      </c>
      <c r="D518" s="4">
        <v>3.3</v>
      </c>
      <c r="F518" s="4">
        <v>-0.2</v>
      </c>
      <c r="G518" s="4">
        <v>-0.4</v>
      </c>
      <c r="H518" t="s">
        <v>1154</v>
      </c>
      <c r="I518" t="s">
        <v>1145</v>
      </c>
      <c r="J518" t="s">
        <v>1411</v>
      </c>
      <c r="K518" t="s">
        <v>1408</v>
      </c>
    </row>
    <row r="519" spans="1:11">
      <c r="A519" t="s">
        <v>9</v>
      </c>
      <c r="B519" t="s">
        <v>512</v>
      </c>
      <c r="C519" s="2">
        <v>43586</v>
      </c>
      <c r="D519" s="4">
        <v>3.4</v>
      </c>
      <c r="F519" s="4">
        <v>-0.1</v>
      </c>
      <c r="G519" s="4">
        <v>-0.2</v>
      </c>
      <c r="H519" t="s">
        <v>1153</v>
      </c>
      <c r="I519" t="s">
        <v>1145</v>
      </c>
      <c r="J519" t="s">
        <v>1412</v>
      </c>
      <c r="K519" t="s">
        <v>1408</v>
      </c>
    </row>
    <row r="520" spans="1:11">
      <c r="A520" t="s">
        <v>9</v>
      </c>
      <c r="B520" t="s">
        <v>513</v>
      </c>
      <c r="C520" s="2">
        <v>43617</v>
      </c>
      <c r="D520" s="4">
        <v>3.8</v>
      </c>
      <c r="F520" s="4">
        <v>0.1</v>
      </c>
      <c r="G520" s="4">
        <v>-0.4</v>
      </c>
      <c r="H520" t="s">
        <v>1152</v>
      </c>
      <c r="I520" t="s">
        <v>1145</v>
      </c>
      <c r="J520" t="s">
        <v>1413</v>
      </c>
      <c r="K520" t="s">
        <v>1408</v>
      </c>
    </row>
    <row r="521" spans="1:11">
      <c r="A521" t="s">
        <v>9</v>
      </c>
      <c r="B521" t="s">
        <v>514</v>
      </c>
      <c r="C521" s="2">
        <v>43647</v>
      </c>
      <c r="D521" s="4">
        <v>4</v>
      </c>
      <c r="F521" s="4">
        <v>-0.4</v>
      </c>
      <c r="G521" s="4">
        <v>-0.1</v>
      </c>
      <c r="H521" t="s">
        <v>1151</v>
      </c>
      <c r="I521" t="s">
        <v>1145</v>
      </c>
      <c r="J521" t="s">
        <v>1414</v>
      </c>
      <c r="K521" t="s">
        <v>1408</v>
      </c>
    </row>
    <row r="522" spans="1:11">
      <c r="A522" t="s">
        <v>9</v>
      </c>
      <c r="B522" t="s">
        <v>515</v>
      </c>
      <c r="C522" s="2">
        <v>43678</v>
      </c>
      <c r="D522" s="4">
        <v>3.8</v>
      </c>
      <c r="F522" s="4">
        <v>-0.3</v>
      </c>
      <c r="G522" s="4">
        <v>-0.1</v>
      </c>
      <c r="H522" t="s">
        <v>1150</v>
      </c>
      <c r="I522" t="s">
        <v>1145</v>
      </c>
      <c r="J522" t="s">
        <v>1415</v>
      </c>
      <c r="K522" t="s">
        <v>1408</v>
      </c>
    </row>
    <row r="523" spans="1:11">
      <c r="A523" t="s">
        <v>9</v>
      </c>
      <c r="B523" t="s">
        <v>516</v>
      </c>
      <c r="C523" s="2">
        <v>43709</v>
      </c>
      <c r="D523" s="4">
        <v>3.3</v>
      </c>
      <c r="F523" s="4">
        <v>-0.6</v>
      </c>
      <c r="G523" s="4">
        <v>-0.3</v>
      </c>
      <c r="H523" t="s">
        <v>1149</v>
      </c>
      <c r="I523" t="s">
        <v>1145</v>
      </c>
      <c r="J523" t="s">
        <v>1416</v>
      </c>
      <c r="K523" t="s">
        <v>1408</v>
      </c>
    </row>
    <row r="524" spans="1:11">
      <c r="A524" t="s">
        <v>9</v>
      </c>
      <c r="B524" t="s">
        <v>517</v>
      </c>
      <c r="C524" s="2">
        <v>43739</v>
      </c>
      <c r="D524" s="4">
        <v>3.3</v>
      </c>
      <c r="F524" s="4">
        <v>0</v>
      </c>
      <c r="G524" s="4">
        <v>-0.2</v>
      </c>
      <c r="H524" t="s">
        <v>1148</v>
      </c>
      <c r="I524" t="s">
        <v>1145</v>
      </c>
      <c r="J524" t="s">
        <v>1121</v>
      </c>
      <c r="K524" t="s">
        <v>1408</v>
      </c>
    </row>
    <row r="525" spans="1:11">
      <c r="A525" t="s">
        <v>9</v>
      </c>
      <c r="B525" t="s">
        <v>518</v>
      </c>
      <c r="C525" s="2">
        <v>43770</v>
      </c>
      <c r="D525" s="4">
        <v>3.3</v>
      </c>
      <c r="F525" s="4">
        <v>-0.1</v>
      </c>
      <c r="G525" s="4">
        <v>-0.2</v>
      </c>
      <c r="H525" t="s">
        <v>1146</v>
      </c>
      <c r="I525" t="s">
        <v>1145</v>
      </c>
      <c r="J525" t="s">
        <v>1123</v>
      </c>
      <c r="K525" t="s">
        <v>1408</v>
      </c>
    </row>
    <row r="526" spans="1:11">
      <c r="A526" t="s">
        <v>9</v>
      </c>
      <c r="B526" t="s">
        <v>519</v>
      </c>
      <c r="C526" s="2">
        <v>43800</v>
      </c>
      <c r="D526" s="4">
        <v>3.4</v>
      </c>
      <c r="F526" s="4">
        <v>-0.4</v>
      </c>
      <c r="G526" s="4">
        <v>-0.3</v>
      </c>
      <c r="H526" t="s">
        <v>1144</v>
      </c>
      <c r="I526" t="s">
        <v>1145</v>
      </c>
      <c r="J526" t="s">
        <v>1125</v>
      </c>
      <c r="K526" t="s">
        <v>1408</v>
      </c>
    </row>
    <row r="527" spans="1:11">
      <c r="A527" t="s">
        <v>9</v>
      </c>
      <c r="B527" t="s">
        <v>520</v>
      </c>
      <c r="C527" s="2">
        <v>43831</v>
      </c>
      <c r="D527" s="4">
        <v>4</v>
      </c>
      <c r="F527" s="4">
        <v>0</v>
      </c>
      <c r="G527" s="4">
        <v>-0.4</v>
      </c>
      <c r="H527" t="s">
        <v>1143</v>
      </c>
      <c r="I527" t="s">
        <v>1132</v>
      </c>
      <c r="J527" t="s">
        <v>1408</v>
      </c>
      <c r="K527" t="s">
        <v>1408</v>
      </c>
    </row>
    <row r="528" spans="1:11">
      <c r="A528" t="s">
        <v>9</v>
      </c>
      <c r="B528" t="s">
        <v>521</v>
      </c>
      <c r="C528" s="2">
        <v>43862</v>
      </c>
      <c r="D528" s="4">
        <v>3.8</v>
      </c>
      <c r="F528" s="4">
        <v>0</v>
      </c>
      <c r="G528" s="4">
        <v>-0.3</v>
      </c>
      <c r="H528" t="s">
        <v>1142</v>
      </c>
      <c r="I528" t="s">
        <v>1132</v>
      </c>
      <c r="J528" t="s">
        <v>1409</v>
      </c>
      <c r="K528" t="s">
        <v>1408</v>
      </c>
    </row>
    <row r="529" spans="1:11">
      <c r="A529" t="s">
        <v>9</v>
      </c>
      <c r="B529" t="s">
        <v>522</v>
      </c>
      <c r="C529" s="2">
        <v>43891</v>
      </c>
      <c r="D529" s="4">
        <v>4.5</v>
      </c>
      <c r="F529" s="4">
        <v>1.2</v>
      </c>
      <c r="G529" s="4">
        <v>0.6</v>
      </c>
      <c r="H529" t="s">
        <v>1141</v>
      </c>
      <c r="I529" t="s">
        <v>1132</v>
      </c>
      <c r="J529" t="s">
        <v>1410</v>
      </c>
      <c r="K529" t="s">
        <v>1408</v>
      </c>
    </row>
    <row r="530" spans="1:11">
      <c r="A530" t="s">
        <v>9</v>
      </c>
      <c r="B530" t="s">
        <v>523</v>
      </c>
      <c r="C530" s="2">
        <v>43922</v>
      </c>
      <c r="D530" s="4">
        <v>14.4</v>
      </c>
      <c r="F530" s="4">
        <v>11.1</v>
      </c>
      <c r="G530" s="4">
        <v>11.1</v>
      </c>
      <c r="H530" t="s">
        <v>1140</v>
      </c>
      <c r="I530" t="s">
        <v>1132</v>
      </c>
      <c r="J530" t="s">
        <v>1411</v>
      </c>
      <c r="K530" t="s">
        <v>1408</v>
      </c>
    </row>
    <row r="531" spans="1:11">
      <c r="A531" t="s">
        <v>9</v>
      </c>
      <c r="B531" t="s">
        <v>524</v>
      </c>
      <c r="C531" s="2">
        <v>43952</v>
      </c>
      <c r="D531" s="4">
        <v>13</v>
      </c>
      <c r="F531" s="4">
        <v>9.6999999999999993</v>
      </c>
      <c r="G531" s="4">
        <v>9.6</v>
      </c>
      <c r="H531" t="s">
        <v>1139</v>
      </c>
      <c r="I531" t="s">
        <v>1132</v>
      </c>
      <c r="J531" t="s">
        <v>1412</v>
      </c>
      <c r="K531" t="s">
        <v>1408</v>
      </c>
    </row>
    <row r="532" spans="1:11">
      <c r="A532" t="s">
        <v>9</v>
      </c>
      <c r="B532" t="s">
        <v>525</v>
      </c>
      <c r="C532" s="2">
        <v>43983</v>
      </c>
      <c r="D532" s="4">
        <v>11.2</v>
      </c>
      <c r="F532" s="4">
        <v>7.8</v>
      </c>
      <c r="G532" s="4">
        <v>7.4</v>
      </c>
      <c r="H532" t="s">
        <v>1138</v>
      </c>
      <c r="I532" t="s">
        <v>1132</v>
      </c>
      <c r="J532" t="s">
        <v>1413</v>
      </c>
      <c r="K532" t="s">
        <v>1408</v>
      </c>
    </row>
    <row r="533" spans="1:11">
      <c r="A533" t="s">
        <v>9</v>
      </c>
      <c r="B533" t="s">
        <v>526</v>
      </c>
      <c r="C533" s="2">
        <v>44013</v>
      </c>
      <c r="D533" s="4">
        <v>10.5</v>
      </c>
      <c r="F533" s="4">
        <v>6.5</v>
      </c>
      <c r="G533" s="4">
        <v>6.5</v>
      </c>
      <c r="H533" t="s">
        <v>1137</v>
      </c>
      <c r="I533" t="s">
        <v>1132</v>
      </c>
      <c r="J533" t="s">
        <v>1414</v>
      </c>
      <c r="K533" t="s">
        <v>1408</v>
      </c>
    </row>
    <row r="534" spans="1:11">
      <c r="A534" t="s">
        <v>9</v>
      </c>
      <c r="B534" t="s">
        <v>527</v>
      </c>
      <c r="C534" s="2">
        <v>44044</v>
      </c>
      <c r="D534" s="4">
        <v>8.5</v>
      </c>
      <c r="F534" s="4">
        <v>4.7</v>
      </c>
      <c r="G534" s="4">
        <v>4.7</v>
      </c>
      <c r="H534" t="s">
        <v>1136</v>
      </c>
      <c r="I534" t="s">
        <v>1132</v>
      </c>
      <c r="J534" t="s">
        <v>1415</v>
      </c>
      <c r="K534" t="s">
        <v>1408</v>
      </c>
    </row>
    <row r="535" spans="1:11">
      <c r="A535" t="s">
        <v>9</v>
      </c>
      <c r="B535" t="s">
        <v>528</v>
      </c>
      <c r="C535" s="2">
        <v>44075</v>
      </c>
      <c r="D535" s="4">
        <v>7.7</v>
      </c>
      <c r="F535" s="4">
        <v>3.2</v>
      </c>
      <c r="G535" s="4">
        <v>4.4000000000000004</v>
      </c>
      <c r="H535" t="s">
        <v>1135</v>
      </c>
      <c r="I535" t="s">
        <v>1132</v>
      </c>
      <c r="J535" t="s">
        <v>1416</v>
      </c>
      <c r="K535" t="s">
        <v>1408</v>
      </c>
    </row>
    <row r="536" spans="1:11">
      <c r="A536" t="s">
        <v>9</v>
      </c>
      <c r="B536" t="s">
        <v>529</v>
      </c>
      <c r="C536" s="2">
        <v>44105</v>
      </c>
      <c r="D536" s="4">
        <v>6.6</v>
      </c>
      <c r="F536" s="4">
        <v>-7.8</v>
      </c>
      <c r="G536" s="4">
        <v>3.3</v>
      </c>
      <c r="H536" t="s">
        <v>1134</v>
      </c>
      <c r="I536" t="s">
        <v>1132</v>
      </c>
      <c r="J536" t="s">
        <v>1121</v>
      </c>
      <c r="K536" t="s">
        <v>1408</v>
      </c>
    </row>
    <row r="537" spans="1:11">
      <c r="A537" t="s">
        <v>9</v>
      </c>
      <c r="B537" t="s">
        <v>530</v>
      </c>
      <c r="C537" s="2">
        <v>44136</v>
      </c>
      <c r="D537" s="4">
        <v>6.4</v>
      </c>
      <c r="F537" s="4">
        <v>-6.6</v>
      </c>
      <c r="G537" s="4">
        <v>3.1</v>
      </c>
      <c r="H537" t="s">
        <v>1133</v>
      </c>
      <c r="I537" t="s">
        <v>1132</v>
      </c>
      <c r="J537" t="s">
        <v>1123</v>
      </c>
      <c r="K537" t="s">
        <v>1408</v>
      </c>
    </row>
    <row r="538" spans="1:11">
      <c r="A538" t="s">
        <v>9</v>
      </c>
      <c r="B538" t="s">
        <v>531</v>
      </c>
      <c r="C538" s="2">
        <v>44166</v>
      </c>
      <c r="D538" s="4">
        <v>6.5</v>
      </c>
      <c r="F538" s="4">
        <v>-4.7</v>
      </c>
      <c r="G538" s="4">
        <v>3.1</v>
      </c>
      <c r="H538" t="s">
        <v>1131</v>
      </c>
      <c r="I538" t="s">
        <v>1132</v>
      </c>
      <c r="J538" t="s">
        <v>1125</v>
      </c>
      <c r="K538" t="s">
        <v>1408</v>
      </c>
    </row>
    <row r="539" spans="1:11">
      <c r="A539" t="s">
        <v>9</v>
      </c>
      <c r="B539" t="s">
        <v>532</v>
      </c>
      <c r="C539" s="2">
        <v>44197</v>
      </c>
      <c r="D539" s="4">
        <v>6.8</v>
      </c>
      <c r="F539" s="4">
        <v>-3.7</v>
      </c>
      <c r="G539" s="4">
        <v>2.8</v>
      </c>
      <c r="H539" t="s">
        <v>1130</v>
      </c>
      <c r="I539" t="s">
        <v>1116</v>
      </c>
      <c r="J539" t="s">
        <v>1408</v>
      </c>
      <c r="K539" t="s">
        <v>1408</v>
      </c>
    </row>
    <row r="540" spans="1:11">
      <c r="A540" t="s">
        <v>9</v>
      </c>
      <c r="B540" t="s">
        <v>533</v>
      </c>
      <c r="C540" s="2">
        <v>44228</v>
      </c>
      <c r="D540" s="4">
        <v>6.6</v>
      </c>
      <c r="F540" s="4">
        <v>-1.9</v>
      </c>
      <c r="G540" s="4">
        <v>2.8</v>
      </c>
      <c r="H540" t="s">
        <v>1129</v>
      </c>
      <c r="I540" t="s">
        <v>1116</v>
      </c>
      <c r="J540" t="s">
        <v>1409</v>
      </c>
      <c r="K540" t="s">
        <v>1408</v>
      </c>
    </row>
    <row r="541" spans="1:11">
      <c r="A541" t="s">
        <v>9</v>
      </c>
      <c r="B541" t="s">
        <v>534</v>
      </c>
      <c r="C541" s="2">
        <v>44256</v>
      </c>
      <c r="D541" s="4">
        <v>6.2</v>
      </c>
      <c r="F541" s="4">
        <v>-1.5</v>
      </c>
      <c r="G541" s="4">
        <v>1.7</v>
      </c>
      <c r="H541" t="s">
        <v>1128</v>
      </c>
      <c r="I541" t="s">
        <v>1116</v>
      </c>
      <c r="J541" t="s">
        <v>1410</v>
      </c>
      <c r="K541" t="s">
        <v>1408</v>
      </c>
    </row>
    <row r="542" spans="1:11">
      <c r="A542" t="s">
        <v>9</v>
      </c>
      <c r="B542" t="s">
        <v>535</v>
      </c>
      <c r="C542" s="2">
        <v>44287</v>
      </c>
      <c r="D542" s="4">
        <v>5.7</v>
      </c>
      <c r="F542" s="4">
        <v>-0.9</v>
      </c>
      <c r="G542" s="4">
        <v>-8.6999999999999993</v>
      </c>
      <c r="H542" t="s">
        <v>1127</v>
      </c>
      <c r="I542" t="s">
        <v>1116</v>
      </c>
      <c r="J542" t="s">
        <v>1411</v>
      </c>
      <c r="K542" t="s">
        <v>1408</v>
      </c>
    </row>
    <row r="543" spans="1:11">
      <c r="A543" t="s">
        <v>9</v>
      </c>
      <c r="B543" t="s">
        <v>536</v>
      </c>
      <c r="C543" s="2">
        <v>44317</v>
      </c>
      <c r="D543" s="4">
        <v>5.5</v>
      </c>
      <c r="F543" s="4">
        <v>-0.9</v>
      </c>
      <c r="G543" s="4">
        <v>-7.5</v>
      </c>
      <c r="H543" t="s">
        <v>1126</v>
      </c>
      <c r="I543" t="s">
        <v>1116</v>
      </c>
      <c r="J543" t="s">
        <v>1412</v>
      </c>
      <c r="K543" t="s">
        <v>1408</v>
      </c>
    </row>
    <row r="544" spans="1:11">
      <c r="A544" t="s">
        <v>9</v>
      </c>
      <c r="B544" t="s">
        <v>537</v>
      </c>
      <c r="C544" s="2">
        <v>44348</v>
      </c>
      <c r="D544" s="4">
        <v>6.1</v>
      </c>
      <c r="F544" s="4">
        <v>-0.4</v>
      </c>
      <c r="G544" s="4">
        <v>-5.0999999999999996</v>
      </c>
      <c r="H544" t="s">
        <v>1124</v>
      </c>
      <c r="I544" t="s">
        <v>1116</v>
      </c>
      <c r="J544" t="s">
        <v>1413</v>
      </c>
      <c r="K544" t="s">
        <v>1408</v>
      </c>
    </row>
    <row r="545" spans="1:11">
      <c r="A545" t="s">
        <v>9</v>
      </c>
      <c r="B545" t="s">
        <v>538</v>
      </c>
      <c r="C545" s="2">
        <v>44378</v>
      </c>
      <c r="D545" s="4">
        <v>5.7</v>
      </c>
      <c r="F545" s="4">
        <v>-1.1000000000000001</v>
      </c>
      <c r="G545" s="4">
        <v>-4.8</v>
      </c>
      <c r="H545" t="s">
        <v>1122</v>
      </c>
      <c r="I545" t="s">
        <v>1116</v>
      </c>
      <c r="J545" t="s">
        <v>1414</v>
      </c>
      <c r="K545" t="s">
        <v>1408</v>
      </c>
    </row>
    <row r="546" spans="1:11">
      <c r="A546" t="s">
        <v>9</v>
      </c>
      <c r="B546" t="s">
        <v>539</v>
      </c>
      <c r="C546" s="2">
        <v>44409</v>
      </c>
      <c r="D546" s="4">
        <v>5.3</v>
      </c>
      <c r="F546" s="4">
        <v>-1.3</v>
      </c>
      <c r="G546" s="4">
        <v>-3.2</v>
      </c>
      <c r="H546" t="s">
        <v>1120</v>
      </c>
      <c r="I546" t="s">
        <v>1116</v>
      </c>
      <c r="J546" t="s">
        <v>1415</v>
      </c>
      <c r="K546" t="s">
        <v>1408</v>
      </c>
    </row>
    <row r="547" spans="1:11">
      <c r="A547" t="s">
        <v>9</v>
      </c>
      <c r="B547" t="s">
        <v>540</v>
      </c>
      <c r="C547" s="2">
        <v>44440</v>
      </c>
      <c r="D547" s="4">
        <v>4.5999999999999996</v>
      </c>
      <c r="F547" s="4">
        <v>-1.6</v>
      </c>
      <c r="G547" s="4">
        <v>-3.1</v>
      </c>
      <c r="H547" t="s">
        <v>1119</v>
      </c>
      <c r="I547" t="s">
        <v>1116</v>
      </c>
      <c r="J547" t="s">
        <v>1416</v>
      </c>
      <c r="K547" t="s">
        <v>1408</v>
      </c>
    </row>
    <row r="548" spans="1:11">
      <c r="A548" t="s">
        <v>9</v>
      </c>
      <c r="B548" t="s">
        <v>541</v>
      </c>
      <c r="C548" s="2">
        <v>44470</v>
      </c>
      <c r="D548" s="4">
        <v>4.3</v>
      </c>
      <c r="F548" s="4">
        <v>-1.4</v>
      </c>
      <c r="G548" s="4">
        <v>-2.2999999999999998</v>
      </c>
      <c r="H548" t="s">
        <v>1118</v>
      </c>
      <c r="I548" t="s">
        <v>1116</v>
      </c>
      <c r="J548" t="s">
        <v>1121</v>
      </c>
      <c r="K548" t="s">
        <v>1408</v>
      </c>
    </row>
    <row r="549" spans="1:11">
      <c r="A549" t="s">
        <v>9</v>
      </c>
      <c r="B549" t="s">
        <v>542</v>
      </c>
      <c r="C549" s="2">
        <v>44501</v>
      </c>
      <c r="D549" s="4">
        <v>3.9</v>
      </c>
      <c r="F549" s="4">
        <v>-1.6</v>
      </c>
      <c r="G549" s="4">
        <v>-2.5</v>
      </c>
      <c r="H549" t="s">
        <v>1117</v>
      </c>
      <c r="I549" t="s">
        <v>1116</v>
      </c>
      <c r="J549" t="s">
        <v>1123</v>
      </c>
      <c r="K549" t="s">
        <v>1408</v>
      </c>
    </row>
    <row r="550" spans="1:11">
      <c r="A550" t="s">
        <v>9</v>
      </c>
      <c r="B550" t="s">
        <v>543</v>
      </c>
      <c r="C550" s="2">
        <v>44531</v>
      </c>
      <c r="D550" s="4">
        <v>3.7</v>
      </c>
      <c r="F550" s="4">
        <v>-2.4</v>
      </c>
      <c r="G550" s="4">
        <v>-2.8</v>
      </c>
      <c r="H550" t="s">
        <v>1115</v>
      </c>
      <c r="I550" t="s">
        <v>1116</v>
      </c>
      <c r="J550" t="s">
        <v>1125</v>
      </c>
      <c r="K550" t="s">
        <v>1408</v>
      </c>
    </row>
    <row r="551" spans="1:11">
      <c r="A551" t="s">
        <v>9</v>
      </c>
      <c r="B551" t="s">
        <v>544</v>
      </c>
      <c r="C551" s="2">
        <v>44562</v>
      </c>
      <c r="D551" s="4">
        <v>4.4000000000000004</v>
      </c>
      <c r="F551" s="4">
        <v>-1.3</v>
      </c>
      <c r="G551" s="4">
        <v>-2.4</v>
      </c>
      <c r="H551" t="s">
        <v>1114</v>
      </c>
      <c r="I551" t="s">
        <v>1111</v>
      </c>
      <c r="J551" t="s">
        <v>1408</v>
      </c>
      <c r="K551" t="s">
        <v>1408</v>
      </c>
    </row>
    <row r="552" spans="1:11">
      <c r="A552" t="s">
        <v>9</v>
      </c>
      <c r="B552" t="s">
        <v>545</v>
      </c>
      <c r="C552" s="2">
        <v>44593</v>
      </c>
      <c r="D552" s="4">
        <v>4.0999999999999996</v>
      </c>
      <c r="F552" s="4">
        <v>-1.2</v>
      </c>
      <c r="G552" s="4">
        <v>-2.5</v>
      </c>
      <c r="H552" t="s">
        <v>1113</v>
      </c>
      <c r="I552" t="s">
        <v>1111</v>
      </c>
      <c r="J552" t="s">
        <v>1409</v>
      </c>
      <c r="K552" t="s">
        <v>1408</v>
      </c>
    </row>
    <row r="553" spans="1:11">
      <c r="A553" t="s">
        <v>9</v>
      </c>
      <c r="B553" t="s">
        <v>546</v>
      </c>
      <c r="C553" s="2">
        <v>44621</v>
      </c>
      <c r="D553" s="4">
        <v>3.8</v>
      </c>
      <c r="F553" s="4">
        <v>-0.8</v>
      </c>
      <c r="G553" s="4">
        <v>-2.4</v>
      </c>
      <c r="H553" t="s">
        <v>1112</v>
      </c>
      <c r="I553" t="s">
        <v>1111</v>
      </c>
      <c r="J553" t="s">
        <v>1410</v>
      </c>
      <c r="K553" t="s">
        <v>1408</v>
      </c>
    </row>
    <row r="554" spans="1:11">
      <c r="A554" t="s">
        <v>9</v>
      </c>
      <c r="B554" t="s">
        <v>547</v>
      </c>
      <c r="C554" s="2">
        <v>44652</v>
      </c>
      <c r="D554" s="4">
        <v>3.3</v>
      </c>
      <c r="F554" s="4">
        <v>-1</v>
      </c>
      <c r="G554" s="4">
        <v>-2.4</v>
      </c>
      <c r="H554" t="s">
        <v>1110</v>
      </c>
      <c r="I554" t="s">
        <v>1111</v>
      </c>
      <c r="J554" t="s">
        <v>1411</v>
      </c>
      <c r="K554" t="s">
        <v>1408</v>
      </c>
    </row>
    <row r="555" spans="1:11">
      <c r="A555" t="s">
        <v>9</v>
      </c>
      <c r="B555" t="s">
        <v>1421</v>
      </c>
      <c r="C555" s="2">
        <v>44682</v>
      </c>
      <c r="D555" s="4">
        <v>3.4</v>
      </c>
      <c r="F555" s="4">
        <v>-0.5</v>
      </c>
      <c r="G555" s="4">
        <v>-2.1</v>
      </c>
      <c r="H555" t="s">
        <v>1418</v>
      </c>
      <c r="I555" t="s">
        <v>1111</v>
      </c>
      <c r="J555" t="s">
        <v>1412</v>
      </c>
      <c r="K555" t="s">
        <v>1408</v>
      </c>
    </row>
    <row r="556" spans="1:11">
      <c r="A556" t="s">
        <v>9</v>
      </c>
      <c r="B556" t="s">
        <v>1422</v>
      </c>
      <c r="C556" s="2">
        <v>44713</v>
      </c>
      <c r="D556" s="4">
        <v>3.8</v>
      </c>
      <c r="F556" s="4">
        <v>0.1</v>
      </c>
      <c r="G556" s="4">
        <v>-2.2999999999999998</v>
      </c>
      <c r="H556" t="s">
        <v>1420</v>
      </c>
      <c r="I556" t="s">
        <v>1111</v>
      </c>
      <c r="J556" t="s">
        <v>1413</v>
      </c>
      <c r="K556" t="s">
        <v>1408</v>
      </c>
    </row>
    <row r="557" spans="1:11">
      <c r="A557" t="s">
        <v>9</v>
      </c>
      <c r="B557" t="s">
        <v>1436</v>
      </c>
      <c r="C557" s="2">
        <v>44743</v>
      </c>
      <c r="D557" s="4">
        <v>3.8</v>
      </c>
      <c r="F557" s="4">
        <v>-0.6</v>
      </c>
      <c r="G557" s="4">
        <v>-1.9</v>
      </c>
      <c r="H557" t="s">
        <v>1429</v>
      </c>
      <c r="I557" t="s">
        <v>1111</v>
      </c>
      <c r="J557" t="s">
        <v>1414</v>
      </c>
      <c r="K557" t="s">
        <v>1408</v>
      </c>
    </row>
    <row r="558" spans="1:11">
      <c r="A558" t="s">
        <v>9</v>
      </c>
      <c r="B558" t="s">
        <v>1437</v>
      </c>
      <c r="C558" s="2">
        <v>44774</v>
      </c>
      <c r="D558" s="4">
        <v>3.8</v>
      </c>
      <c r="F558" s="4">
        <v>-0.3</v>
      </c>
      <c r="G558" s="4">
        <v>-1.5</v>
      </c>
      <c r="H558" t="s">
        <v>1431</v>
      </c>
      <c r="I558" t="s">
        <v>1111</v>
      </c>
      <c r="J558" t="s">
        <v>1415</v>
      </c>
      <c r="K558" t="s">
        <v>1408</v>
      </c>
    </row>
    <row r="559" spans="1:11">
      <c r="A559" t="s">
        <v>9</v>
      </c>
      <c r="B559" t="s">
        <v>1438</v>
      </c>
      <c r="C559" s="2">
        <v>44805</v>
      </c>
      <c r="D559" s="4">
        <v>3.3</v>
      </c>
      <c r="F559" s="4">
        <v>-0.5</v>
      </c>
      <c r="G559" s="4">
        <v>-1.3</v>
      </c>
      <c r="H559" t="s">
        <v>1433</v>
      </c>
      <c r="I559" t="s">
        <v>1111</v>
      </c>
      <c r="J559" t="s">
        <v>1416</v>
      </c>
      <c r="K559" t="s">
        <v>1408</v>
      </c>
    </row>
    <row r="560" spans="1:11">
      <c r="A560" t="s">
        <v>9</v>
      </c>
      <c r="B560" t="s">
        <v>1439</v>
      </c>
      <c r="C560" s="2">
        <v>44835</v>
      </c>
      <c r="D560" s="4">
        <v>3.4</v>
      </c>
      <c r="F560" s="4">
        <v>0.1</v>
      </c>
      <c r="G560" s="4">
        <v>-0.9</v>
      </c>
      <c r="H560" t="s">
        <v>1435</v>
      </c>
      <c r="I560" t="s">
        <v>1111</v>
      </c>
      <c r="J560" t="s">
        <v>1121</v>
      </c>
      <c r="K560" t="s">
        <v>1408</v>
      </c>
    </row>
    <row r="561" spans="1:11">
      <c r="A561" t="s">
        <v>9</v>
      </c>
      <c r="B561" t="s">
        <v>1469</v>
      </c>
      <c r="C561" s="2">
        <v>44866</v>
      </c>
      <c r="D561" s="4">
        <v>3.4</v>
      </c>
      <c r="F561" s="4">
        <v>0</v>
      </c>
      <c r="G561" s="4">
        <v>-0.5</v>
      </c>
      <c r="H561" t="s">
        <v>1451</v>
      </c>
      <c r="I561" t="s">
        <v>1111</v>
      </c>
      <c r="J561" t="s">
        <v>1123</v>
      </c>
      <c r="K561" t="s">
        <v>1408</v>
      </c>
    </row>
    <row r="562" spans="1:11">
      <c r="A562" t="s">
        <v>9</v>
      </c>
      <c r="B562" t="s">
        <v>1470</v>
      </c>
      <c r="C562" s="2">
        <v>44896</v>
      </c>
      <c r="D562" s="4">
        <v>3.3</v>
      </c>
      <c r="F562" s="4">
        <v>-0.5</v>
      </c>
      <c r="G562" s="4">
        <v>-0.4</v>
      </c>
      <c r="H562" t="s">
        <v>1453</v>
      </c>
      <c r="I562" t="s">
        <v>1111</v>
      </c>
      <c r="J562" t="s">
        <v>1125</v>
      </c>
      <c r="K562" t="s">
        <v>1408</v>
      </c>
    </row>
    <row r="563" spans="1:11">
      <c r="A563" t="s">
        <v>9</v>
      </c>
      <c r="B563" t="s">
        <v>1471</v>
      </c>
      <c r="C563" s="2">
        <v>44927</v>
      </c>
      <c r="D563" s="4">
        <v>3.9</v>
      </c>
      <c r="F563" s="4">
        <v>0.1</v>
      </c>
      <c r="G563" s="4">
        <v>-0.5</v>
      </c>
      <c r="H563" t="s">
        <v>1455</v>
      </c>
      <c r="I563" t="s">
        <v>1456</v>
      </c>
      <c r="J563" t="s">
        <v>1408</v>
      </c>
      <c r="K563" t="s">
        <v>1408</v>
      </c>
    </row>
    <row r="564" spans="1:11">
      <c r="A564" t="s">
        <v>9</v>
      </c>
      <c r="B564" t="s">
        <v>1472</v>
      </c>
      <c r="C564" s="2">
        <v>44958</v>
      </c>
      <c r="D564" s="4">
        <v>3.9</v>
      </c>
      <c r="F564" s="4">
        <v>0.1</v>
      </c>
      <c r="G564" s="4">
        <v>-0.2</v>
      </c>
      <c r="H564" t="s">
        <v>1458</v>
      </c>
      <c r="I564" t="s">
        <v>1456</v>
      </c>
      <c r="J564" t="s">
        <v>1409</v>
      </c>
      <c r="K564" t="s">
        <v>1408</v>
      </c>
    </row>
    <row r="565" spans="1:11">
      <c r="A565" t="s">
        <v>9</v>
      </c>
      <c r="B565" t="s">
        <v>1473</v>
      </c>
      <c r="C565" s="2">
        <v>44986</v>
      </c>
      <c r="D565" s="4">
        <v>3.6</v>
      </c>
      <c r="F565" s="4">
        <v>0.3</v>
      </c>
      <c r="G565" s="4">
        <v>-0.2</v>
      </c>
      <c r="H565" t="s">
        <v>1460</v>
      </c>
      <c r="I565" t="s">
        <v>1456</v>
      </c>
      <c r="J565" t="s">
        <v>1410</v>
      </c>
      <c r="K565" t="s">
        <v>1408</v>
      </c>
    </row>
    <row r="566" spans="1:11">
      <c r="A566" t="s">
        <v>9</v>
      </c>
      <c r="B566" t="s">
        <v>1474</v>
      </c>
      <c r="C566" s="2">
        <v>45017</v>
      </c>
      <c r="D566" s="4">
        <v>3.1</v>
      </c>
      <c r="F566" s="4">
        <v>-0.3</v>
      </c>
      <c r="G566" s="4">
        <v>-0.2</v>
      </c>
      <c r="H566" t="s">
        <v>1462</v>
      </c>
      <c r="I566" t="s">
        <v>1456</v>
      </c>
      <c r="J566" t="s">
        <v>1411</v>
      </c>
      <c r="K566" t="s">
        <v>1408</v>
      </c>
    </row>
    <row r="567" spans="1:11">
      <c r="A567" t="s">
        <v>9</v>
      </c>
      <c r="B567" t="s">
        <v>1475</v>
      </c>
      <c r="C567" s="2">
        <v>45047</v>
      </c>
      <c r="D567" s="4">
        <v>3.4</v>
      </c>
      <c r="F567" s="4">
        <v>0</v>
      </c>
      <c r="G567" s="4">
        <v>0</v>
      </c>
      <c r="H567" t="s">
        <v>1464</v>
      </c>
      <c r="I567" t="s">
        <v>1456</v>
      </c>
      <c r="J567" t="s">
        <v>1412</v>
      </c>
      <c r="K567" t="s">
        <v>1408</v>
      </c>
    </row>
    <row r="568" spans="1:11">
      <c r="A568" t="s">
        <v>9</v>
      </c>
      <c r="B568" t="s">
        <v>1476</v>
      </c>
      <c r="C568" s="2">
        <v>45078</v>
      </c>
      <c r="D568" s="4">
        <v>3.8</v>
      </c>
      <c r="F568" s="4">
        <v>0.5</v>
      </c>
      <c r="G568" s="4">
        <v>0</v>
      </c>
      <c r="H568" t="s">
        <v>1466</v>
      </c>
      <c r="I568" t="s">
        <v>1456</v>
      </c>
      <c r="J568" t="s">
        <v>1413</v>
      </c>
      <c r="K568" t="s">
        <v>1408</v>
      </c>
    </row>
    <row r="569" spans="1:11">
      <c r="A569" t="s">
        <v>9</v>
      </c>
      <c r="B569" t="s">
        <v>1477</v>
      </c>
      <c r="C569" s="2">
        <v>45108</v>
      </c>
      <c r="D569" s="4">
        <v>3.8</v>
      </c>
      <c r="F569" s="4">
        <v>-0.1</v>
      </c>
      <c r="G569" s="4">
        <v>0</v>
      </c>
      <c r="H569" t="s">
        <v>1468</v>
      </c>
      <c r="I569" t="s">
        <v>1456</v>
      </c>
      <c r="J569" t="s">
        <v>1414</v>
      </c>
      <c r="K569" t="s">
        <v>1408</v>
      </c>
    </row>
    <row r="570" spans="1:11">
      <c r="A570" t="s">
        <v>9</v>
      </c>
      <c r="B570" t="s">
        <v>1506</v>
      </c>
      <c r="C570" s="2">
        <v>45139</v>
      </c>
      <c r="D570" s="4">
        <v>3.9</v>
      </c>
      <c r="F570" s="4">
        <v>0</v>
      </c>
      <c r="G570" s="4">
        <v>0.1</v>
      </c>
      <c r="H570" t="s">
        <v>1503</v>
      </c>
      <c r="I570" t="s">
        <v>1456</v>
      </c>
      <c r="J570" t="s">
        <v>1415</v>
      </c>
      <c r="K570" t="s">
        <v>1408</v>
      </c>
    </row>
    <row r="571" spans="1:11">
      <c r="A571" t="s">
        <v>9</v>
      </c>
      <c r="B571" t="s">
        <v>1507</v>
      </c>
      <c r="C571" s="2">
        <v>45170</v>
      </c>
      <c r="D571" s="4">
        <v>3.6</v>
      </c>
      <c r="E571" t="b">
        <v>1</v>
      </c>
      <c r="F571" s="4">
        <v>0</v>
      </c>
      <c r="G571" s="4">
        <v>0.3</v>
      </c>
      <c r="H571" t="s">
        <v>1505</v>
      </c>
      <c r="I571" t="s">
        <v>1456</v>
      </c>
      <c r="J571" t="s">
        <v>1416</v>
      </c>
      <c r="K571" t="s">
        <v>1408</v>
      </c>
    </row>
    <row r="572" spans="1:11">
      <c r="A572" t="s">
        <v>10</v>
      </c>
      <c r="B572" t="s">
        <v>548</v>
      </c>
      <c r="C572" s="2">
        <v>36526</v>
      </c>
      <c r="D572" s="4">
        <v>6.6</v>
      </c>
      <c r="F572" s="4"/>
      <c r="G572" s="4"/>
      <c r="H572" t="s">
        <v>1403</v>
      </c>
      <c r="I572" t="s">
        <v>1392</v>
      </c>
      <c r="J572" t="s">
        <v>1408</v>
      </c>
      <c r="K572" t="s">
        <v>1408</v>
      </c>
    </row>
    <row r="573" spans="1:11">
      <c r="A573" t="s">
        <v>10</v>
      </c>
      <c r="B573" t="s">
        <v>549</v>
      </c>
      <c r="C573" s="2">
        <v>36557</v>
      </c>
      <c r="D573" s="4">
        <v>6.7</v>
      </c>
      <c r="F573" s="4"/>
      <c r="G573" s="4"/>
      <c r="H573" t="s">
        <v>1402</v>
      </c>
      <c r="I573" t="s">
        <v>1392</v>
      </c>
      <c r="J573" t="s">
        <v>1409</v>
      </c>
      <c r="K573" t="s">
        <v>1408</v>
      </c>
    </row>
    <row r="574" spans="1:11">
      <c r="A574" t="s">
        <v>10</v>
      </c>
      <c r="B574" t="s">
        <v>550</v>
      </c>
      <c r="C574" s="2">
        <v>36586</v>
      </c>
      <c r="D574" s="4">
        <v>6.5</v>
      </c>
      <c r="F574" s="4"/>
      <c r="G574" s="4"/>
      <c r="H574" t="s">
        <v>1401</v>
      </c>
      <c r="I574" t="s">
        <v>1392</v>
      </c>
      <c r="J574" t="s">
        <v>1410</v>
      </c>
      <c r="K574" t="s">
        <v>1408</v>
      </c>
    </row>
    <row r="575" spans="1:11">
      <c r="A575" t="s">
        <v>10</v>
      </c>
      <c r="B575" t="s">
        <v>551</v>
      </c>
      <c r="C575" s="2">
        <v>36617</v>
      </c>
      <c r="D575" s="4">
        <v>5.9</v>
      </c>
      <c r="F575" s="4"/>
      <c r="G575" s="4"/>
      <c r="H575" t="s">
        <v>1400</v>
      </c>
      <c r="I575" t="s">
        <v>1392</v>
      </c>
      <c r="J575" t="s">
        <v>1411</v>
      </c>
      <c r="K575" t="s">
        <v>1408</v>
      </c>
    </row>
    <row r="576" spans="1:11">
      <c r="A576" t="s">
        <v>10</v>
      </c>
      <c r="B576" t="s">
        <v>552</v>
      </c>
      <c r="C576" s="2">
        <v>36647</v>
      </c>
      <c r="D576" s="4">
        <v>5</v>
      </c>
      <c r="F576" s="4"/>
      <c r="G576" s="4"/>
      <c r="H576" t="s">
        <v>1399</v>
      </c>
      <c r="I576" t="s">
        <v>1392</v>
      </c>
      <c r="J576" t="s">
        <v>1412</v>
      </c>
      <c r="K576" t="s">
        <v>1408</v>
      </c>
    </row>
    <row r="577" spans="1:11">
      <c r="A577" t="s">
        <v>10</v>
      </c>
      <c r="B577" t="s">
        <v>553</v>
      </c>
      <c r="C577" s="2">
        <v>36678</v>
      </c>
      <c r="D577" s="4">
        <v>4.9000000000000004</v>
      </c>
      <c r="F577" s="4"/>
      <c r="G577" s="4"/>
      <c r="H577" t="s">
        <v>1398</v>
      </c>
      <c r="I577" t="s">
        <v>1392</v>
      </c>
      <c r="J577" t="s">
        <v>1413</v>
      </c>
      <c r="K577" t="s">
        <v>1408</v>
      </c>
    </row>
    <row r="578" spans="1:11">
      <c r="A578" t="s">
        <v>10</v>
      </c>
      <c r="B578" t="s">
        <v>554</v>
      </c>
      <c r="C578" s="2">
        <v>36708</v>
      </c>
      <c r="D578" s="4">
        <v>5.6</v>
      </c>
      <c r="F578" s="4">
        <v>-1</v>
      </c>
      <c r="G578" s="4"/>
      <c r="H578" t="s">
        <v>1397</v>
      </c>
      <c r="I578" t="s">
        <v>1392</v>
      </c>
      <c r="J578" t="s">
        <v>1414</v>
      </c>
      <c r="K578" t="s">
        <v>1408</v>
      </c>
    </row>
    <row r="579" spans="1:11">
      <c r="A579" t="s">
        <v>10</v>
      </c>
      <c r="B579" t="s">
        <v>555</v>
      </c>
      <c r="C579" s="2">
        <v>36739</v>
      </c>
      <c r="D579" s="4">
        <v>5.7</v>
      </c>
      <c r="F579" s="4">
        <v>-1</v>
      </c>
      <c r="G579" s="4"/>
      <c r="H579" t="s">
        <v>1396</v>
      </c>
      <c r="I579" t="s">
        <v>1392</v>
      </c>
      <c r="J579" t="s">
        <v>1415</v>
      </c>
      <c r="K579" t="s">
        <v>1408</v>
      </c>
    </row>
    <row r="580" spans="1:11">
      <c r="A580" t="s">
        <v>10</v>
      </c>
      <c r="B580" t="s">
        <v>556</v>
      </c>
      <c r="C580" s="2">
        <v>36770</v>
      </c>
      <c r="D580" s="4">
        <v>5.2</v>
      </c>
      <c r="F580" s="4">
        <v>-1.3</v>
      </c>
      <c r="G580" s="4"/>
      <c r="H580" t="s">
        <v>1395</v>
      </c>
      <c r="I580" t="s">
        <v>1392</v>
      </c>
      <c r="J580" t="s">
        <v>1416</v>
      </c>
      <c r="K580" t="s">
        <v>1408</v>
      </c>
    </row>
    <row r="581" spans="1:11">
      <c r="A581" t="s">
        <v>10</v>
      </c>
      <c r="B581" t="s">
        <v>557</v>
      </c>
      <c r="C581" s="2">
        <v>36800</v>
      </c>
      <c r="D581" s="4">
        <v>4.8</v>
      </c>
      <c r="F581" s="4">
        <v>-1.1000000000000001</v>
      </c>
      <c r="G581" s="4"/>
      <c r="H581" t="s">
        <v>1394</v>
      </c>
      <c r="I581" t="s">
        <v>1392</v>
      </c>
      <c r="J581" t="s">
        <v>1121</v>
      </c>
      <c r="K581" t="s">
        <v>1408</v>
      </c>
    </row>
    <row r="582" spans="1:11">
      <c r="A582" t="s">
        <v>10</v>
      </c>
      <c r="B582" t="s">
        <v>558</v>
      </c>
      <c r="C582" s="2">
        <v>36831</v>
      </c>
      <c r="D582" s="4">
        <v>4.8</v>
      </c>
      <c r="F582" s="4">
        <v>-0.2</v>
      </c>
      <c r="G582" s="4"/>
      <c r="H582" t="s">
        <v>1393</v>
      </c>
      <c r="I582" t="s">
        <v>1392</v>
      </c>
      <c r="J582" t="s">
        <v>1123</v>
      </c>
      <c r="K582" t="s">
        <v>1408</v>
      </c>
    </row>
    <row r="583" spans="1:11">
      <c r="A583" t="s">
        <v>10</v>
      </c>
      <c r="B583" t="s">
        <v>559</v>
      </c>
      <c r="C583" s="2">
        <v>36861</v>
      </c>
      <c r="D583" s="4">
        <v>5</v>
      </c>
      <c r="F583" s="4">
        <v>0.1</v>
      </c>
      <c r="G583" s="4"/>
      <c r="H583" t="s">
        <v>1391</v>
      </c>
      <c r="I583" t="s">
        <v>1392</v>
      </c>
      <c r="J583" t="s">
        <v>1125</v>
      </c>
      <c r="K583" t="s">
        <v>1408</v>
      </c>
    </row>
    <row r="584" spans="1:11">
      <c r="A584" t="s">
        <v>10</v>
      </c>
      <c r="B584" t="s">
        <v>560</v>
      </c>
      <c r="C584" s="2">
        <v>36892</v>
      </c>
      <c r="D584" s="4">
        <v>6.5</v>
      </c>
      <c r="F584" s="4">
        <v>0.9</v>
      </c>
      <c r="G584" s="4">
        <v>-0.1</v>
      </c>
      <c r="H584" t="s">
        <v>1390</v>
      </c>
      <c r="I584" t="s">
        <v>1253</v>
      </c>
      <c r="J584" t="s">
        <v>1408</v>
      </c>
      <c r="K584" t="s">
        <v>1408</v>
      </c>
    </row>
    <row r="585" spans="1:11">
      <c r="A585" t="s">
        <v>10</v>
      </c>
      <c r="B585" t="s">
        <v>561</v>
      </c>
      <c r="C585" s="2">
        <v>36923</v>
      </c>
      <c r="D585" s="4">
        <v>6.7</v>
      </c>
      <c r="F585" s="4">
        <v>1</v>
      </c>
      <c r="G585" s="4">
        <v>0</v>
      </c>
      <c r="H585" t="s">
        <v>1389</v>
      </c>
      <c r="I585" t="s">
        <v>1253</v>
      </c>
      <c r="J585" t="s">
        <v>1409</v>
      </c>
      <c r="K585" t="s">
        <v>1408</v>
      </c>
    </row>
    <row r="586" spans="1:11">
      <c r="A586" t="s">
        <v>10</v>
      </c>
      <c r="B586" t="s">
        <v>562</v>
      </c>
      <c r="C586" s="2">
        <v>36951</v>
      </c>
      <c r="D586" s="4">
        <v>6.8</v>
      </c>
      <c r="F586" s="4">
        <v>1.6</v>
      </c>
      <c r="G586" s="4">
        <v>0.3</v>
      </c>
      <c r="H586" t="s">
        <v>1388</v>
      </c>
      <c r="I586" t="s">
        <v>1253</v>
      </c>
      <c r="J586" t="s">
        <v>1410</v>
      </c>
      <c r="K586" t="s">
        <v>1408</v>
      </c>
    </row>
    <row r="587" spans="1:11">
      <c r="A587" t="s">
        <v>10</v>
      </c>
      <c r="B587" t="s">
        <v>563</v>
      </c>
      <c r="C587" s="2">
        <v>36982</v>
      </c>
      <c r="D587" s="4">
        <v>5.6</v>
      </c>
      <c r="F587" s="4">
        <v>0.8</v>
      </c>
      <c r="G587" s="4">
        <v>-0.3</v>
      </c>
      <c r="H587" t="s">
        <v>1387</v>
      </c>
      <c r="I587" t="s">
        <v>1253</v>
      </c>
      <c r="J587" t="s">
        <v>1411</v>
      </c>
      <c r="K587" t="s">
        <v>1408</v>
      </c>
    </row>
    <row r="588" spans="1:11">
      <c r="A588" t="s">
        <v>10</v>
      </c>
      <c r="B588" t="s">
        <v>564</v>
      </c>
      <c r="C588" s="2">
        <v>37012</v>
      </c>
      <c r="D588" s="4">
        <v>4.8</v>
      </c>
      <c r="F588" s="4">
        <v>0</v>
      </c>
      <c r="G588" s="4">
        <v>-0.2</v>
      </c>
      <c r="H588" t="s">
        <v>1386</v>
      </c>
      <c r="I588" t="s">
        <v>1253</v>
      </c>
      <c r="J588" t="s">
        <v>1412</v>
      </c>
      <c r="K588" t="s">
        <v>1408</v>
      </c>
    </row>
    <row r="589" spans="1:11">
      <c r="A589" t="s">
        <v>10</v>
      </c>
      <c r="B589" t="s">
        <v>565</v>
      </c>
      <c r="C589" s="2">
        <v>37043</v>
      </c>
      <c r="D589" s="4">
        <v>6.1</v>
      </c>
      <c r="F589" s="4">
        <v>1.1000000000000001</v>
      </c>
      <c r="G589" s="4">
        <v>1.2</v>
      </c>
      <c r="H589" t="s">
        <v>1385</v>
      </c>
      <c r="I589" t="s">
        <v>1253</v>
      </c>
      <c r="J589" t="s">
        <v>1413</v>
      </c>
      <c r="K589" t="s">
        <v>1408</v>
      </c>
    </row>
    <row r="590" spans="1:11">
      <c r="A590" t="s">
        <v>10</v>
      </c>
      <c r="B590" t="s">
        <v>566</v>
      </c>
      <c r="C590" s="2">
        <v>37073</v>
      </c>
      <c r="D590" s="4">
        <v>5.3</v>
      </c>
      <c r="F590" s="4">
        <v>-1.2</v>
      </c>
      <c r="G590" s="4">
        <v>-0.3</v>
      </c>
      <c r="H590" t="s">
        <v>1384</v>
      </c>
      <c r="I590" t="s">
        <v>1253</v>
      </c>
      <c r="J590" t="s">
        <v>1414</v>
      </c>
      <c r="K590" t="s">
        <v>1408</v>
      </c>
    </row>
    <row r="591" spans="1:11">
      <c r="A591" t="s">
        <v>10</v>
      </c>
      <c r="B591" t="s">
        <v>567</v>
      </c>
      <c r="C591" s="2">
        <v>37104</v>
      </c>
      <c r="D591" s="4">
        <v>5.4</v>
      </c>
      <c r="F591" s="4">
        <v>-1.3</v>
      </c>
      <c r="G591" s="4">
        <v>-0.3</v>
      </c>
      <c r="H591" t="s">
        <v>1383</v>
      </c>
      <c r="I591" t="s">
        <v>1253</v>
      </c>
      <c r="J591" t="s">
        <v>1415</v>
      </c>
      <c r="K591" t="s">
        <v>1408</v>
      </c>
    </row>
    <row r="592" spans="1:11">
      <c r="A592" t="s">
        <v>10</v>
      </c>
      <c r="B592" t="s">
        <v>568</v>
      </c>
      <c r="C592" s="2">
        <v>37135</v>
      </c>
      <c r="D592" s="4">
        <v>5.4</v>
      </c>
      <c r="F592" s="4">
        <v>-1.4</v>
      </c>
      <c r="G592" s="4">
        <v>0.2</v>
      </c>
      <c r="H592" t="s">
        <v>1382</v>
      </c>
      <c r="I592" t="s">
        <v>1253</v>
      </c>
      <c r="J592" t="s">
        <v>1416</v>
      </c>
      <c r="K592" t="s">
        <v>1408</v>
      </c>
    </row>
    <row r="593" spans="1:11">
      <c r="A593" t="s">
        <v>10</v>
      </c>
      <c r="B593" t="s">
        <v>569</v>
      </c>
      <c r="C593" s="2">
        <v>37165</v>
      </c>
      <c r="D593" s="4">
        <v>6.5</v>
      </c>
      <c r="F593" s="4">
        <v>0.9</v>
      </c>
      <c r="G593" s="4">
        <v>1.7</v>
      </c>
      <c r="H593" t="s">
        <v>1381</v>
      </c>
      <c r="I593" t="s">
        <v>1253</v>
      </c>
      <c r="J593" t="s">
        <v>1121</v>
      </c>
      <c r="K593" t="s">
        <v>1408</v>
      </c>
    </row>
    <row r="594" spans="1:11">
      <c r="A594" t="s">
        <v>10</v>
      </c>
      <c r="B594" t="s">
        <v>570</v>
      </c>
      <c r="C594" s="2">
        <v>37196</v>
      </c>
      <c r="D594" s="4">
        <v>7.2</v>
      </c>
      <c r="F594" s="4">
        <v>2.4</v>
      </c>
      <c r="G594" s="4">
        <v>2.4</v>
      </c>
      <c r="H594" t="s">
        <v>1380</v>
      </c>
      <c r="I594" t="s">
        <v>1253</v>
      </c>
      <c r="J594" t="s">
        <v>1123</v>
      </c>
      <c r="K594" t="s">
        <v>1408</v>
      </c>
    </row>
    <row r="595" spans="1:11">
      <c r="A595" t="s">
        <v>10</v>
      </c>
      <c r="B595" t="s">
        <v>571</v>
      </c>
      <c r="C595" s="2">
        <v>37226</v>
      </c>
      <c r="D595" s="4">
        <v>7.8</v>
      </c>
      <c r="F595" s="4">
        <v>1.7</v>
      </c>
      <c r="G595" s="4">
        <v>2.8</v>
      </c>
      <c r="H595" t="s">
        <v>1379</v>
      </c>
      <c r="I595" t="s">
        <v>1253</v>
      </c>
      <c r="J595" t="s">
        <v>1125</v>
      </c>
      <c r="K595" t="s">
        <v>1408</v>
      </c>
    </row>
    <row r="596" spans="1:11">
      <c r="A596" t="s">
        <v>10</v>
      </c>
      <c r="B596" t="s">
        <v>572</v>
      </c>
      <c r="C596" s="2">
        <v>37257</v>
      </c>
      <c r="D596" s="4">
        <v>9.6999999999999993</v>
      </c>
      <c r="F596" s="4">
        <v>4.4000000000000004</v>
      </c>
      <c r="G596" s="4">
        <v>3.2</v>
      </c>
      <c r="H596" t="s">
        <v>1378</v>
      </c>
      <c r="I596" t="s">
        <v>1367</v>
      </c>
      <c r="J596" t="s">
        <v>1408</v>
      </c>
      <c r="K596" t="s">
        <v>1408</v>
      </c>
    </row>
    <row r="597" spans="1:11">
      <c r="A597" t="s">
        <v>10</v>
      </c>
      <c r="B597" t="s">
        <v>573</v>
      </c>
      <c r="C597" s="2">
        <v>37288</v>
      </c>
      <c r="D597" s="4">
        <v>8.6</v>
      </c>
      <c r="F597" s="4">
        <v>3.2</v>
      </c>
      <c r="G597" s="4">
        <v>1.9</v>
      </c>
      <c r="H597" t="s">
        <v>1377</v>
      </c>
      <c r="I597" t="s">
        <v>1367</v>
      </c>
      <c r="J597" t="s">
        <v>1409</v>
      </c>
      <c r="K597" t="s">
        <v>1408</v>
      </c>
    </row>
    <row r="598" spans="1:11">
      <c r="A598" t="s">
        <v>10</v>
      </c>
      <c r="B598" t="s">
        <v>574</v>
      </c>
      <c r="C598" s="2">
        <v>37316</v>
      </c>
      <c r="D598" s="4">
        <v>8.6</v>
      </c>
      <c r="F598" s="4">
        <v>3.2</v>
      </c>
      <c r="G598" s="4">
        <v>1.8</v>
      </c>
      <c r="H598" t="s">
        <v>1376</v>
      </c>
      <c r="I598" t="s">
        <v>1367</v>
      </c>
      <c r="J598" t="s">
        <v>1410</v>
      </c>
      <c r="K598" t="s">
        <v>1408</v>
      </c>
    </row>
    <row r="599" spans="1:11">
      <c r="A599" t="s">
        <v>10</v>
      </c>
      <c r="B599" t="s">
        <v>575</v>
      </c>
      <c r="C599" s="2">
        <v>37347</v>
      </c>
      <c r="D599" s="4">
        <v>7.3</v>
      </c>
      <c r="F599" s="4">
        <v>0.8</v>
      </c>
      <c r="G599" s="4">
        <v>1.7</v>
      </c>
      <c r="H599" t="s">
        <v>1375</v>
      </c>
      <c r="I599" t="s">
        <v>1367</v>
      </c>
      <c r="J599" t="s">
        <v>1411</v>
      </c>
      <c r="K599" t="s">
        <v>1408</v>
      </c>
    </row>
    <row r="600" spans="1:11">
      <c r="A600" t="s">
        <v>10</v>
      </c>
      <c r="B600" t="s">
        <v>576</v>
      </c>
      <c r="C600" s="2">
        <v>37377</v>
      </c>
      <c r="D600" s="4">
        <v>6.7</v>
      </c>
      <c r="F600" s="4">
        <v>-0.5</v>
      </c>
      <c r="G600" s="4">
        <v>1.9</v>
      </c>
      <c r="H600" t="s">
        <v>1374</v>
      </c>
      <c r="I600" t="s">
        <v>1367</v>
      </c>
      <c r="J600" t="s">
        <v>1412</v>
      </c>
      <c r="K600" t="s">
        <v>1408</v>
      </c>
    </row>
    <row r="601" spans="1:11">
      <c r="A601" t="s">
        <v>10</v>
      </c>
      <c r="B601" t="s">
        <v>577</v>
      </c>
      <c r="C601" s="2">
        <v>37408</v>
      </c>
      <c r="D601" s="4">
        <v>7.2</v>
      </c>
      <c r="F601" s="4">
        <v>-0.6</v>
      </c>
      <c r="G601" s="4">
        <v>1.1000000000000001</v>
      </c>
      <c r="H601" t="s">
        <v>1373</v>
      </c>
      <c r="I601" t="s">
        <v>1367</v>
      </c>
      <c r="J601" t="s">
        <v>1413</v>
      </c>
      <c r="K601" t="s">
        <v>1408</v>
      </c>
    </row>
    <row r="602" spans="1:11">
      <c r="A602" t="s">
        <v>10</v>
      </c>
      <c r="B602" t="s">
        <v>578</v>
      </c>
      <c r="C602" s="2">
        <v>37438</v>
      </c>
      <c r="D602" s="4">
        <v>7.2</v>
      </c>
      <c r="F602" s="4">
        <v>-2.5</v>
      </c>
      <c r="G602" s="4">
        <v>1.9</v>
      </c>
      <c r="H602" t="s">
        <v>1372</v>
      </c>
      <c r="I602" t="s">
        <v>1367</v>
      </c>
      <c r="J602" t="s">
        <v>1414</v>
      </c>
      <c r="K602" t="s">
        <v>1408</v>
      </c>
    </row>
    <row r="603" spans="1:11">
      <c r="A603" t="s">
        <v>10</v>
      </c>
      <c r="B603" t="s">
        <v>579</v>
      </c>
      <c r="C603" s="2">
        <v>37469</v>
      </c>
      <c r="D603" s="4">
        <v>6.8</v>
      </c>
      <c r="F603" s="4">
        <v>-1.8</v>
      </c>
      <c r="G603" s="4">
        <v>1.4</v>
      </c>
      <c r="H603" t="s">
        <v>1371</v>
      </c>
      <c r="I603" t="s">
        <v>1367</v>
      </c>
      <c r="J603" t="s">
        <v>1415</v>
      </c>
      <c r="K603" t="s">
        <v>1408</v>
      </c>
    </row>
    <row r="604" spans="1:11">
      <c r="A604" t="s">
        <v>10</v>
      </c>
      <c r="B604" t="s">
        <v>580</v>
      </c>
      <c r="C604" s="2">
        <v>37500</v>
      </c>
      <c r="D604" s="4">
        <v>6.2</v>
      </c>
      <c r="F604" s="4">
        <v>-2.4</v>
      </c>
      <c r="G604" s="4">
        <v>0.8</v>
      </c>
      <c r="H604" t="s">
        <v>1370</v>
      </c>
      <c r="I604" t="s">
        <v>1367</v>
      </c>
      <c r="J604" t="s">
        <v>1416</v>
      </c>
      <c r="K604" t="s">
        <v>1408</v>
      </c>
    </row>
    <row r="605" spans="1:11">
      <c r="A605" t="s">
        <v>10</v>
      </c>
      <c r="B605" t="s">
        <v>581</v>
      </c>
      <c r="C605" s="2">
        <v>37530</v>
      </c>
      <c r="D605" s="4">
        <v>6.8</v>
      </c>
      <c r="F605" s="4">
        <v>-0.5</v>
      </c>
      <c r="G605" s="4">
        <v>0.3</v>
      </c>
      <c r="H605" t="s">
        <v>1369</v>
      </c>
      <c r="I605" t="s">
        <v>1367</v>
      </c>
      <c r="J605" t="s">
        <v>1121</v>
      </c>
      <c r="K605" t="s">
        <v>1408</v>
      </c>
    </row>
    <row r="606" spans="1:11">
      <c r="A606" t="s">
        <v>10</v>
      </c>
      <c r="B606" t="s">
        <v>582</v>
      </c>
      <c r="C606" s="2">
        <v>37561</v>
      </c>
      <c r="D606" s="4">
        <v>6.5</v>
      </c>
      <c r="F606" s="4">
        <v>-0.2</v>
      </c>
      <c r="G606" s="4">
        <v>-0.7</v>
      </c>
      <c r="H606" t="s">
        <v>1368</v>
      </c>
      <c r="I606" t="s">
        <v>1367</v>
      </c>
      <c r="J606" t="s">
        <v>1123</v>
      </c>
      <c r="K606" t="s">
        <v>1408</v>
      </c>
    </row>
    <row r="607" spans="1:11">
      <c r="A607" t="s">
        <v>10</v>
      </c>
      <c r="B607" t="s">
        <v>583</v>
      </c>
      <c r="C607" s="2">
        <v>37591</v>
      </c>
      <c r="D607" s="4">
        <v>7.7</v>
      </c>
      <c r="F607" s="4">
        <v>0.5</v>
      </c>
      <c r="G607" s="4">
        <v>-0.1</v>
      </c>
      <c r="H607" t="s">
        <v>1366</v>
      </c>
      <c r="I607" t="s">
        <v>1367</v>
      </c>
      <c r="J607" t="s">
        <v>1125</v>
      </c>
      <c r="K607" t="s">
        <v>1408</v>
      </c>
    </row>
    <row r="608" spans="1:11">
      <c r="A608" t="s">
        <v>10</v>
      </c>
      <c r="B608" t="s">
        <v>584</v>
      </c>
      <c r="C608" s="2">
        <v>37622</v>
      </c>
      <c r="D608" s="4">
        <v>9.5</v>
      </c>
      <c r="F608" s="4">
        <v>2.2999999999999998</v>
      </c>
      <c r="G608" s="4">
        <v>-0.2</v>
      </c>
      <c r="H608" t="s">
        <v>1365</v>
      </c>
      <c r="I608" t="s">
        <v>1354</v>
      </c>
      <c r="J608" t="s">
        <v>1408</v>
      </c>
      <c r="K608" t="s">
        <v>1408</v>
      </c>
    </row>
    <row r="609" spans="1:11">
      <c r="A609" t="s">
        <v>10</v>
      </c>
      <c r="B609" t="s">
        <v>585</v>
      </c>
      <c r="C609" s="2">
        <v>37653</v>
      </c>
      <c r="D609" s="4">
        <v>9</v>
      </c>
      <c r="F609" s="4">
        <v>2.2000000000000002</v>
      </c>
      <c r="G609" s="4">
        <v>0.4</v>
      </c>
      <c r="H609" t="s">
        <v>1364</v>
      </c>
      <c r="I609" t="s">
        <v>1354</v>
      </c>
      <c r="J609" t="s">
        <v>1409</v>
      </c>
      <c r="K609" t="s">
        <v>1408</v>
      </c>
    </row>
    <row r="610" spans="1:11">
      <c r="A610" t="s">
        <v>10</v>
      </c>
      <c r="B610" t="s">
        <v>586</v>
      </c>
      <c r="C610" s="2">
        <v>37681</v>
      </c>
      <c r="D610" s="4">
        <v>9</v>
      </c>
      <c r="F610" s="4">
        <v>2.8</v>
      </c>
      <c r="G610" s="4">
        <v>0.4</v>
      </c>
      <c r="H610" t="s">
        <v>1363</v>
      </c>
      <c r="I610" t="s">
        <v>1354</v>
      </c>
      <c r="J610" t="s">
        <v>1410</v>
      </c>
      <c r="K610" t="s">
        <v>1408</v>
      </c>
    </row>
    <row r="611" spans="1:11">
      <c r="A611" t="s">
        <v>10</v>
      </c>
      <c r="B611" t="s">
        <v>587</v>
      </c>
      <c r="C611" s="2">
        <v>37712</v>
      </c>
      <c r="D611" s="4">
        <v>8.3000000000000007</v>
      </c>
      <c r="F611" s="4">
        <v>1.5</v>
      </c>
      <c r="G611" s="4">
        <v>1</v>
      </c>
      <c r="H611" t="s">
        <v>1362</v>
      </c>
      <c r="I611" t="s">
        <v>1354</v>
      </c>
      <c r="J611" t="s">
        <v>1411</v>
      </c>
      <c r="K611" t="s">
        <v>1408</v>
      </c>
    </row>
    <row r="612" spans="1:11">
      <c r="A612" t="s">
        <v>10</v>
      </c>
      <c r="B612" t="s">
        <v>588</v>
      </c>
      <c r="C612" s="2">
        <v>37742</v>
      </c>
      <c r="D612" s="4">
        <v>8.5</v>
      </c>
      <c r="F612" s="4">
        <v>2</v>
      </c>
      <c r="G612" s="4">
        <v>1.8</v>
      </c>
      <c r="H612" t="s">
        <v>1361</v>
      </c>
      <c r="I612" t="s">
        <v>1354</v>
      </c>
      <c r="J612" t="s">
        <v>1412</v>
      </c>
      <c r="K612" t="s">
        <v>1408</v>
      </c>
    </row>
    <row r="613" spans="1:11">
      <c r="A613" t="s">
        <v>10</v>
      </c>
      <c r="B613" t="s">
        <v>589</v>
      </c>
      <c r="C613" s="2">
        <v>37773</v>
      </c>
      <c r="D613" s="4">
        <v>9.4</v>
      </c>
      <c r="F613" s="4">
        <v>1.7</v>
      </c>
      <c r="G613" s="4">
        <v>2.2000000000000002</v>
      </c>
      <c r="H613" t="s">
        <v>1360</v>
      </c>
      <c r="I613" t="s">
        <v>1354</v>
      </c>
      <c r="J613" t="s">
        <v>1413</v>
      </c>
      <c r="K613" t="s">
        <v>1408</v>
      </c>
    </row>
    <row r="614" spans="1:11">
      <c r="A614" t="s">
        <v>10</v>
      </c>
      <c r="B614" t="s">
        <v>590</v>
      </c>
      <c r="C614" s="2">
        <v>37803</v>
      </c>
      <c r="D614" s="4">
        <v>8.8000000000000007</v>
      </c>
      <c r="F614" s="4">
        <v>-0.7</v>
      </c>
      <c r="G614" s="4">
        <v>1.6</v>
      </c>
      <c r="H614" t="s">
        <v>1359</v>
      </c>
      <c r="I614" t="s">
        <v>1354</v>
      </c>
      <c r="J614" t="s">
        <v>1414</v>
      </c>
      <c r="K614" t="s">
        <v>1408</v>
      </c>
    </row>
    <row r="615" spans="1:11">
      <c r="A615" t="s">
        <v>10</v>
      </c>
      <c r="B615" t="s">
        <v>591</v>
      </c>
      <c r="C615" s="2">
        <v>37834</v>
      </c>
      <c r="D615" s="4">
        <v>7.4</v>
      </c>
      <c r="F615" s="4">
        <v>-1.6</v>
      </c>
      <c r="G615" s="4">
        <v>0.6</v>
      </c>
      <c r="H615" t="s">
        <v>1358</v>
      </c>
      <c r="I615" t="s">
        <v>1354</v>
      </c>
      <c r="J615" t="s">
        <v>1415</v>
      </c>
      <c r="K615" t="s">
        <v>1408</v>
      </c>
    </row>
    <row r="616" spans="1:11">
      <c r="A616" t="s">
        <v>10</v>
      </c>
      <c r="B616" t="s">
        <v>592</v>
      </c>
      <c r="C616" s="2">
        <v>37865</v>
      </c>
      <c r="D616" s="4">
        <v>6.4</v>
      </c>
      <c r="F616" s="4">
        <v>-2.6</v>
      </c>
      <c r="G616" s="4">
        <v>0.2</v>
      </c>
      <c r="H616" t="s">
        <v>1357</v>
      </c>
      <c r="I616" t="s">
        <v>1354</v>
      </c>
      <c r="J616" t="s">
        <v>1416</v>
      </c>
      <c r="K616" t="s">
        <v>1408</v>
      </c>
    </row>
    <row r="617" spans="1:11">
      <c r="A617" t="s">
        <v>10</v>
      </c>
      <c r="B617" t="s">
        <v>593</v>
      </c>
      <c r="C617" s="2">
        <v>37895</v>
      </c>
      <c r="D617" s="4">
        <v>7</v>
      </c>
      <c r="F617" s="4">
        <v>-1.3</v>
      </c>
      <c r="G617" s="4">
        <v>0.2</v>
      </c>
      <c r="H617" t="s">
        <v>1356</v>
      </c>
      <c r="I617" t="s">
        <v>1354</v>
      </c>
      <c r="J617" t="s">
        <v>1121</v>
      </c>
      <c r="K617" t="s">
        <v>1408</v>
      </c>
    </row>
    <row r="618" spans="1:11">
      <c r="A618" t="s">
        <v>10</v>
      </c>
      <c r="B618" t="s">
        <v>594</v>
      </c>
      <c r="C618" s="2">
        <v>37926</v>
      </c>
      <c r="D618" s="4">
        <v>8.1</v>
      </c>
      <c r="F618" s="4">
        <v>-0.4</v>
      </c>
      <c r="G618" s="4">
        <v>1.6</v>
      </c>
      <c r="H618" t="s">
        <v>1355</v>
      </c>
      <c r="I618" t="s">
        <v>1354</v>
      </c>
      <c r="J618" t="s">
        <v>1123</v>
      </c>
      <c r="K618" t="s">
        <v>1408</v>
      </c>
    </row>
    <row r="619" spans="1:11">
      <c r="A619" t="s">
        <v>10</v>
      </c>
      <c r="B619" t="s">
        <v>595</v>
      </c>
      <c r="C619" s="2">
        <v>37956</v>
      </c>
      <c r="D619" s="4">
        <v>7.5</v>
      </c>
      <c r="F619" s="4">
        <v>-1.9</v>
      </c>
      <c r="G619" s="4">
        <v>-0.2</v>
      </c>
      <c r="H619" t="s">
        <v>1353</v>
      </c>
      <c r="I619" t="s">
        <v>1354</v>
      </c>
      <c r="J619" t="s">
        <v>1125</v>
      </c>
      <c r="K619" t="s">
        <v>1408</v>
      </c>
    </row>
    <row r="620" spans="1:11">
      <c r="A620" t="s">
        <v>10</v>
      </c>
      <c r="B620" t="s">
        <v>596</v>
      </c>
      <c r="C620" s="2">
        <v>37987</v>
      </c>
      <c r="D620" s="4">
        <v>8.9</v>
      </c>
      <c r="F620" s="4">
        <v>0.1</v>
      </c>
      <c r="G620" s="4">
        <v>-0.6</v>
      </c>
      <c r="H620" t="s">
        <v>1352</v>
      </c>
      <c r="I620" t="s">
        <v>1341</v>
      </c>
      <c r="J620" t="s">
        <v>1408</v>
      </c>
      <c r="K620" t="s">
        <v>1408</v>
      </c>
    </row>
    <row r="621" spans="1:11">
      <c r="A621" t="s">
        <v>10</v>
      </c>
      <c r="B621" t="s">
        <v>597</v>
      </c>
      <c r="C621" s="2">
        <v>38018</v>
      </c>
      <c r="D621" s="4">
        <v>8.6</v>
      </c>
      <c r="F621" s="4">
        <v>1.2</v>
      </c>
      <c r="G621" s="4">
        <v>-0.4</v>
      </c>
      <c r="H621" t="s">
        <v>1351</v>
      </c>
      <c r="I621" t="s">
        <v>1341</v>
      </c>
      <c r="J621" t="s">
        <v>1409</v>
      </c>
      <c r="K621" t="s">
        <v>1408</v>
      </c>
    </row>
    <row r="622" spans="1:11">
      <c r="A622" t="s">
        <v>10</v>
      </c>
      <c r="B622" t="s">
        <v>598</v>
      </c>
      <c r="C622" s="2">
        <v>38047</v>
      </c>
      <c r="D622" s="4">
        <v>7.9</v>
      </c>
      <c r="F622" s="4">
        <v>1.5</v>
      </c>
      <c r="G622" s="4">
        <v>-1.1000000000000001</v>
      </c>
      <c r="H622" t="s">
        <v>1350</v>
      </c>
      <c r="I622" t="s">
        <v>1341</v>
      </c>
      <c r="J622" t="s">
        <v>1410</v>
      </c>
      <c r="K622" t="s">
        <v>1408</v>
      </c>
    </row>
    <row r="623" spans="1:11">
      <c r="A623" t="s">
        <v>10</v>
      </c>
      <c r="B623" t="s">
        <v>599</v>
      </c>
      <c r="C623" s="2">
        <v>38078</v>
      </c>
      <c r="D623" s="4">
        <v>7.5</v>
      </c>
      <c r="F623" s="4">
        <v>0.5</v>
      </c>
      <c r="G623" s="4">
        <v>-0.8</v>
      </c>
      <c r="H623" t="s">
        <v>1349</v>
      </c>
      <c r="I623" t="s">
        <v>1341</v>
      </c>
      <c r="J623" t="s">
        <v>1411</v>
      </c>
      <c r="K623" t="s">
        <v>1408</v>
      </c>
    </row>
    <row r="624" spans="1:11">
      <c r="A624" t="s">
        <v>10</v>
      </c>
      <c r="B624" t="s">
        <v>600</v>
      </c>
      <c r="C624" s="2">
        <v>38108</v>
      </c>
      <c r="D624" s="4">
        <v>7.2</v>
      </c>
      <c r="F624" s="4">
        <v>-0.9</v>
      </c>
      <c r="G624" s="4">
        <v>-1.3</v>
      </c>
      <c r="H624" t="s">
        <v>1348</v>
      </c>
      <c r="I624" t="s">
        <v>1341</v>
      </c>
      <c r="J624" t="s">
        <v>1412</v>
      </c>
      <c r="K624" t="s">
        <v>1408</v>
      </c>
    </row>
    <row r="625" spans="1:11">
      <c r="A625" t="s">
        <v>10</v>
      </c>
      <c r="B625" t="s">
        <v>601</v>
      </c>
      <c r="C625" s="2">
        <v>38139</v>
      </c>
      <c r="D625" s="4">
        <v>7.1</v>
      </c>
      <c r="F625" s="4">
        <v>-0.4</v>
      </c>
      <c r="G625" s="4">
        <v>-2.2999999999999998</v>
      </c>
      <c r="H625" t="s">
        <v>1347</v>
      </c>
      <c r="I625" t="s">
        <v>1341</v>
      </c>
      <c r="J625" t="s">
        <v>1413</v>
      </c>
      <c r="K625" t="s">
        <v>1408</v>
      </c>
    </row>
    <row r="626" spans="1:11">
      <c r="A626" t="s">
        <v>10</v>
      </c>
      <c r="B626" t="s">
        <v>602</v>
      </c>
      <c r="C626" s="2">
        <v>38169</v>
      </c>
      <c r="D626" s="4">
        <v>7.5</v>
      </c>
      <c r="F626" s="4">
        <v>-1.4</v>
      </c>
      <c r="G626" s="4">
        <v>-1.3</v>
      </c>
      <c r="H626" t="s">
        <v>1346</v>
      </c>
      <c r="I626" t="s">
        <v>1341</v>
      </c>
      <c r="J626" t="s">
        <v>1414</v>
      </c>
      <c r="K626" t="s">
        <v>1408</v>
      </c>
    </row>
    <row r="627" spans="1:11">
      <c r="A627" t="s">
        <v>10</v>
      </c>
      <c r="B627" t="s">
        <v>603</v>
      </c>
      <c r="C627" s="2">
        <v>38200</v>
      </c>
      <c r="D627" s="4">
        <v>7</v>
      </c>
      <c r="F627" s="4">
        <v>-1.6</v>
      </c>
      <c r="G627" s="4">
        <v>-0.4</v>
      </c>
      <c r="H627" t="s">
        <v>1345</v>
      </c>
      <c r="I627" t="s">
        <v>1341</v>
      </c>
      <c r="J627" t="s">
        <v>1415</v>
      </c>
      <c r="K627" t="s">
        <v>1408</v>
      </c>
    </row>
    <row r="628" spans="1:11">
      <c r="A628" t="s">
        <v>10</v>
      </c>
      <c r="B628" t="s">
        <v>604</v>
      </c>
      <c r="C628" s="2">
        <v>38231</v>
      </c>
      <c r="D628" s="4">
        <v>6.2</v>
      </c>
      <c r="F628" s="4">
        <v>-1.7</v>
      </c>
      <c r="G628" s="4">
        <v>-0.2</v>
      </c>
      <c r="H628" t="s">
        <v>1344</v>
      </c>
      <c r="I628" t="s">
        <v>1341</v>
      </c>
      <c r="J628" t="s">
        <v>1416</v>
      </c>
      <c r="K628" t="s">
        <v>1408</v>
      </c>
    </row>
    <row r="629" spans="1:11">
      <c r="A629" t="s">
        <v>10</v>
      </c>
      <c r="B629" t="s">
        <v>605</v>
      </c>
      <c r="C629" s="2">
        <v>38261</v>
      </c>
      <c r="D629" s="4">
        <v>7</v>
      </c>
      <c r="F629" s="4">
        <v>-0.5</v>
      </c>
      <c r="G629" s="4">
        <v>0</v>
      </c>
      <c r="H629" t="s">
        <v>1343</v>
      </c>
      <c r="I629" t="s">
        <v>1341</v>
      </c>
      <c r="J629" t="s">
        <v>1121</v>
      </c>
      <c r="K629" t="s">
        <v>1408</v>
      </c>
    </row>
    <row r="630" spans="1:11">
      <c r="A630" t="s">
        <v>10</v>
      </c>
      <c r="B630" t="s">
        <v>606</v>
      </c>
      <c r="C630" s="2">
        <v>38292</v>
      </c>
      <c r="D630" s="4">
        <v>6.7</v>
      </c>
      <c r="F630" s="4">
        <v>-0.5</v>
      </c>
      <c r="G630" s="4">
        <v>-1.4</v>
      </c>
      <c r="H630" t="s">
        <v>1342</v>
      </c>
      <c r="I630" t="s">
        <v>1341</v>
      </c>
      <c r="J630" t="s">
        <v>1123</v>
      </c>
      <c r="K630" t="s">
        <v>1408</v>
      </c>
    </row>
    <row r="631" spans="1:11">
      <c r="A631" t="s">
        <v>10</v>
      </c>
      <c r="B631" t="s">
        <v>607</v>
      </c>
      <c r="C631" s="2">
        <v>38322</v>
      </c>
      <c r="D631" s="4">
        <v>7.1</v>
      </c>
      <c r="F631" s="4">
        <v>0</v>
      </c>
      <c r="G631" s="4">
        <v>-0.4</v>
      </c>
      <c r="H631" t="s">
        <v>1340</v>
      </c>
      <c r="I631" t="s">
        <v>1341</v>
      </c>
      <c r="J631" t="s">
        <v>1125</v>
      </c>
      <c r="K631" t="s">
        <v>1408</v>
      </c>
    </row>
    <row r="632" spans="1:11">
      <c r="A632" t="s">
        <v>10</v>
      </c>
      <c r="B632" t="s">
        <v>608</v>
      </c>
      <c r="C632" s="2">
        <v>38353</v>
      </c>
      <c r="D632" s="4">
        <v>7.5</v>
      </c>
      <c r="F632" s="4">
        <v>0</v>
      </c>
      <c r="G632" s="4">
        <v>-1.4</v>
      </c>
      <c r="H632" t="s">
        <v>1339</v>
      </c>
      <c r="I632" t="s">
        <v>1328</v>
      </c>
      <c r="J632" t="s">
        <v>1408</v>
      </c>
      <c r="K632" t="s">
        <v>1408</v>
      </c>
    </row>
    <row r="633" spans="1:11">
      <c r="A633" t="s">
        <v>10</v>
      </c>
      <c r="B633" t="s">
        <v>609</v>
      </c>
      <c r="C633" s="2">
        <v>38384</v>
      </c>
      <c r="D633" s="4">
        <v>7.2</v>
      </c>
      <c r="F633" s="4">
        <v>0.2</v>
      </c>
      <c r="G633" s="4">
        <v>-1.4</v>
      </c>
      <c r="H633" t="s">
        <v>1338</v>
      </c>
      <c r="I633" t="s">
        <v>1328</v>
      </c>
      <c r="J633" t="s">
        <v>1409</v>
      </c>
      <c r="K633" t="s">
        <v>1408</v>
      </c>
    </row>
    <row r="634" spans="1:11">
      <c r="A634" t="s">
        <v>10</v>
      </c>
      <c r="B634" t="s">
        <v>610</v>
      </c>
      <c r="C634" s="2">
        <v>38412</v>
      </c>
      <c r="D634" s="4">
        <v>6.6</v>
      </c>
      <c r="F634" s="4">
        <v>0.4</v>
      </c>
      <c r="G634" s="4">
        <v>-1.3</v>
      </c>
      <c r="H634" t="s">
        <v>1337</v>
      </c>
      <c r="I634" t="s">
        <v>1328</v>
      </c>
      <c r="J634" t="s">
        <v>1410</v>
      </c>
      <c r="K634" t="s">
        <v>1408</v>
      </c>
    </row>
    <row r="635" spans="1:11">
      <c r="A635" t="s">
        <v>10</v>
      </c>
      <c r="B635" t="s">
        <v>611</v>
      </c>
      <c r="C635" s="2">
        <v>38443</v>
      </c>
      <c r="D635" s="4">
        <v>6.2</v>
      </c>
      <c r="F635" s="4">
        <v>-0.8</v>
      </c>
      <c r="G635" s="4">
        <v>-1.3</v>
      </c>
      <c r="H635" t="s">
        <v>1336</v>
      </c>
      <c r="I635" t="s">
        <v>1328</v>
      </c>
      <c r="J635" t="s">
        <v>1411</v>
      </c>
      <c r="K635" t="s">
        <v>1408</v>
      </c>
    </row>
    <row r="636" spans="1:11">
      <c r="A636" t="s">
        <v>10</v>
      </c>
      <c r="B636" t="s">
        <v>612</v>
      </c>
      <c r="C636" s="2">
        <v>38473</v>
      </c>
      <c r="D636" s="4">
        <v>5.3</v>
      </c>
      <c r="F636" s="4">
        <v>-1.4</v>
      </c>
      <c r="G636" s="4">
        <v>-1.9</v>
      </c>
      <c r="H636" t="s">
        <v>1335</v>
      </c>
      <c r="I636" t="s">
        <v>1328</v>
      </c>
      <c r="J636" t="s">
        <v>1412</v>
      </c>
      <c r="K636" t="s">
        <v>1408</v>
      </c>
    </row>
    <row r="637" spans="1:11">
      <c r="A637" t="s">
        <v>10</v>
      </c>
      <c r="B637" t="s">
        <v>613</v>
      </c>
      <c r="C637" s="2">
        <v>38504</v>
      </c>
      <c r="D637" s="4">
        <v>6.6</v>
      </c>
      <c r="F637" s="4">
        <v>-0.5</v>
      </c>
      <c r="G637" s="4">
        <v>-0.5</v>
      </c>
      <c r="H637" t="s">
        <v>1334</v>
      </c>
      <c r="I637" t="s">
        <v>1328</v>
      </c>
      <c r="J637" t="s">
        <v>1413</v>
      </c>
      <c r="K637" t="s">
        <v>1408</v>
      </c>
    </row>
    <row r="638" spans="1:11">
      <c r="A638" t="s">
        <v>10</v>
      </c>
      <c r="B638" t="s">
        <v>614</v>
      </c>
      <c r="C638" s="2">
        <v>38534</v>
      </c>
      <c r="D638" s="4">
        <v>6.3</v>
      </c>
      <c r="F638" s="4">
        <v>-1.2</v>
      </c>
      <c r="G638" s="4">
        <v>-1.2</v>
      </c>
      <c r="H638" t="s">
        <v>1333</v>
      </c>
      <c r="I638" t="s">
        <v>1328</v>
      </c>
      <c r="J638" t="s">
        <v>1414</v>
      </c>
      <c r="K638" t="s">
        <v>1408</v>
      </c>
    </row>
    <row r="639" spans="1:11">
      <c r="A639" t="s">
        <v>10</v>
      </c>
      <c r="B639" t="s">
        <v>615</v>
      </c>
      <c r="C639" s="2">
        <v>38565</v>
      </c>
      <c r="D639" s="4">
        <v>5.7</v>
      </c>
      <c r="F639" s="4">
        <v>-1.5</v>
      </c>
      <c r="G639" s="4">
        <v>-1.3</v>
      </c>
      <c r="H639" t="s">
        <v>1332</v>
      </c>
      <c r="I639" t="s">
        <v>1328</v>
      </c>
      <c r="J639" t="s">
        <v>1415</v>
      </c>
      <c r="K639" t="s">
        <v>1408</v>
      </c>
    </row>
    <row r="640" spans="1:11">
      <c r="A640" t="s">
        <v>10</v>
      </c>
      <c r="B640" t="s">
        <v>616</v>
      </c>
      <c r="C640" s="2">
        <v>38596</v>
      </c>
      <c r="D640" s="4">
        <v>5.3</v>
      </c>
      <c r="F640" s="4">
        <v>-1.3</v>
      </c>
      <c r="G640" s="4">
        <v>-0.9</v>
      </c>
      <c r="H640" t="s">
        <v>1331</v>
      </c>
      <c r="I640" t="s">
        <v>1328</v>
      </c>
      <c r="J640" t="s">
        <v>1416</v>
      </c>
      <c r="K640" t="s">
        <v>1408</v>
      </c>
    </row>
    <row r="641" spans="1:11">
      <c r="A641" t="s">
        <v>10</v>
      </c>
      <c r="B641" t="s">
        <v>617</v>
      </c>
      <c r="C641" s="2">
        <v>38626</v>
      </c>
      <c r="D641" s="4">
        <v>5.3</v>
      </c>
      <c r="F641" s="4">
        <v>-0.9</v>
      </c>
      <c r="G641" s="4">
        <v>-1.7</v>
      </c>
      <c r="H641" t="s">
        <v>1330</v>
      </c>
      <c r="I641" t="s">
        <v>1328</v>
      </c>
      <c r="J641" t="s">
        <v>1121</v>
      </c>
      <c r="K641" t="s">
        <v>1408</v>
      </c>
    </row>
    <row r="642" spans="1:11">
      <c r="A642" t="s">
        <v>10</v>
      </c>
      <c r="B642" t="s">
        <v>618</v>
      </c>
      <c r="C642" s="2">
        <v>38657</v>
      </c>
      <c r="D642" s="4">
        <v>5.7</v>
      </c>
      <c r="F642" s="4">
        <v>0.4</v>
      </c>
      <c r="G642" s="4">
        <v>-1</v>
      </c>
      <c r="H642" t="s">
        <v>1329</v>
      </c>
      <c r="I642" t="s">
        <v>1328</v>
      </c>
      <c r="J642" t="s">
        <v>1123</v>
      </c>
      <c r="K642" t="s">
        <v>1408</v>
      </c>
    </row>
    <row r="643" spans="1:11">
      <c r="A643" t="s">
        <v>10</v>
      </c>
      <c r="B643" t="s">
        <v>619</v>
      </c>
      <c r="C643" s="2">
        <v>38687</v>
      </c>
      <c r="D643" s="4">
        <v>6.1</v>
      </c>
      <c r="F643" s="4">
        <v>-0.5</v>
      </c>
      <c r="G643" s="4">
        <v>-1</v>
      </c>
      <c r="H643" t="s">
        <v>1327</v>
      </c>
      <c r="I643" t="s">
        <v>1328</v>
      </c>
      <c r="J643" t="s">
        <v>1125</v>
      </c>
      <c r="K643" t="s">
        <v>1408</v>
      </c>
    </row>
    <row r="644" spans="1:11">
      <c r="A644" t="s">
        <v>10</v>
      </c>
      <c r="B644" t="s">
        <v>620</v>
      </c>
      <c r="C644" s="2">
        <v>38718</v>
      </c>
      <c r="D644" s="4">
        <v>7.6</v>
      </c>
      <c r="F644" s="4">
        <v>1.3</v>
      </c>
      <c r="G644" s="4">
        <v>0.1</v>
      </c>
      <c r="H644" t="s">
        <v>1326</v>
      </c>
      <c r="I644" t="s">
        <v>1315</v>
      </c>
      <c r="J644" t="s">
        <v>1408</v>
      </c>
      <c r="K644" t="s">
        <v>1408</v>
      </c>
    </row>
    <row r="645" spans="1:11">
      <c r="A645" t="s">
        <v>10</v>
      </c>
      <c r="B645" t="s">
        <v>621</v>
      </c>
      <c r="C645" s="2">
        <v>38749</v>
      </c>
      <c r="D645" s="4">
        <v>7.4</v>
      </c>
      <c r="F645" s="4">
        <v>1.7</v>
      </c>
      <c r="G645" s="4">
        <v>0.2</v>
      </c>
      <c r="H645" t="s">
        <v>1325</v>
      </c>
      <c r="I645" t="s">
        <v>1315</v>
      </c>
      <c r="J645" t="s">
        <v>1409</v>
      </c>
      <c r="K645" t="s">
        <v>1408</v>
      </c>
    </row>
    <row r="646" spans="1:11">
      <c r="A646" t="s">
        <v>10</v>
      </c>
      <c r="B646" t="s">
        <v>622</v>
      </c>
      <c r="C646" s="2">
        <v>38777</v>
      </c>
      <c r="D646" s="4">
        <v>6.6</v>
      </c>
      <c r="F646" s="4">
        <v>1.3</v>
      </c>
      <c r="G646" s="4">
        <v>0</v>
      </c>
      <c r="H646" t="s">
        <v>1324</v>
      </c>
      <c r="I646" t="s">
        <v>1315</v>
      </c>
      <c r="J646" t="s">
        <v>1410</v>
      </c>
      <c r="K646" t="s">
        <v>1408</v>
      </c>
    </row>
    <row r="647" spans="1:11">
      <c r="A647" t="s">
        <v>10</v>
      </c>
      <c r="B647" t="s">
        <v>623</v>
      </c>
      <c r="C647" s="2">
        <v>38808</v>
      </c>
      <c r="D647" s="4">
        <v>6.7</v>
      </c>
      <c r="F647" s="4">
        <v>1.4</v>
      </c>
      <c r="G647" s="4">
        <v>0.5</v>
      </c>
      <c r="H647" t="s">
        <v>1323</v>
      </c>
      <c r="I647" t="s">
        <v>1315</v>
      </c>
      <c r="J647" t="s">
        <v>1411</v>
      </c>
      <c r="K647" t="s">
        <v>1408</v>
      </c>
    </row>
    <row r="648" spans="1:11">
      <c r="A648" t="s">
        <v>10</v>
      </c>
      <c r="B648" t="s">
        <v>624</v>
      </c>
      <c r="C648" s="2">
        <v>38838</v>
      </c>
      <c r="D648" s="4">
        <v>6.6</v>
      </c>
      <c r="F648" s="4">
        <v>0.9</v>
      </c>
      <c r="G648" s="4">
        <v>1.3</v>
      </c>
      <c r="H648" t="s">
        <v>1322</v>
      </c>
      <c r="I648" t="s">
        <v>1315</v>
      </c>
      <c r="J648" t="s">
        <v>1412</v>
      </c>
      <c r="K648" t="s">
        <v>1408</v>
      </c>
    </row>
    <row r="649" spans="1:11">
      <c r="A649" t="s">
        <v>10</v>
      </c>
      <c r="B649" t="s">
        <v>625</v>
      </c>
      <c r="C649" s="2">
        <v>38869</v>
      </c>
      <c r="D649" s="4">
        <v>5.8</v>
      </c>
      <c r="F649" s="4">
        <v>-0.3</v>
      </c>
      <c r="G649" s="4">
        <v>-0.8</v>
      </c>
      <c r="H649" t="s">
        <v>1321</v>
      </c>
      <c r="I649" t="s">
        <v>1315</v>
      </c>
      <c r="J649" t="s">
        <v>1413</v>
      </c>
      <c r="K649" t="s">
        <v>1408</v>
      </c>
    </row>
    <row r="650" spans="1:11">
      <c r="A650" t="s">
        <v>10</v>
      </c>
      <c r="B650" t="s">
        <v>626</v>
      </c>
      <c r="C650" s="2">
        <v>38899</v>
      </c>
      <c r="D650" s="4">
        <v>6.9</v>
      </c>
      <c r="F650" s="4">
        <v>-0.7</v>
      </c>
      <c r="G650" s="4">
        <v>0.6</v>
      </c>
      <c r="H650" t="s">
        <v>1320</v>
      </c>
      <c r="I650" t="s">
        <v>1315</v>
      </c>
      <c r="J650" t="s">
        <v>1414</v>
      </c>
      <c r="K650" t="s">
        <v>1408</v>
      </c>
    </row>
    <row r="651" spans="1:11">
      <c r="A651" t="s">
        <v>10</v>
      </c>
      <c r="B651" t="s">
        <v>627</v>
      </c>
      <c r="C651" s="2">
        <v>38930</v>
      </c>
      <c r="D651" s="4">
        <v>5.8</v>
      </c>
      <c r="F651" s="4">
        <v>-1.6</v>
      </c>
      <c r="G651" s="4">
        <v>0.1</v>
      </c>
      <c r="H651" t="s">
        <v>1319</v>
      </c>
      <c r="I651" t="s">
        <v>1315</v>
      </c>
      <c r="J651" t="s">
        <v>1415</v>
      </c>
      <c r="K651" t="s">
        <v>1408</v>
      </c>
    </row>
    <row r="652" spans="1:11">
      <c r="A652" t="s">
        <v>10</v>
      </c>
      <c r="B652" t="s">
        <v>628</v>
      </c>
      <c r="C652" s="2">
        <v>38961</v>
      </c>
      <c r="D652" s="4">
        <v>4.4000000000000004</v>
      </c>
      <c r="F652" s="4">
        <v>-2.2000000000000002</v>
      </c>
      <c r="G652" s="4">
        <v>-0.9</v>
      </c>
      <c r="H652" t="s">
        <v>1318</v>
      </c>
      <c r="I652" t="s">
        <v>1315</v>
      </c>
      <c r="J652" t="s">
        <v>1416</v>
      </c>
      <c r="K652" t="s">
        <v>1408</v>
      </c>
    </row>
    <row r="653" spans="1:11">
      <c r="A653" t="s">
        <v>10</v>
      </c>
      <c r="B653" t="s">
        <v>629</v>
      </c>
      <c r="C653" s="2">
        <v>38991</v>
      </c>
      <c r="D653" s="4">
        <v>5</v>
      </c>
      <c r="F653" s="4">
        <v>-1.7</v>
      </c>
      <c r="G653" s="4">
        <v>-0.3</v>
      </c>
      <c r="H653" t="s">
        <v>1317</v>
      </c>
      <c r="I653" t="s">
        <v>1315</v>
      </c>
      <c r="J653" t="s">
        <v>1121</v>
      </c>
      <c r="K653" t="s">
        <v>1408</v>
      </c>
    </row>
    <row r="654" spans="1:11">
      <c r="A654" t="s">
        <v>10</v>
      </c>
      <c r="B654" t="s">
        <v>630</v>
      </c>
      <c r="C654" s="2">
        <v>39022</v>
      </c>
      <c r="D654" s="4">
        <v>5.6</v>
      </c>
      <c r="F654" s="4">
        <v>-1</v>
      </c>
      <c r="G654" s="4">
        <v>-0.1</v>
      </c>
      <c r="H654" t="s">
        <v>1316</v>
      </c>
      <c r="I654" t="s">
        <v>1315</v>
      </c>
      <c r="J654" t="s">
        <v>1123</v>
      </c>
      <c r="K654" t="s">
        <v>1408</v>
      </c>
    </row>
    <row r="655" spans="1:11">
      <c r="A655" t="s">
        <v>10</v>
      </c>
      <c r="B655" t="s">
        <v>631</v>
      </c>
      <c r="C655" s="2">
        <v>39052</v>
      </c>
      <c r="D655" s="4">
        <v>5.9</v>
      </c>
      <c r="F655" s="4">
        <v>0.1</v>
      </c>
      <c r="G655" s="4">
        <v>-0.2</v>
      </c>
      <c r="H655" t="s">
        <v>1314</v>
      </c>
      <c r="I655" t="s">
        <v>1315</v>
      </c>
      <c r="J655" t="s">
        <v>1125</v>
      </c>
      <c r="K655" t="s">
        <v>1408</v>
      </c>
    </row>
    <row r="656" spans="1:11">
      <c r="A656" t="s">
        <v>10</v>
      </c>
      <c r="B656" t="s">
        <v>632</v>
      </c>
      <c r="C656" s="2">
        <v>39083</v>
      </c>
      <c r="D656" s="4">
        <v>7.6</v>
      </c>
      <c r="F656" s="4">
        <v>0.7</v>
      </c>
      <c r="G656" s="4">
        <v>0</v>
      </c>
      <c r="H656" t="s">
        <v>1313</v>
      </c>
      <c r="I656" t="s">
        <v>1302</v>
      </c>
      <c r="J656" t="s">
        <v>1408</v>
      </c>
      <c r="K656" t="s">
        <v>1408</v>
      </c>
    </row>
    <row r="657" spans="1:11">
      <c r="A657" t="s">
        <v>10</v>
      </c>
      <c r="B657" t="s">
        <v>633</v>
      </c>
      <c r="C657" s="2">
        <v>39114</v>
      </c>
      <c r="D657" s="4">
        <v>6.7</v>
      </c>
      <c r="F657" s="4">
        <v>0.9</v>
      </c>
      <c r="G657" s="4">
        <v>-0.7</v>
      </c>
      <c r="H657" t="s">
        <v>1312</v>
      </c>
      <c r="I657" t="s">
        <v>1302</v>
      </c>
      <c r="J657" t="s">
        <v>1409</v>
      </c>
      <c r="K657" t="s">
        <v>1408</v>
      </c>
    </row>
    <row r="658" spans="1:11">
      <c r="A658" t="s">
        <v>10</v>
      </c>
      <c r="B658" t="s">
        <v>634</v>
      </c>
      <c r="C658" s="2">
        <v>39142</v>
      </c>
      <c r="D658" s="4">
        <v>6.7</v>
      </c>
      <c r="F658" s="4">
        <v>2.2999999999999998</v>
      </c>
      <c r="G658" s="4">
        <v>0.1</v>
      </c>
      <c r="H658" t="s">
        <v>1311</v>
      </c>
      <c r="I658" t="s">
        <v>1302</v>
      </c>
      <c r="J658" t="s">
        <v>1410</v>
      </c>
      <c r="K658" t="s">
        <v>1408</v>
      </c>
    </row>
    <row r="659" spans="1:11">
      <c r="A659" t="s">
        <v>10</v>
      </c>
      <c r="B659" t="s">
        <v>635</v>
      </c>
      <c r="C659" s="2">
        <v>39173</v>
      </c>
      <c r="D659" s="4">
        <v>5.4</v>
      </c>
      <c r="F659" s="4">
        <v>0.4</v>
      </c>
      <c r="G659" s="4">
        <v>-1.3</v>
      </c>
      <c r="H659" t="s">
        <v>1310</v>
      </c>
      <c r="I659" t="s">
        <v>1302</v>
      </c>
      <c r="J659" t="s">
        <v>1411</v>
      </c>
      <c r="K659" t="s">
        <v>1408</v>
      </c>
    </row>
    <row r="660" spans="1:11">
      <c r="A660" t="s">
        <v>10</v>
      </c>
      <c r="B660" t="s">
        <v>636</v>
      </c>
      <c r="C660" s="2">
        <v>39203</v>
      </c>
      <c r="D660" s="4">
        <v>5</v>
      </c>
      <c r="F660" s="4">
        <v>-0.6</v>
      </c>
      <c r="G660" s="4">
        <v>-1.6</v>
      </c>
      <c r="H660" t="s">
        <v>1309</v>
      </c>
      <c r="I660" t="s">
        <v>1302</v>
      </c>
      <c r="J660" t="s">
        <v>1412</v>
      </c>
      <c r="K660" t="s">
        <v>1408</v>
      </c>
    </row>
    <row r="661" spans="1:11">
      <c r="A661" t="s">
        <v>10</v>
      </c>
      <c r="B661" t="s">
        <v>637</v>
      </c>
      <c r="C661" s="2">
        <v>39234</v>
      </c>
      <c r="D661" s="4">
        <v>5.5</v>
      </c>
      <c r="F661" s="4">
        <v>-0.4</v>
      </c>
      <c r="G661" s="4">
        <v>-0.3</v>
      </c>
      <c r="H661" t="s">
        <v>1308</v>
      </c>
      <c r="I661" t="s">
        <v>1302</v>
      </c>
      <c r="J661" t="s">
        <v>1413</v>
      </c>
      <c r="K661" t="s">
        <v>1408</v>
      </c>
    </row>
    <row r="662" spans="1:11">
      <c r="A662" t="s">
        <v>10</v>
      </c>
      <c r="B662" t="s">
        <v>638</v>
      </c>
      <c r="C662" s="2">
        <v>39264</v>
      </c>
      <c r="D662" s="4">
        <v>6.7</v>
      </c>
      <c r="F662" s="4">
        <v>-0.9</v>
      </c>
      <c r="G662" s="4">
        <v>-0.2</v>
      </c>
      <c r="H662" t="s">
        <v>1307</v>
      </c>
      <c r="I662" t="s">
        <v>1302</v>
      </c>
      <c r="J662" t="s">
        <v>1414</v>
      </c>
      <c r="K662" t="s">
        <v>1408</v>
      </c>
    </row>
    <row r="663" spans="1:11">
      <c r="A663" t="s">
        <v>10</v>
      </c>
      <c r="B663" t="s">
        <v>639</v>
      </c>
      <c r="C663" s="2">
        <v>39295</v>
      </c>
      <c r="D663" s="4">
        <v>5.3</v>
      </c>
      <c r="F663" s="4">
        <v>-1.4</v>
      </c>
      <c r="G663" s="4">
        <v>-0.5</v>
      </c>
      <c r="H663" t="s">
        <v>1306</v>
      </c>
      <c r="I663" t="s">
        <v>1302</v>
      </c>
      <c r="J663" t="s">
        <v>1415</v>
      </c>
      <c r="K663" t="s">
        <v>1408</v>
      </c>
    </row>
    <row r="664" spans="1:11">
      <c r="A664" t="s">
        <v>10</v>
      </c>
      <c r="B664" t="s">
        <v>640</v>
      </c>
      <c r="C664" s="2">
        <v>39326</v>
      </c>
      <c r="D664" s="4">
        <v>6.3</v>
      </c>
      <c r="F664" s="4">
        <v>-0.4</v>
      </c>
      <c r="G664" s="4">
        <v>1.9</v>
      </c>
      <c r="H664" t="s">
        <v>1305</v>
      </c>
      <c r="I664" t="s">
        <v>1302</v>
      </c>
      <c r="J664" t="s">
        <v>1416</v>
      </c>
      <c r="K664" t="s">
        <v>1408</v>
      </c>
    </row>
    <row r="665" spans="1:11">
      <c r="A665" t="s">
        <v>10</v>
      </c>
      <c r="B665" t="s">
        <v>641</v>
      </c>
      <c r="C665" s="2">
        <v>39356</v>
      </c>
      <c r="D665" s="4">
        <v>5.6</v>
      </c>
      <c r="F665" s="4">
        <v>0.2</v>
      </c>
      <c r="G665" s="4">
        <v>0.6</v>
      </c>
      <c r="H665" t="s">
        <v>1304</v>
      </c>
      <c r="I665" t="s">
        <v>1302</v>
      </c>
      <c r="J665" t="s">
        <v>1121</v>
      </c>
      <c r="K665" t="s">
        <v>1408</v>
      </c>
    </row>
    <row r="666" spans="1:11">
      <c r="A666" t="s">
        <v>10</v>
      </c>
      <c r="B666" t="s">
        <v>642</v>
      </c>
      <c r="C666" s="2">
        <v>39387</v>
      </c>
      <c r="D666" s="4">
        <v>5.7</v>
      </c>
      <c r="F666" s="4">
        <v>0.7</v>
      </c>
      <c r="G666" s="4">
        <v>0.1</v>
      </c>
      <c r="H666" t="s">
        <v>1303</v>
      </c>
      <c r="I666" t="s">
        <v>1302</v>
      </c>
      <c r="J666" t="s">
        <v>1123</v>
      </c>
      <c r="K666" t="s">
        <v>1408</v>
      </c>
    </row>
    <row r="667" spans="1:11">
      <c r="A667" t="s">
        <v>10</v>
      </c>
      <c r="B667" t="s">
        <v>643</v>
      </c>
      <c r="C667" s="2">
        <v>39417</v>
      </c>
      <c r="D667" s="4">
        <v>6</v>
      </c>
      <c r="F667" s="4">
        <v>0.5</v>
      </c>
      <c r="G667" s="4">
        <v>0.1</v>
      </c>
      <c r="H667" t="s">
        <v>1301</v>
      </c>
      <c r="I667" t="s">
        <v>1302</v>
      </c>
      <c r="J667" t="s">
        <v>1125</v>
      </c>
      <c r="K667" t="s">
        <v>1408</v>
      </c>
    </row>
    <row r="668" spans="1:11">
      <c r="A668" t="s">
        <v>10</v>
      </c>
      <c r="B668" t="s">
        <v>644</v>
      </c>
      <c r="C668" s="2">
        <v>39448</v>
      </c>
      <c r="D668" s="4">
        <v>8.1999999999999993</v>
      </c>
      <c r="F668" s="4">
        <v>1.5</v>
      </c>
      <c r="G668" s="4">
        <v>0.6</v>
      </c>
      <c r="H668" t="s">
        <v>1300</v>
      </c>
      <c r="I668" t="s">
        <v>1289</v>
      </c>
      <c r="J668" t="s">
        <v>1408</v>
      </c>
      <c r="K668" t="s">
        <v>1408</v>
      </c>
    </row>
    <row r="669" spans="1:11">
      <c r="A669" t="s">
        <v>10</v>
      </c>
      <c r="B669" t="s">
        <v>645</v>
      </c>
      <c r="C669" s="2">
        <v>39479</v>
      </c>
      <c r="D669" s="4">
        <v>7.2</v>
      </c>
      <c r="F669" s="4">
        <v>1.9</v>
      </c>
      <c r="G669" s="4">
        <v>0.5</v>
      </c>
      <c r="H669" t="s">
        <v>1299</v>
      </c>
      <c r="I669" t="s">
        <v>1289</v>
      </c>
      <c r="J669" t="s">
        <v>1409</v>
      </c>
      <c r="K669" t="s">
        <v>1408</v>
      </c>
    </row>
    <row r="670" spans="1:11">
      <c r="A670" t="s">
        <v>10</v>
      </c>
      <c r="B670" t="s">
        <v>646</v>
      </c>
      <c r="C670" s="2">
        <v>39508</v>
      </c>
      <c r="D670" s="4">
        <v>7.1</v>
      </c>
      <c r="F670" s="4">
        <v>0.8</v>
      </c>
      <c r="G670" s="4">
        <v>0.4</v>
      </c>
      <c r="H670" t="s">
        <v>1298</v>
      </c>
      <c r="I670" t="s">
        <v>1289</v>
      </c>
      <c r="J670" t="s">
        <v>1410</v>
      </c>
      <c r="K670" t="s">
        <v>1408</v>
      </c>
    </row>
    <row r="671" spans="1:11">
      <c r="A671" t="s">
        <v>10</v>
      </c>
      <c r="B671" t="s">
        <v>647</v>
      </c>
      <c r="C671" s="2">
        <v>39539</v>
      </c>
      <c r="D671" s="4">
        <v>5.9</v>
      </c>
      <c r="F671" s="4">
        <v>0.3</v>
      </c>
      <c r="G671" s="4">
        <v>0.5</v>
      </c>
      <c r="H671" t="s">
        <v>1297</v>
      </c>
      <c r="I671" t="s">
        <v>1289</v>
      </c>
      <c r="J671" t="s">
        <v>1411</v>
      </c>
      <c r="K671" t="s">
        <v>1408</v>
      </c>
    </row>
    <row r="672" spans="1:11">
      <c r="A672" t="s">
        <v>10</v>
      </c>
      <c r="B672" t="s">
        <v>648</v>
      </c>
      <c r="C672" s="2">
        <v>39569</v>
      </c>
      <c r="D672" s="4">
        <v>5.9</v>
      </c>
      <c r="F672" s="4">
        <v>0.2</v>
      </c>
      <c r="G672" s="4">
        <v>0.9</v>
      </c>
      <c r="H672" t="s">
        <v>1296</v>
      </c>
      <c r="I672" t="s">
        <v>1289</v>
      </c>
      <c r="J672" t="s">
        <v>1412</v>
      </c>
      <c r="K672" t="s">
        <v>1408</v>
      </c>
    </row>
    <row r="673" spans="1:11">
      <c r="A673" t="s">
        <v>10</v>
      </c>
      <c r="B673" t="s">
        <v>649</v>
      </c>
      <c r="C673" s="2">
        <v>39600</v>
      </c>
      <c r="D673" s="4">
        <v>7.2</v>
      </c>
      <c r="F673" s="4">
        <v>1.2</v>
      </c>
      <c r="G673" s="4">
        <v>1.7</v>
      </c>
      <c r="H673" t="s">
        <v>1295</v>
      </c>
      <c r="I673" t="s">
        <v>1289</v>
      </c>
      <c r="J673" t="s">
        <v>1413</v>
      </c>
      <c r="K673" t="s">
        <v>1408</v>
      </c>
    </row>
    <row r="674" spans="1:11">
      <c r="A674" t="s">
        <v>10</v>
      </c>
      <c r="B674" t="s">
        <v>650</v>
      </c>
      <c r="C674" s="2">
        <v>39630</v>
      </c>
      <c r="D674" s="4">
        <v>7.4</v>
      </c>
      <c r="F674" s="4">
        <v>-0.8</v>
      </c>
      <c r="G674" s="4">
        <v>0.7</v>
      </c>
      <c r="H674" t="s">
        <v>1294</v>
      </c>
      <c r="I674" t="s">
        <v>1289</v>
      </c>
      <c r="J674" t="s">
        <v>1414</v>
      </c>
      <c r="K674" t="s">
        <v>1408</v>
      </c>
    </row>
    <row r="675" spans="1:11">
      <c r="A675" t="s">
        <v>10</v>
      </c>
      <c r="B675" t="s">
        <v>651</v>
      </c>
      <c r="C675" s="2">
        <v>39661</v>
      </c>
      <c r="D675" s="4">
        <v>7.3</v>
      </c>
      <c r="F675" s="4">
        <v>0.1</v>
      </c>
      <c r="G675" s="4">
        <v>2</v>
      </c>
      <c r="H675" t="s">
        <v>1293</v>
      </c>
      <c r="I675" t="s">
        <v>1289</v>
      </c>
      <c r="J675" t="s">
        <v>1415</v>
      </c>
      <c r="K675" t="s">
        <v>1408</v>
      </c>
    </row>
    <row r="676" spans="1:11">
      <c r="A676" t="s">
        <v>10</v>
      </c>
      <c r="B676" t="s">
        <v>652</v>
      </c>
      <c r="C676" s="2">
        <v>39692</v>
      </c>
      <c r="D676" s="4">
        <v>8.9</v>
      </c>
      <c r="F676" s="4">
        <v>1.8</v>
      </c>
      <c r="G676" s="4">
        <v>2.6</v>
      </c>
      <c r="H676" t="s">
        <v>1292</v>
      </c>
      <c r="I676" t="s">
        <v>1289</v>
      </c>
      <c r="J676" t="s">
        <v>1416</v>
      </c>
      <c r="K676" t="s">
        <v>1408</v>
      </c>
    </row>
    <row r="677" spans="1:11">
      <c r="A677" t="s">
        <v>10</v>
      </c>
      <c r="B677" t="s">
        <v>653</v>
      </c>
      <c r="C677" s="2">
        <v>39722</v>
      </c>
      <c r="D677" s="4">
        <v>7.9</v>
      </c>
      <c r="F677" s="4">
        <v>2</v>
      </c>
      <c r="G677" s="4">
        <v>2.2999999999999998</v>
      </c>
      <c r="H677" t="s">
        <v>1291</v>
      </c>
      <c r="I677" t="s">
        <v>1289</v>
      </c>
      <c r="J677" t="s">
        <v>1121</v>
      </c>
      <c r="K677" t="s">
        <v>1408</v>
      </c>
    </row>
    <row r="678" spans="1:11">
      <c r="A678" t="s">
        <v>10</v>
      </c>
      <c r="B678" t="s">
        <v>654</v>
      </c>
      <c r="C678" s="2">
        <v>39753</v>
      </c>
      <c r="D678" s="4">
        <v>9</v>
      </c>
      <c r="F678" s="4">
        <v>3.1</v>
      </c>
      <c r="G678" s="4">
        <v>3.3</v>
      </c>
      <c r="H678" t="s">
        <v>1290</v>
      </c>
      <c r="I678" t="s">
        <v>1289</v>
      </c>
      <c r="J678" t="s">
        <v>1123</v>
      </c>
      <c r="K678" t="s">
        <v>1408</v>
      </c>
    </row>
    <row r="679" spans="1:11">
      <c r="A679" t="s">
        <v>10</v>
      </c>
      <c r="B679" t="s">
        <v>655</v>
      </c>
      <c r="C679" s="2">
        <v>39783</v>
      </c>
      <c r="D679" s="4">
        <v>9.6</v>
      </c>
      <c r="F679" s="4">
        <v>2.4</v>
      </c>
      <c r="G679" s="4">
        <v>3.6</v>
      </c>
      <c r="H679" t="s">
        <v>1288</v>
      </c>
      <c r="I679" t="s">
        <v>1289</v>
      </c>
      <c r="J679" t="s">
        <v>1125</v>
      </c>
      <c r="K679" t="s">
        <v>1408</v>
      </c>
    </row>
    <row r="680" spans="1:11">
      <c r="A680" t="s">
        <v>10</v>
      </c>
      <c r="B680" t="s">
        <v>656</v>
      </c>
      <c r="C680" s="2">
        <v>39814</v>
      </c>
      <c r="D680" s="4">
        <v>12.1</v>
      </c>
      <c r="F680" s="4">
        <v>4.7</v>
      </c>
      <c r="G680" s="4">
        <v>3.9</v>
      </c>
      <c r="H680" t="s">
        <v>1287</v>
      </c>
      <c r="I680" t="s">
        <v>1276</v>
      </c>
      <c r="J680" t="s">
        <v>1408</v>
      </c>
      <c r="K680" t="s">
        <v>1408</v>
      </c>
    </row>
    <row r="681" spans="1:11">
      <c r="A681" t="s">
        <v>10</v>
      </c>
      <c r="B681" t="s">
        <v>657</v>
      </c>
      <c r="C681" s="2">
        <v>39845</v>
      </c>
      <c r="D681" s="4">
        <v>12.5</v>
      </c>
      <c r="F681" s="4">
        <v>5.2</v>
      </c>
      <c r="G681" s="4">
        <v>5.3</v>
      </c>
      <c r="H681" t="s">
        <v>1286</v>
      </c>
      <c r="I681" t="s">
        <v>1276</v>
      </c>
      <c r="J681" t="s">
        <v>1409</v>
      </c>
      <c r="K681" t="s">
        <v>1408</v>
      </c>
    </row>
    <row r="682" spans="1:11">
      <c r="A682" t="s">
        <v>10</v>
      </c>
      <c r="B682" t="s">
        <v>658</v>
      </c>
      <c r="C682" s="2">
        <v>39873</v>
      </c>
      <c r="D682" s="4">
        <v>12.7</v>
      </c>
      <c r="F682" s="4">
        <v>3.8</v>
      </c>
      <c r="G682" s="4">
        <v>5.6</v>
      </c>
      <c r="H682" t="s">
        <v>1285</v>
      </c>
      <c r="I682" t="s">
        <v>1276</v>
      </c>
      <c r="J682" t="s">
        <v>1410</v>
      </c>
      <c r="K682" t="s">
        <v>1408</v>
      </c>
    </row>
    <row r="683" spans="1:11">
      <c r="A683" t="s">
        <v>10</v>
      </c>
      <c r="B683" t="s">
        <v>659</v>
      </c>
      <c r="C683" s="2">
        <v>39904</v>
      </c>
      <c r="D683" s="4">
        <v>12.5</v>
      </c>
      <c r="F683" s="4">
        <v>4.5999999999999996</v>
      </c>
      <c r="G683" s="4">
        <v>6.6</v>
      </c>
      <c r="H683" t="s">
        <v>1284</v>
      </c>
      <c r="I683" t="s">
        <v>1276</v>
      </c>
      <c r="J683" t="s">
        <v>1411</v>
      </c>
      <c r="K683" t="s">
        <v>1408</v>
      </c>
    </row>
    <row r="684" spans="1:11">
      <c r="A684" t="s">
        <v>10</v>
      </c>
      <c r="B684" t="s">
        <v>660</v>
      </c>
      <c r="C684" s="2">
        <v>39934</v>
      </c>
      <c r="D684" s="4">
        <v>11.8</v>
      </c>
      <c r="F684" s="4">
        <v>2.8</v>
      </c>
      <c r="G684" s="4">
        <v>5.9</v>
      </c>
      <c r="H684" t="s">
        <v>1283</v>
      </c>
      <c r="I684" t="s">
        <v>1276</v>
      </c>
      <c r="J684" t="s">
        <v>1412</v>
      </c>
      <c r="K684" t="s">
        <v>1408</v>
      </c>
    </row>
    <row r="685" spans="1:11">
      <c r="A685" t="s">
        <v>10</v>
      </c>
      <c r="B685" t="s">
        <v>661</v>
      </c>
      <c r="C685" s="2">
        <v>39965</v>
      </c>
      <c r="D685" s="4">
        <v>11.6</v>
      </c>
      <c r="F685" s="4">
        <v>2</v>
      </c>
      <c r="G685" s="4">
        <v>4.4000000000000004</v>
      </c>
      <c r="H685" t="s">
        <v>1282</v>
      </c>
      <c r="I685" t="s">
        <v>1276</v>
      </c>
      <c r="J685" t="s">
        <v>1413</v>
      </c>
      <c r="K685" t="s">
        <v>1408</v>
      </c>
    </row>
    <row r="686" spans="1:11">
      <c r="A686" t="s">
        <v>10</v>
      </c>
      <c r="B686" t="s">
        <v>662</v>
      </c>
      <c r="C686" s="2">
        <v>39995</v>
      </c>
      <c r="D686" s="4">
        <v>11.3</v>
      </c>
      <c r="F686" s="4">
        <v>-0.8</v>
      </c>
      <c r="G686" s="4">
        <v>3.9</v>
      </c>
      <c r="H686" t="s">
        <v>1281</v>
      </c>
      <c r="I686" t="s">
        <v>1276</v>
      </c>
      <c r="J686" t="s">
        <v>1414</v>
      </c>
      <c r="K686" t="s">
        <v>1408</v>
      </c>
    </row>
    <row r="687" spans="1:11">
      <c r="A687" t="s">
        <v>10</v>
      </c>
      <c r="B687" t="s">
        <v>663</v>
      </c>
      <c r="C687" s="2">
        <v>40026</v>
      </c>
      <c r="D687" s="4">
        <v>11.8</v>
      </c>
      <c r="F687" s="4">
        <v>-0.7</v>
      </c>
      <c r="G687" s="4">
        <v>4.5</v>
      </c>
      <c r="H687" t="s">
        <v>1280</v>
      </c>
      <c r="I687" t="s">
        <v>1276</v>
      </c>
      <c r="J687" t="s">
        <v>1415</v>
      </c>
      <c r="K687" t="s">
        <v>1408</v>
      </c>
    </row>
    <row r="688" spans="1:11">
      <c r="A688" t="s">
        <v>10</v>
      </c>
      <c r="B688" t="s">
        <v>664</v>
      </c>
      <c r="C688" s="2">
        <v>40057</v>
      </c>
      <c r="D688" s="4">
        <v>12.1</v>
      </c>
      <c r="F688" s="4">
        <v>-0.6</v>
      </c>
      <c r="G688" s="4">
        <v>3.2</v>
      </c>
      <c r="H688" t="s">
        <v>1279</v>
      </c>
      <c r="I688" t="s">
        <v>1276</v>
      </c>
      <c r="J688" t="s">
        <v>1416</v>
      </c>
      <c r="K688" t="s">
        <v>1408</v>
      </c>
    </row>
    <row r="689" spans="1:11">
      <c r="A689" t="s">
        <v>10</v>
      </c>
      <c r="B689" t="s">
        <v>665</v>
      </c>
      <c r="C689" s="2">
        <v>40087</v>
      </c>
      <c r="D689" s="4">
        <v>11.6</v>
      </c>
      <c r="F689" s="4">
        <v>-0.9</v>
      </c>
      <c r="G689" s="4">
        <v>3.7</v>
      </c>
      <c r="H689" t="s">
        <v>1278</v>
      </c>
      <c r="I689" t="s">
        <v>1276</v>
      </c>
      <c r="J689" t="s">
        <v>1121</v>
      </c>
      <c r="K689" t="s">
        <v>1408</v>
      </c>
    </row>
    <row r="690" spans="1:11">
      <c r="A690" t="s">
        <v>10</v>
      </c>
      <c r="B690" t="s">
        <v>666</v>
      </c>
      <c r="C690" s="2">
        <v>40118</v>
      </c>
      <c r="D690" s="4">
        <v>11.7</v>
      </c>
      <c r="F690" s="4">
        <v>-0.1</v>
      </c>
      <c r="G690" s="4">
        <v>2.7</v>
      </c>
      <c r="H690" t="s">
        <v>1277</v>
      </c>
      <c r="I690" t="s">
        <v>1276</v>
      </c>
      <c r="J690" t="s">
        <v>1123</v>
      </c>
      <c r="K690" t="s">
        <v>1408</v>
      </c>
    </row>
    <row r="691" spans="1:11">
      <c r="A691" t="s">
        <v>10</v>
      </c>
      <c r="B691" t="s">
        <v>667</v>
      </c>
      <c r="C691" s="2">
        <v>40148</v>
      </c>
      <c r="D691" s="4">
        <v>12.2</v>
      </c>
      <c r="F691" s="4">
        <v>0.6</v>
      </c>
      <c r="G691" s="4">
        <v>2.6</v>
      </c>
      <c r="H691" t="s">
        <v>1275</v>
      </c>
      <c r="I691" t="s">
        <v>1276</v>
      </c>
      <c r="J691" t="s">
        <v>1125</v>
      </c>
      <c r="K691" t="s">
        <v>1408</v>
      </c>
    </row>
    <row r="692" spans="1:11">
      <c r="A692" t="s">
        <v>10</v>
      </c>
      <c r="B692" t="s">
        <v>668</v>
      </c>
      <c r="C692" s="2">
        <v>40179</v>
      </c>
      <c r="D692" s="4">
        <v>15</v>
      </c>
      <c r="F692" s="4">
        <v>3.7</v>
      </c>
      <c r="G692" s="4">
        <v>2.9</v>
      </c>
      <c r="H692" t="s">
        <v>1274</v>
      </c>
      <c r="I692" t="s">
        <v>1263</v>
      </c>
      <c r="J692" t="s">
        <v>1408</v>
      </c>
      <c r="K692" t="s">
        <v>1408</v>
      </c>
    </row>
    <row r="693" spans="1:11">
      <c r="A693" t="s">
        <v>10</v>
      </c>
      <c r="B693" t="s">
        <v>669</v>
      </c>
      <c r="C693" s="2">
        <v>40210</v>
      </c>
      <c r="D693" s="4">
        <v>15</v>
      </c>
      <c r="F693" s="4">
        <v>3.2</v>
      </c>
      <c r="G693" s="4">
        <v>2.5</v>
      </c>
      <c r="H693" t="s">
        <v>1273</v>
      </c>
      <c r="I693" t="s">
        <v>1263</v>
      </c>
      <c r="J693" t="s">
        <v>1409</v>
      </c>
      <c r="K693" t="s">
        <v>1408</v>
      </c>
    </row>
    <row r="694" spans="1:11">
      <c r="A694" t="s">
        <v>10</v>
      </c>
      <c r="B694" t="s">
        <v>670</v>
      </c>
      <c r="C694" s="2">
        <v>40238</v>
      </c>
      <c r="D694" s="4">
        <v>15.6</v>
      </c>
      <c r="F694" s="4">
        <v>3.5</v>
      </c>
      <c r="G694" s="4">
        <v>2.9</v>
      </c>
      <c r="H694" t="s">
        <v>1272</v>
      </c>
      <c r="I694" t="s">
        <v>1263</v>
      </c>
      <c r="J694" t="s">
        <v>1410</v>
      </c>
      <c r="K694" t="s">
        <v>1408</v>
      </c>
    </row>
    <row r="695" spans="1:11">
      <c r="A695" t="s">
        <v>10</v>
      </c>
      <c r="B695" t="s">
        <v>671</v>
      </c>
      <c r="C695" s="2">
        <v>40269</v>
      </c>
      <c r="D695" s="4">
        <v>13.2</v>
      </c>
      <c r="F695" s="4">
        <v>1.6</v>
      </c>
      <c r="G695" s="4">
        <v>0.7</v>
      </c>
      <c r="H695" t="s">
        <v>1271</v>
      </c>
      <c r="I695" t="s">
        <v>1263</v>
      </c>
      <c r="J695" t="s">
        <v>1411</v>
      </c>
      <c r="K695" t="s">
        <v>1408</v>
      </c>
    </row>
    <row r="696" spans="1:11">
      <c r="A696" t="s">
        <v>10</v>
      </c>
      <c r="B696" t="s">
        <v>672</v>
      </c>
      <c r="C696" s="2">
        <v>40299</v>
      </c>
      <c r="D696" s="4">
        <v>12.7</v>
      </c>
      <c r="F696" s="4">
        <v>1</v>
      </c>
      <c r="G696" s="4">
        <v>0.9</v>
      </c>
      <c r="H696" t="s">
        <v>1270</v>
      </c>
      <c r="I696" t="s">
        <v>1263</v>
      </c>
      <c r="J696" t="s">
        <v>1412</v>
      </c>
      <c r="K696" t="s">
        <v>1408</v>
      </c>
    </row>
    <row r="697" spans="1:11">
      <c r="A697" t="s">
        <v>10</v>
      </c>
      <c r="B697" t="s">
        <v>673</v>
      </c>
      <c r="C697" s="2">
        <v>40330</v>
      </c>
      <c r="D697" s="4">
        <v>11.8</v>
      </c>
      <c r="F697" s="4">
        <v>-0.4</v>
      </c>
      <c r="G697" s="4">
        <v>0.2</v>
      </c>
      <c r="H697" t="s">
        <v>1269</v>
      </c>
      <c r="I697" t="s">
        <v>1263</v>
      </c>
      <c r="J697" t="s">
        <v>1413</v>
      </c>
      <c r="K697" t="s">
        <v>1408</v>
      </c>
    </row>
    <row r="698" spans="1:11">
      <c r="A698" t="s">
        <v>10</v>
      </c>
      <c r="B698" t="s">
        <v>674</v>
      </c>
      <c r="C698" s="2">
        <v>40360</v>
      </c>
      <c r="D698" s="4">
        <v>11.9</v>
      </c>
      <c r="F698" s="4">
        <v>-3.1</v>
      </c>
      <c r="G698" s="4">
        <v>0.6</v>
      </c>
      <c r="H698" t="s">
        <v>1268</v>
      </c>
      <c r="I698" t="s">
        <v>1263</v>
      </c>
      <c r="J698" t="s">
        <v>1414</v>
      </c>
      <c r="K698" t="s">
        <v>1408</v>
      </c>
    </row>
    <row r="699" spans="1:11">
      <c r="A699" t="s">
        <v>10</v>
      </c>
      <c r="B699" t="s">
        <v>675</v>
      </c>
      <c r="C699" s="2">
        <v>40391</v>
      </c>
      <c r="D699" s="4">
        <v>10.3</v>
      </c>
      <c r="F699" s="4">
        <v>-4.7</v>
      </c>
      <c r="G699" s="4">
        <v>-1.5</v>
      </c>
      <c r="H699" t="s">
        <v>1267</v>
      </c>
      <c r="I699" t="s">
        <v>1263</v>
      </c>
      <c r="J699" t="s">
        <v>1415</v>
      </c>
      <c r="K699" t="s">
        <v>1408</v>
      </c>
    </row>
    <row r="700" spans="1:11">
      <c r="A700" t="s">
        <v>10</v>
      </c>
      <c r="B700" t="s">
        <v>676</v>
      </c>
      <c r="C700" s="2">
        <v>40422</v>
      </c>
      <c r="D700" s="4">
        <v>10.199999999999999</v>
      </c>
      <c r="F700" s="4">
        <v>-5.4</v>
      </c>
      <c r="G700" s="4">
        <v>-1.9</v>
      </c>
      <c r="H700" t="s">
        <v>1266</v>
      </c>
      <c r="I700" t="s">
        <v>1263</v>
      </c>
      <c r="J700" t="s">
        <v>1416</v>
      </c>
      <c r="K700" t="s">
        <v>1408</v>
      </c>
    </row>
    <row r="701" spans="1:11">
      <c r="A701" t="s">
        <v>10</v>
      </c>
      <c r="B701" t="s">
        <v>677</v>
      </c>
      <c r="C701" s="2">
        <v>40452</v>
      </c>
      <c r="D701" s="4">
        <v>10</v>
      </c>
      <c r="F701" s="4">
        <v>-3.2</v>
      </c>
      <c r="G701" s="4">
        <v>-1.6</v>
      </c>
      <c r="H701" t="s">
        <v>1265</v>
      </c>
      <c r="I701" t="s">
        <v>1263</v>
      </c>
      <c r="J701" t="s">
        <v>1121</v>
      </c>
      <c r="K701" t="s">
        <v>1408</v>
      </c>
    </row>
    <row r="702" spans="1:11">
      <c r="A702" t="s">
        <v>10</v>
      </c>
      <c r="B702" t="s">
        <v>678</v>
      </c>
      <c r="C702" s="2">
        <v>40483</v>
      </c>
      <c r="D702" s="4">
        <v>11.3</v>
      </c>
      <c r="F702" s="4">
        <v>-1.4</v>
      </c>
      <c r="G702" s="4">
        <v>-0.4</v>
      </c>
      <c r="H702" t="s">
        <v>1264</v>
      </c>
      <c r="I702" t="s">
        <v>1263</v>
      </c>
      <c r="J702" t="s">
        <v>1123</v>
      </c>
      <c r="K702" t="s">
        <v>1408</v>
      </c>
    </row>
    <row r="703" spans="1:11">
      <c r="A703" t="s">
        <v>10</v>
      </c>
      <c r="B703" t="s">
        <v>679</v>
      </c>
      <c r="C703" s="2">
        <v>40513</v>
      </c>
      <c r="D703" s="4">
        <v>12</v>
      </c>
      <c r="F703" s="4">
        <v>0.2</v>
      </c>
      <c r="G703" s="4">
        <v>-0.2</v>
      </c>
      <c r="H703" t="s">
        <v>1262</v>
      </c>
      <c r="I703" t="s">
        <v>1263</v>
      </c>
      <c r="J703" t="s">
        <v>1125</v>
      </c>
      <c r="K703" t="s">
        <v>1408</v>
      </c>
    </row>
    <row r="704" spans="1:11">
      <c r="A704" t="s">
        <v>10</v>
      </c>
      <c r="B704" t="s">
        <v>680</v>
      </c>
      <c r="C704" s="2">
        <v>40544</v>
      </c>
      <c r="D704" s="4">
        <v>13.6</v>
      </c>
      <c r="F704" s="4">
        <v>1.7</v>
      </c>
      <c r="G704" s="4">
        <v>-1.4</v>
      </c>
      <c r="H704" t="s">
        <v>1261</v>
      </c>
      <c r="I704" t="s">
        <v>1249</v>
      </c>
      <c r="J704" t="s">
        <v>1408</v>
      </c>
      <c r="K704" t="s">
        <v>1408</v>
      </c>
    </row>
    <row r="705" spans="1:11">
      <c r="A705" t="s">
        <v>10</v>
      </c>
      <c r="B705" t="s">
        <v>681</v>
      </c>
      <c r="C705" s="2">
        <v>40575</v>
      </c>
      <c r="D705" s="4">
        <v>13.6</v>
      </c>
      <c r="F705" s="4">
        <v>3.3</v>
      </c>
      <c r="G705" s="4">
        <v>-1.4</v>
      </c>
      <c r="H705" t="s">
        <v>1260</v>
      </c>
      <c r="I705" t="s">
        <v>1249</v>
      </c>
      <c r="J705" t="s">
        <v>1409</v>
      </c>
      <c r="K705" t="s">
        <v>1408</v>
      </c>
    </row>
    <row r="706" spans="1:11">
      <c r="A706" t="s">
        <v>10</v>
      </c>
      <c r="B706" t="s">
        <v>682</v>
      </c>
      <c r="C706" s="2">
        <v>40603</v>
      </c>
      <c r="D706" s="4">
        <v>12.8</v>
      </c>
      <c r="F706" s="4">
        <v>2.6</v>
      </c>
      <c r="G706" s="4">
        <v>-2.8</v>
      </c>
      <c r="H706" t="s">
        <v>1259</v>
      </c>
      <c r="I706" t="s">
        <v>1249</v>
      </c>
      <c r="J706" t="s">
        <v>1410</v>
      </c>
      <c r="K706" t="s">
        <v>1408</v>
      </c>
    </row>
    <row r="707" spans="1:11">
      <c r="A707" t="s">
        <v>10</v>
      </c>
      <c r="B707" t="s">
        <v>683</v>
      </c>
      <c r="C707" s="2">
        <v>40634</v>
      </c>
      <c r="D707" s="4">
        <v>12</v>
      </c>
      <c r="F707" s="4">
        <v>2</v>
      </c>
      <c r="G707" s="4">
        <v>-1.2</v>
      </c>
      <c r="H707" t="s">
        <v>1258</v>
      </c>
      <c r="I707" t="s">
        <v>1249</v>
      </c>
      <c r="J707" t="s">
        <v>1411</v>
      </c>
      <c r="K707" t="s">
        <v>1408</v>
      </c>
    </row>
    <row r="708" spans="1:11">
      <c r="A708" t="s">
        <v>10</v>
      </c>
      <c r="B708" t="s">
        <v>684</v>
      </c>
      <c r="C708" s="2">
        <v>40664</v>
      </c>
      <c r="D708" s="4">
        <v>10.7</v>
      </c>
      <c r="F708" s="4">
        <v>-0.6</v>
      </c>
      <c r="G708" s="4">
        <v>-2</v>
      </c>
      <c r="H708" t="s">
        <v>1257</v>
      </c>
      <c r="I708" t="s">
        <v>1249</v>
      </c>
      <c r="J708" t="s">
        <v>1412</v>
      </c>
      <c r="K708" t="s">
        <v>1408</v>
      </c>
    </row>
    <row r="709" spans="1:11">
      <c r="A709" t="s">
        <v>10</v>
      </c>
      <c r="B709" t="s">
        <v>685</v>
      </c>
      <c r="C709" s="2">
        <v>40695</v>
      </c>
      <c r="D709" s="4">
        <v>10.8</v>
      </c>
      <c r="F709" s="4">
        <v>-1.2</v>
      </c>
      <c r="G709" s="4">
        <v>-1</v>
      </c>
      <c r="H709" t="s">
        <v>1256</v>
      </c>
      <c r="I709" t="s">
        <v>1249</v>
      </c>
      <c r="J709" t="s">
        <v>1413</v>
      </c>
      <c r="K709" t="s">
        <v>1408</v>
      </c>
    </row>
    <row r="710" spans="1:11">
      <c r="A710" t="s">
        <v>10</v>
      </c>
      <c r="B710" t="s">
        <v>686</v>
      </c>
      <c r="C710" s="2">
        <v>40725</v>
      </c>
      <c r="D710" s="4">
        <v>11</v>
      </c>
      <c r="F710" s="4">
        <v>-2.6</v>
      </c>
      <c r="G710" s="4">
        <v>-0.9</v>
      </c>
      <c r="H710" t="s">
        <v>1255</v>
      </c>
      <c r="I710" t="s">
        <v>1249</v>
      </c>
      <c r="J710" t="s">
        <v>1414</v>
      </c>
      <c r="K710" t="s">
        <v>1408</v>
      </c>
    </row>
    <row r="711" spans="1:11">
      <c r="A711" t="s">
        <v>10</v>
      </c>
      <c r="B711" t="s">
        <v>687</v>
      </c>
      <c r="C711" s="2">
        <v>40756</v>
      </c>
      <c r="D711" s="4">
        <v>11.6</v>
      </c>
      <c r="F711" s="4">
        <v>-2</v>
      </c>
      <c r="G711" s="4">
        <v>1.3</v>
      </c>
      <c r="H711" t="s">
        <v>1254</v>
      </c>
      <c r="I711" t="s">
        <v>1249</v>
      </c>
      <c r="J711" t="s">
        <v>1415</v>
      </c>
      <c r="K711" t="s">
        <v>1408</v>
      </c>
    </row>
    <row r="712" spans="1:11">
      <c r="A712" t="s">
        <v>10</v>
      </c>
      <c r="B712" t="s">
        <v>688</v>
      </c>
      <c r="C712" s="2">
        <v>40787</v>
      </c>
      <c r="D712" s="4">
        <v>10.9</v>
      </c>
      <c r="F712" s="4">
        <v>-1.9</v>
      </c>
      <c r="G712" s="4">
        <v>0.7</v>
      </c>
      <c r="H712" t="s">
        <v>1252</v>
      </c>
      <c r="I712" t="s">
        <v>1249</v>
      </c>
      <c r="J712" t="s">
        <v>1416</v>
      </c>
      <c r="K712" t="s">
        <v>1408</v>
      </c>
    </row>
    <row r="713" spans="1:11">
      <c r="A713" t="s">
        <v>10</v>
      </c>
      <c r="B713" t="s">
        <v>689</v>
      </c>
      <c r="C713" s="2">
        <v>40817</v>
      </c>
      <c r="D713" s="4">
        <v>10.199999999999999</v>
      </c>
      <c r="F713" s="4">
        <v>-1.8</v>
      </c>
      <c r="G713" s="4">
        <v>0.2</v>
      </c>
      <c r="H713" t="s">
        <v>1251</v>
      </c>
      <c r="I713" t="s">
        <v>1249</v>
      </c>
      <c r="J713" t="s">
        <v>1121</v>
      </c>
      <c r="K713" t="s">
        <v>1408</v>
      </c>
    </row>
    <row r="714" spans="1:11">
      <c r="A714" t="s">
        <v>10</v>
      </c>
      <c r="B714" t="s">
        <v>690</v>
      </c>
      <c r="C714" s="2">
        <v>40848</v>
      </c>
      <c r="D714" s="4">
        <v>10.1</v>
      </c>
      <c r="F714" s="4">
        <v>-0.6</v>
      </c>
      <c r="G714" s="4">
        <v>-1.2</v>
      </c>
      <c r="H714" t="s">
        <v>1250</v>
      </c>
      <c r="I714" t="s">
        <v>1249</v>
      </c>
      <c r="J714" t="s">
        <v>1123</v>
      </c>
      <c r="K714" t="s">
        <v>1408</v>
      </c>
    </row>
    <row r="715" spans="1:11">
      <c r="A715" t="s">
        <v>10</v>
      </c>
      <c r="B715" t="s">
        <v>691</v>
      </c>
      <c r="C715" s="2">
        <v>40878</v>
      </c>
      <c r="D715" s="4">
        <v>10.1</v>
      </c>
      <c r="F715" s="4">
        <v>-0.7</v>
      </c>
      <c r="G715" s="4">
        <v>-1.9</v>
      </c>
      <c r="H715" t="s">
        <v>1248</v>
      </c>
      <c r="I715" t="s">
        <v>1249</v>
      </c>
      <c r="J715" t="s">
        <v>1125</v>
      </c>
      <c r="K715" t="s">
        <v>1408</v>
      </c>
    </row>
    <row r="716" spans="1:11">
      <c r="A716" t="s">
        <v>10</v>
      </c>
      <c r="B716" t="s">
        <v>692</v>
      </c>
      <c r="C716" s="2">
        <v>40909</v>
      </c>
      <c r="D716" s="4">
        <v>11.3</v>
      </c>
      <c r="F716" s="4">
        <v>0.3</v>
      </c>
      <c r="G716" s="4">
        <v>-2.2999999999999998</v>
      </c>
      <c r="H716" t="s">
        <v>1247</v>
      </c>
      <c r="I716" t="s">
        <v>1236</v>
      </c>
      <c r="J716" t="s">
        <v>1408</v>
      </c>
      <c r="K716" t="s">
        <v>1408</v>
      </c>
    </row>
    <row r="717" spans="1:11">
      <c r="A717" t="s">
        <v>10</v>
      </c>
      <c r="B717" t="s">
        <v>693</v>
      </c>
      <c r="C717" s="2">
        <v>40940</v>
      </c>
      <c r="D717" s="4">
        <v>12</v>
      </c>
      <c r="F717" s="4">
        <v>0.4</v>
      </c>
      <c r="G717" s="4">
        <v>-1.6</v>
      </c>
      <c r="H717" t="s">
        <v>1246</v>
      </c>
      <c r="I717" t="s">
        <v>1236</v>
      </c>
      <c r="J717" t="s">
        <v>1409</v>
      </c>
      <c r="K717" t="s">
        <v>1408</v>
      </c>
    </row>
    <row r="718" spans="1:11">
      <c r="A718" t="s">
        <v>10</v>
      </c>
      <c r="B718" t="s">
        <v>694</v>
      </c>
      <c r="C718" s="2">
        <v>40969</v>
      </c>
      <c r="D718" s="4">
        <v>11.2</v>
      </c>
      <c r="F718" s="4">
        <v>0.3</v>
      </c>
      <c r="G718" s="4">
        <v>-1.6</v>
      </c>
      <c r="H718" t="s">
        <v>1245</v>
      </c>
      <c r="I718" t="s">
        <v>1236</v>
      </c>
      <c r="J718" t="s">
        <v>1410</v>
      </c>
      <c r="K718" t="s">
        <v>1408</v>
      </c>
    </row>
    <row r="719" spans="1:11">
      <c r="A719" t="s">
        <v>10</v>
      </c>
      <c r="B719" t="s">
        <v>695</v>
      </c>
      <c r="C719" s="2">
        <v>41000</v>
      </c>
      <c r="D719" s="4">
        <v>10</v>
      </c>
      <c r="F719" s="4">
        <v>-0.2</v>
      </c>
      <c r="G719" s="4">
        <v>-2</v>
      </c>
      <c r="H719" t="s">
        <v>1244</v>
      </c>
      <c r="I719" t="s">
        <v>1236</v>
      </c>
      <c r="J719" t="s">
        <v>1411</v>
      </c>
      <c r="K719" t="s">
        <v>1408</v>
      </c>
    </row>
    <row r="720" spans="1:11">
      <c r="A720" t="s">
        <v>10</v>
      </c>
      <c r="B720" t="s">
        <v>696</v>
      </c>
      <c r="C720" s="2">
        <v>41030</v>
      </c>
      <c r="D720" s="4">
        <v>10.1</v>
      </c>
      <c r="F720" s="4">
        <v>0</v>
      </c>
      <c r="G720" s="4">
        <v>-0.6</v>
      </c>
      <c r="H720" t="s">
        <v>1243</v>
      </c>
      <c r="I720" t="s">
        <v>1236</v>
      </c>
      <c r="J720" t="s">
        <v>1412</v>
      </c>
      <c r="K720" t="s">
        <v>1408</v>
      </c>
    </row>
    <row r="721" spans="1:11">
      <c r="A721" t="s">
        <v>10</v>
      </c>
      <c r="B721" t="s">
        <v>697</v>
      </c>
      <c r="C721" s="2">
        <v>41061</v>
      </c>
      <c r="D721" s="4">
        <v>10.3</v>
      </c>
      <c r="F721" s="4">
        <v>0.2</v>
      </c>
      <c r="G721" s="4">
        <v>-0.5</v>
      </c>
      <c r="H721" t="s">
        <v>1242</v>
      </c>
      <c r="I721" t="s">
        <v>1236</v>
      </c>
      <c r="J721" t="s">
        <v>1413</v>
      </c>
      <c r="K721" t="s">
        <v>1408</v>
      </c>
    </row>
    <row r="722" spans="1:11">
      <c r="A722" t="s">
        <v>10</v>
      </c>
      <c r="B722" t="s">
        <v>698</v>
      </c>
      <c r="C722" s="2">
        <v>41091</v>
      </c>
      <c r="D722" s="4">
        <v>10.1</v>
      </c>
      <c r="F722" s="4">
        <v>-1.2</v>
      </c>
      <c r="G722" s="4">
        <v>-0.9</v>
      </c>
      <c r="H722" t="s">
        <v>1241</v>
      </c>
      <c r="I722" t="s">
        <v>1236</v>
      </c>
      <c r="J722" t="s">
        <v>1414</v>
      </c>
      <c r="K722" t="s">
        <v>1408</v>
      </c>
    </row>
    <row r="723" spans="1:11">
      <c r="A723" t="s">
        <v>10</v>
      </c>
      <c r="B723" t="s">
        <v>699</v>
      </c>
      <c r="C723" s="2">
        <v>41122</v>
      </c>
      <c r="D723" s="4">
        <v>10.8</v>
      </c>
      <c r="F723" s="4">
        <v>-1.2</v>
      </c>
      <c r="G723" s="4">
        <v>-0.8</v>
      </c>
      <c r="H723" t="s">
        <v>1240</v>
      </c>
      <c r="I723" t="s">
        <v>1236</v>
      </c>
      <c r="J723" t="s">
        <v>1415</v>
      </c>
      <c r="K723" t="s">
        <v>1408</v>
      </c>
    </row>
    <row r="724" spans="1:11">
      <c r="A724" t="s">
        <v>10</v>
      </c>
      <c r="B724" t="s">
        <v>700</v>
      </c>
      <c r="C724" s="2">
        <v>41153</v>
      </c>
      <c r="D724" s="4">
        <v>9.3000000000000007</v>
      </c>
      <c r="F724" s="4">
        <v>-1.9</v>
      </c>
      <c r="G724" s="4">
        <v>-1.6</v>
      </c>
      <c r="H724" t="s">
        <v>1239</v>
      </c>
      <c r="I724" t="s">
        <v>1236</v>
      </c>
      <c r="J724" t="s">
        <v>1416</v>
      </c>
      <c r="K724" t="s">
        <v>1408</v>
      </c>
    </row>
    <row r="725" spans="1:11">
      <c r="A725" t="s">
        <v>10</v>
      </c>
      <c r="B725" t="s">
        <v>701</v>
      </c>
      <c r="C725" s="2">
        <v>41183</v>
      </c>
      <c r="D725" s="4">
        <v>9.3000000000000007</v>
      </c>
      <c r="F725" s="4">
        <v>-0.7</v>
      </c>
      <c r="G725" s="4">
        <v>-0.9</v>
      </c>
      <c r="H725" t="s">
        <v>1238</v>
      </c>
      <c r="I725" t="s">
        <v>1236</v>
      </c>
      <c r="J725" t="s">
        <v>1121</v>
      </c>
      <c r="K725" t="s">
        <v>1408</v>
      </c>
    </row>
    <row r="726" spans="1:11">
      <c r="A726" t="s">
        <v>10</v>
      </c>
      <c r="B726" t="s">
        <v>702</v>
      </c>
      <c r="C726" s="2">
        <v>41214</v>
      </c>
      <c r="D726" s="4">
        <v>9.4</v>
      </c>
      <c r="F726" s="4">
        <v>-0.7</v>
      </c>
      <c r="G726" s="4">
        <v>-0.7</v>
      </c>
      <c r="H726" t="s">
        <v>1237</v>
      </c>
      <c r="I726" t="s">
        <v>1236</v>
      </c>
      <c r="J726" t="s">
        <v>1123</v>
      </c>
      <c r="K726" t="s">
        <v>1408</v>
      </c>
    </row>
    <row r="727" spans="1:11">
      <c r="A727" t="s">
        <v>10</v>
      </c>
      <c r="B727" t="s">
        <v>703</v>
      </c>
      <c r="C727" s="2">
        <v>41244</v>
      </c>
      <c r="D727" s="4">
        <v>9.8000000000000007</v>
      </c>
      <c r="F727" s="4">
        <v>-0.5</v>
      </c>
      <c r="G727" s="4">
        <v>-0.3</v>
      </c>
      <c r="H727" t="s">
        <v>1235</v>
      </c>
      <c r="I727" t="s">
        <v>1236</v>
      </c>
      <c r="J727" t="s">
        <v>1125</v>
      </c>
      <c r="K727" t="s">
        <v>1408</v>
      </c>
    </row>
    <row r="728" spans="1:11">
      <c r="A728" t="s">
        <v>10</v>
      </c>
      <c r="B728" t="s">
        <v>704</v>
      </c>
      <c r="C728" s="2">
        <v>41275</v>
      </c>
      <c r="D728" s="4">
        <v>11.7</v>
      </c>
      <c r="F728" s="4">
        <v>1.6</v>
      </c>
      <c r="G728" s="4">
        <v>0.4</v>
      </c>
      <c r="H728" t="s">
        <v>1234</v>
      </c>
      <c r="I728" t="s">
        <v>1223</v>
      </c>
      <c r="J728" t="s">
        <v>1408</v>
      </c>
      <c r="K728" t="s">
        <v>1408</v>
      </c>
    </row>
    <row r="729" spans="1:11">
      <c r="A729" t="s">
        <v>10</v>
      </c>
      <c r="B729" t="s">
        <v>705</v>
      </c>
      <c r="C729" s="2">
        <v>41306</v>
      </c>
      <c r="D729" s="4">
        <v>10.9</v>
      </c>
      <c r="F729" s="4">
        <v>0.1</v>
      </c>
      <c r="G729" s="4">
        <v>-1.1000000000000001</v>
      </c>
      <c r="H729" t="s">
        <v>1233</v>
      </c>
      <c r="I729" t="s">
        <v>1223</v>
      </c>
      <c r="J729" t="s">
        <v>1409</v>
      </c>
      <c r="K729" t="s">
        <v>1408</v>
      </c>
    </row>
    <row r="730" spans="1:11">
      <c r="A730" t="s">
        <v>10</v>
      </c>
      <c r="B730" t="s">
        <v>706</v>
      </c>
      <c r="C730" s="2">
        <v>41334</v>
      </c>
      <c r="D730" s="4">
        <v>10.5</v>
      </c>
      <c r="F730" s="4">
        <v>1.2</v>
      </c>
      <c r="G730" s="4">
        <v>-0.7</v>
      </c>
      <c r="H730" t="s">
        <v>1232</v>
      </c>
      <c r="I730" t="s">
        <v>1223</v>
      </c>
      <c r="J730" t="s">
        <v>1410</v>
      </c>
      <c r="K730" t="s">
        <v>1408</v>
      </c>
    </row>
    <row r="731" spans="1:11">
      <c r="A731" t="s">
        <v>10</v>
      </c>
      <c r="B731" t="s">
        <v>707</v>
      </c>
      <c r="C731" s="2">
        <v>41365</v>
      </c>
      <c r="D731" s="4">
        <v>9</v>
      </c>
      <c r="F731" s="4">
        <v>-0.3</v>
      </c>
      <c r="G731" s="4">
        <v>-1</v>
      </c>
      <c r="H731" t="s">
        <v>1231</v>
      </c>
      <c r="I731" t="s">
        <v>1223</v>
      </c>
      <c r="J731" t="s">
        <v>1411</v>
      </c>
      <c r="K731" t="s">
        <v>1408</v>
      </c>
    </row>
    <row r="732" spans="1:11">
      <c r="A732" t="s">
        <v>10</v>
      </c>
      <c r="B732" t="s">
        <v>708</v>
      </c>
      <c r="C732" s="2">
        <v>41395</v>
      </c>
      <c r="D732" s="4">
        <v>9</v>
      </c>
      <c r="F732" s="4">
        <v>-0.4</v>
      </c>
      <c r="G732" s="4">
        <v>-1.1000000000000001</v>
      </c>
      <c r="H732" t="s">
        <v>1230</v>
      </c>
      <c r="I732" t="s">
        <v>1223</v>
      </c>
      <c r="J732" t="s">
        <v>1412</v>
      </c>
      <c r="K732" t="s">
        <v>1408</v>
      </c>
    </row>
    <row r="733" spans="1:11">
      <c r="A733" t="s">
        <v>10</v>
      </c>
      <c r="B733" t="s">
        <v>709</v>
      </c>
      <c r="C733" s="2">
        <v>41426</v>
      </c>
      <c r="D733" s="4">
        <v>8.6</v>
      </c>
      <c r="F733" s="4">
        <v>-1.2</v>
      </c>
      <c r="G733" s="4">
        <v>-1.7</v>
      </c>
      <c r="H733" t="s">
        <v>1229</v>
      </c>
      <c r="I733" t="s">
        <v>1223</v>
      </c>
      <c r="J733" t="s">
        <v>1413</v>
      </c>
      <c r="K733" t="s">
        <v>1408</v>
      </c>
    </row>
    <row r="734" spans="1:11">
      <c r="A734" t="s">
        <v>10</v>
      </c>
      <c r="B734" t="s">
        <v>710</v>
      </c>
      <c r="C734" s="2">
        <v>41456</v>
      </c>
      <c r="D734" s="4">
        <v>9</v>
      </c>
      <c r="F734" s="4">
        <v>-2.7</v>
      </c>
      <c r="G734" s="4">
        <v>-1.1000000000000001</v>
      </c>
      <c r="H734" t="s">
        <v>1228</v>
      </c>
      <c r="I734" t="s">
        <v>1223</v>
      </c>
      <c r="J734" t="s">
        <v>1414</v>
      </c>
      <c r="K734" t="s">
        <v>1408</v>
      </c>
    </row>
    <row r="735" spans="1:11">
      <c r="A735" t="s">
        <v>10</v>
      </c>
      <c r="B735" t="s">
        <v>711</v>
      </c>
      <c r="C735" s="2">
        <v>41487</v>
      </c>
      <c r="D735" s="4">
        <v>8.5</v>
      </c>
      <c r="F735" s="4">
        <v>-2.4</v>
      </c>
      <c r="G735" s="4">
        <v>-2.2999999999999998</v>
      </c>
      <c r="H735" t="s">
        <v>1227</v>
      </c>
      <c r="I735" t="s">
        <v>1223</v>
      </c>
      <c r="J735" t="s">
        <v>1415</v>
      </c>
      <c r="K735" t="s">
        <v>1408</v>
      </c>
    </row>
    <row r="736" spans="1:11">
      <c r="A736" t="s">
        <v>10</v>
      </c>
      <c r="B736" t="s">
        <v>712</v>
      </c>
      <c r="C736" s="2">
        <v>41518</v>
      </c>
      <c r="D736" s="4">
        <v>8</v>
      </c>
      <c r="F736" s="4">
        <v>-2.5</v>
      </c>
      <c r="G736" s="4">
        <v>-1.3</v>
      </c>
      <c r="H736" t="s">
        <v>1226</v>
      </c>
      <c r="I736" t="s">
        <v>1223</v>
      </c>
      <c r="J736" t="s">
        <v>1416</v>
      </c>
      <c r="K736" t="s">
        <v>1408</v>
      </c>
    </row>
    <row r="737" spans="1:11">
      <c r="A737" t="s">
        <v>10</v>
      </c>
      <c r="B737" t="s">
        <v>713</v>
      </c>
      <c r="C737" s="2">
        <v>41548</v>
      </c>
      <c r="D737" s="4">
        <v>9.5</v>
      </c>
      <c r="F737" s="4">
        <v>0.5</v>
      </c>
      <c r="G737" s="4">
        <v>0.2</v>
      </c>
      <c r="H737" t="s">
        <v>1225</v>
      </c>
      <c r="I737" t="s">
        <v>1223</v>
      </c>
      <c r="J737" t="s">
        <v>1121</v>
      </c>
      <c r="K737" t="s">
        <v>1408</v>
      </c>
    </row>
    <row r="738" spans="1:11">
      <c r="A738" t="s">
        <v>10</v>
      </c>
      <c r="B738" t="s">
        <v>714</v>
      </c>
      <c r="C738" s="2">
        <v>41579</v>
      </c>
      <c r="D738" s="4">
        <v>9</v>
      </c>
      <c r="F738" s="4">
        <v>0</v>
      </c>
      <c r="G738" s="4">
        <v>-0.4</v>
      </c>
      <c r="H738" t="s">
        <v>1224</v>
      </c>
      <c r="I738" t="s">
        <v>1223</v>
      </c>
      <c r="J738" t="s">
        <v>1123</v>
      </c>
      <c r="K738" t="s">
        <v>1408</v>
      </c>
    </row>
    <row r="739" spans="1:11">
      <c r="A739" t="s">
        <v>10</v>
      </c>
      <c r="B739" t="s">
        <v>715</v>
      </c>
      <c r="C739" s="2">
        <v>41609</v>
      </c>
      <c r="D739" s="4">
        <v>8.4</v>
      </c>
      <c r="F739" s="4">
        <v>-0.2</v>
      </c>
      <c r="G739" s="4">
        <v>-1.4</v>
      </c>
      <c r="H739" t="s">
        <v>1222</v>
      </c>
      <c r="I739" t="s">
        <v>1223</v>
      </c>
      <c r="J739" t="s">
        <v>1125</v>
      </c>
      <c r="K739" t="s">
        <v>1408</v>
      </c>
    </row>
    <row r="740" spans="1:11">
      <c r="A740" t="s">
        <v>10</v>
      </c>
      <c r="B740" t="s">
        <v>716</v>
      </c>
      <c r="C740" s="2">
        <v>41640</v>
      </c>
      <c r="D740" s="4">
        <v>10</v>
      </c>
      <c r="F740" s="4">
        <v>1</v>
      </c>
      <c r="G740" s="4">
        <v>-1.7</v>
      </c>
      <c r="H740" t="s">
        <v>1221</v>
      </c>
      <c r="I740" t="s">
        <v>1210</v>
      </c>
      <c r="J740" t="s">
        <v>1408</v>
      </c>
      <c r="K740" t="s">
        <v>1408</v>
      </c>
    </row>
    <row r="741" spans="1:11">
      <c r="A741" t="s">
        <v>10</v>
      </c>
      <c r="B741" t="s">
        <v>717</v>
      </c>
      <c r="C741" s="2">
        <v>41671</v>
      </c>
      <c r="D741" s="4">
        <v>10.199999999999999</v>
      </c>
      <c r="F741" s="4">
        <v>1.7</v>
      </c>
      <c r="G741" s="4">
        <v>-0.7</v>
      </c>
      <c r="H741" t="s">
        <v>1220</v>
      </c>
      <c r="I741" t="s">
        <v>1210</v>
      </c>
      <c r="J741" t="s">
        <v>1409</v>
      </c>
      <c r="K741" t="s">
        <v>1408</v>
      </c>
    </row>
    <row r="742" spans="1:11">
      <c r="A742" t="s">
        <v>10</v>
      </c>
      <c r="B742" t="s">
        <v>718</v>
      </c>
      <c r="C742" s="2">
        <v>41699</v>
      </c>
      <c r="D742" s="4">
        <v>9.1999999999999993</v>
      </c>
      <c r="F742" s="4">
        <v>1.2</v>
      </c>
      <c r="G742" s="4">
        <v>-1.3</v>
      </c>
      <c r="H742" t="s">
        <v>1219</v>
      </c>
      <c r="I742" t="s">
        <v>1210</v>
      </c>
      <c r="J742" t="s">
        <v>1410</v>
      </c>
      <c r="K742" t="s">
        <v>1408</v>
      </c>
    </row>
    <row r="743" spans="1:11">
      <c r="A743" t="s">
        <v>10</v>
      </c>
      <c r="B743" t="s">
        <v>719</v>
      </c>
      <c r="C743" s="2">
        <v>41730</v>
      </c>
      <c r="D743" s="4">
        <v>8</v>
      </c>
      <c r="F743" s="4">
        <v>-1.5</v>
      </c>
      <c r="G743" s="4">
        <v>-1</v>
      </c>
      <c r="H743" t="s">
        <v>1218</v>
      </c>
      <c r="I743" t="s">
        <v>1210</v>
      </c>
      <c r="J743" t="s">
        <v>1411</v>
      </c>
      <c r="K743" t="s">
        <v>1408</v>
      </c>
    </row>
    <row r="744" spans="1:11">
      <c r="A744" t="s">
        <v>10</v>
      </c>
      <c r="B744" t="s">
        <v>720</v>
      </c>
      <c r="C744" s="2">
        <v>41760</v>
      </c>
      <c r="D744" s="4">
        <v>7.2</v>
      </c>
      <c r="F744" s="4">
        <v>-1.8</v>
      </c>
      <c r="G744" s="4">
        <v>-1.8</v>
      </c>
      <c r="H744" t="s">
        <v>1217</v>
      </c>
      <c r="I744" t="s">
        <v>1210</v>
      </c>
      <c r="J744" t="s">
        <v>1412</v>
      </c>
      <c r="K744" t="s">
        <v>1408</v>
      </c>
    </row>
    <row r="745" spans="1:11">
      <c r="A745" t="s">
        <v>10</v>
      </c>
      <c r="B745" t="s">
        <v>721</v>
      </c>
      <c r="C745" s="2">
        <v>41791</v>
      </c>
      <c r="D745" s="4">
        <v>7.5</v>
      </c>
      <c r="F745" s="4">
        <v>-0.9</v>
      </c>
      <c r="G745" s="4">
        <v>-1.1000000000000001</v>
      </c>
      <c r="H745" t="s">
        <v>1216</v>
      </c>
      <c r="I745" t="s">
        <v>1210</v>
      </c>
      <c r="J745" t="s">
        <v>1413</v>
      </c>
      <c r="K745" t="s">
        <v>1408</v>
      </c>
    </row>
    <row r="746" spans="1:11">
      <c r="A746" t="s">
        <v>10</v>
      </c>
      <c r="B746" t="s">
        <v>722</v>
      </c>
      <c r="C746" s="2">
        <v>41821</v>
      </c>
      <c r="D746" s="4">
        <v>7.7</v>
      </c>
      <c r="F746" s="4">
        <v>-2.2999999999999998</v>
      </c>
      <c r="G746" s="4">
        <v>-1.3</v>
      </c>
      <c r="H746" t="s">
        <v>1215</v>
      </c>
      <c r="I746" t="s">
        <v>1210</v>
      </c>
      <c r="J746" t="s">
        <v>1414</v>
      </c>
      <c r="K746" t="s">
        <v>1408</v>
      </c>
    </row>
    <row r="747" spans="1:11">
      <c r="A747" t="s">
        <v>10</v>
      </c>
      <c r="B747" t="s">
        <v>723</v>
      </c>
      <c r="C747" s="2">
        <v>41852</v>
      </c>
      <c r="D747" s="4">
        <v>7.6</v>
      </c>
      <c r="F747" s="4">
        <v>-2.6</v>
      </c>
      <c r="G747" s="4">
        <v>-0.9</v>
      </c>
      <c r="H747" t="s">
        <v>1214</v>
      </c>
      <c r="I747" t="s">
        <v>1210</v>
      </c>
      <c r="J747" t="s">
        <v>1415</v>
      </c>
      <c r="K747" t="s">
        <v>1408</v>
      </c>
    </row>
    <row r="748" spans="1:11">
      <c r="A748" t="s">
        <v>10</v>
      </c>
      <c r="B748" t="s">
        <v>724</v>
      </c>
      <c r="C748" s="2">
        <v>41883</v>
      </c>
      <c r="D748" s="4">
        <v>6.8</v>
      </c>
      <c r="F748" s="4">
        <v>-2.4</v>
      </c>
      <c r="G748" s="4">
        <v>-1.2</v>
      </c>
      <c r="H748" t="s">
        <v>1213</v>
      </c>
      <c r="I748" t="s">
        <v>1210</v>
      </c>
      <c r="J748" t="s">
        <v>1416</v>
      </c>
      <c r="K748" t="s">
        <v>1408</v>
      </c>
    </row>
    <row r="749" spans="1:11">
      <c r="A749" t="s">
        <v>10</v>
      </c>
      <c r="B749" t="s">
        <v>725</v>
      </c>
      <c r="C749" s="2">
        <v>41913</v>
      </c>
      <c r="D749" s="4">
        <v>6.4</v>
      </c>
      <c r="F749" s="4">
        <v>-1.6</v>
      </c>
      <c r="G749" s="4">
        <v>-3.1</v>
      </c>
      <c r="H749" t="s">
        <v>1212</v>
      </c>
      <c r="I749" t="s">
        <v>1210</v>
      </c>
      <c r="J749" t="s">
        <v>1121</v>
      </c>
      <c r="K749" t="s">
        <v>1408</v>
      </c>
    </row>
    <row r="750" spans="1:11">
      <c r="A750" t="s">
        <v>10</v>
      </c>
      <c r="B750" t="s">
        <v>726</v>
      </c>
      <c r="C750" s="2">
        <v>41944</v>
      </c>
      <c r="D750" s="4">
        <v>6</v>
      </c>
      <c r="F750" s="4">
        <v>-1.2</v>
      </c>
      <c r="G750" s="4">
        <v>-3</v>
      </c>
      <c r="H750" t="s">
        <v>1211</v>
      </c>
      <c r="I750" t="s">
        <v>1210</v>
      </c>
      <c r="J750" t="s">
        <v>1123</v>
      </c>
      <c r="K750" t="s">
        <v>1408</v>
      </c>
    </row>
    <row r="751" spans="1:11">
      <c r="A751" t="s">
        <v>10</v>
      </c>
      <c r="B751" t="s">
        <v>727</v>
      </c>
      <c r="C751" s="2">
        <v>41974</v>
      </c>
      <c r="D751" s="4">
        <v>6.1</v>
      </c>
      <c r="F751" s="4">
        <v>-1.4</v>
      </c>
      <c r="G751" s="4">
        <v>-2.2999999999999998</v>
      </c>
      <c r="H751" t="s">
        <v>1209</v>
      </c>
      <c r="I751" t="s">
        <v>1210</v>
      </c>
      <c r="J751" t="s">
        <v>1125</v>
      </c>
      <c r="K751" t="s">
        <v>1408</v>
      </c>
    </row>
    <row r="752" spans="1:11">
      <c r="A752" t="s">
        <v>10</v>
      </c>
      <c r="B752" t="s">
        <v>728</v>
      </c>
      <c r="C752" s="2">
        <v>42005</v>
      </c>
      <c r="D752" s="4">
        <v>7.5</v>
      </c>
      <c r="F752" s="4">
        <v>-0.2</v>
      </c>
      <c r="G752" s="4">
        <v>-2.5</v>
      </c>
      <c r="H752" t="s">
        <v>1208</v>
      </c>
      <c r="I752" t="s">
        <v>1197</v>
      </c>
      <c r="J752" t="s">
        <v>1408</v>
      </c>
      <c r="K752" t="s">
        <v>1408</v>
      </c>
    </row>
    <row r="753" spans="1:11">
      <c r="A753" t="s">
        <v>10</v>
      </c>
      <c r="B753" t="s">
        <v>729</v>
      </c>
      <c r="C753" s="2">
        <v>42036</v>
      </c>
      <c r="D753" s="4">
        <v>7.7</v>
      </c>
      <c r="F753" s="4">
        <v>0.1</v>
      </c>
      <c r="G753" s="4">
        <v>-2.5</v>
      </c>
      <c r="H753" t="s">
        <v>1207</v>
      </c>
      <c r="I753" t="s">
        <v>1197</v>
      </c>
      <c r="J753" t="s">
        <v>1409</v>
      </c>
      <c r="K753" t="s">
        <v>1408</v>
      </c>
    </row>
    <row r="754" spans="1:11">
      <c r="A754" t="s">
        <v>10</v>
      </c>
      <c r="B754" t="s">
        <v>730</v>
      </c>
      <c r="C754" s="2">
        <v>42064</v>
      </c>
      <c r="D754" s="4">
        <v>8.1</v>
      </c>
      <c r="F754" s="4">
        <v>1.3</v>
      </c>
      <c r="G754" s="4">
        <v>-1.1000000000000001</v>
      </c>
      <c r="H754" t="s">
        <v>1206</v>
      </c>
      <c r="I754" t="s">
        <v>1197</v>
      </c>
      <c r="J754" t="s">
        <v>1410</v>
      </c>
      <c r="K754" t="s">
        <v>1408</v>
      </c>
    </row>
    <row r="755" spans="1:11">
      <c r="A755" t="s">
        <v>10</v>
      </c>
      <c r="B755" t="s">
        <v>731</v>
      </c>
      <c r="C755" s="2">
        <v>42095</v>
      </c>
      <c r="D755" s="4">
        <v>6.1</v>
      </c>
      <c r="F755" s="4">
        <v>-0.3</v>
      </c>
      <c r="G755" s="4">
        <v>-1.9</v>
      </c>
      <c r="H755" t="s">
        <v>1205</v>
      </c>
      <c r="I755" t="s">
        <v>1197</v>
      </c>
      <c r="J755" t="s">
        <v>1411</v>
      </c>
      <c r="K755" t="s">
        <v>1408</v>
      </c>
    </row>
    <row r="756" spans="1:11">
      <c r="A756" t="s">
        <v>10</v>
      </c>
      <c r="B756" t="s">
        <v>732</v>
      </c>
      <c r="C756" s="2">
        <v>42125</v>
      </c>
      <c r="D756" s="4">
        <v>7</v>
      </c>
      <c r="F756" s="4">
        <v>1</v>
      </c>
      <c r="G756" s="4">
        <v>-0.2</v>
      </c>
      <c r="H756" t="s">
        <v>1204</v>
      </c>
      <c r="I756" t="s">
        <v>1197</v>
      </c>
      <c r="J756" t="s">
        <v>1412</v>
      </c>
      <c r="K756" t="s">
        <v>1408</v>
      </c>
    </row>
    <row r="757" spans="1:11">
      <c r="A757" t="s">
        <v>10</v>
      </c>
      <c r="B757" t="s">
        <v>733</v>
      </c>
      <c r="C757" s="2">
        <v>42156</v>
      </c>
      <c r="D757" s="4">
        <v>6.9</v>
      </c>
      <c r="F757" s="4">
        <v>0.8</v>
      </c>
      <c r="G757" s="4">
        <v>-0.6</v>
      </c>
      <c r="H757" t="s">
        <v>1203</v>
      </c>
      <c r="I757" t="s">
        <v>1197</v>
      </c>
      <c r="J757" t="s">
        <v>1413</v>
      </c>
      <c r="K757" t="s">
        <v>1408</v>
      </c>
    </row>
    <row r="758" spans="1:11">
      <c r="A758" t="s">
        <v>10</v>
      </c>
      <c r="B758" t="s">
        <v>734</v>
      </c>
      <c r="C758" s="2">
        <v>42186</v>
      </c>
      <c r="D758" s="4">
        <v>6.9</v>
      </c>
      <c r="F758" s="4">
        <v>-0.6</v>
      </c>
      <c r="G758" s="4">
        <v>-0.8</v>
      </c>
      <c r="H758" t="s">
        <v>1202</v>
      </c>
      <c r="I758" t="s">
        <v>1197</v>
      </c>
      <c r="J758" t="s">
        <v>1414</v>
      </c>
      <c r="K758" t="s">
        <v>1408</v>
      </c>
    </row>
    <row r="759" spans="1:11">
      <c r="A759" t="s">
        <v>10</v>
      </c>
      <c r="B759" t="s">
        <v>735</v>
      </c>
      <c r="C759" s="2">
        <v>42217</v>
      </c>
      <c r="D759" s="4">
        <v>6.3</v>
      </c>
      <c r="F759" s="4">
        <v>-1.4</v>
      </c>
      <c r="G759" s="4">
        <v>-1.3</v>
      </c>
      <c r="H759" t="s">
        <v>1201</v>
      </c>
      <c r="I759" t="s">
        <v>1197</v>
      </c>
      <c r="J759" t="s">
        <v>1415</v>
      </c>
      <c r="K759" t="s">
        <v>1408</v>
      </c>
    </row>
    <row r="760" spans="1:11">
      <c r="A760" t="s">
        <v>10</v>
      </c>
      <c r="B760" t="s">
        <v>736</v>
      </c>
      <c r="C760" s="2">
        <v>42248</v>
      </c>
      <c r="D760" s="4">
        <v>5.8</v>
      </c>
      <c r="F760" s="4">
        <v>-2.2999999999999998</v>
      </c>
      <c r="G760" s="4">
        <v>-1</v>
      </c>
      <c r="H760" t="s">
        <v>1200</v>
      </c>
      <c r="I760" t="s">
        <v>1197</v>
      </c>
      <c r="J760" t="s">
        <v>1416</v>
      </c>
      <c r="K760" t="s">
        <v>1408</v>
      </c>
    </row>
    <row r="761" spans="1:11">
      <c r="A761" t="s">
        <v>10</v>
      </c>
      <c r="B761" t="s">
        <v>737</v>
      </c>
      <c r="C761" s="2">
        <v>42278</v>
      </c>
      <c r="D761" s="4">
        <v>6.7</v>
      </c>
      <c r="F761" s="4">
        <v>0.6</v>
      </c>
      <c r="G761" s="4">
        <v>0.3</v>
      </c>
      <c r="H761" t="s">
        <v>1199</v>
      </c>
      <c r="I761" t="s">
        <v>1197</v>
      </c>
      <c r="J761" t="s">
        <v>1121</v>
      </c>
      <c r="K761" t="s">
        <v>1408</v>
      </c>
    </row>
    <row r="762" spans="1:11">
      <c r="A762" t="s">
        <v>10</v>
      </c>
      <c r="B762" t="s">
        <v>738</v>
      </c>
      <c r="C762" s="2">
        <v>42309</v>
      </c>
      <c r="D762" s="4">
        <v>6.8</v>
      </c>
      <c r="F762" s="4">
        <v>-0.2</v>
      </c>
      <c r="G762" s="4">
        <v>0.8</v>
      </c>
      <c r="H762" t="s">
        <v>1198</v>
      </c>
      <c r="I762" t="s">
        <v>1197</v>
      </c>
      <c r="J762" t="s">
        <v>1123</v>
      </c>
      <c r="K762" t="s">
        <v>1408</v>
      </c>
    </row>
    <row r="763" spans="1:11">
      <c r="A763" t="s">
        <v>10</v>
      </c>
      <c r="B763" t="s">
        <v>739</v>
      </c>
      <c r="C763" s="2">
        <v>42339</v>
      </c>
      <c r="D763" s="4">
        <v>6.2</v>
      </c>
      <c r="F763" s="4">
        <v>-0.7</v>
      </c>
      <c r="G763" s="4">
        <v>0.1</v>
      </c>
      <c r="H763" t="s">
        <v>1196</v>
      </c>
      <c r="I763" t="s">
        <v>1197</v>
      </c>
      <c r="J763" t="s">
        <v>1125</v>
      </c>
      <c r="K763" t="s">
        <v>1408</v>
      </c>
    </row>
    <row r="764" spans="1:11">
      <c r="A764" t="s">
        <v>10</v>
      </c>
      <c r="B764" t="s">
        <v>740</v>
      </c>
      <c r="C764" s="2">
        <v>42370</v>
      </c>
      <c r="D764" s="4">
        <v>7.6</v>
      </c>
      <c r="F764" s="4">
        <v>0.7</v>
      </c>
      <c r="G764" s="4">
        <v>0.1</v>
      </c>
      <c r="H764" t="s">
        <v>1195</v>
      </c>
      <c r="I764" t="s">
        <v>1147</v>
      </c>
      <c r="J764" t="s">
        <v>1408</v>
      </c>
      <c r="K764" t="s">
        <v>1408</v>
      </c>
    </row>
    <row r="765" spans="1:11">
      <c r="A765" t="s">
        <v>10</v>
      </c>
      <c r="B765" t="s">
        <v>741</v>
      </c>
      <c r="C765" s="2">
        <v>42401</v>
      </c>
      <c r="D765" s="4">
        <v>6.6</v>
      </c>
      <c r="F765" s="4">
        <v>0.3</v>
      </c>
      <c r="G765" s="4">
        <v>-1.1000000000000001</v>
      </c>
      <c r="H765" t="s">
        <v>1194</v>
      </c>
      <c r="I765" t="s">
        <v>1147</v>
      </c>
      <c r="J765" t="s">
        <v>1409</v>
      </c>
      <c r="K765" t="s">
        <v>1408</v>
      </c>
    </row>
    <row r="766" spans="1:11">
      <c r="A766" t="s">
        <v>10</v>
      </c>
      <c r="B766" t="s">
        <v>742</v>
      </c>
      <c r="C766" s="2">
        <v>42430</v>
      </c>
      <c r="D766" s="4">
        <v>6.2</v>
      </c>
      <c r="F766" s="4">
        <v>0.4</v>
      </c>
      <c r="G766" s="4">
        <v>-1.9</v>
      </c>
      <c r="H766" t="s">
        <v>1193</v>
      </c>
      <c r="I766" t="s">
        <v>1147</v>
      </c>
      <c r="J766" t="s">
        <v>1410</v>
      </c>
      <c r="K766" t="s">
        <v>1408</v>
      </c>
    </row>
    <row r="767" spans="1:11">
      <c r="A767" t="s">
        <v>10</v>
      </c>
      <c r="B767" t="s">
        <v>743</v>
      </c>
      <c r="C767" s="2">
        <v>42461</v>
      </c>
      <c r="D767" s="4">
        <v>6.8</v>
      </c>
      <c r="F767" s="4">
        <v>0.1</v>
      </c>
      <c r="G767" s="4">
        <v>0.7</v>
      </c>
      <c r="H767" t="s">
        <v>1192</v>
      </c>
      <c r="I767" t="s">
        <v>1147</v>
      </c>
      <c r="J767" t="s">
        <v>1411</v>
      </c>
      <c r="K767" t="s">
        <v>1408</v>
      </c>
    </row>
    <row r="768" spans="1:11">
      <c r="A768" t="s">
        <v>10</v>
      </c>
      <c r="B768" t="s">
        <v>744</v>
      </c>
      <c r="C768" s="2">
        <v>42491</v>
      </c>
      <c r="D768" s="4">
        <v>6</v>
      </c>
      <c r="F768" s="4">
        <v>-0.8</v>
      </c>
      <c r="G768" s="4">
        <v>-1</v>
      </c>
      <c r="H768" t="s">
        <v>1191</v>
      </c>
      <c r="I768" t="s">
        <v>1147</v>
      </c>
      <c r="J768" t="s">
        <v>1412</v>
      </c>
      <c r="K768" t="s">
        <v>1408</v>
      </c>
    </row>
    <row r="769" spans="1:11">
      <c r="A769" t="s">
        <v>10</v>
      </c>
      <c r="B769" t="s">
        <v>745</v>
      </c>
      <c r="C769" s="2">
        <v>42522</v>
      </c>
      <c r="D769" s="4">
        <v>6.7</v>
      </c>
      <c r="F769" s="4">
        <v>0.5</v>
      </c>
      <c r="G769" s="4">
        <v>-0.2</v>
      </c>
      <c r="H769" t="s">
        <v>1190</v>
      </c>
      <c r="I769" t="s">
        <v>1147</v>
      </c>
      <c r="J769" t="s">
        <v>1413</v>
      </c>
      <c r="K769" t="s">
        <v>1408</v>
      </c>
    </row>
    <row r="770" spans="1:11">
      <c r="A770" t="s">
        <v>10</v>
      </c>
      <c r="B770" t="s">
        <v>746</v>
      </c>
      <c r="C770" s="2">
        <v>42552</v>
      </c>
      <c r="D770" s="4">
        <v>7.5</v>
      </c>
      <c r="F770" s="4">
        <v>-0.1</v>
      </c>
      <c r="G770" s="4">
        <v>0.6</v>
      </c>
      <c r="H770" t="s">
        <v>1189</v>
      </c>
      <c r="I770" t="s">
        <v>1147</v>
      </c>
      <c r="J770" t="s">
        <v>1414</v>
      </c>
      <c r="K770" t="s">
        <v>1408</v>
      </c>
    </row>
    <row r="771" spans="1:11">
      <c r="A771" t="s">
        <v>10</v>
      </c>
      <c r="B771" t="s">
        <v>747</v>
      </c>
      <c r="C771" s="2">
        <v>42583</v>
      </c>
      <c r="D771" s="4">
        <v>7.1</v>
      </c>
      <c r="F771" s="4">
        <v>0.5</v>
      </c>
      <c r="G771" s="4">
        <v>0.8</v>
      </c>
      <c r="H771" t="s">
        <v>1188</v>
      </c>
      <c r="I771" t="s">
        <v>1147</v>
      </c>
      <c r="J771" t="s">
        <v>1415</v>
      </c>
      <c r="K771" t="s">
        <v>1408</v>
      </c>
    </row>
    <row r="772" spans="1:11">
      <c r="A772" t="s">
        <v>10</v>
      </c>
      <c r="B772" t="s">
        <v>748</v>
      </c>
      <c r="C772" s="2">
        <v>42614</v>
      </c>
      <c r="D772" s="4">
        <v>5.9</v>
      </c>
      <c r="F772" s="4">
        <v>-0.3</v>
      </c>
      <c r="G772" s="4">
        <v>0.1</v>
      </c>
      <c r="H772" t="s">
        <v>1187</v>
      </c>
      <c r="I772" t="s">
        <v>1147</v>
      </c>
      <c r="J772" t="s">
        <v>1416</v>
      </c>
      <c r="K772" t="s">
        <v>1408</v>
      </c>
    </row>
    <row r="773" spans="1:11">
      <c r="A773" t="s">
        <v>10</v>
      </c>
      <c r="B773" t="s">
        <v>749</v>
      </c>
      <c r="C773" s="2">
        <v>42644</v>
      </c>
      <c r="D773" s="4">
        <v>5.8</v>
      </c>
      <c r="F773" s="4">
        <v>-1</v>
      </c>
      <c r="G773" s="4">
        <v>-0.9</v>
      </c>
      <c r="H773" t="s">
        <v>1186</v>
      </c>
      <c r="I773" t="s">
        <v>1147</v>
      </c>
      <c r="J773" t="s">
        <v>1121</v>
      </c>
      <c r="K773" t="s">
        <v>1408</v>
      </c>
    </row>
    <row r="774" spans="1:11">
      <c r="A774" t="s">
        <v>10</v>
      </c>
      <c r="B774" t="s">
        <v>750</v>
      </c>
      <c r="C774" s="2">
        <v>42675</v>
      </c>
      <c r="D774" s="4">
        <v>5.7</v>
      </c>
      <c r="F774" s="4">
        <v>-0.3</v>
      </c>
      <c r="G774" s="4">
        <v>-1.1000000000000001</v>
      </c>
      <c r="H774" t="s">
        <v>1185</v>
      </c>
      <c r="I774" t="s">
        <v>1147</v>
      </c>
      <c r="J774" t="s">
        <v>1123</v>
      </c>
      <c r="K774" t="s">
        <v>1408</v>
      </c>
    </row>
    <row r="775" spans="1:11">
      <c r="A775" t="s">
        <v>10</v>
      </c>
      <c r="B775" t="s">
        <v>751</v>
      </c>
      <c r="C775" s="2">
        <v>42705</v>
      </c>
      <c r="D775" s="4">
        <v>6.1</v>
      </c>
      <c r="F775" s="4">
        <v>-0.6</v>
      </c>
      <c r="G775" s="4">
        <v>-0.1</v>
      </c>
      <c r="H775" t="s">
        <v>1184</v>
      </c>
      <c r="I775" t="s">
        <v>1147</v>
      </c>
      <c r="J775" t="s">
        <v>1125</v>
      </c>
      <c r="K775" t="s">
        <v>1408</v>
      </c>
    </row>
    <row r="776" spans="1:11">
      <c r="A776" t="s">
        <v>10</v>
      </c>
      <c r="B776" t="s">
        <v>752</v>
      </c>
      <c r="C776" s="2">
        <v>42736</v>
      </c>
      <c r="D776" s="4">
        <v>7</v>
      </c>
      <c r="F776" s="4">
        <v>-0.5</v>
      </c>
      <c r="G776" s="4">
        <v>-0.6</v>
      </c>
      <c r="H776" t="s">
        <v>1183</v>
      </c>
      <c r="I776" t="s">
        <v>1172</v>
      </c>
      <c r="J776" t="s">
        <v>1408</v>
      </c>
      <c r="K776" t="s">
        <v>1408</v>
      </c>
    </row>
    <row r="777" spans="1:11">
      <c r="A777" t="s">
        <v>10</v>
      </c>
      <c r="B777" t="s">
        <v>753</v>
      </c>
      <c r="C777" s="2">
        <v>42767</v>
      </c>
      <c r="D777" s="4">
        <v>7.3</v>
      </c>
      <c r="F777" s="4">
        <v>0.2</v>
      </c>
      <c r="G777" s="4">
        <v>0.7</v>
      </c>
      <c r="H777" t="s">
        <v>1182</v>
      </c>
      <c r="I777" t="s">
        <v>1172</v>
      </c>
      <c r="J777" t="s">
        <v>1409</v>
      </c>
      <c r="K777" t="s">
        <v>1408</v>
      </c>
    </row>
    <row r="778" spans="1:11">
      <c r="A778" t="s">
        <v>10</v>
      </c>
      <c r="B778" t="s">
        <v>754</v>
      </c>
      <c r="C778" s="2">
        <v>42795</v>
      </c>
      <c r="D778" s="4">
        <v>6.2</v>
      </c>
      <c r="F778" s="4">
        <v>0.3</v>
      </c>
      <c r="G778" s="4">
        <v>0</v>
      </c>
      <c r="H778" t="s">
        <v>1181</v>
      </c>
      <c r="I778" t="s">
        <v>1172</v>
      </c>
      <c r="J778" t="s">
        <v>1410</v>
      </c>
      <c r="K778" t="s">
        <v>1408</v>
      </c>
    </row>
    <row r="779" spans="1:11">
      <c r="A779" t="s">
        <v>10</v>
      </c>
      <c r="B779" t="s">
        <v>755</v>
      </c>
      <c r="C779" s="2">
        <v>42826</v>
      </c>
      <c r="D779" s="4">
        <v>5.7</v>
      </c>
      <c r="F779" s="4">
        <v>-0.1</v>
      </c>
      <c r="G779" s="4">
        <v>-1.1000000000000001</v>
      </c>
      <c r="H779" t="s">
        <v>1180</v>
      </c>
      <c r="I779" t="s">
        <v>1172</v>
      </c>
      <c r="J779" t="s">
        <v>1411</v>
      </c>
      <c r="K779" t="s">
        <v>1408</v>
      </c>
    </row>
    <row r="780" spans="1:11">
      <c r="A780" t="s">
        <v>10</v>
      </c>
      <c r="B780" t="s">
        <v>756</v>
      </c>
      <c r="C780" s="2">
        <v>42856</v>
      </c>
      <c r="D780" s="4">
        <v>5.5</v>
      </c>
      <c r="F780" s="4">
        <v>-0.2</v>
      </c>
      <c r="G780" s="4">
        <v>-0.5</v>
      </c>
      <c r="H780" t="s">
        <v>1179</v>
      </c>
      <c r="I780" t="s">
        <v>1172</v>
      </c>
      <c r="J780" t="s">
        <v>1412</v>
      </c>
      <c r="K780" t="s">
        <v>1408</v>
      </c>
    </row>
    <row r="781" spans="1:11">
      <c r="A781" t="s">
        <v>10</v>
      </c>
      <c r="B781" t="s">
        <v>757</v>
      </c>
      <c r="C781" s="2">
        <v>42887</v>
      </c>
      <c r="D781" s="4">
        <v>5.7</v>
      </c>
      <c r="F781" s="4">
        <v>-0.4</v>
      </c>
      <c r="G781" s="4">
        <v>-1</v>
      </c>
      <c r="H781" t="s">
        <v>1178</v>
      </c>
      <c r="I781" t="s">
        <v>1172</v>
      </c>
      <c r="J781" t="s">
        <v>1413</v>
      </c>
      <c r="K781" t="s">
        <v>1408</v>
      </c>
    </row>
    <row r="782" spans="1:11">
      <c r="A782" t="s">
        <v>10</v>
      </c>
      <c r="B782" t="s">
        <v>758</v>
      </c>
      <c r="C782" s="2">
        <v>42917</v>
      </c>
      <c r="D782" s="4">
        <v>6.2</v>
      </c>
      <c r="F782" s="4">
        <v>-0.8</v>
      </c>
      <c r="G782" s="4">
        <v>-1.3</v>
      </c>
      <c r="H782" t="s">
        <v>1177</v>
      </c>
      <c r="I782" t="s">
        <v>1172</v>
      </c>
      <c r="J782" t="s">
        <v>1414</v>
      </c>
      <c r="K782" t="s">
        <v>1408</v>
      </c>
    </row>
    <row r="783" spans="1:11">
      <c r="A783" t="s">
        <v>10</v>
      </c>
      <c r="B783" t="s">
        <v>759</v>
      </c>
      <c r="C783" s="2">
        <v>42948</v>
      </c>
      <c r="D783" s="4">
        <v>5.3</v>
      </c>
      <c r="F783" s="4">
        <v>-2</v>
      </c>
      <c r="G783" s="4">
        <v>-1.8</v>
      </c>
      <c r="H783" t="s">
        <v>1176</v>
      </c>
      <c r="I783" t="s">
        <v>1172</v>
      </c>
      <c r="J783" t="s">
        <v>1415</v>
      </c>
      <c r="K783" t="s">
        <v>1408</v>
      </c>
    </row>
    <row r="784" spans="1:11">
      <c r="A784" t="s">
        <v>10</v>
      </c>
      <c r="B784" t="s">
        <v>760</v>
      </c>
      <c r="C784" s="2">
        <v>42979</v>
      </c>
      <c r="D784" s="4">
        <v>4.5</v>
      </c>
      <c r="F784" s="4">
        <v>-1.7</v>
      </c>
      <c r="G784" s="4">
        <v>-1.4</v>
      </c>
      <c r="H784" t="s">
        <v>1175</v>
      </c>
      <c r="I784" t="s">
        <v>1172</v>
      </c>
      <c r="J784" t="s">
        <v>1416</v>
      </c>
      <c r="K784" t="s">
        <v>1408</v>
      </c>
    </row>
    <row r="785" spans="1:11">
      <c r="A785" t="s">
        <v>10</v>
      </c>
      <c r="B785" t="s">
        <v>761</v>
      </c>
      <c r="C785" s="2">
        <v>43009</v>
      </c>
      <c r="D785" s="4">
        <v>5.2</v>
      </c>
      <c r="F785" s="4">
        <v>-0.5</v>
      </c>
      <c r="G785" s="4">
        <v>-0.6</v>
      </c>
      <c r="H785" t="s">
        <v>1174</v>
      </c>
      <c r="I785" t="s">
        <v>1172</v>
      </c>
      <c r="J785" t="s">
        <v>1121</v>
      </c>
      <c r="K785" t="s">
        <v>1408</v>
      </c>
    </row>
    <row r="786" spans="1:11">
      <c r="A786" t="s">
        <v>10</v>
      </c>
      <c r="B786" t="s">
        <v>762</v>
      </c>
      <c r="C786" s="2">
        <v>43040</v>
      </c>
      <c r="D786" s="4">
        <v>5.8</v>
      </c>
      <c r="F786" s="4">
        <v>0.3</v>
      </c>
      <c r="G786" s="4">
        <v>0.1</v>
      </c>
      <c r="H786" t="s">
        <v>1173</v>
      </c>
      <c r="I786" t="s">
        <v>1172</v>
      </c>
      <c r="J786" t="s">
        <v>1123</v>
      </c>
      <c r="K786" t="s">
        <v>1408</v>
      </c>
    </row>
    <row r="787" spans="1:11">
      <c r="A787" t="s">
        <v>10</v>
      </c>
      <c r="B787" t="s">
        <v>763</v>
      </c>
      <c r="C787" s="2">
        <v>43070</v>
      </c>
      <c r="D787" s="4">
        <v>5.0999999999999996</v>
      </c>
      <c r="F787" s="4">
        <v>-0.6</v>
      </c>
      <c r="G787" s="4">
        <v>-1</v>
      </c>
      <c r="H787" t="s">
        <v>1171</v>
      </c>
      <c r="I787" t="s">
        <v>1172</v>
      </c>
      <c r="J787" t="s">
        <v>1125</v>
      </c>
      <c r="K787" t="s">
        <v>1408</v>
      </c>
    </row>
    <row r="788" spans="1:11">
      <c r="A788" t="s">
        <v>10</v>
      </c>
      <c r="B788" t="s">
        <v>764</v>
      </c>
      <c r="C788" s="2">
        <v>43101</v>
      </c>
      <c r="D788" s="4">
        <v>6.8</v>
      </c>
      <c r="F788" s="4">
        <v>0.6</v>
      </c>
      <c r="G788" s="4">
        <v>-0.2</v>
      </c>
      <c r="H788" t="s">
        <v>1170</v>
      </c>
      <c r="I788" t="s">
        <v>1159</v>
      </c>
      <c r="J788" t="s">
        <v>1408</v>
      </c>
      <c r="K788" t="s">
        <v>1408</v>
      </c>
    </row>
    <row r="789" spans="1:11">
      <c r="A789" t="s">
        <v>10</v>
      </c>
      <c r="B789" t="s">
        <v>765</v>
      </c>
      <c r="C789" s="2">
        <v>43132</v>
      </c>
      <c r="D789" s="4">
        <v>6.1</v>
      </c>
      <c r="F789" s="4">
        <v>0.8</v>
      </c>
      <c r="G789" s="4">
        <v>-1.2</v>
      </c>
      <c r="H789" t="s">
        <v>1169</v>
      </c>
      <c r="I789" t="s">
        <v>1159</v>
      </c>
      <c r="J789" t="s">
        <v>1409</v>
      </c>
      <c r="K789" t="s">
        <v>1408</v>
      </c>
    </row>
    <row r="790" spans="1:11">
      <c r="A790" t="s">
        <v>10</v>
      </c>
      <c r="B790" t="s">
        <v>766</v>
      </c>
      <c r="C790" s="2">
        <v>43160</v>
      </c>
      <c r="D790" s="4">
        <v>5.2</v>
      </c>
      <c r="F790" s="4">
        <v>0.7</v>
      </c>
      <c r="G790" s="4">
        <v>-1</v>
      </c>
      <c r="H790" t="s">
        <v>1168</v>
      </c>
      <c r="I790" t="s">
        <v>1159</v>
      </c>
      <c r="J790" t="s">
        <v>1410</v>
      </c>
      <c r="K790" t="s">
        <v>1408</v>
      </c>
    </row>
    <row r="791" spans="1:11">
      <c r="A791" t="s">
        <v>10</v>
      </c>
      <c r="B791" t="s">
        <v>767</v>
      </c>
      <c r="C791" s="2">
        <v>43191</v>
      </c>
      <c r="D791" s="4">
        <v>4.4000000000000004</v>
      </c>
      <c r="F791" s="4">
        <v>-0.8</v>
      </c>
      <c r="G791" s="4">
        <v>-1.3</v>
      </c>
      <c r="H791" t="s">
        <v>1167</v>
      </c>
      <c r="I791" t="s">
        <v>1159</v>
      </c>
      <c r="J791" t="s">
        <v>1411</v>
      </c>
      <c r="K791" t="s">
        <v>1408</v>
      </c>
    </row>
    <row r="792" spans="1:11">
      <c r="A792" t="s">
        <v>10</v>
      </c>
      <c r="B792" t="s">
        <v>768</v>
      </c>
      <c r="C792" s="2">
        <v>43221</v>
      </c>
      <c r="D792" s="4">
        <v>4.9000000000000004</v>
      </c>
      <c r="F792" s="4">
        <v>-0.9</v>
      </c>
      <c r="G792" s="4">
        <v>-0.6</v>
      </c>
      <c r="H792" t="s">
        <v>1166</v>
      </c>
      <c r="I792" t="s">
        <v>1159</v>
      </c>
      <c r="J792" t="s">
        <v>1412</v>
      </c>
      <c r="K792" t="s">
        <v>1408</v>
      </c>
    </row>
    <row r="793" spans="1:11">
      <c r="A793" t="s">
        <v>10</v>
      </c>
      <c r="B793" t="s">
        <v>769</v>
      </c>
      <c r="C793" s="2">
        <v>43252</v>
      </c>
      <c r="D793" s="4">
        <v>5</v>
      </c>
      <c r="F793" s="4">
        <v>-0.1</v>
      </c>
      <c r="G793" s="4">
        <v>-0.7</v>
      </c>
      <c r="H793" t="s">
        <v>1165</v>
      </c>
      <c r="I793" t="s">
        <v>1159</v>
      </c>
      <c r="J793" t="s">
        <v>1413</v>
      </c>
      <c r="K793" t="s">
        <v>1408</v>
      </c>
    </row>
    <row r="794" spans="1:11">
      <c r="A794" t="s">
        <v>10</v>
      </c>
      <c r="B794" t="s">
        <v>770</v>
      </c>
      <c r="C794" s="2">
        <v>43282</v>
      </c>
      <c r="D794" s="4">
        <v>4.5</v>
      </c>
      <c r="F794" s="4">
        <v>-2.2999999999999998</v>
      </c>
      <c r="G794" s="4">
        <v>-1.7</v>
      </c>
      <c r="H794" t="s">
        <v>1164</v>
      </c>
      <c r="I794" t="s">
        <v>1159</v>
      </c>
      <c r="J794" t="s">
        <v>1414</v>
      </c>
      <c r="K794" t="s">
        <v>1408</v>
      </c>
    </row>
    <row r="795" spans="1:11">
      <c r="A795" t="s">
        <v>10</v>
      </c>
      <c r="B795" t="s">
        <v>771</v>
      </c>
      <c r="C795" s="2">
        <v>43313</v>
      </c>
      <c r="D795" s="4">
        <v>5.2</v>
      </c>
      <c r="F795" s="4">
        <v>-0.9</v>
      </c>
      <c r="G795" s="4">
        <v>-0.1</v>
      </c>
      <c r="H795" t="s">
        <v>1163</v>
      </c>
      <c r="I795" t="s">
        <v>1159</v>
      </c>
      <c r="J795" t="s">
        <v>1415</v>
      </c>
      <c r="K795" t="s">
        <v>1408</v>
      </c>
    </row>
    <row r="796" spans="1:11">
      <c r="A796" t="s">
        <v>10</v>
      </c>
      <c r="B796" t="s">
        <v>772</v>
      </c>
      <c r="C796" s="2">
        <v>43344</v>
      </c>
      <c r="D796" s="4">
        <v>4.5999999999999996</v>
      </c>
      <c r="F796" s="4">
        <v>-0.6</v>
      </c>
      <c r="G796" s="4">
        <v>0.1</v>
      </c>
      <c r="H796" t="s">
        <v>1162</v>
      </c>
      <c r="I796" t="s">
        <v>1159</v>
      </c>
      <c r="J796" t="s">
        <v>1416</v>
      </c>
      <c r="K796" t="s">
        <v>1408</v>
      </c>
    </row>
    <row r="797" spans="1:11">
      <c r="A797" t="s">
        <v>10</v>
      </c>
      <c r="B797" t="s">
        <v>773</v>
      </c>
      <c r="C797" s="2">
        <v>43374</v>
      </c>
      <c r="D797" s="4">
        <v>4.8</v>
      </c>
      <c r="F797" s="4">
        <v>0.4</v>
      </c>
      <c r="G797" s="4">
        <v>-0.4</v>
      </c>
      <c r="H797" t="s">
        <v>1161</v>
      </c>
      <c r="I797" t="s">
        <v>1159</v>
      </c>
      <c r="J797" t="s">
        <v>1121</v>
      </c>
      <c r="K797" t="s">
        <v>1408</v>
      </c>
    </row>
    <row r="798" spans="1:11">
      <c r="A798" t="s">
        <v>10</v>
      </c>
      <c r="B798" t="s">
        <v>774</v>
      </c>
      <c r="C798" s="2">
        <v>43405</v>
      </c>
      <c r="D798" s="4">
        <v>4</v>
      </c>
      <c r="F798" s="4">
        <v>-0.9</v>
      </c>
      <c r="G798" s="4">
        <v>-1.8</v>
      </c>
      <c r="H798" t="s">
        <v>1160</v>
      </c>
      <c r="I798" t="s">
        <v>1159</v>
      </c>
      <c r="J798" t="s">
        <v>1123</v>
      </c>
      <c r="K798" t="s">
        <v>1408</v>
      </c>
    </row>
    <row r="799" spans="1:11">
      <c r="A799" t="s">
        <v>10</v>
      </c>
      <c r="B799" t="s">
        <v>775</v>
      </c>
      <c r="C799" s="2">
        <v>43435</v>
      </c>
      <c r="D799" s="4">
        <v>4.4000000000000004</v>
      </c>
      <c r="F799" s="4">
        <v>-0.6</v>
      </c>
      <c r="G799" s="4">
        <v>-0.7</v>
      </c>
      <c r="H799" t="s">
        <v>1158</v>
      </c>
      <c r="I799" t="s">
        <v>1159</v>
      </c>
      <c r="J799" t="s">
        <v>1125</v>
      </c>
      <c r="K799" t="s">
        <v>1408</v>
      </c>
    </row>
    <row r="800" spans="1:11">
      <c r="A800" t="s">
        <v>10</v>
      </c>
      <c r="B800" t="s">
        <v>776</v>
      </c>
      <c r="C800" s="2">
        <v>43466</v>
      </c>
      <c r="D800" s="4">
        <v>5</v>
      </c>
      <c r="F800" s="4">
        <v>0.5</v>
      </c>
      <c r="G800" s="4">
        <v>-1.8</v>
      </c>
      <c r="H800" t="s">
        <v>1157</v>
      </c>
      <c r="I800" t="s">
        <v>1145</v>
      </c>
      <c r="J800" t="s">
        <v>1408</v>
      </c>
      <c r="K800" t="s">
        <v>1408</v>
      </c>
    </row>
    <row r="801" spans="1:11">
      <c r="A801" t="s">
        <v>10</v>
      </c>
      <c r="B801" t="s">
        <v>777</v>
      </c>
      <c r="C801" s="2">
        <v>43497</v>
      </c>
      <c r="D801" s="4">
        <v>5.0999999999999996</v>
      </c>
      <c r="F801" s="4">
        <v>-0.1</v>
      </c>
      <c r="G801" s="4">
        <v>-1</v>
      </c>
      <c r="H801" t="s">
        <v>1156</v>
      </c>
      <c r="I801" t="s">
        <v>1145</v>
      </c>
      <c r="J801" t="s">
        <v>1409</v>
      </c>
      <c r="K801" t="s">
        <v>1408</v>
      </c>
    </row>
    <row r="802" spans="1:11">
      <c r="A802" t="s">
        <v>10</v>
      </c>
      <c r="B802" t="s">
        <v>778</v>
      </c>
      <c r="C802" s="2">
        <v>43525</v>
      </c>
      <c r="D802" s="4">
        <v>4.9000000000000004</v>
      </c>
      <c r="F802" s="4">
        <v>0.3</v>
      </c>
      <c r="G802" s="4">
        <v>-0.3</v>
      </c>
      <c r="H802" t="s">
        <v>1155</v>
      </c>
      <c r="I802" t="s">
        <v>1145</v>
      </c>
      <c r="J802" t="s">
        <v>1410</v>
      </c>
      <c r="K802" t="s">
        <v>1408</v>
      </c>
    </row>
    <row r="803" spans="1:11">
      <c r="A803" t="s">
        <v>10</v>
      </c>
      <c r="B803" t="s">
        <v>779</v>
      </c>
      <c r="C803" s="2">
        <v>43556</v>
      </c>
      <c r="D803" s="4">
        <v>4</v>
      </c>
      <c r="F803" s="4">
        <v>-0.8</v>
      </c>
      <c r="G803" s="4">
        <v>-0.4</v>
      </c>
      <c r="H803" t="s">
        <v>1154</v>
      </c>
      <c r="I803" t="s">
        <v>1145</v>
      </c>
      <c r="J803" t="s">
        <v>1411</v>
      </c>
      <c r="K803" t="s">
        <v>1408</v>
      </c>
    </row>
    <row r="804" spans="1:11">
      <c r="A804" t="s">
        <v>10</v>
      </c>
      <c r="B804" t="s">
        <v>780</v>
      </c>
      <c r="C804" s="2">
        <v>43586</v>
      </c>
      <c r="D804" s="4">
        <v>4.9000000000000004</v>
      </c>
      <c r="F804" s="4">
        <v>0.9</v>
      </c>
      <c r="G804" s="4">
        <v>0</v>
      </c>
      <c r="H804" t="s">
        <v>1153</v>
      </c>
      <c r="I804" t="s">
        <v>1145</v>
      </c>
      <c r="J804" t="s">
        <v>1412</v>
      </c>
      <c r="K804" t="s">
        <v>1408</v>
      </c>
    </row>
    <row r="805" spans="1:11">
      <c r="A805" t="s">
        <v>10</v>
      </c>
      <c r="B805" t="s">
        <v>781</v>
      </c>
      <c r="C805" s="2">
        <v>43617</v>
      </c>
      <c r="D805" s="4">
        <v>4.9000000000000004</v>
      </c>
      <c r="F805" s="4">
        <v>0.5</v>
      </c>
      <c r="G805" s="4">
        <v>-0.1</v>
      </c>
      <c r="H805" t="s">
        <v>1152</v>
      </c>
      <c r="I805" t="s">
        <v>1145</v>
      </c>
      <c r="J805" t="s">
        <v>1413</v>
      </c>
      <c r="K805" t="s">
        <v>1408</v>
      </c>
    </row>
    <row r="806" spans="1:11">
      <c r="A806" t="s">
        <v>10</v>
      </c>
      <c r="B806" t="s">
        <v>782</v>
      </c>
      <c r="C806" s="2">
        <v>43647</v>
      </c>
      <c r="D806" s="4">
        <v>5</v>
      </c>
      <c r="F806" s="4">
        <v>0</v>
      </c>
      <c r="G806" s="4">
        <v>0.5</v>
      </c>
      <c r="H806" t="s">
        <v>1151</v>
      </c>
      <c r="I806" t="s">
        <v>1145</v>
      </c>
      <c r="J806" t="s">
        <v>1414</v>
      </c>
      <c r="K806" t="s">
        <v>1408</v>
      </c>
    </row>
    <row r="807" spans="1:11">
      <c r="A807" t="s">
        <v>10</v>
      </c>
      <c r="B807" t="s">
        <v>783</v>
      </c>
      <c r="C807" s="2">
        <v>43678</v>
      </c>
      <c r="D807" s="4">
        <v>5.7</v>
      </c>
      <c r="F807" s="4">
        <v>0.6</v>
      </c>
      <c r="G807" s="4">
        <v>0.5</v>
      </c>
      <c r="H807" t="s">
        <v>1150</v>
      </c>
      <c r="I807" t="s">
        <v>1145</v>
      </c>
      <c r="J807" t="s">
        <v>1415</v>
      </c>
      <c r="K807" t="s">
        <v>1408</v>
      </c>
    </row>
    <row r="808" spans="1:11">
      <c r="A808" t="s">
        <v>10</v>
      </c>
      <c r="B808" t="s">
        <v>784</v>
      </c>
      <c r="C808" s="2">
        <v>43709</v>
      </c>
      <c r="D808" s="4">
        <v>4.4000000000000004</v>
      </c>
      <c r="F808" s="4">
        <v>-0.5</v>
      </c>
      <c r="G808" s="4">
        <v>-0.2</v>
      </c>
      <c r="H808" t="s">
        <v>1149</v>
      </c>
      <c r="I808" t="s">
        <v>1145</v>
      </c>
      <c r="J808" t="s">
        <v>1416</v>
      </c>
      <c r="K808" t="s">
        <v>1408</v>
      </c>
    </row>
    <row r="809" spans="1:11">
      <c r="A809" t="s">
        <v>10</v>
      </c>
      <c r="B809" t="s">
        <v>785</v>
      </c>
      <c r="C809" s="2">
        <v>43739</v>
      </c>
      <c r="D809" s="4">
        <v>3.9</v>
      </c>
      <c r="F809" s="4">
        <v>-0.1</v>
      </c>
      <c r="G809" s="4">
        <v>-0.9</v>
      </c>
      <c r="H809" t="s">
        <v>1148</v>
      </c>
      <c r="I809" t="s">
        <v>1145</v>
      </c>
      <c r="J809" t="s">
        <v>1121</v>
      </c>
      <c r="K809" t="s">
        <v>1408</v>
      </c>
    </row>
    <row r="810" spans="1:11">
      <c r="A810" t="s">
        <v>10</v>
      </c>
      <c r="B810" t="s">
        <v>786</v>
      </c>
      <c r="C810" s="2">
        <v>43770</v>
      </c>
      <c r="D810" s="4">
        <v>4.4000000000000004</v>
      </c>
      <c r="F810" s="4">
        <v>-0.5</v>
      </c>
      <c r="G810" s="4">
        <v>0.4</v>
      </c>
      <c r="H810" t="s">
        <v>1146</v>
      </c>
      <c r="I810" t="s">
        <v>1145</v>
      </c>
      <c r="J810" t="s">
        <v>1123</v>
      </c>
      <c r="K810" t="s">
        <v>1408</v>
      </c>
    </row>
    <row r="811" spans="1:11">
      <c r="A811" t="s">
        <v>10</v>
      </c>
      <c r="B811" t="s">
        <v>787</v>
      </c>
      <c r="C811" s="2">
        <v>43800</v>
      </c>
      <c r="D811" s="4">
        <v>4.2</v>
      </c>
      <c r="F811" s="4">
        <v>-0.7</v>
      </c>
      <c r="G811" s="4">
        <v>-0.2</v>
      </c>
      <c r="H811" t="s">
        <v>1144</v>
      </c>
      <c r="I811" t="s">
        <v>1145</v>
      </c>
      <c r="J811" t="s">
        <v>1125</v>
      </c>
      <c r="K811" t="s">
        <v>1408</v>
      </c>
    </row>
    <row r="812" spans="1:11">
      <c r="A812" t="s">
        <v>10</v>
      </c>
      <c r="B812" t="s">
        <v>788</v>
      </c>
      <c r="C812" s="2">
        <v>43831</v>
      </c>
      <c r="D812" s="4">
        <v>4.5999999999999996</v>
      </c>
      <c r="F812" s="4">
        <v>-0.4</v>
      </c>
      <c r="G812" s="4">
        <v>-0.4</v>
      </c>
      <c r="H812" t="s">
        <v>1143</v>
      </c>
      <c r="I812" t="s">
        <v>1132</v>
      </c>
      <c r="J812" t="s">
        <v>1408</v>
      </c>
      <c r="K812" t="s">
        <v>1408</v>
      </c>
    </row>
    <row r="813" spans="1:11">
      <c r="A813" t="s">
        <v>10</v>
      </c>
      <c r="B813" t="s">
        <v>789</v>
      </c>
      <c r="C813" s="2">
        <v>43862</v>
      </c>
      <c r="D813" s="4">
        <v>5.5</v>
      </c>
      <c r="F813" s="4">
        <v>-0.2</v>
      </c>
      <c r="G813" s="4">
        <v>0.4</v>
      </c>
      <c r="H813" t="s">
        <v>1142</v>
      </c>
      <c r="I813" t="s">
        <v>1132</v>
      </c>
      <c r="J813" t="s">
        <v>1409</v>
      </c>
      <c r="K813" t="s">
        <v>1408</v>
      </c>
    </row>
    <row r="814" spans="1:11">
      <c r="A814" t="s">
        <v>10</v>
      </c>
      <c r="B814" t="s">
        <v>790</v>
      </c>
      <c r="C814" s="2">
        <v>43891</v>
      </c>
      <c r="D814" s="4">
        <v>7.1</v>
      </c>
      <c r="F814" s="4">
        <v>2.7</v>
      </c>
      <c r="G814" s="4">
        <v>2.2000000000000002</v>
      </c>
      <c r="H814" t="s">
        <v>1141</v>
      </c>
      <c r="I814" t="s">
        <v>1132</v>
      </c>
      <c r="J814" t="s">
        <v>1410</v>
      </c>
      <c r="K814" t="s">
        <v>1408</v>
      </c>
    </row>
    <row r="815" spans="1:11">
      <c r="A815" t="s">
        <v>10</v>
      </c>
      <c r="B815" t="s">
        <v>791</v>
      </c>
      <c r="C815" s="2">
        <v>43922</v>
      </c>
      <c r="D815" s="4">
        <v>17.899999999999999</v>
      </c>
      <c r="F815" s="4">
        <v>14</v>
      </c>
      <c r="G815" s="4">
        <v>13.9</v>
      </c>
      <c r="H815" t="s">
        <v>1140</v>
      </c>
      <c r="I815" t="s">
        <v>1132</v>
      </c>
      <c r="J815" t="s">
        <v>1411</v>
      </c>
      <c r="K815" t="s">
        <v>1408</v>
      </c>
    </row>
    <row r="816" spans="1:11">
      <c r="A816" t="s">
        <v>10</v>
      </c>
      <c r="B816" t="s">
        <v>792</v>
      </c>
      <c r="C816" s="2">
        <v>43952</v>
      </c>
      <c r="D816" s="4">
        <v>18.3</v>
      </c>
      <c r="F816" s="4">
        <v>13.9</v>
      </c>
      <c r="G816" s="4">
        <v>13.4</v>
      </c>
      <c r="H816" t="s">
        <v>1139</v>
      </c>
      <c r="I816" t="s">
        <v>1132</v>
      </c>
      <c r="J816" t="s">
        <v>1412</v>
      </c>
      <c r="K816" t="s">
        <v>1408</v>
      </c>
    </row>
    <row r="817" spans="1:11">
      <c r="A817" t="s">
        <v>10</v>
      </c>
      <c r="B817" t="s">
        <v>793</v>
      </c>
      <c r="C817" s="2">
        <v>43983</v>
      </c>
      <c r="D817" s="4">
        <v>14.7</v>
      </c>
      <c r="F817" s="4">
        <v>10.5</v>
      </c>
      <c r="G817" s="4">
        <v>9.8000000000000007</v>
      </c>
      <c r="H817" t="s">
        <v>1138</v>
      </c>
      <c r="I817" t="s">
        <v>1132</v>
      </c>
      <c r="J817" t="s">
        <v>1413</v>
      </c>
      <c r="K817" t="s">
        <v>1408</v>
      </c>
    </row>
    <row r="818" spans="1:11">
      <c r="A818" t="s">
        <v>10</v>
      </c>
      <c r="B818" t="s">
        <v>794</v>
      </c>
      <c r="C818" s="2">
        <v>44013</v>
      </c>
      <c r="D818" s="4">
        <v>15.3</v>
      </c>
      <c r="F818" s="4">
        <v>10.7</v>
      </c>
      <c r="G818" s="4">
        <v>10.3</v>
      </c>
      <c r="H818" t="s">
        <v>1137</v>
      </c>
      <c r="I818" t="s">
        <v>1132</v>
      </c>
      <c r="J818" t="s">
        <v>1414</v>
      </c>
      <c r="K818" t="s">
        <v>1408</v>
      </c>
    </row>
    <row r="819" spans="1:11">
      <c r="A819" t="s">
        <v>10</v>
      </c>
      <c r="B819" t="s">
        <v>795</v>
      </c>
      <c r="C819" s="2">
        <v>44044</v>
      </c>
      <c r="D819" s="4">
        <v>12.1</v>
      </c>
      <c r="F819" s="4">
        <v>6.6</v>
      </c>
      <c r="G819" s="4">
        <v>6.4</v>
      </c>
      <c r="H819" t="s">
        <v>1136</v>
      </c>
      <c r="I819" t="s">
        <v>1132</v>
      </c>
      <c r="J819" t="s">
        <v>1415</v>
      </c>
      <c r="K819" t="s">
        <v>1408</v>
      </c>
    </row>
    <row r="820" spans="1:11">
      <c r="A820" t="s">
        <v>10</v>
      </c>
      <c r="B820" t="s">
        <v>796</v>
      </c>
      <c r="C820" s="2">
        <v>44075</v>
      </c>
      <c r="D820" s="4">
        <v>10.7</v>
      </c>
      <c r="F820" s="4">
        <v>3.6</v>
      </c>
      <c r="G820" s="4">
        <v>6.3</v>
      </c>
      <c r="H820" t="s">
        <v>1135</v>
      </c>
      <c r="I820" t="s">
        <v>1132</v>
      </c>
      <c r="J820" t="s">
        <v>1416</v>
      </c>
      <c r="K820" t="s">
        <v>1408</v>
      </c>
    </row>
    <row r="821" spans="1:11">
      <c r="A821" t="s">
        <v>10</v>
      </c>
      <c r="B821" t="s">
        <v>797</v>
      </c>
      <c r="C821" s="2">
        <v>44105</v>
      </c>
      <c r="D821" s="4">
        <v>10</v>
      </c>
      <c r="F821" s="4">
        <v>-7.9</v>
      </c>
      <c r="G821" s="4">
        <v>6.1</v>
      </c>
      <c r="H821" t="s">
        <v>1134</v>
      </c>
      <c r="I821" t="s">
        <v>1132</v>
      </c>
      <c r="J821" t="s">
        <v>1121</v>
      </c>
      <c r="K821" t="s">
        <v>1408</v>
      </c>
    </row>
    <row r="822" spans="1:11">
      <c r="A822" t="s">
        <v>10</v>
      </c>
      <c r="B822" t="s">
        <v>798</v>
      </c>
      <c r="C822" s="2">
        <v>44136</v>
      </c>
      <c r="D822" s="4">
        <v>9.3000000000000007</v>
      </c>
      <c r="F822" s="4">
        <v>-9</v>
      </c>
      <c r="G822" s="4">
        <v>4.9000000000000004</v>
      </c>
      <c r="H822" t="s">
        <v>1133</v>
      </c>
      <c r="I822" t="s">
        <v>1132</v>
      </c>
      <c r="J822" t="s">
        <v>1123</v>
      </c>
      <c r="K822" t="s">
        <v>1408</v>
      </c>
    </row>
    <row r="823" spans="1:11">
      <c r="A823" t="s">
        <v>10</v>
      </c>
      <c r="B823" t="s">
        <v>799</v>
      </c>
      <c r="C823" s="2">
        <v>44166</v>
      </c>
      <c r="D823" s="4">
        <v>8.8000000000000007</v>
      </c>
      <c r="F823" s="4">
        <v>-5.9</v>
      </c>
      <c r="G823" s="4">
        <v>4.5999999999999996</v>
      </c>
      <c r="H823" t="s">
        <v>1131</v>
      </c>
      <c r="I823" t="s">
        <v>1132</v>
      </c>
      <c r="J823" t="s">
        <v>1125</v>
      </c>
      <c r="K823" t="s">
        <v>1408</v>
      </c>
    </row>
    <row r="824" spans="1:11">
      <c r="A824" t="s">
        <v>10</v>
      </c>
      <c r="B824" t="s">
        <v>800</v>
      </c>
      <c r="C824" s="2">
        <v>44197</v>
      </c>
      <c r="D824" s="4">
        <v>9.1</v>
      </c>
      <c r="F824" s="4">
        <v>-6.2</v>
      </c>
      <c r="G824" s="4">
        <v>4.5</v>
      </c>
      <c r="H824" t="s">
        <v>1130</v>
      </c>
      <c r="I824" t="s">
        <v>1116</v>
      </c>
      <c r="J824" t="s">
        <v>1408</v>
      </c>
      <c r="K824" t="s">
        <v>1408</v>
      </c>
    </row>
    <row r="825" spans="1:11">
      <c r="A825" t="s">
        <v>10</v>
      </c>
      <c r="B825" t="s">
        <v>801</v>
      </c>
      <c r="C825" s="2">
        <v>44228</v>
      </c>
      <c r="D825" s="4">
        <v>9.5</v>
      </c>
      <c r="F825" s="4">
        <v>-2.6</v>
      </c>
      <c r="G825" s="4">
        <v>4</v>
      </c>
      <c r="H825" t="s">
        <v>1129</v>
      </c>
      <c r="I825" t="s">
        <v>1116</v>
      </c>
      <c r="J825" t="s">
        <v>1409</v>
      </c>
      <c r="K825" t="s">
        <v>1408</v>
      </c>
    </row>
    <row r="826" spans="1:11">
      <c r="A826" t="s">
        <v>10</v>
      </c>
      <c r="B826" t="s">
        <v>802</v>
      </c>
      <c r="C826" s="2">
        <v>44256</v>
      </c>
      <c r="D826" s="4">
        <v>9.6999999999999993</v>
      </c>
      <c r="F826" s="4">
        <v>-1</v>
      </c>
      <c r="G826" s="4">
        <v>2.6</v>
      </c>
      <c r="H826" t="s">
        <v>1128</v>
      </c>
      <c r="I826" t="s">
        <v>1116</v>
      </c>
      <c r="J826" t="s">
        <v>1410</v>
      </c>
      <c r="K826" t="s">
        <v>1408</v>
      </c>
    </row>
    <row r="827" spans="1:11">
      <c r="A827" t="s">
        <v>10</v>
      </c>
      <c r="B827" t="s">
        <v>803</v>
      </c>
      <c r="C827" s="2">
        <v>44287</v>
      </c>
      <c r="D827" s="4">
        <v>8.8000000000000007</v>
      </c>
      <c r="F827" s="4">
        <v>-1.2</v>
      </c>
      <c r="G827" s="4">
        <v>-9.1</v>
      </c>
      <c r="H827" t="s">
        <v>1127</v>
      </c>
      <c r="I827" t="s">
        <v>1116</v>
      </c>
      <c r="J827" t="s">
        <v>1411</v>
      </c>
      <c r="K827" t="s">
        <v>1408</v>
      </c>
    </row>
    <row r="828" spans="1:11">
      <c r="A828" t="s">
        <v>10</v>
      </c>
      <c r="B828" t="s">
        <v>804</v>
      </c>
      <c r="C828" s="2">
        <v>44317</v>
      </c>
      <c r="D828" s="4">
        <v>8.9</v>
      </c>
      <c r="F828" s="4">
        <v>-0.4</v>
      </c>
      <c r="G828" s="4">
        <v>-9.4</v>
      </c>
      <c r="H828" t="s">
        <v>1126</v>
      </c>
      <c r="I828" t="s">
        <v>1116</v>
      </c>
      <c r="J828" t="s">
        <v>1412</v>
      </c>
      <c r="K828" t="s">
        <v>1408</v>
      </c>
    </row>
    <row r="829" spans="1:11">
      <c r="A829" t="s">
        <v>10</v>
      </c>
      <c r="B829" t="s">
        <v>805</v>
      </c>
      <c r="C829" s="2">
        <v>44348</v>
      </c>
      <c r="D829" s="4">
        <v>8.6</v>
      </c>
      <c r="F829" s="4">
        <v>-0.2</v>
      </c>
      <c r="G829" s="4">
        <v>-6.1</v>
      </c>
      <c r="H829" t="s">
        <v>1124</v>
      </c>
      <c r="I829" t="s">
        <v>1116</v>
      </c>
      <c r="J829" t="s">
        <v>1413</v>
      </c>
      <c r="K829" t="s">
        <v>1408</v>
      </c>
    </row>
    <row r="830" spans="1:11">
      <c r="A830" t="s">
        <v>10</v>
      </c>
      <c r="B830" t="s">
        <v>806</v>
      </c>
      <c r="C830" s="2">
        <v>44378</v>
      </c>
      <c r="D830" s="4">
        <v>8.6</v>
      </c>
      <c r="F830" s="4">
        <v>-0.5</v>
      </c>
      <c r="G830" s="4">
        <v>-6.7</v>
      </c>
      <c r="H830" t="s">
        <v>1122</v>
      </c>
      <c r="I830" t="s">
        <v>1116</v>
      </c>
      <c r="J830" t="s">
        <v>1414</v>
      </c>
      <c r="K830" t="s">
        <v>1408</v>
      </c>
    </row>
    <row r="831" spans="1:11">
      <c r="A831" t="s">
        <v>10</v>
      </c>
      <c r="B831" t="s">
        <v>807</v>
      </c>
      <c r="C831" s="2">
        <v>44409</v>
      </c>
      <c r="D831" s="4">
        <v>8.1999999999999993</v>
      </c>
      <c r="F831" s="4">
        <v>-1.3</v>
      </c>
      <c r="G831" s="4">
        <v>-3.9</v>
      </c>
      <c r="H831" t="s">
        <v>1120</v>
      </c>
      <c r="I831" t="s">
        <v>1116</v>
      </c>
      <c r="J831" t="s">
        <v>1415</v>
      </c>
      <c r="K831" t="s">
        <v>1408</v>
      </c>
    </row>
    <row r="832" spans="1:11">
      <c r="A832" t="s">
        <v>10</v>
      </c>
      <c r="B832" t="s">
        <v>808</v>
      </c>
      <c r="C832" s="2">
        <v>44440</v>
      </c>
      <c r="D832" s="4">
        <v>6.9</v>
      </c>
      <c r="F832" s="4">
        <v>-2.8</v>
      </c>
      <c r="G832" s="4">
        <v>-3.8</v>
      </c>
      <c r="H832" t="s">
        <v>1119</v>
      </c>
      <c r="I832" t="s">
        <v>1116</v>
      </c>
      <c r="J832" t="s">
        <v>1416</v>
      </c>
      <c r="K832" t="s">
        <v>1408</v>
      </c>
    </row>
    <row r="833" spans="1:11">
      <c r="A833" t="s">
        <v>10</v>
      </c>
      <c r="B833" t="s">
        <v>809</v>
      </c>
      <c r="C833" s="2">
        <v>44470</v>
      </c>
      <c r="D833" s="4">
        <v>6.2</v>
      </c>
      <c r="F833" s="4">
        <v>-2.6</v>
      </c>
      <c r="G833" s="4">
        <v>-3.8</v>
      </c>
      <c r="H833" t="s">
        <v>1118</v>
      </c>
      <c r="I833" t="s">
        <v>1116</v>
      </c>
      <c r="J833" t="s">
        <v>1121</v>
      </c>
      <c r="K833" t="s">
        <v>1408</v>
      </c>
    </row>
    <row r="834" spans="1:11">
      <c r="A834" t="s">
        <v>10</v>
      </c>
      <c r="B834" t="s">
        <v>810</v>
      </c>
      <c r="C834" s="2">
        <v>44501</v>
      </c>
      <c r="D834" s="4">
        <v>6.1</v>
      </c>
      <c r="F834" s="4">
        <v>-2.8</v>
      </c>
      <c r="G834" s="4">
        <v>-3.2</v>
      </c>
      <c r="H834" t="s">
        <v>1117</v>
      </c>
      <c r="I834" t="s">
        <v>1116</v>
      </c>
      <c r="J834" t="s">
        <v>1123</v>
      </c>
      <c r="K834" t="s">
        <v>1408</v>
      </c>
    </row>
    <row r="835" spans="1:11">
      <c r="A835" t="s">
        <v>10</v>
      </c>
      <c r="B835" t="s">
        <v>811</v>
      </c>
      <c r="C835" s="2">
        <v>44531</v>
      </c>
      <c r="D835" s="4">
        <v>5.3</v>
      </c>
      <c r="F835" s="4">
        <v>-3.3</v>
      </c>
      <c r="G835" s="4">
        <v>-3.5</v>
      </c>
      <c r="H835" t="s">
        <v>1115</v>
      </c>
      <c r="I835" t="s">
        <v>1116</v>
      </c>
      <c r="J835" t="s">
        <v>1125</v>
      </c>
      <c r="K835" t="s">
        <v>1408</v>
      </c>
    </row>
    <row r="836" spans="1:11">
      <c r="A836" t="s">
        <v>10</v>
      </c>
      <c r="B836" t="s">
        <v>812</v>
      </c>
      <c r="C836" s="2">
        <v>44562</v>
      </c>
      <c r="D836" s="4">
        <v>6.3</v>
      </c>
      <c r="F836" s="4">
        <v>-2.2999999999999998</v>
      </c>
      <c r="G836" s="4">
        <v>-2.8</v>
      </c>
      <c r="H836" t="s">
        <v>1114</v>
      </c>
      <c r="I836" t="s">
        <v>1111</v>
      </c>
      <c r="J836" t="s">
        <v>1408</v>
      </c>
      <c r="K836" t="s">
        <v>1408</v>
      </c>
    </row>
    <row r="837" spans="1:11">
      <c r="A837" t="s">
        <v>10</v>
      </c>
      <c r="B837" t="s">
        <v>813</v>
      </c>
      <c r="C837" s="2">
        <v>44593</v>
      </c>
      <c r="D837" s="4">
        <v>6.9</v>
      </c>
      <c r="F837" s="4">
        <v>-1.3</v>
      </c>
      <c r="G837" s="4">
        <v>-2.6</v>
      </c>
      <c r="H837" t="s">
        <v>1113</v>
      </c>
      <c r="I837" t="s">
        <v>1111</v>
      </c>
      <c r="J837" t="s">
        <v>1409</v>
      </c>
      <c r="K837" t="s">
        <v>1408</v>
      </c>
    </row>
    <row r="838" spans="1:11">
      <c r="A838" t="s">
        <v>10</v>
      </c>
      <c r="B838" t="s">
        <v>814</v>
      </c>
      <c r="C838" s="2">
        <v>44621</v>
      </c>
      <c r="D838" s="4">
        <v>6.4</v>
      </c>
      <c r="F838" s="4">
        <v>-0.5</v>
      </c>
      <c r="G838" s="4">
        <v>-3.3</v>
      </c>
      <c r="H838" t="s">
        <v>1112</v>
      </c>
      <c r="I838" t="s">
        <v>1111</v>
      </c>
      <c r="J838" t="s">
        <v>1410</v>
      </c>
      <c r="K838" t="s">
        <v>1408</v>
      </c>
    </row>
    <row r="839" spans="1:11">
      <c r="A839" t="s">
        <v>10</v>
      </c>
      <c r="B839" t="s">
        <v>815</v>
      </c>
      <c r="C839" s="2">
        <v>44652</v>
      </c>
      <c r="D839" s="4">
        <v>6.1</v>
      </c>
      <c r="F839" s="4">
        <v>-0.1</v>
      </c>
      <c r="G839" s="4">
        <v>-2.7</v>
      </c>
      <c r="H839" t="s">
        <v>1110</v>
      </c>
      <c r="I839" t="s">
        <v>1111</v>
      </c>
      <c r="J839" t="s">
        <v>1411</v>
      </c>
      <c r="K839" t="s">
        <v>1408</v>
      </c>
    </row>
    <row r="840" spans="1:11">
      <c r="A840" t="s">
        <v>10</v>
      </c>
      <c r="B840" t="s">
        <v>1423</v>
      </c>
      <c r="C840" s="2">
        <v>44682</v>
      </c>
      <c r="D840" s="4">
        <v>5</v>
      </c>
      <c r="F840" s="4">
        <v>-1.1000000000000001</v>
      </c>
      <c r="G840" s="4">
        <v>-3.9</v>
      </c>
      <c r="H840" t="s">
        <v>1418</v>
      </c>
      <c r="I840" t="s">
        <v>1111</v>
      </c>
      <c r="J840" t="s">
        <v>1412</v>
      </c>
      <c r="K840" t="s">
        <v>1408</v>
      </c>
    </row>
    <row r="841" spans="1:11">
      <c r="A841" t="s">
        <v>10</v>
      </c>
      <c r="B841" t="s">
        <v>1424</v>
      </c>
      <c r="C841" s="2">
        <v>44713</v>
      </c>
      <c r="D841" s="4">
        <v>5.5</v>
      </c>
      <c r="F841" s="4">
        <v>0.2</v>
      </c>
      <c r="G841" s="4">
        <v>-3.1</v>
      </c>
      <c r="H841" t="s">
        <v>1420</v>
      </c>
      <c r="I841" t="s">
        <v>1111</v>
      </c>
      <c r="J841" t="s">
        <v>1413</v>
      </c>
      <c r="K841" t="s">
        <v>1408</v>
      </c>
    </row>
    <row r="842" spans="1:11">
      <c r="A842" t="s">
        <v>10</v>
      </c>
      <c r="B842" t="s">
        <v>1440</v>
      </c>
      <c r="C842" s="2">
        <v>44743</v>
      </c>
      <c r="D842" s="4">
        <v>5.7</v>
      </c>
      <c r="F842" s="4">
        <v>-0.6</v>
      </c>
      <c r="G842" s="4">
        <v>-2.9</v>
      </c>
      <c r="H842" t="s">
        <v>1429</v>
      </c>
      <c r="I842" t="s">
        <v>1111</v>
      </c>
      <c r="J842" t="s">
        <v>1414</v>
      </c>
      <c r="K842" t="s">
        <v>1408</v>
      </c>
    </row>
    <row r="843" spans="1:11">
      <c r="A843" t="s">
        <v>10</v>
      </c>
      <c r="B843" t="s">
        <v>1441</v>
      </c>
      <c r="C843" s="2">
        <v>44774</v>
      </c>
      <c r="D843" s="4">
        <v>5.0999999999999996</v>
      </c>
      <c r="F843" s="4">
        <v>-1.8</v>
      </c>
      <c r="G843" s="4">
        <v>-3.1</v>
      </c>
      <c r="H843" t="s">
        <v>1431</v>
      </c>
      <c r="I843" t="s">
        <v>1111</v>
      </c>
      <c r="J843" t="s">
        <v>1415</v>
      </c>
      <c r="K843" t="s">
        <v>1408</v>
      </c>
    </row>
    <row r="844" spans="1:11">
      <c r="A844" t="s">
        <v>10</v>
      </c>
      <c r="B844" t="s">
        <v>1442</v>
      </c>
      <c r="C844" s="2">
        <v>44805</v>
      </c>
      <c r="D844" s="4">
        <v>4.8</v>
      </c>
      <c r="F844" s="4">
        <v>-1.6</v>
      </c>
      <c r="G844" s="4">
        <v>-2.1</v>
      </c>
      <c r="H844" t="s">
        <v>1433</v>
      </c>
      <c r="I844" t="s">
        <v>1111</v>
      </c>
      <c r="J844" t="s">
        <v>1416</v>
      </c>
      <c r="K844" t="s">
        <v>1408</v>
      </c>
    </row>
    <row r="845" spans="1:11">
      <c r="A845" t="s">
        <v>10</v>
      </c>
      <c r="B845" t="s">
        <v>1443</v>
      </c>
      <c r="C845" s="2">
        <v>44835</v>
      </c>
      <c r="D845" s="4">
        <v>4.7</v>
      </c>
      <c r="F845" s="4">
        <v>-1.4</v>
      </c>
      <c r="G845" s="4">
        <v>-1.5</v>
      </c>
      <c r="H845" t="s">
        <v>1435</v>
      </c>
      <c r="I845" t="s">
        <v>1111</v>
      </c>
      <c r="J845" t="s">
        <v>1121</v>
      </c>
      <c r="K845" t="s">
        <v>1408</v>
      </c>
    </row>
    <row r="846" spans="1:11">
      <c r="A846" t="s">
        <v>10</v>
      </c>
      <c r="B846" t="s">
        <v>1478</v>
      </c>
      <c r="C846" s="2">
        <v>44866</v>
      </c>
      <c r="D846" s="4">
        <v>5</v>
      </c>
      <c r="F846" s="4">
        <v>0</v>
      </c>
      <c r="G846" s="4">
        <v>-1.1000000000000001</v>
      </c>
      <c r="H846" t="s">
        <v>1451</v>
      </c>
      <c r="I846" t="s">
        <v>1111</v>
      </c>
      <c r="J846" t="s">
        <v>1123</v>
      </c>
      <c r="K846" t="s">
        <v>1408</v>
      </c>
    </row>
    <row r="847" spans="1:11">
      <c r="A847" t="s">
        <v>10</v>
      </c>
      <c r="B847" t="s">
        <v>1479</v>
      </c>
      <c r="C847" s="2">
        <v>44896</v>
      </c>
      <c r="D847" s="4">
        <v>5</v>
      </c>
      <c r="F847" s="4">
        <v>-0.5</v>
      </c>
      <c r="G847" s="4">
        <v>-0.3</v>
      </c>
      <c r="H847" t="s">
        <v>1453</v>
      </c>
      <c r="I847" t="s">
        <v>1111</v>
      </c>
      <c r="J847" t="s">
        <v>1125</v>
      </c>
      <c r="K847" t="s">
        <v>1408</v>
      </c>
    </row>
    <row r="848" spans="1:11">
      <c r="A848" t="s">
        <v>10</v>
      </c>
      <c r="B848" t="s">
        <v>1480</v>
      </c>
      <c r="C848" s="2">
        <v>44927</v>
      </c>
      <c r="D848" s="4">
        <v>5.8</v>
      </c>
      <c r="F848" s="4">
        <v>0.1</v>
      </c>
      <c r="G848" s="4">
        <v>-0.5</v>
      </c>
      <c r="H848" t="s">
        <v>1455</v>
      </c>
      <c r="I848" t="s">
        <v>1456</v>
      </c>
      <c r="J848" t="s">
        <v>1408</v>
      </c>
      <c r="K848" t="s">
        <v>1408</v>
      </c>
    </row>
    <row r="849" spans="1:11">
      <c r="A849" t="s">
        <v>10</v>
      </c>
      <c r="B849" t="s">
        <v>1481</v>
      </c>
      <c r="C849" s="2">
        <v>44958</v>
      </c>
      <c r="D849" s="4">
        <v>5.3</v>
      </c>
      <c r="F849" s="4">
        <v>0.2</v>
      </c>
      <c r="G849" s="4">
        <v>-1.6</v>
      </c>
      <c r="H849" t="s">
        <v>1458</v>
      </c>
      <c r="I849" t="s">
        <v>1456</v>
      </c>
      <c r="J849" t="s">
        <v>1409</v>
      </c>
      <c r="K849" t="s">
        <v>1408</v>
      </c>
    </row>
    <row r="850" spans="1:11">
      <c r="A850" t="s">
        <v>10</v>
      </c>
      <c r="B850" t="s">
        <v>1482</v>
      </c>
      <c r="C850" s="2">
        <v>44986</v>
      </c>
      <c r="D850" s="4">
        <v>5.8</v>
      </c>
      <c r="F850" s="4">
        <v>1</v>
      </c>
      <c r="G850" s="4">
        <v>-0.6</v>
      </c>
      <c r="H850" t="s">
        <v>1460</v>
      </c>
      <c r="I850" t="s">
        <v>1456</v>
      </c>
      <c r="J850" t="s">
        <v>1410</v>
      </c>
      <c r="K850" t="s">
        <v>1408</v>
      </c>
    </row>
    <row r="851" spans="1:11">
      <c r="A851" t="s">
        <v>10</v>
      </c>
      <c r="B851" t="s">
        <v>1483</v>
      </c>
      <c r="C851" s="2">
        <v>45017</v>
      </c>
      <c r="D851" s="4">
        <v>5.0999999999999996</v>
      </c>
      <c r="F851" s="4">
        <v>0.4</v>
      </c>
      <c r="G851" s="4">
        <v>-1</v>
      </c>
      <c r="H851" t="s">
        <v>1462</v>
      </c>
      <c r="I851" t="s">
        <v>1456</v>
      </c>
      <c r="J851" t="s">
        <v>1411</v>
      </c>
      <c r="K851" t="s">
        <v>1408</v>
      </c>
    </row>
    <row r="852" spans="1:11">
      <c r="A852" t="s">
        <v>10</v>
      </c>
      <c r="B852" t="s">
        <v>1484</v>
      </c>
      <c r="C852" s="2">
        <v>45047</v>
      </c>
      <c r="D852" s="4">
        <v>5.6</v>
      </c>
      <c r="F852" s="4">
        <v>0.6</v>
      </c>
      <c r="G852" s="4">
        <v>0.6</v>
      </c>
      <c r="H852" t="s">
        <v>1464</v>
      </c>
      <c r="I852" t="s">
        <v>1456</v>
      </c>
      <c r="J852" t="s">
        <v>1412</v>
      </c>
      <c r="K852" t="s">
        <v>1408</v>
      </c>
    </row>
    <row r="853" spans="1:11">
      <c r="A853" t="s">
        <v>10</v>
      </c>
      <c r="B853" t="s">
        <v>1485</v>
      </c>
      <c r="C853" s="2">
        <v>45078</v>
      </c>
      <c r="D853" s="4">
        <v>5.9</v>
      </c>
      <c r="F853" s="4">
        <v>0.9</v>
      </c>
      <c r="G853" s="4">
        <v>0.4</v>
      </c>
      <c r="H853" t="s">
        <v>1466</v>
      </c>
      <c r="I853" t="s">
        <v>1456</v>
      </c>
      <c r="J853" t="s">
        <v>1413</v>
      </c>
      <c r="K853" t="s">
        <v>1408</v>
      </c>
    </row>
    <row r="854" spans="1:11">
      <c r="A854" t="s">
        <v>10</v>
      </c>
      <c r="B854" t="s">
        <v>1486</v>
      </c>
      <c r="C854" s="2">
        <v>45108</v>
      </c>
      <c r="D854" s="4">
        <v>5.7</v>
      </c>
      <c r="F854" s="4">
        <v>-0.1</v>
      </c>
      <c r="G854" s="4">
        <v>0</v>
      </c>
      <c r="H854" t="s">
        <v>1468</v>
      </c>
      <c r="I854" t="s">
        <v>1456</v>
      </c>
      <c r="J854" t="s">
        <v>1414</v>
      </c>
      <c r="K854" t="s">
        <v>1408</v>
      </c>
    </row>
    <row r="855" spans="1:11">
      <c r="A855" t="s">
        <v>10</v>
      </c>
      <c r="B855" t="s">
        <v>1508</v>
      </c>
      <c r="C855" s="2">
        <v>45139</v>
      </c>
      <c r="D855" s="4">
        <v>5.8</v>
      </c>
      <c r="F855" s="4">
        <v>0.5</v>
      </c>
      <c r="G855" s="4">
        <v>0.7</v>
      </c>
      <c r="H855" t="s">
        <v>1503</v>
      </c>
      <c r="I855" t="s">
        <v>1456</v>
      </c>
      <c r="J855" t="s">
        <v>1415</v>
      </c>
      <c r="K855" t="s">
        <v>1408</v>
      </c>
    </row>
    <row r="856" spans="1:11">
      <c r="A856" t="s">
        <v>10</v>
      </c>
      <c r="B856" t="s">
        <v>1509</v>
      </c>
      <c r="C856" s="2">
        <v>45170</v>
      </c>
      <c r="D856" s="4">
        <v>6.1</v>
      </c>
      <c r="E856" t="b">
        <v>1</v>
      </c>
      <c r="F856" s="4">
        <v>0.3</v>
      </c>
      <c r="G856" s="4">
        <v>1.3</v>
      </c>
      <c r="H856" t="s">
        <v>1505</v>
      </c>
      <c r="I856" t="s">
        <v>1456</v>
      </c>
      <c r="J856" t="s">
        <v>1416</v>
      </c>
      <c r="K856" t="s">
        <v>1408</v>
      </c>
    </row>
    <row r="857" spans="1:11">
      <c r="A857" t="s">
        <v>11</v>
      </c>
      <c r="B857" t="s">
        <v>816</v>
      </c>
      <c r="C857" s="2">
        <v>36526</v>
      </c>
      <c r="D857" s="4">
        <v>4.9000000000000004</v>
      </c>
      <c r="F857" s="4"/>
      <c r="G857" s="4"/>
      <c r="H857" t="s">
        <v>1403</v>
      </c>
      <c r="I857" t="s">
        <v>1392</v>
      </c>
      <c r="J857" t="s">
        <v>1408</v>
      </c>
      <c r="K857" t="s">
        <v>1408</v>
      </c>
    </row>
    <row r="858" spans="1:11">
      <c r="A858" t="s">
        <v>11</v>
      </c>
      <c r="B858" t="s">
        <v>817</v>
      </c>
      <c r="C858" s="2">
        <v>36557</v>
      </c>
      <c r="D858" s="4">
        <v>4.3</v>
      </c>
      <c r="F858" s="4"/>
      <c r="G858" s="4"/>
      <c r="H858" t="s">
        <v>1402</v>
      </c>
      <c r="I858" t="s">
        <v>1392</v>
      </c>
      <c r="J858" t="s">
        <v>1409</v>
      </c>
      <c r="K858" t="s">
        <v>1408</v>
      </c>
    </row>
    <row r="859" spans="1:11">
      <c r="A859" t="s">
        <v>11</v>
      </c>
      <c r="B859" t="s">
        <v>818</v>
      </c>
      <c r="C859" s="2">
        <v>36586</v>
      </c>
      <c r="D859" s="4">
        <v>3.6</v>
      </c>
      <c r="F859" s="4"/>
      <c r="G859" s="4"/>
      <c r="H859" t="s">
        <v>1401</v>
      </c>
      <c r="I859" t="s">
        <v>1392</v>
      </c>
      <c r="J859" t="s">
        <v>1410</v>
      </c>
      <c r="K859" t="s">
        <v>1408</v>
      </c>
    </row>
    <row r="860" spans="1:11">
      <c r="A860" t="s">
        <v>11</v>
      </c>
      <c r="B860" t="s">
        <v>819</v>
      </c>
      <c r="C860" s="2">
        <v>36617</v>
      </c>
      <c r="D860" s="4">
        <v>3.7</v>
      </c>
      <c r="F860" s="4"/>
      <c r="G860" s="4"/>
      <c r="H860" t="s">
        <v>1400</v>
      </c>
      <c r="I860" t="s">
        <v>1392</v>
      </c>
      <c r="J860" t="s">
        <v>1411</v>
      </c>
      <c r="K860" t="s">
        <v>1408</v>
      </c>
    </row>
    <row r="861" spans="1:11">
      <c r="A861" t="s">
        <v>11</v>
      </c>
      <c r="B861" t="s">
        <v>820</v>
      </c>
      <c r="C861" s="2">
        <v>36647</v>
      </c>
      <c r="D861" s="4">
        <v>3.6</v>
      </c>
      <c r="F861" s="4"/>
      <c r="G861" s="4"/>
      <c r="H861" t="s">
        <v>1399</v>
      </c>
      <c r="I861" t="s">
        <v>1392</v>
      </c>
      <c r="J861" t="s">
        <v>1412</v>
      </c>
      <c r="K861" t="s">
        <v>1408</v>
      </c>
    </row>
    <row r="862" spans="1:11">
      <c r="A862" t="s">
        <v>11</v>
      </c>
      <c r="B862" t="s">
        <v>821</v>
      </c>
      <c r="C862" s="2">
        <v>36678</v>
      </c>
      <c r="D862" s="4">
        <v>3.5</v>
      </c>
      <c r="F862" s="4"/>
      <c r="G862" s="4"/>
      <c r="H862" t="s">
        <v>1398</v>
      </c>
      <c r="I862" t="s">
        <v>1392</v>
      </c>
      <c r="J862" t="s">
        <v>1413</v>
      </c>
      <c r="K862" t="s">
        <v>1408</v>
      </c>
    </row>
    <row r="863" spans="1:11">
      <c r="A863" t="s">
        <v>11</v>
      </c>
      <c r="B863" t="s">
        <v>822</v>
      </c>
      <c r="C863" s="2">
        <v>36708</v>
      </c>
      <c r="D863" s="4">
        <v>4.2</v>
      </c>
      <c r="F863" s="4">
        <v>-0.7</v>
      </c>
      <c r="G863" s="4"/>
      <c r="H863" t="s">
        <v>1397</v>
      </c>
      <c r="I863" t="s">
        <v>1392</v>
      </c>
      <c r="J863" t="s">
        <v>1414</v>
      </c>
      <c r="K863" t="s">
        <v>1408</v>
      </c>
    </row>
    <row r="864" spans="1:11">
      <c r="A864" t="s">
        <v>11</v>
      </c>
      <c r="B864" t="s">
        <v>823</v>
      </c>
      <c r="C864" s="2">
        <v>36739</v>
      </c>
      <c r="D864" s="4">
        <v>3.8</v>
      </c>
      <c r="F864" s="4">
        <v>-0.5</v>
      </c>
      <c r="G864" s="4"/>
      <c r="H864" t="s">
        <v>1396</v>
      </c>
      <c r="I864" t="s">
        <v>1392</v>
      </c>
      <c r="J864" t="s">
        <v>1415</v>
      </c>
      <c r="K864" t="s">
        <v>1408</v>
      </c>
    </row>
    <row r="865" spans="1:11">
      <c r="A865" t="s">
        <v>11</v>
      </c>
      <c r="B865" t="s">
        <v>824</v>
      </c>
      <c r="C865" s="2">
        <v>36770</v>
      </c>
      <c r="D865" s="4">
        <v>4.3</v>
      </c>
      <c r="F865" s="4">
        <v>0.7</v>
      </c>
      <c r="G865" s="4"/>
      <c r="H865" t="s">
        <v>1395</v>
      </c>
      <c r="I865" t="s">
        <v>1392</v>
      </c>
      <c r="J865" t="s">
        <v>1416</v>
      </c>
      <c r="K865" t="s">
        <v>1408</v>
      </c>
    </row>
    <row r="866" spans="1:11">
      <c r="A866" t="s">
        <v>11</v>
      </c>
      <c r="B866" t="s">
        <v>825</v>
      </c>
      <c r="C866" s="2">
        <v>36800</v>
      </c>
      <c r="D866" s="4">
        <v>3</v>
      </c>
      <c r="F866" s="4">
        <v>-0.7</v>
      </c>
      <c r="G866" s="4"/>
      <c r="H866" t="s">
        <v>1394</v>
      </c>
      <c r="I866" t="s">
        <v>1392</v>
      </c>
      <c r="J866" t="s">
        <v>1121</v>
      </c>
      <c r="K866" t="s">
        <v>1408</v>
      </c>
    </row>
    <row r="867" spans="1:11">
      <c r="A867" t="s">
        <v>11</v>
      </c>
      <c r="B867" t="s">
        <v>826</v>
      </c>
      <c r="C867" s="2">
        <v>36831</v>
      </c>
      <c r="D867" s="4">
        <v>2.5</v>
      </c>
      <c r="F867" s="4">
        <v>-1.1000000000000001</v>
      </c>
      <c r="G867" s="4"/>
      <c r="H867" t="s">
        <v>1393</v>
      </c>
      <c r="I867" t="s">
        <v>1392</v>
      </c>
      <c r="J867" t="s">
        <v>1123</v>
      </c>
      <c r="K867" t="s">
        <v>1408</v>
      </c>
    </row>
    <row r="868" spans="1:11">
      <c r="A868" t="s">
        <v>11</v>
      </c>
      <c r="B868" t="s">
        <v>827</v>
      </c>
      <c r="C868" s="2">
        <v>36861</v>
      </c>
      <c r="D868" s="4">
        <v>3.6</v>
      </c>
      <c r="F868" s="4">
        <v>0.1</v>
      </c>
      <c r="G868" s="4"/>
      <c r="H868" t="s">
        <v>1391</v>
      </c>
      <c r="I868" t="s">
        <v>1392</v>
      </c>
      <c r="J868" t="s">
        <v>1125</v>
      </c>
      <c r="K868" t="s">
        <v>1408</v>
      </c>
    </row>
    <row r="869" spans="1:11">
      <c r="A869" t="s">
        <v>11</v>
      </c>
      <c r="B869" t="s">
        <v>828</v>
      </c>
      <c r="C869" s="2">
        <v>36892</v>
      </c>
      <c r="D869" s="4">
        <v>4.2</v>
      </c>
      <c r="F869" s="4">
        <v>0</v>
      </c>
      <c r="G869" s="4">
        <v>-0.7</v>
      </c>
      <c r="H869" t="s">
        <v>1390</v>
      </c>
      <c r="I869" t="s">
        <v>1253</v>
      </c>
      <c r="J869" t="s">
        <v>1408</v>
      </c>
      <c r="K869" t="s">
        <v>1408</v>
      </c>
    </row>
    <row r="870" spans="1:11">
      <c r="A870" t="s">
        <v>11</v>
      </c>
      <c r="B870" t="s">
        <v>829</v>
      </c>
      <c r="C870" s="2">
        <v>36923</v>
      </c>
      <c r="D870" s="4">
        <v>3.7</v>
      </c>
      <c r="F870" s="4">
        <v>-0.1</v>
      </c>
      <c r="G870" s="4">
        <v>-0.6</v>
      </c>
      <c r="H870" t="s">
        <v>1389</v>
      </c>
      <c r="I870" t="s">
        <v>1253</v>
      </c>
      <c r="J870" t="s">
        <v>1409</v>
      </c>
      <c r="K870" t="s">
        <v>1408</v>
      </c>
    </row>
    <row r="871" spans="1:11">
      <c r="A871" t="s">
        <v>11</v>
      </c>
      <c r="B871" t="s">
        <v>830</v>
      </c>
      <c r="C871" s="2">
        <v>36951</v>
      </c>
      <c r="D871" s="4">
        <v>4</v>
      </c>
      <c r="F871" s="4">
        <v>-0.3</v>
      </c>
      <c r="G871" s="4">
        <v>0.4</v>
      </c>
      <c r="H871" t="s">
        <v>1388</v>
      </c>
      <c r="I871" t="s">
        <v>1253</v>
      </c>
      <c r="J871" t="s">
        <v>1410</v>
      </c>
      <c r="K871" t="s">
        <v>1408</v>
      </c>
    </row>
    <row r="872" spans="1:11">
      <c r="A872" t="s">
        <v>11</v>
      </c>
      <c r="B872" t="s">
        <v>831</v>
      </c>
      <c r="C872" s="2">
        <v>36982</v>
      </c>
      <c r="D872" s="4">
        <v>4.4000000000000004</v>
      </c>
      <c r="F872" s="4">
        <v>1.4</v>
      </c>
      <c r="G872" s="4">
        <v>0.7</v>
      </c>
      <c r="H872" t="s">
        <v>1387</v>
      </c>
      <c r="I872" t="s">
        <v>1253</v>
      </c>
      <c r="J872" t="s">
        <v>1411</v>
      </c>
      <c r="K872" t="s">
        <v>1408</v>
      </c>
    </row>
    <row r="873" spans="1:11">
      <c r="A873" t="s">
        <v>11</v>
      </c>
      <c r="B873" t="s">
        <v>832</v>
      </c>
      <c r="C873" s="2">
        <v>37012</v>
      </c>
      <c r="D873" s="4">
        <v>3.3</v>
      </c>
      <c r="F873" s="4">
        <v>0.8</v>
      </c>
      <c r="G873" s="4">
        <v>-0.3</v>
      </c>
      <c r="H873" t="s">
        <v>1386</v>
      </c>
      <c r="I873" t="s">
        <v>1253</v>
      </c>
      <c r="J873" t="s">
        <v>1412</v>
      </c>
      <c r="K873" t="s">
        <v>1408</v>
      </c>
    </row>
    <row r="874" spans="1:11">
      <c r="A874" t="s">
        <v>11</v>
      </c>
      <c r="B874" t="s">
        <v>833</v>
      </c>
      <c r="C874" s="2">
        <v>37043</v>
      </c>
      <c r="D874" s="4">
        <v>4.4000000000000004</v>
      </c>
      <c r="F874" s="4">
        <v>0.8</v>
      </c>
      <c r="G874" s="4">
        <v>0.9</v>
      </c>
      <c r="H874" t="s">
        <v>1385</v>
      </c>
      <c r="I874" t="s">
        <v>1253</v>
      </c>
      <c r="J874" t="s">
        <v>1413</v>
      </c>
      <c r="K874" t="s">
        <v>1408</v>
      </c>
    </row>
    <row r="875" spans="1:11">
      <c r="A875" t="s">
        <v>11</v>
      </c>
      <c r="B875" t="s">
        <v>834</v>
      </c>
      <c r="C875" s="2">
        <v>37073</v>
      </c>
      <c r="D875" s="4">
        <v>4.4000000000000004</v>
      </c>
      <c r="F875" s="4">
        <v>0.2</v>
      </c>
      <c r="G875" s="4">
        <v>0.2</v>
      </c>
      <c r="H875" t="s">
        <v>1384</v>
      </c>
      <c r="I875" t="s">
        <v>1253</v>
      </c>
      <c r="J875" t="s">
        <v>1414</v>
      </c>
      <c r="K875" t="s">
        <v>1408</v>
      </c>
    </row>
    <row r="876" spans="1:11">
      <c r="A876" t="s">
        <v>11</v>
      </c>
      <c r="B876" t="s">
        <v>835</v>
      </c>
      <c r="C876" s="2">
        <v>37104</v>
      </c>
      <c r="D876" s="4">
        <v>4.2</v>
      </c>
      <c r="F876" s="4">
        <v>0.5</v>
      </c>
      <c r="G876" s="4">
        <v>0.4</v>
      </c>
      <c r="H876" t="s">
        <v>1383</v>
      </c>
      <c r="I876" t="s">
        <v>1253</v>
      </c>
      <c r="J876" t="s">
        <v>1415</v>
      </c>
      <c r="K876" t="s">
        <v>1408</v>
      </c>
    </row>
    <row r="877" spans="1:11">
      <c r="A877" t="s">
        <v>11</v>
      </c>
      <c r="B877" t="s">
        <v>836</v>
      </c>
      <c r="C877" s="2">
        <v>37135</v>
      </c>
      <c r="D877" s="4">
        <v>4.3</v>
      </c>
      <c r="F877" s="4">
        <v>0.3</v>
      </c>
      <c r="G877" s="4">
        <v>0</v>
      </c>
      <c r="H877" t="s">
        <v>1382</v>
      </c>
      <c r="I877" t="s">
        <v>1253</v>
      </c>
      <c r="J877" t="s">
        <v>1416</v>
      </c>
      <c r="K877" t="s">
        <v>1408</v>
      </c>
    </row>
    <row r="878" spans="1:11">
      <c r="A878" t="s">
        <v>11</v>
      </c>
      <c r="B878" t="s">
        <v>837</v>
      </c>
      <c r="C878" s="2">
        <v>37165</v>
      </c>
      <c r="D878" s="4">
        <v>6.3</v>
      </c>
      <c r="F878" s="4">
        <v>1.9</v>
      </c>
      <c r="G878" s="4">
        <v>3.3</v>
      </c>
      <c r="H878" t="s">
        <v>1381</v>
      </c>
      <c r="I878" t="s">
        <v>1253</v>
      </c>
      <c r="J878" t="s">
        <v>1121</v>
      </c>
      <c r="K878" t="s">
        <v>1408</v>
      </c>
    </row>
    <row r="879" spans="1:11">
      <c r="A879" t="s">
        <v>11</v>
      </c>
      <c r="B879" t="s">
        <v>838</v>
      </c>
      <c r="C879" s="2">
        <v>37196</v>
      </c>
      <c r="D879" s="4">
        <v>5.7</v>
      </c>
      <c r="F879" s="4">
        <v>2.4</v>
      </c>
      <c r="G879" s="4">
        <v>3.2</v>
      </c>
      <c r="H879" t="s">
        <v>1380</v>
      </c>
      <c r="I879" t="s">
        <v>1253</v>
      </c>
      <c r="J879" t="s">
        <v>1123</v>
      </c>
      <c r="K879" t="s">
        <v>1408</v>
      </c>
    </row>
    <row r="880" spans="1:11">
      <c r="A880" t="s">
        <v>11</v>
      </c>
      <c r="B880" t="s">
        <v>839</v>
      </c>
      <c r="C880" s="2">
        <v>37226</v>
      </c>
      <c r="D880" s="4">
        <v>6.1</v>
      </c>
      <c r="F880" s="4">
        <v>1.7</v>
      </c>
      <c r="G880" s="4">
        <v>2.5</v>
      </c>
      <c r="H880" t="s">
        <v>1379</v>
      </c>
      <c r="I880" t="s">
        <v>1253</v>
      </c>
      <c r="J880" t="s">
        <v>1125</v>
      </c>
      <c r="K880" t="s">
        <v>1408</v>
      </c>
    </row>
    <row r="881" spans="1:11">
      <c r="A881" t="s">
        <v>11</v>
      </c>
      <c r="B881" t="s">
        <v>840</v>
      </c>
      <c r="C881" s="2">
        <v>37257</v>
      </c>
      <c r="D881" s="4">
        <v>7.3</v>
      </c>
      <c r="F881" s="4">
        <v>2.9</v>
      </c>
      <c r="G881" s="4">
        <v>3.1</v>
      </c>
      <c r="H881" t="s">
        <v>1378</v>
      </c>
      <c r="I881" t="s">
        <v>1367</v>
      </c>
      <c r="J881" t="s">
        <v>1408</v>
      </c>
      <c r="K881" t="s">
        <v>1408</v>
      </c>
    </row>
    <row r="882" spans="1:11">
      <c r="A882" t="s">
        <v>11</v>
      </c>
      <c r="B882" t="s">
        <v>841</v>
      </c>
      <c r="C882" s="2">
        <v>37288</v>
      </c>
      <c r="D882" s="4">
        <v>6.1</v>
      </c>
      <c r="F882" s="4">
        <v>1.9</v>
      </c>
      <c r="G882" s="4">
        <v>2.4</v>
      </c>
      <c r="H882" t="s">
        <v>1377</v>
      </c>
      <c r="I882" t="s">
        <v>1367</v>
      </c>
      <c r="J882" t="s">
        <v>1409</v>
      </c>
      <c r="K882" t="s">
        <v>1408</v>
      </c>
    </row>
    <row r="883" spans="1:11">
      <c r="A883" t="s">
        <v>11</v>
      </c>
      <c r="B883" t="s">
        <v>842</v>
      </c>
      <c r="C883" s="2">
        <v>37316</v>
      </c>
      <c r="D883" s="4">
        <v>6.1</v>
      </c>
      <c r="F883" s="4">
        <v>1.8</v>
      </c>
      <c r="G883" s="4">
        <v>2.1</v>
      </c>
      <c r="H883" t="s">
        <v>1376</v>
      </c>
      <c r="I883" t="s">
        <v>1367</v>
      </c>
      <c r="J883" t="s">
        <v>1410</v>
      </c>
      <c r="K883" t="s">
        <v>1408</v>
      </c>
    </row>
    <row r="884" spans="1:11">
      <c r="A884" t="s">
        <v>11</v>
      </c>
      <c r="B884" t="s">
        <v>843</v>
      </c>
      <c r="C884" s="2">
        <v>37347</v>
      </c>
      <c r="D884" s="4">
        <v>5.6</v>
      </c>
      <c r="F884" s="4">
        <v>-0.7</v>
      </c>
      <c r="G884" s="4">
        <v>1.2</v>
      </c>
      <c r="H884" t="s">
        <v>1375</v>
      </c>
      <c r="I884" t="s">
        <v>1367</v>
      </c>
      <c r="J884" t="s">
        <v>1411</v>
      </c>
      <c r="K884" t="s">
        <v>1408</v>
      </c>
    </row>
    <row r="885" spans="1:11">
      <c r="A885" t="s">
        <v>11</v>
      </c>
      <c r="B885" t="s">
        <v>844</v>
      </c>
      <c r="C885" s="2">
        <v>37377</v>
      </c>
      <c r="D885" s="4">
        <v>4.9000000000000004</v>
      </c>
      <c r="F885" s="4">
        <v>-0.8</v>
      </c>
      <c r="G885" s="4">
        <v>1.6</v>
      </c>
      <c r="H885" t="s">
        <v>1374</v>
      </c>
      <c r="I885" t="s">
        <v>1367</v>
      </c>
      <c r="J885" t="s">
        <v>1412</v>
      </c>
      <c r="K885" t="s">
        <v>1408</v>
      </c>
    </row>
    <row r="886" spans="1:11">
      <c r="A886" t="s">
        <v>11</v>
      </c>
      <c r="B886" t="s">
        <v>845</v>
      </c>
      <c r="C886" s="2">
        <v>37408</v>
      </c>
      <c r="D886" s="4">
        <v>5.3</v>
      </c>
      <c r="F886" s="4">
        <v>-0.8</v>
      </c>
      <c r="G886" s="4">
        <v>0.9</v>
      </c>
      <c r="H886" t="s">
        <v>1373</v>
      </c>
      <c r="I886" t="s">
        <v>1367</v>
      </c>
      <c r="J886" t="s">
        <v>1413</v>
      </c>
      <c r="K886" t="s">
        <v>1408</v>
      </c>
    </row>
    <row r="887" spans="1:11">
      <c r="A887" t="s">
        <v>11</v>
      </c>
      <c r="B887" t="s">
        <v>846</v>
      </c>
      <c r="C887" s="2">
        <v>37438</v>
      </c>
      <c r="D887" s="4">
        <v>5.5</v>
      </c>
      <c r="F887" s="4">
        <v>-1.8</v>
      </c>
      <c r="G887" s="4">
        <v>1.1000000000000001</v>
      </c>
      <c r="H887" t="s">
        <v>1372</v>
      </c>
      <c r="I887" t="s">
        <v>1367</v>
      </c>
      <c r="J887" t="s">
        <v>1414</v>
      </c>
      <c r="K887" t="s">
        <v>1408</v>
      </c>
    </row>
    <row r="888" spans="1:11">
      <c r="A888" t="s">
        <v>11</v>
      </c>
      <c r="B888" t="s">
        <v>847</v>
      </c>
      <c r="C888" s="2">
        <v>37469</v>
      </c>
      <c r="D888" s="4">
        <v>4.2</v>
      </c>
      <c r="F888" s="4">
        <v>-1.9</v>
      </c>
      <c r="G888" s="4">
        <v>0</v>
      </c>
      <c r="H888" t="s">
        <v>1371</v>
      </c>
      <c r="I888" t="s">
        <v>1367</v>
      </c>
      <c r="J888" t="s">
        <v>1415</v>
      </c>
      <c r="K888" t="s">
        <v>1408</v>
      </c>
    </row>
    <row r="889" spans="1:11">
      <c r="A889" t="s">
        <v>11</v>
      </c>
      <c r="B889" t="s">
        <v>848</v>
      </c>
      <c r="C889" s="2">
        <v>37500</v>
      </c>
      <c r="D889" s="4">
        <v>4.7</v>
      </c>
      <c r="F889" s="4">
        <v>-1.4</v>
      </c>
      <c r="G889" s="4">
        <v>0.4</v>
      </c>
      <c r="H889" t="s">
        <v>1370</v>
      </c>
      <c r="I889" t="s">
        <v>1367</v>
      </c>
      <c r="J889" t="s">
        <v>1416</v>
      </c>
      <c r="K889" t="s">
        <v>1408</v>
      </c>
    </row>
    <row r="890" spans="1:11">
      <c r="A890" t="s">
        <v>11</v>
      </c>
      <c r="B890" t="s">
        <v>849</v>
      </c>
      <c r="C890" s="2">
        <v>37530</v>
      </c>
      <c r="D890" s="4">
        <v>5.3</v>
      </c>
      <c r="F890" s="4">
        <v>-0.3</v>
      </c>
      <c r="G890" s="4">
        <v>-1</v>
      </c>
      <c r="H890" t="s">
        <v>1369</v>
      </c>
      <c r="I890" t="s">
        <v>1367</v>
      </c>
      <c r="J890" t="s">
        <v>1121</v>
      </c>
      <c r="K890" t="s">
        <v>1408</v>
      </c>
    </row>
    <row r="891" spans="1:11">
      <c r="A891" t="s">
        <v>11</v>
      </c>
      <c r="B891" t="s">
        <v>850</v>
      </c>
      <c r="C891" s="2">
        <v>37561</v>
      </c>
      <c r="D891" s="4">
        <v>4.5999999999999996</v>
      </c>
      <c r="F891" s="4">
        <v>-0.3</v>
      </c>
      <c r="G891" s="4">
        <v>-1.1000000000000001</v>
      </c>
      <c r="H891" t="s">
        <v>1368</v>
      </c>
      <c r="I891" t="s">
        <v>1367</v>
      </c>
      <c r="J891" t="s">
        <v>1123</v>
      </c>
      <c r="K891" t="s">
        <v>1408</v>
      </c>
    </row>
    <row r="892" spans="1:11">
      <c r="A892" t="s">
        <v>11</v>
      </c>
      <c r="B892" t="s">
        <v>851</v>
      </c>
      <c r="C892" s="2">
        <v>37591</v>
      </c>
      <c r="D892" s="4">
        <v>5</v>
      </c>
      <c r="F892" s="4">
        <v>-0.3</v>
      </c>
      <c r="G892" s="4">
        <v>-1.1000000000000001</v>
      </c>
      <c r="H892" t="s">
        <v>1366</v>
      </c>
      <c r="I892" t="s">
        <v>1367</v>
      </c>
      <c r="J892" t="s">
        <v>1125</v>
      </c>
      <c r="K892" t="s">
        <v>1408</v>
      </c>
    </row>
    <row r="893" spans="1:11">
      <c r="A893" t="s">
        <v>11</v>
      </c>
      <c r="B893" t="s">
        <v>852</v>
      </c>
      <c r="C893" s="2">
        <v>37622</v>
      </c>
      <c r="D893" s="4">
        <v>7</v>
      </c>
      <c r="F893" s="4">
        <v>1.5</v>
      </c>
      <c r="G893" s="4">
        <v>-0.3</v>
      </c>
      <c r="H893" t="s">
        <v>1365</v>
      </c>
      <c r="I893" t="s">
        <v>1354</v>
      </c>
      <c r="J893" t="s">
        <v>1408</v>
      </c>
      <c r="K893" t="s">
        <v>1408</v>
      </c>
    </row>
    <row r="894" spans="1:11">
      <c r="A894" t="s">
        <v>11</v>
      </c>
      <c r="B894" t="s">
        <v>853</v>
      </c>
      <c r="C894" s="2">
        <v>37653</v>
      </c>
      <c r="D894" s="4">
        <v>6.3</v>
      </c>
      <c r="F894" s="4">
        <v>2.1</v>
      </c>
      <c r="G894" s="4">
        <v>0.2</v>
      </c>
      <c r="H894" t="s">
        <v>1364</v>
      </c>
      <c r="I894" t="s">
        <v>1354</v>
      </c>
      <c r="J894" t="s">
        <v>1409</v>
      </c>
      <c r="K894" t="s">
        <v>1408</v>
      </c>
    </row>
    <row r="895" spans="1:11">
      <c r="A895" t="s">
        <v>11</v>
      </c>
      <c r="B895" t="s">
        <v>854</v>
      </c>
      <c r="C895" s="2">
        <v>37681</v>
      </c>
      <c r="D895" s="4">
        <v>6.4</v>
      </c>
      <c r="F895" s="4">
        <v>1.7</v>
      </c>
      <c r="G895" s="4">
        <v>0.3</v>
      </c>
      <c r="H895" t="s">
        <v>1363</v>
      </c>
      <c r="I895" t="s">
        <v>1354</v>
      </c>
      <c r="J895" t="s">
        <v>1410</v>
      </c>
      <c r="K895" t="s">
        <v>1408</v>
      </c>
    </row>
    <row r="896" spans="1:11">
      <c r="A896" t="s">
        <v>11</v>
      </c>
      <c r="B896" t="s">
        <v>855</v>
      </c>
      <c r="C896" s="2">
        <v>37712</v>
      </c>
      <c r="D896" s="4">
        <v>5.4</v>
      </c>
      <c r="F896" s="4">
        <v>0.1</v>
      </c>
      <c r="G896" s="4">
        <v>-0.2</v>
      </c>
      <c r="H896" t="s">
        <v>1362</v>
      </c>
      <c r="I896" t="s">
        <v>1354</v>
      </c>
      <c r="J896" t="s">
        <v>1411</v>
      </c>
      <c r="K896" t="s">
        <v>1408</v>
      </c>
    </row>
    <row r="897" spans="1:11">
      <c r="A897" t="s">
        <v>11</v>
      </c>
      <c r="B897" t="s">
        <v>856</v>
      </c>
      <c r="C897" s="2">
        <v>37742</v>
      </c>
      <c r="D897" s="4">
        <v>5.0999999999999996</v>
      </c>
      <c r="F897" s="4">
        <v>0.5</v>
      </c>
      <c r="G897" s="4">
        <v>0.2</v>
      </c>
      <c r="H897" t="s">
        <v>1361</v>
      </c>
      <c r="I897" t="s">
        <v>1354</v>
      </c>
      <c r="J897" t="s">
        <v>1412</v>
      </c>
      <c r="K897" t="s">
        <v>1408</v>
      </c>
    </row>
    <row r="898" spans="1:11">
      <c r="A898" t="s">
        <v>11</v>
      </c>
      <c r="B898" t="s">
        <v>857</v>
      </c>
      <c r="C898" s="2">
        <v>37773</v>
      </c>
      <c r="D898" s="4">
        <v>5.9</v>
      </c>
      <c r="F898" s="4">
        <v>0.9</v>
      </c>
      <c r="G898" s="4">
        <v>0.6</v>
      </c>
      <c r="H898" t="s">
        <v>1360</v>
      </c>
      <c r="I898" t="s">
        <v>1354</v>
      </c>
      <c r="J898" t="s">
        <v>1413</v>
      </c>
      <c r="K898" t="s">
        <v>1408</v>
      </c>
    </row>
    <row r="899" spans="1:11">
      <c r="A899" t="s">
        <v>11</v>
      </c>
      <c r="B899" t="s">
        <v>858</v>
      </c>
      <c r="C899" s="2">
        <v>37803</v>
      </c>
      <c r="D899" s="4">
        <v>5.8</v>
      </c>
      <c r="F899" s="4">
        <v>-1.2</v>
      </c>
      <c r="G899" s="4">
        <v>0.3</v>
      </c>
      <c r="H899" t="s">
        <v>1359</v>
      </c>
      <c r="I899" t="s">
        <v>1354</v>
      </c>
      <c r="J899" t="s">
        <v>1414</v>
      </c>
      <c r="K899" t="s">
        <v>1408</v>
      </c>
    </row>
    <row r="900" spans="1:11">
      <c r="A900" t="s">
        <v>11</v>
      </c>
      <c r="B900" t="s">
        <v>859</v>
      </c>
      <c r="C900" s="2">
        <v>37834</v>
      </c>
      <c r="D900" s="4">
        <v>5.0999999999999996</v>
      </c>
      <c r="F900" s="4">
        <v>-1.2</v>
      </c>
      <c r="G900" s="4">
        <v>0.9</v>
      </c>
      <c r="H900" t="s">
        <v>1358</v>
      </c>
      <c r="I900" t="s">
        <v>1354</v>
      </c>
      <c r="J900" t="s">
        <v>1415</v>
      </c>
      <c r="K900" t="s">
        <v>1408</v>
      </c>
    </row>
    <row r="901" spans="1:11">
      <c r="A901" t="s">
        <v>11</v>
      </c>
      <c r="B901" t="s">
        <v>860</v>
      </c>
      <c r="C901" s="2">
        <v>37865</v>
      </c>
      <c r="D901" s="4">
        <v>5</v>
      </c>
      <c r="F901" s="4">
        <v>-1.4</v>
      </c>
      <c r="G901" s="4">
        <v>0.3</v>
      </c>
      <c r="H901" t="s">
        <v>1357</v>
      </c>
      <c r="I901" t="s">
        <v>1354</v>
      </c>
      <c r="J901" t="s">
        <v>1416</v>
      </c>
      <c r="K901" t="s">
        <v>1408</v>
      </c>
    </row>
    <row r="902" spans="1:11">
      <c r="A902" t="s">
        <v>11</v>
      </c>
      <c r="B902" t="s">
        <v>861</v>
      </c>
      <c r="C902" s="2">
        <v>37895</v>
      </c>
      <c r="D902" s="4">
        <v>5.2</v>
      </c>
      <c r="F902" s="4">
        <v>-0.2</v>
      </c>
      <c r="G902" s="4">
        <v>-0.1</v>
      </c>
      <c r="H902" t="s">
        <v>1356</v>
      </c>
      <c r="I902" t="s">
        <v>1354</v>
      </c>
      <c r="J902" t="s">
        <v>1121</v>
      </c>
      <c r="K902" t="s">
        <v>1408</v>
      </c>
    </row>
    <row r="903" spans="1:11">
      <c r="A903" t="s">
        <v>11</v>
      </c>
      <c r="B903" t="s">
        <v>862</v>
      </c>
      <c r="C903" s="2">
        <v>37926</v>
      </c>
      <c r="D903" s="4">
        <v>5.6</v>
      </c>
      <c r="F903" s="4">
        <v>0.5</v>
      </c>
      <c r="G903" s="4">
        <v>1</v>
      </c>
      <c r="H903" t="s">
        <v>1355</v>
      </c>
      <c r="I903" t="s">
        <v>1354</v>
      </c>
      <c r="J903" t="s">
        <v>1123</v>
      </c>
      <c r="K903" t="s">
        <v>1408</v>
      </c>
    </row>
    <row r="904" spans="1:11">
      <c r="A904" t="s">
        <v>11</v>
      </c>
      <c r="B904" t="s">
        <v>863</v>
      </c>
      <c r="C904" s="2">
        <v>37956</v>
      </c>
      <c r="D904" s="4">
        <v>5.6</v>
      </c>
      <c r="F904" s="4">
        <v>-0.3</v>
      </c>
      <c r="G904" s="4">
        <v>0.6</v>
      </c>
      <c r="H904" t="s">
        <v>1353</v>
      </c>
      <c r="I904" t="s">
        <v>1354</v>
      </c>
      <c r="J904" t="s">
        <v>1125</v>
      </c>
      <c r="K904" t="s">
        <v>1408</v>
      </c>
    </row>
    <row r="905" spans="1:11">
      <c r="A905" t="s">
        <v>11</v>
      </c>
      <c r="B905" t="s">
        <v>864</v>
      </c>
      <c r="C905" s="2">
        <v>37987</v>
      </c>
      <c r="D905" s="4">
        <v>5</v>
      </c>
      <c r="F905" s="4">
        <v>-0.8</v>
      </c>
      <c r="G905" s="4">
        <v>-2</v>
      </c>
      <c r="H905" t="s">
        <v>1352</v>
      </c>
      <c r="I905" t="s">
        <v>1341</v>
      </c>
      <c r="J905" t="s">
        <v>1408</v>
      </c>
      <c r="K905" t="s">
        <v>1408</v>
      </c>
    </row>
    <row r="906" spans="1:11">
      <c r="A906" t="s">
        <v>11</v>
      </c>
      <c r="B906" t="s">
        <v>865</v>
      </c>
      <c r="C906" s="2">
        <v>38018</v>
      </c>
      <c r="D906" s="4">
        <v>6</v>
      </c>
      <c r="F906" s="4">
        <v>0.9</v>
      </c>
      <c r="G906" s="4">
        <v>-0.3</v>
      </c>
      <c r="H906" t="s">
        <v>1351</v>
      </c>
      <c r="I906" t="s">
        <v>1341</v>
      </c>
      <c r="J906" t="s">
        <v>1409</v>
      </c>
      <c r="K906" t="s">
        <v>1408</v>
      </c>
    </row>
    <row r="907" spans="1:11">
      <c r="A907" t="s">
        <v>11</v>
      </c>
      <c r="B907" t="s">
        <v>866</v>
      </c>
      <c r="C907" s="2">
        <v>38047</v>
      </c>
      <c r="D907" s="4">
        <v>6</v>
      </c>
      <c r="F907" s="4">
        <v>1</v>
      </c>
      <c r="G907" s="4">
        <v>-0.4</v>
      </c>
      <c r="H907" t="s">
        <v>1350</v>
      </c>
      <c r="I907" t="s">
        <v>1341</v>
      </c>
      <c r="J907" t="s">
        <v>1410</v>
      </c>
      <c r="K907" t="s">
        <v>1408</v>
      </c>
    </row>
    <row r="908" spans="1:11">
      <c r="A908" t="s">
        <v>11</v>
      </c>
      <c r="B908" t="s">
        <v>867</v>
      </c>
      <c r="C908" s="2">
        <v>38078</v>
      </c>
      <c r="D908" s="4">
        <v>4.8</v>
      </c>
      <c r="F908" s="4">
        <v>-0.4</v>
      </c>
      <c r="G908" s="4">
        <v>-0.6</v>
      </c>
      <c r="H908" t="s">
        <v>1349</v>
      </c>
      <c r="I908" t="s">
        <v>1341</v>
      </c>
      <c r="J908" t="s">
        <v>1411</v>
      </c>
      <c r="K908" t="s">
        <v>1408</v>
      </c>
    </row>
    <row r="909" spans="1:11">
      <c r="A909" t="s">
        <v>11</v>
      </c>
      <c r="B909" t="s">
        <v>868</v>
      </c>
      <c r="C909" s="2">
        <v>38108</v>
      </c>
      <c r="D909" s="4">
        <v>4.5</v>
      </c>
      <c r="F909" s="4">
        <v>-1.1000000000000001</v>
      </c>
      <c r="G909" s="4">
        <v>-0.6</v>
      </c>
      <c r="H909" t="s">
        <v>1348</v>
      </c>
      <c r="I909" t="s">
        <v>1341</v>
      </c>
      <c r="J909" t="s">
        <v>1412</v>
      </c>
      <c r="K909" t="s">
        <v>1408</v>
      </c>
    </row>
    <row r="910" spans="1:11">
      <c r="A910" t="s">
        <v>11</v>
      </c>
      <c r="B910" t="s">
        <v>869</v>
      </c>
      <c r="C910" s="2">
        <v>38139</v>
      </c>
      <c r="D910" s="4">
        <v>4.5999999999999996</v>
      </c>
      <c r="F910" s="4">
        <v>-1</v>
      </c>
      <c r="G910" s="4">
        <v>-1.3</v>
      </c>
      <c r="H910" t="s">
        <v>1347</v>
      </c>
      <c r="I910" t="s">
        <v>1341</v>
      </c>
      <c r="J910" t="s">
        <v>1413</v>
      </c>
      <c r="K910" t="s">
        <v>1408</v>
      </c>
    </row>
    <row r="911" spans="1:11">
      <c r="A911" t="s">
        <v>11</v>
      </c>
      <c r="B911" t="s">
        <v>870</v>
      </c>
      <c r="C911" s="2">
        <v>38169</v>
      </c>
      <c r="D911" s="4">
        <v>4.5</v>
      </c>
      <c r="F911" s="4">
        <v>-0.5</v>
      </c>
      <c r="G911" s="4">
        <v>-1.3</v>
      </c>
      <c r="H911" t="s">
        <v>1346</v>
      </c>
      <c r="I911" t="s">
        <v>1341</v>
      </c>
      <c r="J911" t="s">
        <v>1414</v>
      </c>
      <c r="K911" t="s">
        <v>1408</v>
      </c>
    </row>
    <row r="912" spans="1:11">
      <c r="A912" t="s">
        <v>11</v>
      </c>
      <c r="B912" t="s">
        <v>871</v>
      </c>
      <c r="C912" s="2">
        <v>38200</v>
      </c>
      <c r="D912" s="4">
        <v>5.2</v>
      </c>
      <c r="F912" s="4">
        <v>-0.8</v>
      </c>
      <c r="G912" s="4">
        <v>0.1</v>
      </c>
      <c r="H912" t="s">
        <v>1345</v>
      </c>
      <c r="I912" t="s">
        <v>1341</v>
      </c>
      <c r="J912" t="s">
        <v>1415</v>
      </c>
      <c r="K912" t="s">
        <v>1408</v>
      </c>
    </row>
    <row r="913" spans="1:11">
      <c r="A913" t="s">
        <v>11</v>
      </c>
      <c r="B913" t="s">
        <v>872</v>
      </c>
      <c r="C913" s="2">
        <v>38231</v>
      </c>
      <c r="D913" s="4">
        <v>4.5999999999999996</v>
      </c>
      <c r="F913" s="4">
        <v>-1.4</v>
      </c>
      <c r="G913" s="4">
        <v>-0.4</v>
      </c>
      <c r="H913" t="s">
        <v>1344</v>
      </c>
      <c r="I913" t="s">
        <v>1341</v>
      </c>
      <c r="J913" t="s">
        <v>1416</v>
      </c>
      <c r="K913" t="s">
        <v>1408</v>
      </c>
    </row>
    <row r="914" spans="1:11">
      <c r="A914" t="s">
        <v>11</v>
      </c>
      <c r="B914" t="s">
        <v>873</v>
      </c>
      <c r="C914" s="2">
        <v>38261</v>
      </c>
      <c r="D914" s="4">
        <v>4.7</v>
      </c>
      <c r="F914" s="4">
        <v>-0.1</v>
      </c>
      <c r="G914" s="4">
        <v>-0.5</v>
      </c>
      <c r="H914" t="s">
        <v>1343</v>
      </c>
      <c r="I914" t="s">
        <v>1341</v>
      </c>
      <c r="J914" t="s">
        <v>1121</v>
      </c>
      <c r="K914" t="s">
        <v>1408</v>
      </c>
    </row>
    <row r="915" spans="1:11">
      <c r="A915" t="s">
        <v>11</v>
      </c>
      <c r="B915" t="s">
        <v>874</v>
      </c>
      <c r="C915" s="2">
        <v>38292</v>
      </c>
      <c r="D915" s="4">
        <v>4.7</v>
      </c>
      <c r="F915" s="4">
        <v>0.2</v>
      </c>
      <c r="G915" s="4">
        <v>-0.9</v>
      </c>
      <c r="H915" t="s">
        <v>1342</v>
      </c>
      <c r="I915" t="s">
        <v>1341</v>
      </c>
      <c r="J915" t="s">
        <v>1123</v>
      </c>
      <c r="K915" t="s">
        <v>1408</v>
      </c>
    </row>
    <row r="916" spans="1:11">
      <c r="A916" t="s">
        <v>11</v>
      </c>
      <c r="B916" t="s">
        <v>875</v>
      </c>
      <c r="C916" s="2">
        <v>38322</v>
      </c>
      <c r="D916" s="4">
        <v>4.4000000000000004</v>
      </c>
      <c r="F916" s="4">
        <v>-0.2</v>
      </c>
      <c r="G916" s="4">
        <v>-1.2</v>
      </c>
      <c r="H916" t="s">
        <v>1340</v>
      </c>
      <c r="I916" t="s">
        <v>1341</v>
      </c>
      <c r="J916" t="s">
        <v>1125</v>
      </c>
      <c r="K916" t="s">
        <v>1408</v>
      </c>
    </row>
    <row r="917" spans="1:11">
      <c r="A917" t="s">
        <v>11</v>
      </c>
      <c r="B917" t="s">
        <v>876</v>
      </c>
      <c r="C917" s="2">
        <v>38353</v>
      </c>
      <c r="D917" s="4">
        <v>5.6</v>
      </c>
      <c r="F917" s="4">
        <v>1.1000000000000001</v>
      </c>
      <c r="G917" s="4">
        <v>0.6</v>
      </c>
      <c r="H917" t="s">
        <v>1339</v>
      </c>
      <c r="I917" t="s">
        <v>1328</v>
      </c>
      <c r="J917" t="s">
        <v>1408</v>
      </c>
      <c r="K917" t="s">
        <v>1408</v>
      </c>
    </row>
    <row r="918" spans="1:11">
      <c r="A918" t="s">
        <v>11</v>
      </c>
      <c r="B918" t="s">
        <v>877</v>
      </c>
      <c r="C918" s="2">
        <v>38384</v>
      </c>
      <c r="D918" s="4">
        <v>4.7</v>
      </c>
      <c r="F918" s="4">
        <v>-0.5</v>
      </c>
      <c r="G918" s="4">
        <v>-1.3</v>
      </c>
      <c r="H918" t="s">
        <v>1338</v>
      </c>
      <c r="I918" t="s">
        <v>1328</v>
      </c>
      <c r="J918" t="s">
        <v>1409</v>
      </c>
      <c r="K918" t="s">
        <v>1408</v>
      </c>
    </row>
    <row r="919" spans="1:11">
      <c r="A919" t="s">
        <v>11</v>
      </c>
      <c r="B919" t="s">
        <v>878</v>
      </c>
      <c r="C919" s="2">
        <v>38412</v>
      </c>
      <c r="D919" s="4">
        <v>5.4</v>
      </c>
      <c r="F919" s="4">
        <v>0.8</v>
      </c>
      <c r="G919" s="4">
        <v>-0.6</v>
      </c>
      <c r="H919" t="s">
        <v>1337</v>
      </c>
      <c r="I919" t="s">
        <v>1328</v>
      </c>
      <c r="J919" t="s">
        <v>1410</v>
      </c>
      <c r="K919" t="s">
        <v>1408</v>
      </c>
    </row>
    <row r="920" spans="1:11">
      <c r="A920" t="s">
        <v>11</v>
      </c>
      <c r="B920" t="s">
        <v>879</v>
      </c>
      <c r="C920" s="2">
        <v>38443</v>
      </c>
      <c r="D920" s="4">
        <v>5.0999999999999996</v>
      </c>
      <c r="F920" s="4">
        <v>0.4</v>
      </c>
      <c r="G920" s="4">
        <v>0.3</v>
      </c>
      <c r="H920" t="s">
        <v>1336</v>
      </c>
      <c r="I920" t="s">
        <v>1328</v>
      </c>
      <c r="J920" t="s">
        <v>1411</v>
      </c>
      <c r="K920" t="s">
        <v>1408</v>
      </c>
    </row>
    <row r="921" spans="1:11">
      <c r="A921" t="s">
        <v>11</v>
      </c>
      <c r="B921" t="s">
        <v>880</v>
      </c>
      <c r="C921" s="2">
        <v>38473</v>
      </c>
      <c r="D921" s="4">
        <v>4.4000000000000004</v>
      </c>
      <c r="F921" s="4">
        <v>-0.3</v>
      </c>
      <c r="G921" s="4">
        <v>-0.1</v>
      </c>
      <c r="H921" t="s">
        <v>1335</v>
      </c>
      <c r="I921" t="s">
        <v>1328</v>
      </c>
      <c r="J921" t="s">
        <v>1412</v>
      </c>
      <c r="K921" t="s">
        <v>1408</v>
      </c>
    </row>
    <row r="922" spans="1:11">
      <c r="A922" t="s">
        <v>11</v>
      </c>
      <c r="B922" t="s">
        <v>881</v>
      </c>
      <c r="C922" s="2">
        <v>38504</v>
      </c>
      <c r="D922" s="4">
        <v>4.9000000000000004</v>
      </c>
      <c r="F922" s="4">
        <v>0.5</v>
      </c>
      <c r="G922" s="4">
        <v>0.3</v>
      </c>
      <c r="H922" t="s">
        <v>1334</v>
      </c>
      <c r="I922" t="s">
        <v>1328</v>
      </c>
      <c r="J922" t="s">
        <v>1413</v>
      </c>
      <c r="K922" t="s">
        <v>1408</v>
      </c>
    </row>
    <row r="923" spans="1:11">
      <c r="A923" t="s">
        <v>11</v>
      </c>
      <c r="B923" t="s">
        <v>882</v>
      </c>
      <c r="C923" s="2">
        <v>38534</v>
      </c>
      <c r="D923" s="4">
        <v>4.4000000000000004</v>
      </c>
      <c r="F923" s="4">
        <v>-1.2</v>
      </c>
      <c r="G923" s="4">
        <v>-0.1</v>
      </c>
      <c r="H923" t="s">
        <v>1333</v>
      </c>
      <c r="I923" t="s">
        <v>1328</v>
      </c>
      <c r="J923" t="s">
        <v>1414</v>
      </c>
      <c r="K923" t="s">
        <v>1408</v>
      </c>
    </row>
    <row r="924" spans="1:11">
      <c r="A924" t="s">
        <v>11</v>
      </c>
      <c r="B924" t="s">
        <v>883</v>
      </c>
      <c r="C924" s="2">
        <v>38565</v>
      </c>
      <c r="D924" s="4">
        <v>3.7</v>
      </c>
      <c r="F924" s="4">
        <v>-1</v>
      </c>
      <c r="G924" s="4">
        <v>-1.5</v>
      </c>
      <c r="H924" t="s">
        <v>1332</v>
      </c>
      <c r="I924" t="s">
        <v>1328</v>
      </c>
      <c r="J924" t="s">
        <v>1415</v>
      </c>
      <c r="K924" t="s">
        <v>1408</v>
      </c>
    </row>
    <row r="925" spans="1:11">
      <c r="A925" t="s">
        <v>11</v>
      </c>
      <c r="B925" t="s">
        <v>884</v>
      </c>
      <c r="C925" s="2">
        <v>38596</v>
      </c>
      <c r="D925" s="4">
        <v>4.2</v>
      </c>
      <c r="F925" s="4">
        <v>-1.2</v>
      </c>
      <c r="G925" s="4">
        <v>-0.4</v>
      </c>
      <c r="H925" t="s">
        <v>1331</v>
      </c>
      <c r="I925" t="s">
        <v>1328</v>
      </c>
      <c r="J925" t="s">
        <v>1416</v>
      </c>
      <c r="K925" t="s">
        <v>1408</v>
      </c>
    </row>
    <row r="926" spans="1:11">
      <c r="A926" t="s">
        <v>11</v>
      </c>
      <c r="B926" t="s">
        <v>885</v>
      </c>
      <c r="C926" s="2">
        <v>38626</v>
      </c>
      <c r="D926" s="4">
        <v>4.9000000000000004</v>
      </c>
      <c r="F926" s="4">
        <v>-0.2</v>
      </c>
      <c r="G926" s="4">
        <v>0.2</v>
      </c>
      <c r="H926" t="s">
        <v>1330</v>
      </c>
      <c r="I926" t="s">
        <v>1328</v>
      </c>
      <c r="J926" t="s">
        <v>1121</v>
      </c>
      <c r="K926" t="s">
        <v>1408</v>
      </c>
    </row>
    <row r="927" spans="1:11">
      <c r="A927" t="s">
        <v>11</v>
      </c>
      <c r="B927" t="s">
        <v>886</v>
      </c>
      <c r="C927" s="2">
        <v>38657</v>
      </c>
      <c r="D927" s="4">
        <v>3.7</v>
      </c>
      <c r="F927" s="4">
        <v>-0.7</v>
      </c>
      <c r="G927" s="4">
        <v>-1</v>
      </c>
      <c r="H927" t="s">
        <v>1329</v>
      </c>
      <c r="I927" t="s">
        <v>1328</v>
      </c>
      <c r="J927" t="s">
        <v>1123</v>
      </c>
      <c r="K927" t="s">
        <v>1408</v>
      </c>
    </row>
    <row r="928" spans="1:11">
      <c r="A928" t="s">
        <v>11</v>
      </c>
      <c r="B928" t="s">
        <v>887</v>
      </c>
      <c r="C928" s="2">
        <v>38687</v>
      </c>
      <c r="D928" s="4">
        <v>3.8</v>
      </c>
      <c r="F928" s="4">
        <v>-1.1000000000000001</v>
      </c>
      <c r="G928" s="4">
        <v>-0.6</v>
      </c>
      <c r="H928" t="s">
        <v>1327</v>
      </c>
      <c r="I928" t="s">
        <v>1328</v>
      </c>
      <c r="J928" t="s">
        <v>1125</v>
      </c>
      <c r="K928" t="s">
        <v>1408</v>
      </c>
    </row>
    <row r="929" spans="1:11">
      <c r="A929" t="s">
        <v>11</v>
      </c>
      <c r="B929" t="s">
        <v>888</v>
      </c>
      <c r="C929" s="2">
        <v>38718</v>
      </c>
      <c r="D929" s="4">
        <v>5.3</v>
      </c>
      <c r="F929" s="4">
        <v>0.9</v>
      </c>
      <c r="G929" s="4">
        <v>-0.3</v>
      </c>
      <c r="H929" t="s">
        <v>1326</v>
      </c>
      <c r="I929" t="s">
        <v>1315</v>
      </c>
      <c r="J929" t="s">
        <v>1408</v>
      </c>
      <c r="K929" t="s">
        <v>1408</v>
      </c>
    </row>
    <row r="930" spans="1:11">
      <c r="A930" t="s">
        <v>11</v>
      </c>
      <c r="B930" t="s">
        <v>889</v>
      </c>
      <c r="C930" s="2">
        <v>38749</v>
      </c>
      <c r="D930" s="4">
        <v>4.8</v>
      </c>
      <c r="F930" s="4">
        <v>1.1000000000000001</v>
      </c>
      <c r="G930" s="4">
        <v>0.1</v>
      </c>
      <c r="H930" t="s">
        <v>1325</v>
      </c>
      <c r="I930" t="s">
        <v>1315</v>
      </c>
      <c r="J930" t="s">
        <v>1409</v>
      </c>
      <c r="K930" t="s">
        <v>1408</v>
      </c>
    </row>
    <row r="931" spans="1:11">
      <c r="A931" t="s">
        <v>11</v>
      </c>
      <c r="B931" t="s">
        <v>890</v>
      </c>
      <c r="C931" s="2">
        <v>38777</v>
      </c>
      <c r="D931" s="4">
        <v>5</v>
      </c>
      <c r="F931" s="4">
        <v>0.8</v>
      </c>
      <c r="G931" s="4">
        <v>-0.4</v>
      </c>
      <c r="H931" t="s">
        <v>1324</v>
      </c>
      <c r="I931" t="s">
        <v>1315</v>
      </c>
      <c r="J931" t="s">
        <v>1410</v>
      </c>
      <c r="K931" t="s">
        <v>1408</v>
      </c>
    </row>
    <row r="932" spans="1:11">
      <c r="A932" t="s">
        <v>11</v>
      </c>
      <c r="B932" t="s">
        <v>891</v>
      </c>
      <c r="C932" s="2">
        <v>38808</v>
      </c>
      <c r="D932" s="4">
        <v>4.8</v>
      </c>
      <c r="F932" s="4">
        <v>-0.1</v>
      </c>
      <c r="G932" s="4">
        <v>-0.3</v>
      </c>
      <c r="H932" t="s">
        <v>1323</v>
      </c>
      <c r="I932" t="s">
        <v>1315</v>
      </c>
      <c r="J932" t="s">
        <v>1411</v>
      </c>
      <c r="K932" t="s">
        <v>1408</v>
      </c>
    </row>
    <row r="933" spans="1:11">
      <c r="A933" t="s">
        <v>11</v>
      </c>
      <c r="B933" t="s">
        <v>892</v>
      </c>
      <c r="C933" s="2">
        <v>38838</v>
      </c>
      <c r="D933" s="4">
        <v>4.4000000000000004</v>
      </c>
      <c r="F933" s="4">
        <v>0.7</v>
      </c>
      <c r="G933" s="4">
        <v>0</v>
      </c>
      <c r="H933" t="s">
        <v>1322</v>
      </c>
      <c r="I933" t="s">
        <v>1315</v>
      </c>
      <c r="J933" t="s">
        <v>1412</v>
      </c>
      <c r="K933" t="s">
        <v>1408</v>
      </c>
    </row>
    <row r="934" spans="1:11">
      <c r="A934" t="s">
        <v>11</v>
      </c>
      <c r="B934" t="s">
        <v>893</v>
      </c>
      <c r="C934" s="2">
        <v>38869</v>
      </c>
      <c r="D934" s="4">
        <v>4.4000000000000004</v>
      </c>
      <c r="F934" s="4">
        <v>0.6</v>
      </c>
      <c r="G934" s="4">
        <v>-0.5</v>
      </c>
      <c r="H934" t="s">
        <v>1321</v>
      </c>
      <c r="I934" t="s">
        <v>1315</v>
      </c>
      <c r="J934" t="s">
        <v>1413</v>
      </c>
      <c r="K934" t="s">
        <v>1408</v>
      </c>
    </row>
    <row r="935" spans="1:11">
      <c r="A935" t="s">
        <v>11</v>
      </c>
      <c r="B935" t="s">
        <v>894</v>
      </c>
      <c r="C935" s="2">
        <v>38899</v>
      </c>
      <c r="D935" s="4">
        <v>4.5999999999999996</v>
      </c>
      <c r="F935" s="4">
        <v>-0.7</v>
      </c>
      <c r="G935" s="4">
        <v>0.2</v>
      </c>
      <c r="H935" t="s">
        <v>1320</v>
      </c>
      <c r="I935" t="s">
        <v>1315</v>
      </c>
      <c r="J935" t="s">
        <v>1414</v>
      </c>
      <c r="K935" t="s">
        <v>1408</v>
      </c>
    </row>
    <row r="936" spans="1:11">
      <c r="A936" t="s">
        <v>11</v>
      </c>
      <c r="B936" t="s">
        <v>895</v>
      </c>
      <c r="C936" s="2">
        <v>38930</v>
      </c>
      <c r="D936" s="4">
        <v>4.0999999999999996</v>
      </c>
      <c r="F936" s="4">
        <v>-0.7</v>
      </c>
      <c r="G936" s="4">
        <v>0.4</v>
      </c>
      <c r="H936" t="s">
        <v>1319</v>
      </c>
      <c r="I936" t="s">
        <v>1315</v>
      </c>
      <c r="J936" t="s">
        <v>1415</v>
      </c>
      <c r="K936" t="s">
        <v>1408</v>
      </c>
    </row>
    <row r="937" spans="1:11">
      <c r="A937" t="s">
        <v>11</v>
      </c>
      <c r="B937" t="s">
        <v>896</v>
      </c>
      <c r="C937" s="2">
        <v>38961</v>
      </c>
      <c r="D937" s="4">
        <v>3.5</v>
      </c>
      <c r="F937" s="4">
        <v>-1.5</v>
      </c>
      <c r="G937" s="4">
        <v>-0.7</v>
      </c>
      <c r="H937" t="s">
        <v>1318</v>
      </c>
      <c r="I937" t="s">
        <v>1315</v>
      </c>
      <c r="J937" t="s">
        <v>1416</v>
      </c>
      <c r="K937" t="s">
        <v>1408</v>
      </c>
    </row>
    <row r="938" spans="1:11">
      <c r="A938" t="s">
        <v>11</v>
      </c>
      <c r="B938" t="s">
        <v>897</v>
      </c>
      <c r="C938" s="2">
        <v>38991</v>
      </c>
      <c r="D938" s="4">
        <v>3.9</v>
      </c>
      <c r="F938" s="4">
        <v>-0.9</v>
      </c>
      <c r="G938" s="4">
        <v>-1</v>
      </c>
      <c r="H938" t="s">
        <v>1317</v>
      </c>
      <c r="I938" t="s">
        <v>1315</v>
      </c>
      <c r="J938" t="s">
        <v>1121</v>
      </c>
      <c r="K938" t="s">
        <v>1408</v>
      </c>
    </row>
    <row r="939" spans="1:11">
      <c r="A939" t="s">
        <v>11</v>
      </c>
      <c r="B939" t="s">
        <v>898</v>
      </c>
      <c r="C939" s="2">
        <v>39022</v>
      </c>
      <c r="D939" s="4">
        <v>3.7</v>
      </c>
      <c r="F939" s="4">
        <v>-0.7</v>
      </c>
      <c r="G939" s="4">
        <v>0</v>
      </c>
      <c r="H939" t="s">
        <v>1316</v>
      </c>
      <c r="I939" t="s">
        <v>1315</v>
      </c>
      <c r="J939" t="s">
        <v>1123</v>
      </c>
      <c r="K939" t="s">
        <v>1408</v>
      </c>
    </row>
    <row r="940" spans="1:11">
      <c r="A940" t="s">
        <v>11</v>
      </c>
      <c r="B940" t="s">
        <v>899</v>
      </c>
      <c r="C940" s="2">
        <v>39052</v>
      </c>
      <c r="D940" s="4">
        <v>3.7</v>
      </c>
      <c r="F940" s="4">
        <v>-0.7</v>
      </c>
      <c r="G940" s="4">
        <v>-0.1</v>
      </c>
      <c r="H940" t="s">
        <v>1314</v>
      </c>
      <c r="I940" t="s">
        <v>1315</v>
      </c>
      <c r="J940" t="s">
        <v>1125</v>
      </c>
      <c r="K940" t="s">
        <v>1408</v>
      </c>
    </row>
    <row r="941" spans="1:11">
      <c r="A941" t="s">
        <v>11</v>
      </c>
      <c r="B941" t="s">
        <v>900</v>
      </c>
      <c r="C941" s="2">
        <v>39083</v>
      </c>
      <c r="D941" s="4">
        <v>4.5999999999999996</v>
      </c>
      <c r="F941" s="4">
        <v>0</v>
      </c>
      <c r="G941" s="4">
        <v>-0.7</v>
      </c>
      <c r="H941" t="s">
        <v>1313</v>
      </c>
      <c r="I941" t="s">
        <v>1302</v>
      </c>
      <c r="J941" t="s">
        <v>1408</v>
      </c>
      <c r="K941" t="s">
        <v>1408</v>
      </c>
    </row>
    <row r="942" spans="1:11">
      <c r="A942" t="s">
        <v>11</v>
      </c>
      <c r="B942" t="s">
        <v>901</v>
      </c>
      <c r="C942" s="2">
        <v>39114</v>
      </c>
      <c r="D942" s="4">
        <v>4.5999999999999996</v>
      </c>
      <c r="F942" s="4">
        <v>0.5</v>
      </c>
      <c r="G942" s="4">
        <v>-0.2</v>
      </c>
      <c r="H942" t="s">
        <v>1312</v>
      </c>
      <c r="I942" t="s">
        <v>1302</v>
      </c>
      <c r="J942" t="s">
        <v>1409</v>
      </c>
      <c r="K942" t="s">
        <v>1408</v>
      </c>
    </row>
    <row r="943" spans="1:11">
      <c r="A943" t="s">
        <v>11</v>
      </c>
      <c r="B943" t="s">
        <v>902</v>
      </c>
      <c r="C943" s="2">
        <v>39142</v>
      </c>
      <c r="D943" s="4">
        <v>4.7</v>
      </c>
      <c r="F943" s="4">
        <v>1.2</v>
      </c>
      <c r="G943" s="4">
        <v>-0.3</v>
      </c>
      <c r="H943" t="s">
        <v>1311</v>
      </c>
      <c r="I943" t="s">
        <v>1302</v>
      </c>
      <c r="J943" t="s">
        <v>1410</v>
      </c>
      <c r="K943" t="s">
        <v>1408</v>
      </c>
    </row>
    <row r="944" spans="1:11">
      <c r="A944" t="s">
        <v>11</v>
      </c>
      <c r="B944" t="s">
        <v>903</v>
      </c>
      <c r="C944" s="2">
        <v>39173</v>
      </c>
      <c r="D944" s="4">
        <v>3.6</v>
      </c>
      <c r="F944" s="4">
        <v>-0.3</v>
      </c>
      <c r="G944" s="4">
        <v>-1.2</v>
      </c>
      <c r="H944" t="s">
        <v>1310</v>
      </c>
      <c r="I944" t="s">
        <v>1302</v>
      </c>
      <c r="J944" t="s">
        <v>1411</v>
      </c>
      <c r="K944" t="s">
        <v>1408</v>
      </c>
    </row>
    <row r="945" spans="1:11">
      <c r="A945" t="s">
        <v>11</v>
      </c>
      <c r="B945" t="s">
        <v>904</v>
      </c>
      <c r="C945" s="2">
        <v>39203</v>
      </c>
      <c r="D945" s="4">
        <v>4.0999999999999996</v>
      </c>
      <c r="F945" s="4">
        <v>0.4</v>
      </c>
      <c r="G945" s="4">
        <v>-0.3</v>
      </c>
      <c r="H945" t="s">
        <v>1309</v>
      </c>
      <c r="I945" t="s">
        <v>1302</v>
      </c>
      <c r="J945" t="s">
        <v>1412</v>
      </c>
      <c r="K945" t="s">
        <v>1408</v>
      </c>
    </row>
    <row r="946" spans="1:11">
      <c r="A946" t="s">
        <v>11</v>
      </c>
      <c r="B946" t="s">
        <v>905</v>
      </c>
      <c r="C946" s="2">
        <v>39234</v>
      </c>
      <c r="D946" s="4">
        <v>4.5999999999999996</v>
      </c>
      <c r="F946" s="4">
        <v>0.9</v>
      </c>
      <c r="G946" s="4">
        <v>0.2</v>
      </c>
      <c r="H946" t="s">
        <v>1308</v>
      </c>
      <c r="I946" t="s">
        <v>1302</v>
      </c>
      <c r="J946" t="s">
        <v>1413</v>
      </c>
      <c r="K946" t="s">
        <v>1408</v>
      </c>
    </row>
    <row r="947" spans="1:11">
      <c r="A947" t="s">
        <v>11</v>
      </c>
      <c r="B947" t="s">
        <v>906</v>
      </c>
      <c r="C947" s="2">
        <v>39264</v>
      </c>
      <c r="D947" s="4">
        <v>5.7</v>
      </c>
      <c r="F947" s="4">
        <v>1.1000000000000001</v>
      </c>
      <c r="G947" s="4">
        <v>1.1000000000000001</v>
      </c>
      <c r="H947" t="s">
        <v>1307</v>
      </c>
      <c r="I947" t="s">
        <v>1302</v>
      </c>
      <c r="J947" t="s">
        <v>1414</v>
      </c>
      <c r="K947" t="s">
        <v>1408</v>
      </c>
    </row>
    <row r="948" spans="1:11">
      <c r="A948" t="s">
        <v>11</v>
      </c>
      <c r="B948" t="s">
        <v>907</v>
      </c>
      <c r="C948" s="2">
        <v>39295</v>
      </c>
      <c r="D948" s="4">
        <v>3.8</v>
      </c>
      <c r="F948" s="4">
        <v>-0.8</v>
      </c>
      <c r="G948" s="4">
        <v>-0.3</v>
      </c>
      <c r="H948" t="s">
        <v>1306</v>
      </c>
      <c r="I948" t="s">
        <v>1302</v>
      </c>
      <c r="J948" t="s">
        <v>1415</v>
      </c>
      <c r="K948" t="s">
        <v>1408</v>
      </c>
    </row>
    <row r="949" spans="1:11">
      <c r="A949" t="s">
        <v>11</v>
      </c>
      <c r="B949" t="s">
        <v>908</v>
      </c>
      <c r="C949" s="2">
        <v>39326</v>
      </c>
      <c r="D949" s="4">
        <v>4.2</v>
      </c>
      <c r="F949" s="4">
        <v>-0.5</v>
      </c>
      <c r="G949" s="4">
        <v>0.7</v>
      </c>
      <c r="H949" t="s">
        <v>1305</v>
      </c>
      <c r="I949" t="s">
        <v>1302</v>
      </c>
      <c r="J949" t="s">
        <v>1416</v>
      </c>
      <c r="K949" t="s">
        <v>1408</v>
      </c>
    </row>
    <row r="950" spans="1:11">
      <c r="A950" t="s">
        <v>11</v>
      </c>
      <c r="B950" t="s">
        <v>909</v>
      </c>
      <c r="C950" s="2">
        <v>39356</v>
      </c>
      <c r="D950" s="4">
        <v>4.0999999999999996</v>
      </c>
      <c r="F950" s="4">
        <v>0.5</v>
      </c>
      <c r="G950" s="4">
        <v>0.2</v>
      </c>
      <c r="H950" t="s">
        <v>1304</v>
      </c>
      <c r="I950" t="s">
        <v>1302</v>
      </c>
      <c r="J950" t="s">
        <v>1121</v>
      </c>
      <c r="K950" t="s">
        <v>1408</v>
      </c>
    </row>
    <row r="951" spans="1:11">
      <c r="A951" t="s">
        <v>11</v>
      </c>
      <c r="B951" t="s">
        <v>910</v>
      </c>
      <c r="C951" s="2">
        <v>39387</v>
      </c>
      <c r="D951" s="4">
        <v>4.5</v>
      </c>
      <c r="F951" s="4">
        <v>0.4</v>
      </c>
      <c r="G951" s="4">
        <v>0.8</v>
      </c>
      <c r="H951" t="s">
        <v>1303</v>
      </c>
      <c r="I951" t="s">
        <v>1302</v>
      </c>
      <c r="J951" t="s">
        <v>1123</v>
      </c>
      <c r="K951" t="s">
        <v>1408</v>
      </c>
    </row>
    <row r="952" spans="1:11">
      <c r="A952" t="s">
        <v>11</v>
      </c>
      <c r="B952" t="s">
        <v>911</v>
      </c>
      <c r="C952" s="2">
        <v>39417</v>
      </c>
      <c r="D952" s="4">
        <v>3.6</v>
      </c>
      <c r="F952" s="4">
        <v>-1</v>
      </c>
      <c r="G952" s="4">
        <v>-0.1</v>
      </c>
      <c r="H952" t="s">
        <v>1301</v>
      </c>
      <c r="I952" t="s">
        <v>1302</v>
      </c>
      <c r="J952" t="s">
        <v>1125</v>
      </c>
      <c r="K952" t="s">
        <v>1408</v>
      </c>
    </row>
    <row r="953" spans="1:11">
      <c r="A953" t="s">
        <v>11</v>
      </c>
      <c r="B953" t="s">
        <v>912</v>
      </c>
      <c r="C953" s="2">
        <v>39448</v>
      </c>
      <c r="D953" s="4">
        <v>4.7</v>
      </c>
      <c r="F953" s="4">
        <v>-1</v>
      </c>
      <c r="G953" s="4">
        <v>0.1</v>
      </c>
      <c r="H953" t="s">
        <v>1300</v>
      </c>
      <c r="I953" t="s">
        <v>1289</v>
      </c>
      <c r="J953" t="s">
        <v>1408</v>
      </c>
      <c r="K953" t="s">
        <v>1408</v>
      </c>
    </row>
    <row r="954" spans="1:11">
      <c r="A954" t="s">
        <v>11</v>
      </c>
      <c r="B954" t="s">
        <v>913</v>
      </c>
      <c r="C954" s="2">
        <v>39479</v>
      </c>
      <c r="D954" s="4">
        <v>4.9000000000000004</v>
      </c>
      <c r="F954" s="4">
        <v>1.1000000000000001</v>
      </c>
      <c r="G954" s="4">
        <v>0.3</v>
      </c>
      <c r="H954" t="s">
        <v>1299</v>
      </c>
      <c r="I954" t="s">
        <v>1289</v>
      </c>
      <c r="J954" t="s">
        <v>1409</v>
      </c>
      <c r="K954" t="s">
        <v>1408</v>
      </c>
    </row>
    <row r="955" spans="1:11">
      <c r="A955" t="s">
        <v>11</v>
      </c>
      <c r="B955" t="s">
        <v>914</v>
      </c>
      <c r="C955" s="2">
        <v>39508</v>
      </c>
      <c r="D955" s="4">
        <v>4.7</v>
      </c>
      <c r="F955" s="4">
        <v>0.5</v>
      </c>
      <c r="G955" s="4">
        <v>0</v>
      </c>
      <c r="H955" t="s">
        <v>1298</v>
      </c>
      <c r="I955" t="s">
        <v>1289</v>
      </c>
      <c r="J955" t="s">
        <v>1410</v>
      </c>
      <c r="K955" t="s">
        <v>1408</v>
      </c>
    </row>
    <row r="956" spans="1:11">
      <c r="A956" t="s">
        <v>11</v>
      </c>
      <c r="B956" t="s">
        <v>915</v>
      </c>
      <c r="C956" s="2">
        <v>39539</v>
      </c>
      <c r="D956" s="4">
        <v>4.3</v>
      </c>
      <c r="F956" s="4">
        <v>0.2</v>
      </c>
      <c r="G956" s="4">
        <v>0.7</v>
      </c>
      <c r="H956" t="s">
        <v>1297</v>
      </c>
      <c r="I956" t="s">
        <v>1289</v>
      </c>
      <c r="J956" t="s">
        <v>1411</v>
      </c>
      <c r="K956" t="s">
        <v>1408</v>
      </c>
    </row>
    <row r="957" spans="1:11">
      <c r="A957" t="s">
        <v>11</v>
      </c>
      <c r="B957" t="s">
        <v>916</v>
      </c>
      <c r="C957" s="2">
        <v>39569</v>
      </c>
      <c r="D957" s="4">
        <v>4.7</v>
      </c>
      <c r="F957" s="4">
        <v>0.2</v>
      </c>
      <c r="G957" s="4">
        <v>0.6</v>
      </c>
      <c r="H957" t="s">
        <v>1296</v>
      </c>
      <c r="I957" t="s">
        <v>1289</v>
      </c>
      <c r="J957" t="s">
        <v>1412</v>
      </c>
      <c r="K957" t="s">
        <v>1408</v>
      </c>
    </row>
    <row r="958" spans="1:11">
      <c r="A958" t="s">
        <v>11</v>
      </c>
      <c r="B958" t="s">
        <v>917</v>
      </c>
      <c r="C958" s="2">
        <v>39600</v>
      </c>
      <c r="D958" s="4">
        <v>5.6</v>
      </c>
      <c r="F958" s="4">
        <v>2</v>
      </c>
      <c r="G958" s="4">
        <v>1</v>
      </c>
      <c r="H958" t="s">
        <v>1295</v>
      </c>
      <c r="I958" t="s">
        <v>1289</v>
      </c>
      <c r="J958" t="s">
        <v>1413</v>
      </c>
      <c r="K958" t="s">
        <v>1408</v>
      </c>
    </row>
    <row r="959" spans="1:11">
      <c r="A959" t="s">
        <v>11</v>
      </c>
      <c r="B959" t="s">
        <v>918</v>
      </c>
      <c r="C959" s="2">
        <v>39630</v>
      </c>
      <c r="D959" s="4">
        <v>6.1</v>
      </c>
      <c r="F959" s="4">
        <v>1.4</v>
      </c>
      <c r="G959" s="4">
        <v>0.4</v>
      </c>
      <c r="H959" t="s">
        <v>1294</v>
      </c>
      <c r="I959" t="s">
        <v>1289</v>
      </c>
      <c r="J959" t="s">
        <v>1414</v>
      </c>
      <c r="K959" t="s">
        <v>1408</v>
      </c>
    </row>
    <row r="960" spans="1:11">
      <c r="A960" t="s">
        <v>11</v>
      </c>
      <c r="B960" t="s">
        <v>919</v>
      </c>
      <c r="C960" s="2">
        <v>39661</v>
      </c>
      <c r="D960" s="4">
        <v>5.4</v>
      </c>
      <c r="F960" s="4">
        <v>0.5</v>
      </c>
      <c r="G960" s="4">
        <v>1.6</v>
      </c>
      <c r="H960" t="s">
        <v>1293</v>
      </c>
      <c r="I960" t="s">
        <v>1289</v>
      </c>
      <c r="J960" t="s">
        <v>1415</v>
      </c>
      <c r="K960" t="s">
        <v>1408</v>
      </c>
    </row>
    <row r="961" spans="1:11">
      <c r="A961" t="s">
        <v>11</v>
      </c>
      <c r="B961" t="s">
        <v>920</v>
      </c>
      <c r="C961" s="2">
        <v>39692</v>
      </c>
      <c r="D961" s="4">
        <v>6.5</v>
      </c>
      <c r="F961" s="4">
        <v>1.8</v>
      </c>
      <c r="G961" s="4">
        <v>2.2999999999999998</v>
      </c>
      <c r="H961" t="s">
        <v>1292</v>
      </c>
      <c r="I961" t="s">
        <v>1289</v>
      </c>
      <c r="J961" t="s">
        <v>1416</v>
      </c>
      <c r="K961" t="s">
        <v>1408</v>
      </c>
    </row>
    <row r="962" spans="1:11">
      <c r="A962" t="s">
        <v>11</v>
      </c>
      <c r="B962" t="s">
        <v>921</v>
      </c>
      <c r="C962" s="2">
        <v>39722</v>
      </c>
      <c r="D962" s="4">
        <v>6.5</v>
      </c>
      <c r="F962" s="4">
        <v>2.2000000000000002</v>
      </c>
      <c r="G962" s="4">
        <v>2.4</v>
      </c>
      <c r="H962" t="s">
        <v>1291</v>
      </c>
      <c r="I962" t="s">
        <v>1289</v>
      </c>
      <c r="J962" t="s">
        <v>1121</v>
      </c>
      <c r="K962" t="s">
        <v>1408</v>
      </c>
    </row>
    <row r="963" spans="1:11">
      <c r="A963" t="s">
        <v>11</v>
      </c>
      <c r="B963" t="s">
        <v>922</v>
      </c>
      <c r="C963" s="2">
        <v>39753</v>
      </c>
      <c r="D963" s="4">
        <v>6.6</v>
      </c>
      <c r="F963" s="4">
        <v>1.9</v>
      </c>
      <c r="G963" s="4">
        <v>2.1</v>
      </c>
      <c r="H963" t="s">
        <v>1290</v>
      </c>
      <c r="I963" t="s">
        <v>1289</v>
      </c>
      <c r="J963" t="s">
        <v>1123</v>
      </c>
      <c r="K963" t="s">
        <v>1408</v>
      </c>
    </row>
    <row r="964" spans="1:11">
      <c r="A964" t="s">
        <v>11</v>
      </c>
      <c r="B964" t="s">
        <v>923</v>
      </c>
      <c r="C964" s="2">
        <v>39783</v>
      </c>
      <c r="D964" s="4">
        <v>7.1</v>
      </c>
      <c r="F964" s="4">
        <v>1.5</v>
      </c>
      <c r="G964" s="4">
        <v>3.5</v>
      </c>
      <c r="H964" t="s">
        <v>1288</v>
      </c>
      <c r="I964" t="s">
        <v>1289</v>
      </c>
      <c r="J964" t="s">
        <v>1125</v>
      </c>
      <c r="K964" t="s">
        <v>1408</v>
      </c>
    </row>
    <row r="965" spans="1:11">
      <c r="A965" t="s">
        <v>11</v>
      </c>
      <c r="B965" t="s">
        <v>924</v>
      </c>
      <c r="C965" s="2">
        <v>39814</v>
      </c>
      <c r="D965" s="4">
        <v>8.8000000000000007</v>
      </c>
      <c r="F965" s="4">
        <v>2.7</v>
      </c>
      <c r="G965" s="4">
        <v>4.0999999999999996</v>
      </c>
      <c r="H965" t="s">
        <v>1287</v>
      </c>
      <c r="I965" t="s">
        <v>1276</v>
      </c>
      <c r="J965" t="s">
        <v>1408</v>
      </c>
      <c r="K965" t="s">
        <v>1408</v>
      </c>
    </row>
    <row r="966" spans="1:11">
      <c r="A966" t="s">
        <v>11</v>
      </c>
      <c r="B966" t="s">
        <v>925</v>
      </c>
      <c r="C966" s="2">
        <v>39845</v>
      </c>
      <c r="D966" s="4">
        <v>9.5</v>
      </c>
      <c r="F966" s="4">
        <v>4.0999999999999996</v>
      </c>
      <c r="G966" s="4">
        <v>4.5999999999999996</v>
      </c>
      <c r="H966" t="s">
        <v>1286</v>
      </c>
      <c r="I966" t="s">
        <v>1276</v>
      </c>
      <c r="J966" t="s">
        <v>1409</v>
      </c>
      <c r="K966" t="s">
        <v>1408</v>
      </c>
    </row>
    <row r="967" spans="1:11">
      <c r="A967" t="s">
        <v>11</v>
      </c>
      <c r="B967" t="s">
        <v>926</v>
      </c>
      <c r="C967" s="2">
        <v>39873</v>
      </c>
      <c r="D967" s="4">
        <v>9.6</v>
      </c>
      <c r="F967" s="4">
        <v>3.1</v>
      </c>
      <c r="G967" s="4">
        <v>4.9000000000000004</v>
      </c>
      <c r="H967" t="s">
        <v>1285</v>
      </c>
      <c r="I967" t="s">
        <v>1276</v>
      </c>
      <c r="J967" t="s">
        <v>1410</v>
      </c>
      <c r="K967" t="s">
        <v>1408</v>
      </c>
    </row>
    <row r="968" spans="1:11">
      <c r="A968" t="s">
        <v>11</v>
      </c>
      <c r="B968" t="s">
        <v>927</v>
      </c>
      <c r="C968" s="2">
        <v>39904</v>
      </c>
      <c r="D968" s="4">
        <v>9.6999999999999993</v>
      </c>
      <c r="F968" s="4">
        <v>3.2</v>
      </c>
      <c r="G968" s="4">
        <v>5.4</v>
      </c>
      <c r="H968" t="s">
        <v>1284</v>
      </c>
      <c r="I968" t="s">
        <v>1276</v>
      </c>
      <c r="J968" t="s">
        <v>1411</v>
      </c>
      <c r="K968" t="s">
        <v>1408</v>
      </c>
    </row>
    <row r="969" spans="1:11">
      <c r="A969" t="s">
        <v>11</v>
      </c>
      <c r="B969" t="s">
        <v>928</v>
      </c>
      <c r="C969" s="2">
        <v>39934</v>
      </c>
      <c r="D969" s="4">
        <v>9.3000000000000007</v>
      </c>
      <c r="F969" s="4">
        <v>2.7</v>
      </c>
      <c r="G969" s="4">
        <v>4.5999999999999996</v>
      </c>
      <c r="H969" t="s">
        <v>1283</v>
      </c>
      <c r="I969" t="s">
        <v>1276</v>
      </c>
      <c r="J969" t="s">
        <v>1412</v>
      </c>
      <c r="K969" t="s">
        <v>1408</v>
      </c>
    </row>
    <row r="970" spans="1:11">
      <c r="A970" t="s">
        <v>11</v>
      </c>
      <c r="B970" t="s">
        <v>929</v>
      </c>
      <c r="C970" s="2">
        <v>39965</v>
      </c>
      <c r="D970" s="4">
        <v>9.3000000000000007</v>
      </c>
      <c r="F970" s="4">
        <v>2.2000000000000002</v>
      </c>
      <c r="G970" s="4">
        <v>3.7</v>
      </c>
      <c r="H970" t="s">
        <v>1282</v>
      </c>
      <c r="I970" t="s">
        <v>1276</v>
      </c>
      <c r="J970" t="s">
        <v>1413</v>
      </c>
      <c r="K970" t="s">
        <v>1408</v>
      </c>
    </row>
    <row r="971" spans="1:11">
      <c r="A971" t="s">
        <v>11</v>
      </c>
      <c r="B971" t="s">
        <v>930</v>
      </c>
      <c r="C971" s="2">
        <v>39995</v>
      </c>
      <c r="D971" s="4">
        <v>9.3000000000000007</v>
      </c>
      <c r="F971" s="4">
        <v>0.5</v>
      </c>
      <c r="G971" s="4">
        <v>3.2</v>
      </c>
      <c r="H971" t="s">
        <v>1281</v>
      </c>
      <c r="I971" t="s">
        <v>1276</v>
      </c>
      <c r="J971" t="s">
        <v>1414</v>
      </c>
      <c r="K971" t="s">
        <v>1408</v>
      </c>
    </row>
    <row r="972" spans="1:11">
      <c r="A972" t="s">
        <v>11</v>
      </c>
      <c r="B972" t="s">
        <v>931</v>
      </c>
      <c r="C972" s="2">
        <v>40026</v>
      </c>
      <c r="D972" s="4">
        <v>10.3</v>
      </c>
      <c r="F972" s="4">
        <v>0.8</v>
      </c>
      <c r="G972" s="4">
        <v>4.9000000000000004</v>
      </c>
      <c r="H972" t="s">
        <v>1280</v>
      </c>
      <c r="I972" t="s">
        <v>1276</v>
      </c>
      <c r="J972" t="s">
        <v>1415</v>
      </c>
      <c r="K972" t="s">
        <v>1408</v>
      </c>
    </row>
    <row r="973" spans="1:11">
      <c r="A973" t="s">
        <v>11</v>
      </c>
      <c r="B973" t="s">
        <v>932</v>
      </c>
      <c r="C973" s="2">
        <v>40057</v>
      </c>
      <c r="D973" s="4">
        <v>10.7</v>
      </c>
      <c r="F973" s="4">
        <v>1.1000000000000001</v>
      </c>
      <c r="G973" s="4">
        <v>4.2</v>
      </c>
      <c r="H973" t="s">
        <v>1279</v>
      </c>
      <c r="I973" t="s">
        <v>1276</v>
      </c>
      <c r="J973" t="s">
        <v>1416</v>
      </c>
      <c r="K973" t="s">
        <v>1408</v>
      </c>
    </row>
    <row r="974" spans="1:11">
      <c r="A974" t="s">
        <v>11</v>
      </c>
      <c r="B974" t="s">
        <v>933</v>
      </c>
      <c r="C974" s="2">
        <v>40087</v>
      </c>
      <c r="D974" s="4">
        <v>9.9</v>
      </c>
      <c r="F974" s="4">
        <v>0.2</v>
      </c>
      <c r="G974" s="4">
        <v>3.4</v>
      </c>
      <c r="H974" t="s">
        <v>1278</v>
      </c>
      <c r="I974" t="s">
        <v>1276</v>
      </c>
      <c r="J974" t="s">
        <v>1121</v>
      </c>
      <c r="K974" t="s">
        <v>1408</v>
      </c>
    </row>
    <row r="975" spans="1:11">
      <c r="A975" t="s">
        <v>11</v>
      </c>
      <c r="B975" t="s">
        <v>934</v>
      </c>
      <c r="C975" s="2">
        <v>40118</v>
      </c>
      <c r="D975" s="4">
        <v>9.6</v>
      </c>
      <c r="F975" s="4">
        <v>0.3</v>
      </c>
      <c r="G975" s="4">
        <v>3</v>
      </c>
      <c r="H975" t="s">
        <v>1277</v>
      </c>
      <c r="I975" t="s">
        <v>1276</v>
      </c>
      <c r="J975" t="s">
        <v>1123</v>
      </c>
      <c r="K975" t="s">
        <v>1408</v>
      </c>
    </row>
    <row r="976" spans="1:11">
      <c r="A976" t="s">
        <v>11</v>
      </c>
      <c r="B976" t="s">
        <v>935</v>
      </c>
      <c r="C976" s="2">
        <v>40148</v>
      </c>
      <c r="D976" s="4">
        <v>10.1</v>
      </c>
      <c r="F976" s="4">
        <v>0.8</v>
      </c>
      <c r="G976" s="4">
        <v>3</v>
      </c>
      <c r="H976" t="s">
        <v>1275</v>
      </c>
      <c r="I976" t="s">
        <v>1276</v>
      </c>
      <c r="J976" t="s">
        <v>1125</v>
      </c>
      <c r="K976" t="s">
        <v>1408</v>
      </c>
    </row>
    <row r="977" spans="1:11">
      <c r="A977" t="s">
        <v>11</v>
      </c>
      <c r="B977" t="s">
        <v>936</v>
      </c>
      <c r="C977" s="2">
        <v>40179</v>
      </c>
      <c r="D977" s="4">
        <v>12.7</v>
      </c>
      <c r="F977" s="4">
        <v>3.4</v>
      </c>
      <c r="G977" s="4">
        <v>3.9</v>
      </c>
      <c r="H977" t="s">
        <v>1274</v>
      </c>
      <c r="I977" t="s">
        <v>1263</v>
      </c>
      <c r="J977" t="s">
        <v>1408</v>
      </c>
      <c r="K977" t="s">
        <v>1408</v>
      </c>
    </row>
    <row r="978" spans="1:11">
      <c r="A978" t="s">
        <v>11</v>
      </c>
      <c r="B978" t="s">
        <v>937</v>
      </c>
      <c r="C978" s="2">
        <v>40210</v>
      </c>
      <c r="D978" s="4">
        <v>11.5</v>
      </c>
      <c r="F978" s="4">
        <v>1.2</v>
      </c>
      <c r="G978" s="4">
        <v>2</v>
      </c>
      <c r="H978" t="s">
        <v>1273</v>
      </c>
      <c r="I978" t="s">
        <v>1263</v>
      </c>
      <c r="J978" t="s">
        <v>1409</v>
      </c>
      <c r="K978" t="s">
        <v>1408</v>
      </c>
    </row>
    <row r="979" spans="1:11">
      <c r="A979" t="s">
        <v>11</v>
      </c>
      <c r="B979" t="s">
        <v>938</v>
      </c>
      <c r="C979" s="2">
        <v>40238</v>
      </c>
      <c r="D979" s="4">
        <v>10.9</v>
      </c>
      <c r="F979" s="4">
        <v>0.2</v>
      </c>
      <c r="G979" s="4">
        <v>1.3</v>
      </c>
      <c r="H979" t="s">
        <v>1272</v>
      </c>
      <c r="I979" t="s">
        <v>1263</v>
      </c>
      <c r="J979" t="s">
        <v>1410</v>
      </c>
      <c r="K979" t="s">
        <v>1408</v>
      </c>
    </row>
    <row r="980" spans="1:11">
      <c r="A980" t="s">
        <v>11</v>
      </c>
      <c r="B980" t="s">
        <v>939</v>
      </c>
      <c r="C980" s="2">
        <v>40269</v>
      </c>
      <c r="D980" s="4">
        <v>10.199999999999999</v>
      </c>
      <c r="F980" s="4">
        <v>0.3</v>
      </c>
      <c r="G980" s="4">
        <v>0.5</v>
      </c>
      <c r="H980" t="s">
        <v>1271</v>
      </c>
      <c r="I980" t="s">
        <v>1263</v>
      </c>
      <c r="J980" t="s">
        <v>1411</v>
      </c>
      <c r="K980" t="s">
        <v>1408</v>
      </c>
    </row>
    <row r="981" spans="1:11">
      <c r="A981" t="s">
        <v>11</v>
      </c>
      <c r="B981" t="s">
        <v>940</v>
      </c>
      <c r="C981" s="2">
        <v>40299</v>
      </c>
      <c r="D981" s="4">
        <v>9</v>
      </c>
      <c r="F981" s="4">
        <v>-0.6</v>
      </c>
      <c r="G981" s="4">
        <v>-0.3</v>
      </c>
      <c r="H981" t="s">
        <v>1270</v>
      </c>
      <c r="I981" t="s">
        <v>1263</v>
      </c>
      <c r="J981" t="s">
        <v>1412</v>
      </c>
      <c r="K981" t="s">
        <v>1408</v>
      </c>
    </row>
    <row r="982" spans="1:11">
      <c r="A982" t="s">
        <v>11</v>
      </c>
      <c r="B982" t="s">
        <v>941</v>
      </c>
      <c r="C982" s="2">
        <v>40330</v>
      </c>
      <c r="D982" s="4">
        <v>8.1</v>
      </c>
      <c r="F982" s="4">
        <v>-2</v>
      </c>
      <c r="G982" s="4">
        <v>-1.2</v>
      </c>
      <c r="H982" t="s">
        <v>1269</v>
      </c>
      <c r="I982" t="s">
        <v>1263</v>
      </c>
      <c r="J982" t="s">
        <v>1413</v>
      </c>
      <c r="K982" t="s">
        <v>1408</v>
      </c>
    </row>
    <row r="983" spans="1:11">
      <c r="A983" t="s">
        <v>11</v>
      </c>
      <c r="B983" t="s">
        <v>942</v>
      </c>
      <c r="C983" s="2">
        <v>40360</v>
      </c>
      <c r="D983" s="4">
        <v>10.3</v>
      </c>
      <c r="F983" s="4">
        <v>-2.4</v>
      </c>
      <c r="G983" s="4">
        <v>1</v>
      </c>
      <c r="H983" t="s">
        <v>1268</v>
      </c>
      <c r="I983" t="s">
        <v>1263</v>
      </c>
      <c r="J983" t="s">
        <v>1414</v>
      </c>
      <c r="K983" t="s">
        <v>1408</v>
      </c>
    </row>
    <row r="984" spans="1:11">
      <c r="A984" t="s">
        <v>11</v>
      </c>
      <c r="B984" t="s">
        <v>943</v>
      </c>
      <c r="C984" s="2">
        <v>40391</v>
      </c>
      <c r="D984" s="4">
        <v>8</v>
      </c>
      <c r="F984" s="4">
        <v>-3.5</v>
      </c>
      <c r="G984" s="4">
        <v>-2.2999999999999998</v>
      </c>
      <c r="H984" t="s">
        <v>1267</v>
      </c>
      <c r="I984" t="s">
        <v>1263</v>
      </c>
      <c r="J984" t="s">
        <v>1415</v>
      </c>
      <c r="K984" t="s">
        <v>1408</v>
      </c>
    </row>
    <row r="985" spans="1:11">
      <c r="A985" t="s">
        <v>11</v>
      </c>
      <c r="B985" t="s">
        <v>944</v>
      </c>
      <c r="C985" s="2">
        <v>40422</v>
      </c>
      <c r="D985" s="4">
        <v>7.7</v>
      </c>
      <c r="F985" s="4">
        <v>-3.2</v>
      </c>
      <c r="G985" s="4">
        <v>-3</v>
      </c>
      <c r="H985" t="s">
        <v>1266</v>
      </c>
      <c r="I985" t="s">
        <v>1263</v>
      </c>
      <c r="J985" t="s">
        <v>1416</v>
      </c>
      <c r="K985" t="s">
        <v>1408</v>
      </c>
    </row>
    <row r="986" spans="1:11">
      <c r="A986" t="s">
        <v>11</v>
      </c>
      <c r="B986" t="s">
        <v>945</v>
      </c>
      <c r="C986" s="2">
        <v>40452</v>
      </c>
      <c r="D986" s="4">
        <v>7.8</v>
      </c>
      <c r="F986" s="4">
        <v>-2.4</v>
      </c>
      <c r="G986" s="4">
        <v>-2.1</v>
      </c>
      <c r="H986" t="s">
        <v>1265</v>
      </c>
      <c r="I986" t="s">
        <v>1263</v>
      </c>
      <c r="J986" t="s">
        <v>1121</v>
      </c>
      <c r="K986" t="s">
        <v>1408</v>
      </c>
    </row>
    <row r="987" spans="1:11">
      <c r="A987" t="s">
        <v>11</v>
      </c>
      <c r="B987" t="s">
        <v>946</v>
      </c>
      <c r="C987" s="2">
        <v>40483</v>
      </c>
      <c r="D987" s="4">
        <v>8.5</v>
      </c>
      <c r="F987" s="4">
        <v>-0.5</v>
      </c>
      <c r="G987" s="4">
        <v>-1.1000000000000001</v>
      </c>
      <c r="H987" t="s">
        <v>1264</v>
      </c>
      <c r="I987" t="s">
        <v>1263</v>
      </c>
      <c r="J987" t="s">
        <v>1123</v>
      </c>
      <c r="K987" t="s">
        <v>1408</v>
      </c>
    </row>
    <row r="988" spans="1:11">
      <c r="A988" t="s">
        <v>11</v>
      </c>
      <c r="B988" t="s">
        <v>947</v>
      </c>
      <c r="C988" s="2">
        <v>40513</v>
      </c>
      <c r="D988" s="4">
        <v>8</v>
      </c>
      <c r="F988" s="4">
        <v>-0.1</v>
      </c>
      <c r="G988" s="4">
        <v>-2.1</v>
      </c>
      <c r="H988" t="s">
        <v>1262</v>
      </c>
      <c r="I988" t="s">
        <v>1263</v>
      </c>
      <c r="J988" t="s">
        <v>1125</v>
      </c>
      <c r="K988" t="s">
        <v>1408</v>
      </c>
    </row>
    <row r="989" spans="1:11">
      <c r="A989" t="s">
        <v>11</v>
      </c>
      <c r="B989" t="s">
        <v>948</v>
      </c>
      <c r="C989" s="2">
        <v>40544</v>
      </c>
      <c r="D989" s="4">
        <v>9.8000000000000007</v>
      </c>
      <c r="F989" s="4">
        <v>-0.5</v>
      </c>
      <c r="G989" s="4">
        <v>-2.9</v>
      </c>
      <c r="H989" t="s">
        <v>1261</v>
      </c>
      <c r="I989" t="s">
        <v>1249</v>
      </c>
      <c r="J989" t="s">
        <v>1408</v>
      </c>
      <c r="K989" t="s">
        <v>1408</v>
      </c>
    </row>
    <row r="990" spans="1:11">
      <c r="A990" t="s">
        <v>11</v>
      </c>
      <c r="B990" t="s">
        <v>949</v>
      </c>
      <c r="C990" s="2">
        <v>40575</v>
      </c>
      <c r="D990" s="4">
        <v>10</v>
      </c>
      <c r="F990" s="4">
        <v>2</v>
      </c>
      <c r="G990" s="4">
        <v>-1.5</v>
      </c>
      <c r="H990" t="s">
        <v>1260</v>
      </c>
      <c r="I990" t="s">
        <v>1249</v>
      </c>
      <c r="J990" t="s">
        <v>1409</v>
      </c>
      <c r="K990" t="s">
        <v>1408</v>
      </c>
    </row>
    <row r="991" spans="1:11">
      <c r="A991" t="s">
        <v>11</v>
      </c>
      <c r="B991" t="s">
        <v>950</v>
      </c>
      <c r="C991" s="2">
        <v>40603</v>
      </c>
      <c r="D991" s="4">
        <v>10.5</v>
      </c>
      <c r="F991" s="4">
        <v>2.8</v>
      </c>
      <c r="G991" s="4">
        <v>-0.4</v>
      </c>
      <c r="H991" t="s">
        <v>1259</v>
      </c>
      <c r="I991" t="s">
        <v>1249</v>
      </c>
      <c r="J991" t="s">
        <v>1410</v>
      </c>
      <c r="K991" t="s">
        <v>1408</v>
      </c>
    </row>
    <row r="992" spans="1:11">
      <c r="A992" t="s">
        <v>11</v>
      </c>
      <c r="B992" t="s">
        <v>951</v>
      </c>
      <c r="C992" s="2">
        <v>40634</v>
      </c>
      <c r="D992" s="4">
        <v>9.6</v>
      </c>
      <c r="F992" s="4">
        <v>1.8</v>
      </c>
      <c r="G992" s="4">
        <v>-0.6</v>
      </c>
      <c r="H992" t="s">
        <v>1258</v>
      </c>
      <c r="I992" t="s">
        <v>1249</v>
      </c>
      <c r="J992" t="s">
        <v>1411</v>
      </c>
      <c r="K992" t="s">
        <v>1408</v>
      </c>
    </row>
    <row r="993" spans="1:11">
      <c r="A993" t="s">
        <v>11</v>
      </c>
      <c r="B993" t="s">
        <v>952</v>
      </c>
      <c r="C993" s="2">
        <v>40664</v>
      </c>
      <c r="D993" s="4">
        <v>8.9</v>
      </c>
      <c r="F993" s="4">
        <v>0.4</v>
      </c>
      <c r="G993" s="4">
        <v>-0.1</v>
      </c>
      <c r="H993" t="s">
        <v>1257</v>
      </c>
      <c r="I993" t="s">
        <v>1249</v>
      </c>
      <c r="J993" t="s">
        <v>1412</v>
      </c>
      <c r="K993" t="s">
        <v>1408</v>
      </c>
    </row>
    <row r="994" spans="1:11">
      <c r="A994" t="s">
        <v>11</v>
      </c>
      <c r="B994" t="s">
        <v>953</v>
      </c>
      <c r="C994" s="2">
        <v>40695</v>
      </c>
      <c r="D994" s="4">
        <v>8.6999999999999993</v>
      </c>
      <c r="F994" s="4">
        <v>0.7</v>
      </c>
      <c r="G994" s="4">
        <v>0.6</v>
      </c>
      <c r="H994" t="s">
        <v>1256</v>
      </c>
      <c r="I994" t="s">
        <v>1249</v>
      </c>
      <c r="J994" t="s">
        <v>1413</v>
      </c>
      <c r="K994" t="s">
        <v>1408</v>
      </c>
    </row>
    <row r="995" spans="1:11">
      <c r="A995" t="s">
        <v>11</v>
      </c>
      <c r="B995" t="s">
        <v>954</v>
      </c>
      <c r="C995" s="2">
        <v>40725</v>
      </c>
      <c r="D995" s="4">
        <v>8.1999999999999993</v>
      </c>
      <c r="F995" s="4">
        <v>-1.6</v>
      </c>
      <c r="G995" s="4">
        <v>-2.1</v>
      </c>
      <c r="H995" t="s">
        <v>1255</v>
      </c>
      <c r="I995" t="s">
        <v>1249</v>
      </c>
      <c r="J995" t="s">
        <v>1414</v>
      </c>
      <c r="K995" t="s">
        <v>1408</v>
      </c>
    </row>
    <row r="996" spans="1:11">
      <c r="A996" t="s">
        <v>11</v>
      </c>
      <c r="B996" t="s">
        <v>955</v>
      </c>
      <c r="C996" s="2">
        <v>40756</v>
      </c>
      <c r="D996" s="4">
        <v>9.3000000000000007</v>
      </c>
      <c r="F996" s="4">
        <v>-0.7</v>
      </c>
      <c r="G996" s="4">
        <v>1.3</v>
      </c>
      <c r="H996" t="s">
        <v>1254</v>
      </c>
      <c r="I996" t="s">
        <v>1249</v>
      </c>
      <c r="J996" t="s">
        <v>1415</v>
      </c>
      <c r="K996" t="s">
        <v>1408</v>
      </c>
    </row>
    <row r="997" spans="1:11">
      <c r="A997" t="s">
        <v>11</v>
      </c>
      <c r="B997" t="s">
        <v>956</v>
      </c>
      <c r="C997" s="2">
        <v>40787</v>
      </c>
      <c r="D997" s="4">
        <v>8.5</v>
      </c>
      <c r="F997" s="4">
        <v>-2</v>
      </c>
      <c r="G997" s="4">
        <v>0.8</v>
      </c>
      <c r="H997" t="s">
        <v>1252</v>
      </c>
      <c r="I997" t="s">
        <v>1249</v>
      </c>
      <c r="J997" t="s">
        <v>1416</v>
      </c>
      <c r="K997" t="s">
        <v>1408</v>
      </c>
    </row>
    <row r="998" spans="1:11">
      <c r="A998" t="s">
        <v>11</v>
      </c>
      <c r="B998" t="s">
        <v>957</v>
      </c>
      <c r="C998" s="2">
        <v>40817</v>
      </c>
      <c r="D998" s="4">
        <v>8.1</v>
      </c>
      <c r="F998" s="4">
        <v>-1.5</v>
      </c>
      <c r="G998" s="4">
        <v>0.3</v>
      </c>
      <c r="H998" t="s">
        <v>1251</v>
      </c>
      <c r="I998" t="s">
        <v>1249</v>
      </c>
      <c r="J998" t="s">
        <v>1121</v>
      </c>
      <c r="K998" t="s">
        <v>1408</v>
      </c>
    </row>
    <row r="999" spans="1:11">
      <c r="A999" t="s">
        <v>11</v>
      </c>
      <c r="B999" t="s">
        <v>958</v>
      </c>
      <c r="C999" s="2">
        <v>40848</v>
      </c>
      <c r="D999" s="4">
        <v>7.4</v>
      </c>
      <c r="F999" s="4">
        <v>-1.5</v>
      </c>
      <c r="G999" s="4">
        <v>-1.1000000000000001</v>
      </c>
      <c r="H999" t="s">
        <v>1250</v>
      </c>
      <c r="I999" t="s">
        <v>1249</v>
      </c>
      <c r="J999" t="s">
        <v>1123</v>
      </c>
      <c r="K999" t="s">
        <v>1408</v>
      </c>
    </row>
    <row r="1000" spans="1:11">
      <c r="A1000" t="s">
        <v>11</v>
      </c>
      <c r="B1000" t="s">
        <v>959</v>
      </c>
      <c r="C1000" s="2">
        <v>40878</v>
      </c>
      <c r="D1000" s="4">
        <v>7</v>
      </c>
      <c r="F1000" s="4">
        <v>-1.7</v>
      </c>
      <c r="G1000" s="4">
        <v>-1</v>
      </c>
      <c r="H1000" t="s">
        <v>1248</v>
      </c>
      <c r="I1000" t="s">
        <v>1249</v>
      </c>
      <c r="J1000" t="s">
        <v>1125</v>
      </c>
      <c r="K1000" t="s">
        <v>1408</v>
      </c>
    </row>
    <row r="1001" spans="1:11">
      <c r="A1001" t="s">
        <v>11</v>
      </c>
      <c r="B1001" t="s">
        <v>960</v>
      </c>
      <c r="C1001" s="2">
        <v>40909</v>
      </c>
      <c r="D1001" s="4">
        <v>7</v>
      </c>
      <c r="F1001" s="4">
        <v>-1.2</v>
      </c>
      <c r="G1001" s="4">
        <v>-2.8</v>
      </c>
      <c r="H1001" t="s">
        <v>1247</v>
      </c>
      <c r="I1001" t="s">
        <v>1236</v>
      </c>
      <c r="J1001" t="s">
        <v>1408</v>
      </c>
      <c r="K1001" t="s">
        <v>1408</v>
      </c>
    </row>
    <row r="1002" spans="1:11">
      <c r="A1002" t="s">
        <v>11</v>
      </c>
      <c r="B1002" t="s">
        <v>961</v>
      </c>
      <c r="C1002" s="2">
        <v>40940</v>
      </c>
      <c r="D1002" s="4">
        <v>8</v>
      </c>
      <c r="F1002" s="4">
        <v>-1.3</v>
      </c>
      <c r="G1002" s="4">
        <v>-2</v>
      </c>
      <c r="H1002" t="s">
        <v>1246</v>
      </c>
      <c r="I1002" t="s">
        <v>1236</v>
      </c>
      <c r="J1002" t="s">
        <v>1409</v>
      </c>
      <c r="K1002" t="s">
        <v>1408</v>
      </c>
    </row>
    <row r="1003" spans="1:11">
      <c r="A1003" t="s">
        <v>11</v>
      </c>
      <c r="B1003" t="s">
        <v>962</v>
      </c>
      <c r="C1003" s="2">
        <v>40969</v>
      </c>
      <c r="D1003" s="4">
        <v>7.2</v>
      </c>
      <c r="F1003" s="4">
        <v>-1.3</v>
      </c>
      <c r="G1003" s="4">
        <v>-3.3</v>
      </c>
      <c r="H1003" t="s">
        <v>1245</v>
      </c>
      <c r="I1003" t="s">
        <v>1236</v>
      </c>
      <c r="J1003" t="s">
        <v>1410</v>
      </c>
      <c r="K1003" t="s">
        <v>1408</v>
      </c>
    </row>
    <row r="1004" spans="1:11">
      <c r="A1004" t="s">
        <v>11</v>
      </c>
      <c r="B1004" t="s">
        <v>963</v>
      </c>
      <c r="C1004" s="2">
        <v>41000</v>
      </c>
      <c r="D1004" s="4">
        <v>8.4</v>
      </c>
      <c r="F1004" s="4">
        <v>0.3</v>
      </c>
      <c r="G1004" s="4">
        <v>-1.2</v>
      </c>
      <c r="H1004" t="s">
        <v>1244</v>
      </c>
      <c r="I1004" t="s">
        <v>1236</v>
      </c>
      <c r="J1004" t="s">
        <v>1411</v>
      </c>
      <c r="K1004" t="s">
        <v>1408</v>
      </c>
    </row>
    <row r="1005" spans="1:11">
      <c r="A1005" t="s">
        <v>11</v>
      </c>
      <c r="B1005" t="s">
        <v>964</v>
      </c>
      <c r="C1005" s="2">
        <v>41030</v>
      </c>
      <c r="D1005" s="4">
        <v>8.3000000000000007</v>
      </c>
      <c r="F1005" s="4">
        <v>0.9</v>
      </c>
      <c r="G1005" s="4">
        <v>-0.6</v>
      </c>
      <c r="H1005" t="s">
        <v>1243</v>
      </c>
      <c r="I1005" t="s">
        <v>1236</v>
      </c>
      <c r="J1005" t="s">
        <v>1412</v>
      </c>
      <c r="K1005" t="s">
        <v>1408</v>
      </c>
    </row>
    <row r="1006" spans="1:11">
      <c r="A1006" t="s">
        <v>11</v>
      </c>
      <c r="B1006" t="s">
        <v>965</v>
      </c>
      <c r="C1006" s="2">
        <v>41061</v>
      </c>
      <c r="D1006" s="4">
        <v>7.5</v>
      </c>
      <c r="F1006" s="4">
        <v>0.5</v>
      </c>
      <c r="G1006" s="4">
        <v>-1.2</v>
      </c>
      <c r="H1006" t="s">
        <v>1242</v>
      </c>
      <c r="I1006" t="s">
        <v>1236</v>
      </c>
      <c r="J1006" t="s">
        <v>1413</v>
      </c>
      <c r="K1006" t="s">
        <v>1408</v>
      </c>
    </row>
    <row r="1007" spans="1:11">
      <c r="A1007" t="s">
        <v>11</v>
      </c>
      <c r="B1007" t="s">
        <v>966</v>
      </c>
      <c r="C1007" s="2">
        <v>41091</v>
      </c>
      <c r="D1007" s="4">
        <v>6.7</v>
      </c>
      <c r="F1007" s="4">
        <v>-0.3</v>
      </c>
      <c r="G1007" s="4">
        <v>-1.5</v>
      </c>
      <c r="H1007" t="s">
        <v>1241</v>
      </c>
      <c r="I1007" t="s">
        <v>1236</v>
      </c>
      <c r="J1007" t="s">
        <v>1414</v>
      </c>
      <c r="K1007" t="s">
        <v>1408</v>
      </c>
    </row>
    <row r="1008" spans="1:11">
      <c r="A1008" t="s">
        <v>11</v>
      </c>
      <c r="B1008" t="s">
        <v>967</v>
      </c>
      <c r="C1008" s="2">
        <v>41122</v>
      </c>
      <c r="D1008" s="4">
        <v>7.7</v>
      </c>
      <c r="F1008" s="4">
        <v>-0.3</v>
      </c>
      <c r="G1008" s="4">
        <v>-1.6</v>
      </c>
      <c r="H1008" t="s">
        <v>1240</v>
      </c>
      <c r="I1008" t="s">
        <v>1236</v>
      </c>
      <c r="J1008" t="s">
        <v>1415</v>
      </c>
      <c r="K1008" t="s">
        <v>1408</v>
      </c>
    </row>
    <row r="1009" spans="1:11">
      <c r="A1009" t="s">
        <v>11</v>
      </c>
      <c r="B1009" t="s">
        <v>968</v>
      </c>
      <c r="C1009" s="2">
        <v>41153</v>
      </c>
      <c r="D1009" s="4">
        <v>6.7</v>
      </c>
      <c r="F1009" s="4">
        <v>-0.5</v>
      </c>
      <c r="G1009" s="4">
        <v>-1.8</v>
      </c>
      <c r="H1009" t="s">
        <v>1239</v>
      </c>
      <c r="I1009" t="s">
        <v>1236</v>
      </c>
      <c r="J1009" t="s">
        <v>1416</v>
      </c>
      <c r="K1009" t="s">
        <v>1408</v>
      </c>
    </row>
    <row r="1010" spans="1:11">
      <c r="A1010" t="s">
        <v>11</v>
      </c>
      <c r="B1010" t="s">
        <v>969</v>
      </c>
      <c r="C1010" s="2">
        <v>41183</v>
      </c>
      <c r="D1010" s="4">
        <v>7.1</v>
      </c>
      <c r="F1010" s="4">
        <v>-1.3</v>
      </c>
      <c r="G1010" s="4">
        <v>-1</v>
      </c>
      <c r="H1010" t="s">
        <v>1238</v>
      </c>
      <c r="I1010" t="s">
        <v>1236</v>
      </c>
      <c r="J1010" t="s">
        <v>1121</v>
      </c>
      <c r="K1010" t="s">
        <v>1408</v>
      </c>
    </row>
    <row r="1011" spans="1:11">
      <c r="A1011" t="s">
        <v>11</v>
      </c>
      <c r="B1011" t="s">
        <v>970</v>
      </c>
      <c r="C1011" s="2">
        <v>41214</v>
      </c>
      <c r="D1011" s="4">
        <v>7.3</v>
      </c>
      <c r="F1011" s="4">
        <v>-1</v>
      </c>
      <c r="G1011" s="4">
        <v>-0.1</v>
      </c>
      <c r="H1011" t="s">
        <v>1237</v>
      </c>
      <c r="I1011" t="s">
        <v>1236</v>
      </c>
      <c r="J1011" t="s">
        <v>1123</v>
      </c>
      <c r="K1011" t="s">
        <v>1408</v>
      </c>
    </row>
    <row r="1012" spans="1:11">
      <c r="A1012" t="s">
        <v>11</v>
      </c>
      <c r="B1012" t="s">
        <v>971</v>
      </c>
      <c r="C1012" s="2">
        <v>41244</v>
      </c>
      <c r="D1012" s="4">
        <v>6.9</v>
      </c>
      <c r="F1012" s="4">
        <v>-0.6</v>
      </c>
      <c r="G1012" s="4">
        <v>-0.1</v>
      </c>
      <c r="H1012" t="s">
        <v>1235</v>
      </c>
      <c r="I1012" t="s">
        <v>1236</v>
      </c>
      <c r="J1012" t="s">
        <v>1125</v>
      </c>
      <c r="K1012" t="s">
        <v>1408</v>
      </c>
    </row>
    <row r="1013" spans="1:11">
      <c r="A1013" t="s">
        <v>11</v>
      </c>
      <c r="B1013" t="s">
        <v>972</v>
      </c>
      <c r="C1013" s="2">
        <v>41275</v>
      </c>
      <c r="D1013" s="4">
        <v>8.6</v>
      </c>
      <c r="F1013" s="4">
        <v>1.9</v>
      </c>
      <c r="G1013" s="4">
        <v>1.6</v>
      </c>
      <c r="H1013" t="s">
        <v>1234</v>
      </c>
      <c r="I1013" t="s">
        <v>1223</v>
      </c>
      <c r="J1013" t="s">
        <v>1408</v>
      </c>
      <c r="K1013" t="s">
        <v>1408</v>
      </c>
    </row>
    <row r="1014" spans="1:11">
      <c r="A1014" t="s">
        <v>11</v>
      </c>
      <c r="B1014" t="s">
        <v>973</v>
      </c>
      <c r="C1014" s="2">
        <v>41306</v>
      </c>
      <c r="D1014" s="4">
        <v>8.1999999999999993</v>
      </c>
      <c r="F1014" s="4">
        <v>0.5</v>
      </c>
      <c r="G1014" s="4">
        <v>0.2</v>
      </c>
      <c r="H1014" t="s">
        <v>1233</v>
      </c>
      <c r="I1014" t="s">
        <v>1223</v>
      </c>
      <c r="J1014" t="s">
        <v>1409</v>
      </c>
      <c r="K1014" t="s">
        <v>1408</v>
      </c>
    </row>
    <row r="1015" spans="1:11">
      <c r="A1015" t="s">
        <v>11</v>
      </c>
      <c r="B1015" t="s">
        <v>974</v>
      </c>
      <c r="C1015" s="2">
        <v>41334</v>
      </c>
      <c r="D1015" s="4">
        <v>8.3000000000000007</v>
      </c>
      <c r="F1015" s="4">
        <v>1.6</v>
      </c>
      <c r="G1015" s="4">
        <v>1.1000000000000001</v>
      </c>
      <c r="H1015" t="s">
        <v>1232</v>
      </c>
      <c r="I1015" t="s">
        <v>1223</v>
      </c>
      <c r="J1015" t="s">
        <v>1410</v>
      </c>
      <c r="K1015" t="s">
        <v>1408</v>
      </c>
    </row>
    <row r="1016" spans="1:11">
      <c r="A1016" t="s">
        <v>11</v>
      </c>
      <c r="B1016" t="s">
        <v>975</v>
      </c>
      <c r="C1016" s="2">
        <v>41365</v>
      </c>
      <c r="D1016" s="4">
        <v>6.2</v>
      </c>
      <c r="F1016" s="4">
        <v>-0.9</v>
      </c>
      <c r="G1016" s="4">
        <v>-2.2000000000000002</v>
      </c>
      <c r="H1016" t="s">
        <v>1231</v>
      </c>
      <c r="I1016" t="s">
        <v>1223</v>
      </c>
      <c r="J1016" t="s">
        <v>1411</v>
      </c>
      <c r="K1016" t="s">
        <v>1408</v>
      </c>
    </row>
    <row r="1017" spans="1:11">
      <c r="A1017" t="s">
        <v>11</v>
      </c>
      <c r="B1017" t="s">
        <v>976</v>
      </c>
      <c r="C1017" s="2">
        <v>41395</v>
      </c>
      <c r="D1017" s="4">
        <v>6.3</v>
      </c>
      <c r="F1017" s="4">
        <v>-1</v>
      </c>
      <c r="G1017" s="4">
        <v>-2</v>
      </c>
      <c r="H1017" t="s">
        <v>1230</v>
      </c>
      <c r="I1017" t="s">
        <v>1223</v>
      </c>
      <c r="J1017" t="s">
        <v>1412</v>
      </c>
      <c r="K1017" t="s">
        <v>1408</v>
      </c>
    </row>
    <row r="1018" spans="1:11">
      <c r="A1018" t="s">
        <v>11</v>
      </c>
      <c r="B1018" t="s">
        <v>977</v>
      </c>
      <c r="C1018" s="2">
        <v>41426</v>
      </c>
      <c r="D1018" s="4">
        <v>6.5</v>
      </c>
      <c r="F1018" s="4">
        <v>-0.4</v>
      </c>
      <c r="G1018" s="4">
        <v>-1</v>
      </c>
      <c r="H1018" t="s">
        <v>1229</v>
      </c>
      <c r="I1018" t="s">
        <v>1223</v>
      </c>
      <c r="J1018" t="s">
        <v>1413</v>
      </c>
      <c r="K1018" t="s">
        <v>1408</v>
      </c>
    </row>
    <row r="1019" spans="1:11">
      <c r="A1019" t="s">
        <v>11</v>
      </c>
      <c r="B1019" t="s">
        <v>978</v>
      </c>
      <c r="C1019" s="2">
        <v>41456</v>
      </c>
      <c r="D1019" s="4">
        <v>6.6</v>
      </c>
      <c r="F1019" s="4">
        <v>-2</v>
      </c>
      <c r="G1019" s="4">
        <v>-0.1</v>
      </c>
      <c r="H1019" t="s">
        <v>1228</v>
      </c>
      <c r="I1019" t="s">
        <v>1223</v>
      </c>
      <c r="J1019" t="s">
        <v>1414</v>
      </c>
      <c r="K1019" t="s">
        <v>1408</v>
      </c>
    </row>
    <row r="1020" spans="1:11">
      <c r="A1020" t="s">
        <v>11</v>
      </c>
      <c r="B1020" t="s">
        <v>979</v>
      </c>
      <c r="C1020" s="2">
        <v>41487</v>
      </c>
      <c r="D1020" s="4">
        <v>7.3</v>
      </c>
      <c r="F1020" s="4">
        <v>-0.9</v>
      </c>
      <c r="G1020" s="4">
        <v>-0.4</v>
      </c>
      <c r="H1020" t="s">
        <v>1227</v>
      </c>
      <c r="I1020" t="s">
        <v>1223</v>
      </c>
      <c r="J1020" t="s">
        <v>1415</v>
      </c>
      <c r="K1020" t="s">
        <v>1408</v>
      </c>
    </row>
    <row r="1021" spans="1:11">
      <c r="A1021" t="s">
        <v>11</v>
      </c>
      <c r="B1021" t="s">
        <v>980</v>
      </c>
      <c r="C1021" s="2">
        <v>41518</v>
      </c>
      <c r="D1021" s="4">
        <v>6.5</v>
      </c>
      <c r="F1021" s="4">
        <v>-1.8</v>
      </c>
      <c r="G1021" s="4">
        <v>-0.2</v>
      </c>
      <c r="H1021" t="s">
        <v>1226</v>
      </c>
      <c r="I1021" t="s">
        <v>1223</v>
      </c>
      <c r="J1021" t="s">
        <v>1416</v>
      </c>
      <c r="K1021" t="s">
        <v>1408</v>
      </c>
    </row>
    <row r="1022" spans="1:11">
      <c r="A1022" t="s">
        <v>11</v>
      </c>
      <c r="B1022" t="s">
        <v>981</v>
      </c>
      <c r="C1022" s="2">
        <v>41548</v>
      </c>
      <c r="D1022" s="4">
        <v>6.5</v>
      </c>
      <c r="F1022" s="4">
        <v>0.3</v>
      </c>
      <c r="G1022" s="4">
        <v>-0.6</v>
      </c>
      <c r="H1022" t="s">
        <v>1225</v>
      </c>
      <c r="I1022" t="s">
        <v>1223</v>
      </c>
      <c r="J1022" t="s">
        <v>1121</v>
      </c>
      <c r="K1022" t="s">
        <v>1408</v>
      </c>
    </row>
    <row r="1023" spans="1:11">
      <c r="A1023" t="s">
        <v>11</v>
      </c>
      <c r="B1023" t="s">
        <v>982</v>
      </c>
      <c r="C1023" s="2">
        <v>41579</v>
      </c>
      <c r="D1023" s="4">
        <v>7</v>
      </c>
      <c r="F1023" s="4">
        <v>0.7</v>
      </c>
      <c r="G1023" s="4">
        <v>-0.3</v>
      </c>
      <c r="H1023" t="s">
        <v>1224</v>
      </c>
      <c r="I1023" t="s">
        <v>1223</v>
      </c>
      <c r="J1023" t="s">
        <v>1123</v>
      </c>
      <c r="K1023" t="s">
        <v>1408</v>
      </c>
    </row>
    <row r="1024" spans="1:11">
      <c r="A1024" t="s">
        <v>11</v>
      </c>
      <c r="B1024" t="s">
        <v>983</v>
      </c>
      <c r="C1024" s="2">
        <v>41609</v>
      </c>
      <c r="D1024" s="4">
        <v>6.6</v>
      </c>
      <c r="F1024" s="4">
        <v>0.1</v>
      </c>
      <c r="G1024" s="4">
        <v>-0.3</v>
      </c>
      <c r="H1024" t="s">
        <v>1222</v>
      </c>
      <c r="I1024" t="s">
        <v>1223</v>
      </c>
      <c r="J1024" t="s">
        <v>1125</v>
      </c>
      <c r="K1024" t="s">
        <v>1408</v>
      </c>
    </row>
    <row r="1025" spans="1:11">
      <c r="A1025" t="s">
        <v>11</v>
      </c>
      <c r="B1025" t="s">
        <v>984</v>
      </c>
      <c r="C1025" s="2">
        <v>41640</v>
      </c>
      <c r="D1025" s="4">
        <v>7.5</v>
      </c>
      <c r="F1025" s="4">
        <v>0.9</v>
      </c>
      <c r="G1025" s="4">
        <v>-1.1000000000000001</v>
      </c>
      <c r="H1025" t="s">
        <v>1221</v>
      </c>
      <c r="I1025" t="s">
        <v>1210</v>
      </c>
      <c r="J1025" t="s">
        <v>1408</v>
      </c>
      <c r="K1025" t="s">
        <v>1408</v>
      </c>
    </row>
    <row r="1026" spans="1:11">
      <c r="A1026" t="s">
        <v>11</v>
      </c>
      <c r="B1026" t="s">
        <v>985</v>
      </c>
      <c r="C1026" s="2">
        <v>41671</v>
      </c>
      <c r="D1026" s="4">
        <v>7.3</v>
      </c>
      <c r="F1026" s="4">
        <v>0</v>
      </c>
      <c r="G1026" s="4">
        <v>-0.9</v>
      </c>
      <c r="H1026" t="s">
        <v>1220</v>
      </c>
      <c r="I1026" t="s">
        <v>1210</v>
      </c>
      <c r="J1026" t="s">
        <v>1409</v>
      </c>
      <c r="K1026" t="s">
        <v>1408</v>
      </c>
    </row>
    <row r="1027" spans="1:11">
      <c r="A1027" t="s">
        <v>11</v>
      </c>
      <c r="B1027" t="s">
        <v>986</v>
      </c>
      <c r="C1027" s="2">
        <v>41699</v>
      </c>
      <c r="D1027" s="4">
        <v>7.3</v>
      </c>
      <c r="F1027" s="4">
        <v>0.8</v>
      </c>
      <c r="G1027" s="4">
        <v>-1</v>
      </c>
      <c r="H1027" t="s">
        <v>1219</v>
      </c>
      <c r="I1027" t="s">
        <v>1210</v>
      </c>
      <c r="J1027" t="s">
        <v>1410</v>
      </c>
      <c r="K1027" t="s">
        <v>1408</v>
      </c>
    </row>
    <row r="1028" spans="1:11">
      <c r="A1028" t="s">
        <v>11</v>
      </c>
      <c r="B1028" t="s">
        <v>987</v>
      </c>
      <c r="C1028" s="2">
        <v>41730</v>
      </c>
      <c r="D1028" s="4">
        <v>6.5</v>
      </c>
      <c r="F1028" s="4">
        <v>0</v>
      </c>
      <c r="G1028" s="4">
        <v>0.3</v>
      </c>
      <c r="H1028" t="s">
        <v>1218</v>
      </c>
      <c r="I1028" t="s">
        <v>1210</v>
      </c>
      <c r="J1028" t="s">
        <v>1411</v>
      </c>
      <c r="K1028" t="s">
        <v>1408</v>
      </c>
    </row>
    <row r="1029" spans="1:11">
      <c r="A1029" t="s">
        <v>11</v>
      </c>
      <c r="B1029" t="s">
        <v>988</v>
      </c>
      <c r="C1029" s="2">
        <v>41760</v>
      </c>
      <c r="D1029" s="4">
        <v>5.5</v>
      </c>
      <c r="F1029" s="4">
        <v>-1.5</v>
      </c>
      <c r="G1029" s="4">
        <v>-0.8</v>
      </c>
      <c r="H1029" t="s">
        <v>1217</v>
      </c>
      <c r="I1029" t="s">
        <v>1210</v>
      </c>
      <c r="J1029" t="s">
        <v>1412</v>
      </c>
      <c r="K1029" t="s">
        <v>1408</v>
      </c>
    </row>
    <row r="1030" spans="1:11">
      <c r="A1030" t="s">
        <v>11</v>
      </c>
      <c r="B1030" t="s">
        <v>989</v>
      </c>
      <c r="C1030" s="2">
        <v>41791</v>
      </c>
      <c r="D1030" s="4">
        <v>5.9</v>
      </c>
      <c r="F1030" s="4">
        <v>-0.7</v>
      </c>
      <c r="G1030" s="4">
        <v>-0.6</v>
      </c>
      <c r="H1030" t="s">
        <v>1216</v>
      </c>
      <c r="I1030" t="s">
        <v>1210</v>
      </c>
      <c r="J1030" t="s">
        <v>1413</v>
      </c>
      <c r="K1030" t="s">
        <v>1408</v>
      </c>
    </row>
    <row r="1031" spans="1:11">
      <c r="A1031" t="s">
        <v>11</v>
      </c>
      <c r="B1031" t="s">
        <v>990</v>
      </c>
      <c r="C1031" s="2">
        <v>41821</v>
      </c>
      <c r="D1031" s="4">
        <v>6.9</v>
      </c>
      <c r="F1031" s="4">
        <v>-0.6</v>
      </c>
      <c r="G1031" s="4">
        <v>0.3</v>
      </c>
      <c r="H1031" t="s">
        <v>1215</v>
      </c>
      <c r="I1031" t="s">
        <v>1210</v>
      </c>
      <c r="J1031" t="s">
        <v>1414</v>
      </c>
      <c r="K1031" t="s">
        <v>1408</v>
      </c>
    </row>
    <row r="1032" spans="1:11">
      <c r="A1032" t="s">
        <v>11</v>
      </c>
      <c r="B1032" t="s">
        <v>991</v>
      </c>
      <c r="C1032" s="2">
        <v>41852</v>
      </c>
      <c r="D1032" s="4">
        <v>7.2</v>
      </c>
      <c r="F1032" s="4">
        <v>-0.1</v>
      </c>
      <c r="G1032" s="4">
        <v>-0.1</v>
      </c>
      <c r="H1032" t="s">
        <v>1214</v>
      </c>
      <c r="I1032" t="s">
        <v>1210</v>
      </c>
      <c r="J1032" t="s">
        <v>1415</v>
      </c>
      <c r="K1032" t="s">
        <v>1408</v>
      </c>
    </row>
    <row r="1033" spans="1:11">
      <c r="A1033" t="s">
        <v>11</v>
      </c>
      <c r="B1033" t="s">
        <v>992</v>
      </c>
      <c r="C1033" s="2">
        <v>41883</v>
      </c>
      <c r="D1033" s="4">
        <v>6</v>
      </c>
      <c r="F1033" s="4">
        <v>-1.3</v>
      </c>
      <c r="G1033" s="4">
        <v>-0.5</v>
      </c>
      <c r="H1033" t="s">
        <v>1213</v>
      </c>
      <c r="I1033" t="s">
        <v>1210</v>
      </c>
      <c r="J1033" t="s">
        <v>1416</v>
      </c>
      <c r="K1033" t="s">
        <v>1408</v>
      </c>
    </row>
    <row r="1034" spans="1:11">
      <c r="A1034" t="s">
        <v>11</v>
      </c>
      <c r="B1034" t="s">
        <v>993</v>
      </c>
      <c r="C1034" s="2">
        <v>41913</v>
      </c>
      <c r="D1034" s="4">
        <v>5.3</v>
      </c>
      <c r="F1034" s="4">
        <v>-1.2</v>
      </c>
      <c r="G1034" s="4">
        <v>-1.2</v>
      </c>
      <c r="H1034" t="s">
        <v>1212</v>
      </c>
      <c r="I1034" t="s">
        <v>1210</v>
      </c>
      <c r="J1034" t="s">
        <v>1121</v>
      </c>
      <c r="K1034" t="s">
        <v>1408</v>
      </c>
    </row>
    <row r="1035" spans="1:11">
      <c r="A1035" t="s">
        <v>11</v>
      </c>
      <c r="B1035" t="s">
        <v>994</v>
      </c>
      <c r="C1035" s="2">
        <v>41944</v>
      </c>
      <c r="D1035" s="4">
        <v>5.5</v>
      </c>
      <c r="F1035" s="4">
        <v>0</v>
      </c>
      <c r="G1035" s="4">
        <v>-1.5</v>
      </c>
      <c r="H1035" t="s">
        <v>1211</v>
      </c>
      <c r="I1035" t="s">
        <v>1210</v>
      </c>
      <c r="J1035" t="s">
        <v>1123</v>
      </c>
      <c r="K1035" t="s">
        <v>1408</v>
      </c>
    </row>
    <row r="1036" spans="1:11">
      <c r="A1036" t="s">
        <v>11</v>
      </c>
      <c r="B1036" t="s">
        <v>995</v>
      </c>
      <c r="C1036" s="2">
        <v>41974</v>
      </c>
      <c r="D1036" s="4">
        <v>4.5999999999999996</v>
      </c>
      <c r="F1036" s="4">
        <v>-1.3</v>
      </c>
      <c r="G1036" s="4">
        <v>-2</v>
      </c>
      <c r="H1036" t="s">
        <v>1209</v>
      </c>
      <c r="I1036" t="s">
        <v>1210</v>
      </c>
      <c r="J1036" t="s">
        <v>1125</v>
      </c>
      <c r="K1036" t="s">
        <v>1408</v>
      </c>
    </row>
    <row r="1037" spans="1:11">
      <c r="A1037" t="s">
        <v>11</v>
      </c>
      <c r="B1037" t="s">
        <v>996</v>
      </c>
      <c r="C1037" s="2">
        <v>42005</v>
      </c>
      <c r="D1037" s="4">
        <v>5.8</v>
      </c>
      <c r="F1037" s="4">
        <v>-1.1000000000000001</v>
      </c>
      <c r="G1037" s="4">
        <v>-1.7</v>
      </c>
      <c r="H1037" t="s">
        <v>1208</v>
      </c>
      <c r="I1037" t="s">
        <v>1197</v>
      </c>
      <c r="J1037" t="s">
        <v>1408</v>
      </c>
      <c r="K1037" t="s">
        <v>1408</v>
      </c>
    </row>
    <row r="1038" spans="1:11">
      <c r="A1038" t="s">
        <v>11</v>
      </c>
      <c r="B1038" t="s">
        <v>997</v>
      </c>
      <c r="C1038" s="2">
        <v>42036</v>
      </c>
      <c r="D1038" s="4">
        <v>5.2</v>
      </c>
      <c r="F1038" s="4">
        <v>-2</v>
      </c>
      <c r="G1038" s="4">
        <v>-2.1</v>
      </c>
      <c r="H1038" t="s">
        <v>1207</v>
      </c>
      <c r="I1038" t="s">
        <v>1197</v>
      </c>
      <c r="J1038" t="s">
        <v>1409</v>
      </c>
      <c r="K1038" t="s">
        <v>1408</v>
      </c>
    </row>
    <row r="1039" spans="1:11">
      <c r="A1039" t="s">
        <v>11</v>
      </c>
      <c r="B1039" t="s">
        <v>998</v>
      </c>
      <c r="C1039" s="2">
        <v>42064</v>
      </c>
      <c r="D1039" s="4">
        <v>4.4000000000000004</v>
      </c>
      <c r="F1039" s="4">
        <v>-1.6</v>
      </c>
      <c r="G1039" s="4">
        <v>-2.9</v>
      </c>
      <c r="H1039" t="s">
        <v>1206</v>
      </c>
      <c r="I1039" t="s">
        <v>1197</v>
      </c>
      <c r="J1039" t="s">
        <v>1410</v>
      </c>
      <c r="K1039" t="s">
        <v>1408</v>
      </c>
    </row>
    <row r="1040" spans="1:11">
      <c r="A1040" t="s">
        <v>11</v>
      </c>
      <c r="B1040" t="s">
        <v>999</v>
      </c>
      <c r="C1040" s="2">
        <v>42095</v>
      </c>
      <c r="D1040" s="4">
        <v>4.5</v>
      </c>
      <c r="F1040" s="4">
        <v>-0.8</v>
      </c>
      <c r="G1040" s="4">
        <v>-2</v>
      </c>
      <c r="H1040" t="s">
        <v>1205</v>
      </c>
      <c r="I1040" t="s">
        <v>1197</v>
      </c>
      <c r="J1040" t="s">
        <v>1411</v>
      </c>
      <c r="K1040" t="s">
        <v>1408</v>
      </c>
    </row>
    <row r="1041" spans="1:11">
      <c r="A1041" t="s">
        <v>11</v>
      </c>
      <c r="B1041" t="s">
        <v>1000</v>
      </c>
      <c r="C1041" s="2">
        <v>42125</v>
      </c>
      <c r="D1041" s="4">
        <v>4.5</v>
      </c>
      <c r="F1041" s="4">
        <v>-1</v>
      </c>
      <c r="G1041" s="4">
        <v>-1</v>
      </c>
      <c r="H1041" t="s">
        <v>1204</v>
      </c>
      <c r="I1041" t="s">
        <v>1197</v>
      </c>
      <c r="J1041" t="s">
        <v>1412</v>
      </c>
      <c r="K1041" t="s">
        <v>1408</v>
      </c>
    </row>
    <row r="1042" spans="1:11">
      <c r="A1042" t="s">
        <v>11</v>
      </c>
      <c r="B1042" t="s">
        <v>1001</v>
      </c>
      <c r="C1042" s="2">
        <v>42156</v>
      </c>
      <c r="D1042" s="4">
        <v>4.8</v>
      </c>
      <c r="F1042" s="4">
        <v>0.2</v>
      </c>
      <c r="G1042" s="4">
        <v>-1.1000000000000001</v>
      </c>
      <c r="H1042" t="s">
        <v>1203</v>
      </c>
      <c r="I1042" t="s">
        <v>1197</v>
      </c>
      <c r="J1042" t="s">
        <v>1413</v>
      </c>
      <c r="K1042" t="s">
        <v>1408</v>
      </c>
    </row>
    <row r="1043" spans="1:11">
      <c r="A1043" t="s">
        <v>11</v>
      </c>
      <c r="B1043" t="s">
        <v>1002</v>
      </c>
      <c r="C1043" s="2">
        <v>42186</v>
      </c>
      <c r="D1043" s="4">
        <v>5.7</v>
      </c>
      <c r="F1043" s="4">
        <v>-0.1</v>
      </c>
      <c r="G1043" s="4">
        <v>-1.2</v>
      </c>
      <c r="H1043" t="s">
        <v>1202</v>
      </c>
      <c r="I1043" t="s">
        <v>1197</v>
      </c>
      <c r="J1043" t="s">
        <v>1414</v>
      </c>
      <c r="K1043" t="s">
        <v>1408</v>
      </c>
    </row>
    <row r="1044" spans="1:11">
      <c r="A1044" t="s">
        <v>11</v>
      </c>
      <c r="B1044" t="s">
        <v>1003</v>
      </c>
      <c r="C1044" s="2">
        <v>42217</v>
      </c>
      <c r="D1044" s="4">
        <v>4.4000000000000004</v>
      </c>
      <c r="F1044" s="4">
        <v>-0.8</v>
      </c>
      <c r="G1044" s="4">
        <v>-2.8</v>
      </c>
      <c r="H1044" t="s">
        <v>1201</v>
      </c>
      <c r="I1044" t="s">
        <v>1197</v>
      </c>
      <c r="J1044" t="s">
        <v>1415</v>
      </c>
      <c r="K1044" t="s">
        <v>1408</v>
      </c>
    </row>
    <row r="1045" spans="1:11">
      <c r="A1045" t="s">
        <v>11</v>
      </c>
      <c r="B1045" t="s">
        <v>1004</v>
      </c>
      <c r="C1045" s="2">
        <v>42248</v>
      </c>
      <c r="D1045" s="4">
        <v>4</v>
      </c>
      <c r="F1045" s="4">
        <v>-0.4</v>
      </c>
      <c r="G1045" s="4">
        <v>-2</v>
      </c>
      <c r="H1045" t="s">
        <v>1200</v>
      </c>
      <c r="I1045" t="s">
        <v>1197</v>
      </c>
      <c r="J1045" t="s">
        <v>1416</v>
      </c>
      <c r="K1045" t="s">
        <v>1408</v>
      </c>
    </row>
    <row r="1046" spans="1:11">
      <c r="A1046" t="s">
        <v>11</v>
      </c>
      <c r="B1046" t="s">
        <v>1005</v>
      </c>
      <c r="C1046" s="2">
        <v>42278</v>
      </c>
      <c r="D1046" s="4">
        <v>4.5999999999999996</v>
      </c>
      <c r="F1046" s="4">
        <v>0.1</v>
      </c>
      <c r="G1046" s="4">
        <v>-0.7</v>
      </c>
      <c r="H1046" t="s">
        <v>1199</v>
      </c>
      <c r="I1046" t="s">
        <v>1197</v>
      </c>
      <c r="J1046" t="s">
        <v>1121</v>
      </c>
      <c r="K1046" t="s">
        <v>1408</v>
      </c>
    </row>
    <row r="1047" spans="1:11">
      <c r="A1047" t="s">
        <v>11</v>
      </c>
      <c r="B1047" t="s">
        <v>1006</v>
      </c>
      <c r="C1047" s="2">
        <v>42309</v>
      </c>
      <c r="D1047" s="4">
        <v>4.8</v>
      </c>
      <c r="F1047" s="4">
        <v>0.3</v>
      </c>
      <c r="G1047" s="4">
        <v>-0.7</v>
      </c>
      <c r="H1047" t="s">
        <v>1198</v>
      </c>
      <c r="I1047" t="s">
        <v>1197</v>
      </c>
      <c r="J1047" t="s">
        <v>1123</v>
      </c>
      <c r="K1047" t="s">
        <v>1408</v>
      </c>
    </row>
    <row r="1048" spans="1:11">
      <c r="A1048" t="s">
        <v>11</v>
      </c>
      <c r="B1048" t="s">
        <v>1007</v>
      </c>
      <c r="C1048" s="2">
        <v>42339</v>
      </c>
      <c r="D1048" s="4">
        <v>4.5</v>
      </c>
      <c r="F1048" s="4">
        <v>-0.3</v>
      </c>
      <c r="G1048" s="4">
        <v>-0.1</v>
      </c>
      <c r="H1048" t="s">
        <v>1196</v>
      </c>
      <c r="I1048" t="s">
        <v>1197</v>
      </c>
      <c r="J1048" t="s">
        <v>1125</v>
      </c>
      <c r="K1048" t="s">
        <v>1408</v>
      </c>
    </row>
    <row r="1049" spans="1:11">
      <c r="A1049" t="s">
        <v>11</v>
      </c>
      <c r="B1049" t="s">
        <v>1008</v>
      </c>
      <c r="C1049" s="2">
        <v>42370</v>
      </c>
      <c r="D1049" s="4">
        <v>5.6</v>
      </c>
      <c r="F1049" s="4">
        <v>-0.1</v>
      </c>
      <c r="G1049" s="4">
        <v>-0.2</v>
      </c>
      <c r="H1049" t="s">
        <v>1195</v>
      </c>
      <c r="I1049" t="s">
        <v>1147</v>
      </c>
      <c r="J1049" t="s">
        <v>1408</v>
      </c>
      <c r="K1049" t="s">
        <v>1408</v>
      </c>
    </row>
    <row r="1050" spans="1:11">
      <c r="A1050" t="s">
        <v>11</v>
      </c>
      <c r="B1050" t="s">
        <v>1009</v>
      </c>
      <c r="C1050" s="2">
        <v>42401</v>
      </c>
      <c r="D1050" s="4">
        <v>4.8</v>
      </c>
      <c r="F1050" s="4">
        <v>0.4</v>
      </c>
      <c r="G1050" s="4">
        <v>-0.4</v>
      </c>
      <c r="H1050" t="s">
        <v>1194</v>
      </c>
      <c r="I1050" t="s">
        <v>1147</v>
      </c>
      <c r="J1050" t="s">
        <v>1409</v>
      </c>
      <c r="K1050" t="s">
        <v>1408</v>
      </c>
    </row>
    <row r="1051" spans="1:11">
      <c r="A1051" t="s">
        <v>11</v>
      </c>
      <c r="B1051" t="s">
        <v>1010</v>
      </c>
      <c r="C1051" s="2">
        <v>42430</v>
      </c>
      <c r="D1051" s="4">
        <v>4</v>
      </c>
      <c r="F1051" s="4">
        <v>0</v>
      </c>
      <c r="G1051" s="4">
        <v>-0.4</v>
      </c>
      <c r="H1051" t="s">
        <v>1193</v>
      </c>
      <c r="I1051" t="s">
        <v>1147</v>
      </c>
      <c r="J1051" t="s">
        <v>1410</v>
      </c>
      <c r="K1051" t="s">
        <v>1408</v>
      </c>
    </row>
    <row r="1052" spans="1:11">
      <c r="A1052" t="s">
        <v>11</v>
      </c>
      <c r="B1052" t="s">
        <v>1011</v>
      </c>
      <c r="C1052" s="2">
        <v>42461</v>
      </c>
      <c r="D1052" s="4">
        <v>4.7</v>
      </c>
      <c r="F1052" s="4">
        <v>0.1</v>
      </c>
      <c r="G1052" s="4">
        <v>0.2</v>
      </c>
      <c r="H1052" t="s">
        <v>1192</v>
      </c>
      <c r="I1052" t="s">
        <v>1147</v>
      </c>
      <c r="J1052" t="s">
        <v>1411</v>
      </c>
      <c r="K1052" t="s">
        <v>1408</v>
      </c>
    </row>
    <row r="1053" spans="1:11">
      <c r="A1053" t="s">
        <v>11</v>
      </c>
      <c r="B1053" t="s">
        <v>1012</v>
      </c>
      <c r="C1053" s="2">
        <v>42491</v>
      </c>
      <c r="D1053" s="4">
        <v>3.9</v>
      </c>
      <c r="F1053" s="4">
        <v>-0.9</v>
      </c>
      <c r="G1053" s="4">
        <v>-0.6</v>
      </c>
      <c r="H1053" t="s">
        <v>1191</v>
      </c>
      <c r="I1053" t="s">
        <v>1147</v>
      </c>
      <c r="J1053" t="s">
        <v>1412</v>
      </c>
      <c r="K1053" t="s">
        <v>1408</v>
      </c>
    </row>
    <row r="1054" spans="1:11">
      <c r="A1054" t="s">
        <v>11</v>
      </c>
      <c r="B1054" t="s">
        <v>1013</v>
      </c>
      <c r="C1054" s="2">
        <v>42522</v>
      </c>
      <c r="D1054" s="4">
        <v>4.4000000000000004</v>
      </c>
      <c r="F1054" s="4">
        <v>-0.1</v>
      </c>
      <c r="G1054" s="4">
        <v>-0.4</v>
      </c>
      <c r="H1054" t="s">
        <v>1190</v>
      </c>
      <c r="I1054" t="s">
        <v>1147</v>
      </c>
      <c r="J1054" t="s">
        <v>1413</v>
      </c>
      <c r="K1054" t="s">
        <v>1408</v>
      </c>
    </row>
    <row r="1055" spans="1:11">
      <c r="A1055" t="s">
        <v>11</v>
      </c>
      <c r="B1055" t="s">
        <v>1014</v>
      </c>
      <c r="C1055" s="2">
        <v>42552</v>
      </c>
      <c r="D1055" s="4">
        <v>5.4</v>
      </c>
      <c r="F1055" s="4">
        <v>-0.2</v>
      </c>
      <c r="G1055" s="4">
        <v>-0.3</v>
      </c>
      <c r="H1055" t="s">
        <v>1189</v>
      </c>
      <c r="I1055" t="s">
        <v>1147</v>
      </c>
      <c r="J1055" t="s">
        <v>1414</v>
      </c>
      <c r="K1055" t="s">
        <v>1408</v>
      </c>
    </row>
    <row r="1056" spans="1:11">
      <c r="A1056" t="s">
        <v>11</v>
      </c>
      <c r="B1056" t="s">
        <v>1015</v>
      </c>
      <c r="C1056" s="2">
        <v>42583</v>
      </c>
      <c r="D1056" s="4">
        <v>5.0999999999999996</v>
      </c>
      <c r="F1056" s="4">
        <v>0.3</v>
      </c>
      <c r="G1056" s="4">
        <v>0.7</v>
      </c>
      <c r="H1056" t="s">
        <v>1188</v>
      </c>
      <c r="I1056" t="s">
        <v>1147</v>
      </c>
      <c r="J1056" t="s">
        <v>1415</v>
      </c>
      <c r="K1056" t="s">
        <v>1408</v>
      </c>
    </row>
    <row r="1057" spans="1:11">
      <c r="A1057" t="s">
        <v>11</v>
      </c>
      <c r="B1057" t="s">
        <v>1016</v>
      </c>
      <c r="C1057" s="2">
        <v>42614</v>
      </c>
      <c r="D1057" s="4">
        <v>4.2</v>
      </c>
      <c r="F1057" s="4">
        <v>0.2</v>
      </c>
      <c r="G1057" s="4">
        <v>0.2</v>
      </c>
      <c r="H1057" t="s">
        <v>1187</v>
      </c>
      <c r="I1057" t="s">
        <v>1147</v>
      </c>
      <c r="J1057" t="s">
        <v>1416</v>
      </c>
      <c r="K1057" t="s">
        <v>1408</v>
      </c>
    </row>
    <row r="1058" spans="1:11">
      <c r="A1058" t="s">
        <v>11</v>
      </c>
      <c r="B1058" t="s">
        <v>1017</v>
      </c>
      <c r="C1058" s="2">
        <v>42644</v>
      </c>
      <c r="D1058" s="4">
        <v>3.9</v>
      </c>
      <c r="F1058" s="4">
        <v>-0.8</v>
      </c>
      <c r="G1058" s="4">
        <v>-0.7</v>
      </c>
      <c r="H1058" t="s">
        <v>1186</v>
      </c>
      <c r="I1058" t="s">
        <v>1147</v>
      </c>
      <c r="J1058" t="s">
        <v>1121</v>
      </c>
      <c r="K1058" t="s">
        <v>1408</v>
      </c>
    </row>
    <row r="1059" spans="1:11">
      <c r="A1059" t="s">
        <v>11</v>
      </c>
      <c r="B1059" t="s">
        <v>1018</v>
      </c>
      <c r="C1059" s="2">
        <v>42675</v>
      </c>
      <c r="D1059" s="4">
        <v>3.1</v>
      </c>
      <c r="F1059" s="4">
        <v>-0.8</v>
      </c>
      <c r="G1059" s="4">
        <v>-1.7</v>
      </c>
      <c r="H1059" t="s">
        <v>1185</v>
      </c>
      <c r="I1059" t="s">
        <v>1147</v>
      </c>
      <c r="J1059" t="s">
        <v>1123</v>
      </c>
      <c r="K1059" t="s">
        <v>1408</v>
      </c>
    </row>
    <row r="1060" spans="1:11">
      <c r="A1060" t="s">
        <v>11</v>
      </c>
      <c r="B1060" t="s">
        <v>1019</v>
      </c>
      <c r="C1060" s="2">
        <v>42705</v>
      </c>
      <c r="D1060" s="4">
        <v>3.9</v>
      </c>
      <c r="F1060" s="4">
        <v>-0.5</v>
      </c>
      <c r="G1060" s="4">
        <v>-0.6</v>
      </c>
      <c r="H1060" t="s">
        <v>1184</v>
      </c>
      <c r="I1060" t="s">
        <v>1147</v>
      </c>
      <c r="J1060" t="s">
        <v>1125</v>
      </c>
      <c r="K1060" t="s">
        <v>1408</v>
      </c>
    </row>
    <row r="1061" spans="1:11">
      <c r="A1061" t="s">
        <v>11</v>
      </c>
      <c r="B1061" t="s">
        <v>1020</v>
      </c>
      <c r="C1061" s="2">
        <v>42736</v>
      </c>
      <c r="D1061" s="4">
        <v>5.0999999999999996</v>
      </c>
      <c r="F1061" s="4">
        <v>-0.3</v>
      </c>
      <c r="G1061" s="4">
        <v>-0.5</v>
      </c>
      <c r="H1061" t="s">
        <v>1183</v>
      </c>
      <c r="I1061" t="s">
        <v>1172</v>
      </c>
      <c r="J1061" t="s">
        <v>1408</v>
      </c>
      <c r="K1061" t="s">
        <v>1408</v>
      </c>
    </row>
    <row r="1062" spans="1:11">
      <c r="A1062" t="s">
        <v>11</v>
      </c>
      <c r="B1062" t="s">
        <v>1021</v>
      </c>
      <c r="C1062" s="2">
        <v>42767</v>
      </c>
      <c r="D1062" s="4">
        <v>5.8</v>
      </c>
      <c r="F1062" s="4">
        <v>0.7</v>
      </c>
      <c r="G1062" s="4">
        <v>1</v>
      </c>
      <c r="H1062" t="s">
        <v>1182</v>
      </c>
      <c r="I1062" t="s">
        <v>1172</v>
      </c>
      <c r="J1062" t="s">
        <v>1409</v>
      </c>
      <c r="K1062" t="s">
        <v>1408</v>
      </c>
    </row>
    <row r="1063" spans="1:11">
      <c r="A1063" t="s">
        <v>11</v>
      </c>
      <c r="B1063" t="s">
        <v>1022</v>
      </c>
      <c r="C1063" s="2">
        <v>42795</v>
      </c>
      <c r="D1063" s="4">
        <v>4.5</v>
      </c>
      <c r="F1063" s="4">
        <v>0.3</v>
      </c>
      <c r="G1063" s="4">
        <v>0.5</v>
      </c>
      <c r="H1063" t="s">
        <v>1181</v>
      </c>
      <c r="I1063" t="s">
        <v>1172</v>
      </c>
      <c r="J1063" t="s">
        <v>1410</v>
      </c>
      <c r="K1063" t="s">
        <v>1408</v>
      </c>
    </row>
    <row r="1064" spans="1:11">
      <c r="A1064" t="s">
        <v>11</v>
      </c>
      <c r="B1064" t="s">
        <v>1023</v>
      </c>
      <c r="C1064" s="2">
        <v>42826</v>
      </c>
      <c r="D1064" s="4">
        <v>3.5</v>
      </c>
      <c r="F1064" s="4">
        <v>-0.4</v>
      </c>
      <c r="G1064" s="4">
        <v>-1.2</v>
      </c>
      <c r="H1064" t="s">
        <v>1180</v>
      </c>
      <c r="I1064" t="s">
        <v>1172</v>
      </c>
      <c r="J1064" t="s">
        <v>1411</v>
      </c>
      <c r="K1064" t="s">
        <v>1408</v>
      </c>
    </row>
    <row r="1065" spans="1:11">
      <c r="A1065" t="s">
        <v>11</v>
      </c>
      <c r="B1065" t="s">
        <v>1024</v>
      </c>
      <c r="C1065" s="2">
        <v>42856</v>
      </c>
      <c r="D1065" s="4">
        <v>4.0999999999999996</v>
      </c>
      <c r="F1065" s="4">
        <v>1</v>
      </c>
      <c r="G1065" s="4">
        <v>0.2</v>
      </c>
      <c r="H1065" t="s">
        <v>1179</v>
      </c>
      <c r="I1065" t="s">
        <v>1172</v>
      </c>
      <c r="J1065" t="s">
        <v>1412</v>
      </c>
      <c r="K1065" t="s">
        <v>1408</v>
      </c>
    </row>
    <row r="1066" spans="1:11">
      <c r="A1066" t="s">
        <v>11</v>
      </c>
      <c r="B1066" t="s">
        <v>1025</v>
      </c>
      <c r="C1066" s="2">
        <v>42887</v>
      </c>
      <c r="D1066" s="4">
        <v>4.2</v>
      </c>
      <c r="F1066" s="4">
        <v>0.3</v>
      </c>
      <c r="G1066" s="4">
        <v>-0.2</v>
      </c>
      <c r="H1066" t="s">
        <v>1178</v>
      </c>
      <c r="I1066" t="s">
        <v>1172</v>
      </c>
      <c r="J1066" t="s">
        <v>1413</v>
      </c>
      <c r="K1066" t="s">
        <v>1408</v>
      </c>
    </row>
    <row r="1067" spans="1:11">
      <c r="A1067" t="s">
        <v>11</v>
      </c>
      <c r="B1067" t="s">
        <v>1026</v>
      </c>
      <c r="C1067" s="2">
        <v>42917</v>
      </c>
      <c r="D1067" s="4">
        <v>4.3</v>
      </c>
      <c r="F1067" s="4">
        <v>-0.8</v>
      </c>
      <c r="G1067" s="4">
        <v>-1.1000000000000001</v>
      </c>
      <c r="H1067" t="s">
        <v>1177</v>
      </c>
      <c r="I1067" t="s">
        <v>1172</v>
      </c>
      <c r="J1067" t="s">
        <v>1414</v>
      </c>
      <c r="K1067" t="s">
        <v>1408</v>
      </c>
    </row>
    <row r="1068" spans="1:11">
      <c r="A1068" t="s">
        <v>11</v>
      </c>
      <c r="B1068" t="s">
        <v>1027</v>
      </c>
      <c r="C1068" s="2">
        <v>42948</v>
      </c>
      <c r="D1068" s="4">
        <v>4.9000000000000004</v>
      </c>
      <c r="F1068" s="4">
        <v>-0.9</v>
      </c>
      <c r="G1068" s="4">
        <v>-0.2</v>
      </c>
      <c r="H1068" t="s">
        <v>1176</v>
      </c>
      <c r="I1068" t="s">
        <v>1172</v>
      </c>
      <c r="J1068" t="s">
        <v>1415</v>
      </c>
      <c r="K1068" t="s">
        <v>1408</v>
      </c>
    </row>
    <row r="1069" spans="1:11">
      <c r="A1069" t="s">
        <v>11</v>
      </c>
      <c r="B1069" t="s">
        <v>1028</v>
      </c>
      <c r="C1069" s="2">
        <v>42979</v>
      </c>
      <c r="D1069" s="4">
        <v>4.4000000000000004</v>
      </c>
      <c r="F1069" s="4">
        <v>-0.1</v>
      </c>
      <c r="G1069" s="4">
        <v>0.2</v>
      </c>
      <c r="H1069" t="s">
        <v>1175</v>
      </c>
      <c r="I1069" t="s">
        <v>1172</v>
      </c>
      <c r="J1069" t="s">
        <v>1416</v>
      </c>
      <c r="K1069" t="s">
        <v>1408</v>
      </c>
    </row>
    <row r="1070" spans="1:11">
      <c r="A1070" t="s">
        <v>11</v>
      </c>
      <c r="B1070" t="s">
        <v>1029</v>
      </c>
      <c r="C1070" s="2">
        <v>43009</v>
      </c>
      <c r="D1070" s="4">
        <v>4.5999999999999996</v>
      </c>
      <c r="F1070" s="4">
        <v>1.1000000000000001</v>
      </c>
      <c r="G1070" s="4">
        <v>0.7</v>
      </c>
      <c r="H1070" t="s">
        <v>1174</v>
      </c>
      <c r="I1070" t="s">
        <v>1172</v>
      </c>
      <c r="J1070" t="s">
        <v>1121</v>
      </c>
      <c r="K1070" t="s">
        <v>1408</v>
      </c>
    </row>
    <row r="1071" spans="1:11">
      <c r="A1071" t="s">
        <v>11</v>
      </c>
      <c r="B1071" t="s">
        <v>1030</v>
      </c>
      <c r="C1071" s="2">
        <v>43040</v>
      </c>
      <c r="D1071" s="4">
        <v>3.7</v>
      </c>
      <c r="F1071" s="4">
        <v>-0.4</v>
      </c>
      <c r="G1071" s="4">
        <v>0.6</v>
      </c>
      <c r="H1071" t="s">
        <v>1173</v>
      </c>
      <c r="I1071" t="s">
        <v>1172</v>
      </c>
      <c r="J1071" t="s">
        <v>1123</v>
      </c>
      <c r="K1071" t="s">
        <v>1408</v>
      </c>
    </row>
    <row r="1072" spans="1:11">
      <c r="A1072" t="s">
        <v>11</v>
      </c>
      <c r="B1072" t="s">
        <v>1031</v>
      </c>
      <c r="C1072" s="2">
        <v>43070</v>
      </c>
      <c r="D1072" s="4">
        <v>3.2</v>
      </c>
      <c r="F1072" s="4">
        <v>-1</v>
      </c>
      <c r="G1072" s="4">
        <v>-0.7</v>
      </c>
      <c r="H1072" t="s">
        <v>1171</v>
      </c>
      <c r="I1072" t="s">
        <v>1172</v>
      </c>
      <c r="J1072" t="s">
        <v>1125</v>
      </c>
      <c r="K1072" t="s">
        <v>1408</v>
      </c>
    </row>
    <row r="1073" spans="1:11">
      <c r="A1073" t="s">
        <v>11</v>
      </c>
      <c r="B1073" t="s">
        <v>1032</v>
      </c>
      <c r="C1073" s="2">
        <v>43101</v>
      </c>
      <c r="D1073" s="4">
        <v>3.8</v>
      </c>
      <c r="F1073" s="4">
        <v>-0.5</v>
      </c>
      <c r="G1073" s="4">
        <v>-1.3</v>
      </c>
      <c r="H1073" t="s">
        <v>1170</v>
      </c>
      <c r="I1073" t="s">
        <v>1159</v>
      </c>
      <c r="J1073" t="s">
        <v>1408</v>
      </c>
      <c r="K1073" t="s">
        <v>1408</v>
      </c>
    </row>
    <row r="1074" spans="1:11">
      <c r="A1074" t="s">
        <v>11</v>
      </c>
      <c r="B1074" t="s">
        <v>1033</v>
      </c>
      <c r="C1074" s="2">
        <v>43132</v>
      </c>
      <c r="D1074" s="4">
        <v>4.3</v>
      </c>
      <c r="F1074" s="4">
        <v>-0.6</v>
      </c>
      <c r="G1074" s="4">
        <v>-1.5</v>
      </c>
      <c r="H1074" t="s">
        <v>1169</v>
      </c>
      <c r="I1074" t="s">
        <v>1159</v>
      </c>
      <c r="J1074" t="s">
        <v>1409</v>
      </c>
      <c r="K1074" t="s">
        <v>1408</v>
      </c>
    </row>
    <row r="1075" spans="1:11">
      <c r="A1075" t="s">
        <v>11</v>
      </c>
      <c r="B1075" t="s">
        <v>1034</v>
      </c>
      <c r="C1075" s="2">
        <v>43160</v>
      </c>
      <c r="D1075" s="4">
        <v>3.8</v>
      </c>
      <c r="F1075" s="4">
        <v>-0.6</v>
      </c>
      <c r="G1075" s="4">
        <v>-0.7</v>
      </c>
      <c r="H1075" t="s">
        <v>1168</v>
      </c>
      <c r="I1075" t="s">
        <v>1159</v>
      </c>
      <c r="J1075" t="s">
        <v>1410</v>
      </c>
      <c r="K1075" t="s">
        <v>1408</v>
      </c>
    </row>
    <row r="1076" spans="1:11">
      <c r="A1076" t="s">
        <v>11</v>
      </c>
      <c r="B1076" t="s">
        <v>1035</v>
      </c>
      <c r="C1076" s="2">
        <v>43191</v>
      </c>
      <c r="D1076" s="4">
        <v>3.2</v>
      </c>
      <c r="F1076" s="4">
        <v>-1.4</v>
      </c>
      <c r="G1076" s="4">
        <v>-0.3</v>
      </c>
      <c r="H1076" t="s">
        <v>1167</v>
      </c>
      <c r="I1076" t="s">
        <v>1159</v>
      </c>
      <c r="J1076" t="s">
        <v>1411</v>
      </c>
      <c r="K1076" t="s">
        <v>1408</v>
      </c>
    </row>
    <row r="1077" spans="1:11">
      <c r="A1077" t="s">
        <v>11</v>
      </c>
      <c r="B1077" t="s">
        <v>1036</v>
      </c>
      <c r="C1077" s="2">
        <v>43221</v>
      </c>
      <c r="D1077" s="4">
        <v>3.3</v>
      </c>
      <c r="F1077" s="4">
        <v>-0.4</v>
      </c>
      <c r="G1077" s="4">
        <v>-0.8</v>
      </c>
      <c r="H1077" t="s">
        <v>1166</v>
      </c>
      <c r="I1077" t="s">
        <v>1159</v>
      </c>
      <c r="J1077" t="s">
        <v>1412</v>
      </c>
      <c r="K1077" t="s">
        <v>1408</v>
      </c>
    </row>
    <row r="1078" spans="1:11">
      <c r="A1078" t="s">
        <v>11</v>
      </c>
      <c r="B1078" t="s">
        <v>1037</v>
      </c>
      <c r="C1078" s="2">
        <v>43252</v>
      </c>
      <c r="D1078" s="4">
        <v>3.6</v>
      </c>
      <c r="F1078" s="4">
        <v>0.4</v>
      </c>
      <c r="G1078" s="4">
        <v>-0.6</v>
      </c>
      <c r="H1078" t="s">
        <v>1165</v>
      </c>
      <c r="I1078" t="s">
        <v>1159</v>
      </c>
      <c r="J1078" t="s">
        <v>1413</v>
      </c>
      <c r="K1078" t="s">
        <v>1408</v>
      </c>
    </row>
    <row r="1079" spans="1:11">
      <c r="A1079" t="s">
        <v>11</v>
      </c>
      <c r="B1079" t="s">
        <v>1038</v>
      </c>
      <c r="C1079" s="2">
        <v>43282</v>
      </c>
      <c r="D1079" s="4">
        <v>3.8</v>
      </c>
      <c r="F1079" s="4">
        <v>0</v>
      </c>
      <c r="G1079" s="4">
        <v>-0.5</v>
      </c>
      <c r="H1079" t="s">
        <v>1164</v>
      </c>
      <c r="I1079" t="s">
        <v>1159</v>
      </c>
      <c r="J1079" t="s">
        <v>1414</v>
      </c>
      <c r="K1079" t="s">
        <v>1408</v>
      </c>
    </row>
    <row r="1080" spans="1:11">
      <c r="A1080" t="s">
        <v>11</v>
      </c>
      <c r="B1080" t="s">
        <v>1039</v>
      </c>
      <c r="C1080" s="2">
        <v>43313</v>
      </c>
      <c r="D1080" s="4">
        <v>3.6</v>
      </c>
      <c r="F1080" s="4">
        <v>-0.7</v>
      </c>
      <c r="G1080" s="4">
        <v>-1.3</v>
      </c>
      <c r="H1080" t="s">
        <v>1163</v>
      </c>
      <c r="I1080" t="s">
        <v>1159</v>
      </c>
      <c r="J1080" t="s">
        <v>1415</v>
      </c>
      <c r="K1080" t="s">
        <v>1408</v>
      </c>
    </row>
    <row r="1081" spans="1:11">
      <c r="A1081" t="s">
        <v>11</v>
      </c>
      <c r="B1081" t="s">
        <v>1040</v>
      </c>
      <c r="C1081" s="2">
        <v>43344</v>
      </c>
      <c r="D1081" s="4">
        <v>2.9</v>
      </c>
      <c r="F1081" s="4">
        <v>-0.9</v>
      </c>
      <c r="G1081" s="4">
        <v>-1.5</v>
      </c>
      <c r="H1081" t="s">
        <v>1162</v>
      </c>
      <c r="I1081" t="s">
        <v>1159</v>
      </c>
      <c r="J1081" t="s">
        <v>1416</v>
      </c>
      <c r="K1081" t="s">
        <v>1408</v>
      </c>
    </row>
    <row r="1082" spans="1:11">
      <c r="A1082" t="s">
        <v>11</v>
      </c>
      <c r="B1082" t="s">
        <v>1041</v>
      </c>
      <c r="C1082" s="2">
        <v>43374</v>
      </c>
      <c r="D1082" s="4">
        <v>3.4</v>
      </c>
      <c r="F1082" s="4">
        <v>0.2</v>
      </c>
      <c r="G1082" s="4">
        <v>-1.2</v>
      </c>
      <c r="H1082" t="s">
        <v>1161</v>
      </c>
      <c r="I1082" t="s">
        <v>1159</v>
      </c>
      <c r="J1082" t="s">
        <v>1121</v>
      </c>
      <c r="K1082" t="s">
        <v>1408</v>
      </c>
    </row>
    <row r="1083" spans="1:11">
      <c r="A1083" t="s">
        <v>11</v>
      </c>
      <c r="B1083" t="s">
        <v>1042</v>
      </c>
      <c r="C1083" s="2">
        <v>43405</v>
      </c>
      <c r="D1083" s="4">
        <v>4</v>
      </c>
      <c r="F1083" s="4">
        <v>0.7</v>
      </c>
      <c r="G1083" s="4">
        <v>0.3</v>
      </c>
      <c r="H1083" t="s">
        <v>1160</v>
      </c>
      <c r="I1083" t="s">
        <v>1159</v>
      </c>
      <c r="J1083" t="s">
        <v>1123</v>
      </c>
      <c r="K1083" t="s">
        <v>1408</v>
      </c>
    </row>
    <row r="1084" spans="1:11">
      <c r="A1084" t="s">
        <v>11</v>
      </c>
      <c r="B1084" t="s">
        <v>1043</v>
      </c>
      <c r="C1084" s="2">
        <v>43435</v>
      </c>
      <c r="D1084" s="4">
        <v>4.0999999999999996</v>
      </c>
      <c r="F1084" s="4">
        <v>0.5</v>
      </c>
      <c r="G1084" s="4">
        <v>0.9</v>
      </c>
      <c r="H1084" t="s">
        <v>1158</v>
      </c>
      <c r="I1084" t="s">
        <v>1159</v>
      </c>
      <c r="J1084" t="s">
        <v>1125</v>
      </c>
      <c r="K1084" t="s">
        <v>1408</v>
      </c>
    </row>
    <row r="1085" spans="1:11">
      <c r="A1085" t="s">
        <v>11</v>
      </c>
      <c r="B1085" t="s">
        <v>1044</v>
      </c>
      <c r="C1085" s="2">
        <v>43466</v>
      </c>
      <c r="D1085" s="4">
        <v>4</v>
      </c>
      <c r="F1085" s="4">
        <v>0.2</v>
      </c>
      <c r="G1085" s="4">
        <v>0.2</v>
      </c>
      <c r="H1085" t="s">
        <v>1157</v>
      </c>
      <c r="I1085" t="s">
        <v>1145</v>
      </c>
      <c r="J1085" t="s">
        <v>1408</v>
      </c>
      <c r="K1085" t="s">
        <v>1408</v>
      </c>
    </row>
    <row r="1086" spans="1:11">
      <c r="A1086" t="s">
        <v>11</v>
      </c>
      <c r="B1086" t="s">
        <v>1045</v>
      </c>
      <c r="C1086" s="2">
        <v>43497</v>
      </c>
      <c r="D1086" s="4">
        <v>4.3</v>
      </c>
      <c r="F1086" s="4">
        <v>0.7</v>
      </c>
      <c r="G1086" s="4">
        <v>0</v>
      </c>
      <c r="H1086" t="s">
        <v>1156</v>
      </c>
      <c r="I1086" t="s">
        <v>1145</v>
      </c>
      <c r="J1086" t="s">
        <v>1409</v>
      </c>
      <c r="K1086" t="s">
        <v>1408</v>
      </c>
    </row>
    <row r="1087" spans="1:11">
      <c r="A1087" t="s">
        <v>11</v>
      </c>
      <c r="B1087" t="s">
        <v>1046</v>
      </c>
      <c r="C1087" s="2">
        <v>43525</v>
      </c>
      <c r="D1087" s="4">
        <v>3.9</v>
      </c>
      <c r="F1087" s="4">
        <v>1</v>
      </c>
      <c r="G1087" s="4">
        <v>0.1</v>
      </c>
      <c r="H1087" t="s">
        <v>1155</v>
      </c>
      <c r="I1087" t="s">
        <v>1145</v>
      </c>
      <c r="J1087" t="s">
        <v>1410</v>
      </c>
      <c r="K1087" t="s">
        <v>1408</v>
      </c>
    </row>
    <row r="1088" spans="1:11">
      <c r="A1088" t="s">
        <v>11</v>
      </c>
      <c r="B1088" t="s">
        <v>1047</v>
      </c>
      <c r="C1088" s="2">
        <v>43556</v>
      </c>
      <c r="D1088" s="4">
        <v>3.7</v>
      </c>
      <c r="F1088" s="4">
        <v>0.3</v>
      </c>
      <c r="G1088" s="4">
        <v>0.5</v>
      </c>
      <c r="H1088" t="s">
        <v>1154</v>
      </c>
      <c r="I1088" t="s">
        <v>1145</v>
      </c>
      <c r="J1088" t="s">
        <v>1411</v>
      </c>
      <c r="K1088" t="s">
        <v>1408</v>
      </c>
    </row>
    <row r="1089" spans="1:11">
      <c r="A1089" t="s">
        <v>11</v>
      </c>
      <c r="B1089" t="s">
        <v>1048</v>
      </c>
      <c r="C1089" s="2">
        <v>43586</v>
      </c>
      <c r="D1089" s="4">
        <v>4.3</v>
      </c>
      <c r="F1089" s="4">
        <v>0.3</v>
      </c>
      <c r="G1089" s="4">
        <v>1</v>
      </c>
      <c r="H1089" t="s">
        <v>1153</v>
      </c>
      <c r="I1089" t="s">
        <v>1145</v>
      </c>
      <c r="J1089" t="s">
        <v>1412</v>
      </c>
      <c r="K1089" t="s">
        <v>1408</v>
      </c>
    </row>
    <row r="1090" spans="1:11">
      <c r="A1090" t="s">
        <v>11</v>
      </c>
      <c r="B1090" t="s">
        <v>1049</v>
      </c>
      <c r="C1090" s="2">
        <v>43617</v>
      </c>
      <c r="D1090" s="4">
        <v>4.0999999999999996</v>
      </c>
      <c r="F1090" s="4">
        <v>0</v>
      </c>
      <c r="G1090" s="4">
        <v>0.5</v>
      </c>
      <c r="H1090" t="s">
        <v>1152</v>
      </c>
      <c r="I1090" t="s">
        <v>1145</v>
      </c>
      <c r="J1090" t="s">
        <v>1413</v>
      </c>
      <c r="K1090" t="s">
        <v>1408</v>
      </c>
    </row>
    <row r="1091" spans="1:11">
      <c r="A1091" t="s">
        <v>11</v>
      </c>
      <c r="B1091" t="s">
        <v>1050</v>
      </c>
      <c r="C1091" s="2">
        <v>43647</v>
      </c>
      <c r="D1091" s="4">
        <v>4.2</v>
      </c>
      <c r="F1091" s="4">
        <v>0.2</v>
      </c>
      <c r="G1091" s="4">
        <v>0.4</v>
      </c>
      <c r="H1091" t="s">
        <v>1151</v>
      </c>
      <c r="I1091" t="s">
        <v>1145</v>
      </c>
      <c r="J1091" t="s">
        <v>1414</v>
      </c>
      <c r="K1091" t="s">
        <v>1408</v>
      </c>
    </row>
    <row r="1092" spans="1:11">
      <c r="A1092" t="s">
        <v>11</v>
      </c>
      <c r="B1092" t="s">
        <v>1051</v>
      </c>
      <c r="C1092" s="2">
        <v>43678</v>
      </c>
      <c r="D1092" s="4">
        <v>4.8</v>
      </c>
      <c r="F1092" s="4">
        <v>0.5</v>
      </c>
      <c r="G1092" s="4">
        <v>1.2</v>
      </c>
      <c r="H1092" t="s">
        <v>1150</v>
      </c>
      <c r="I1092" t="s">
        <v>1145</v>
      </c>
      <c r="J1092" t="s">
        <v>1415</v>
      </c>
      <c r="K1092" t="s">
        <v>1408</v>
      </c>
    </row>
    <row r="1093" spans="1:11">
      <c r="A1093" t="s">
        <v>11</v>
      </c>
      <c r="B1093" t="s">
        <v>1052</v>
      </c>
      <c r="C1093" s="2">
        <v>43709</v>
      </c>
      <c r="D1093" s="4">
        <v>3.3</v>
      </c>
      <c r="F1093" s="4">
        <v>-0.6</v>
      </c>
      <c r="G1093" s="4">
        <v>0.4</v>
      </c>
      <c r="H1093" t="s">
        <v>1149</v>
      </c>
      <c r="I1093" t="s">
        <v>1145</v>
      </c>
      <c r="J1093" t="s">
        <v>1416</v>
      </c>
      <c r="K1093" t="s">
        <v>1408</v>
      </c>
    </row>
    <row r="1094" spans="1:11">
      <c r="A1094" t="s">
        <v>11</v>
      </c>
      <c r="B1094" t="s">
        <v>1053</v>
      </c>
      <c r="C1094" s="2">
        <v>43739</v>
      </c>
      <c r="D1094" s="4">
        <v>2.7</v>
      </c>
      <c r="F1094" s="4">
        <v>-1</v>
      </c>
      <c r="G1094" s="4">
        <v>-0.7</v>
      </c>
      <c r="H1094" t="s">
        <v>1148</v>
      </c>
      <c r="I1094" t="s">
        <v>1145</v>
      </c>
      <c r="J1094" t="s">
        <v>1121</v>
      </c>
      <c r="K1094" t="s">
        <v>1408</v>
      </c>
    </row>
    <row r="1095" spans="1:11">
      <c r="A1095" t="s">
        <v>11</v>
      </c>
      <c r="B1095" t="s">
        <v>1054</v>
      </c>
      <c r="C1095" s="2">
        <v>43770</v>
      </c>
      <c r="D1095" s="4">
        <v>3.3</v>
      </c>
      <c r="F1095" s="4">
        <v>-1</v>
      </c>
      <c r="G1095" s="4">
        <v>-0.7</v>
      </c>
      <c r="H1095" t="s">
        <v>1146</v>
      </c>
      <c r="I1095" t="s">
        <v>1145</v>
      </c>
      <c r="J1095" t="s">
        <v>1123</v>
      </c>
      <c r="K1095" t="s">
        <v>1408</v>
      </c>
    </row>
    <row r="1096" spans="1:11">
      <c r="A1096" t="s">
        <v>11</v>
      </c>
      <c r="B1096" t="s">
        <v>1055</v>
      </c>
      <c r="C1096" s="2">
        <v>43800</v>
      </c>
      <c r="D1096" s="4">
        <v>2.8</v>
      </c>
      <c r="F1096" s="4">
        <v>-1.3</v>
      </c>
      <c r="G1096" s="4">
        <v>-1.3</v>
      </c>
      <c r="H1096" t="s">
        <v>1144</v>
      </c>
      <c r="I1096" t="s">
        <v>1145</v>
      </c>
      <c r="J1096" t="s">
        <v>1125</v>
      </c>
      <c r="K1096" t="s">
        <v>1408</v>
      </c>
    </row>
    <row r="1097" spans="1:11">
      <c r="A1097" t="s">
        <v>11</v>
      </c>
      <c r="B1097" t="s">
        <v>1056</v>
      </c>
      <c r="C1097" s="2">
        <v>43831</v>
      </c>
      <c r="D1097" s="4">
        <v>3.4</v>
      </c>
      <c r="F1097" s="4">
        <v>-0.8</v>
      </c>
      <c r="G1097" s="4">
        <v>-0.6</v>
      </c>
      <c r="H1097" t="s">
        <v>1143</v>
      </c>
      <c r="I1097" t="s">
        <v>1132</v>
      </c>
      <c r="J1097" t="s">
        <v>1408</v>
      </c>
      <c r="K1097" t="s">
        <v>1408</v>
      </c>
    </row>
    <row r="1098" spans="1:11">
      <c r="A1098" t="s">
        <v>11</v>
      </c>
      <c r="B1098" t="s">
        <v>1057</v>
      </c>
      <c r="C1098" s="2">
        <v>43862</v>
      </c>
      <c r="D1098" s="4">
        <v>3.8</v>
      </c>
      <c r="F1098" s="4">
        <v>-1</v>
      </c>
      <c r="G1098" s="4">
        <v>-0.5</v>
      </c>
      <c r="H1098" t="s">
        <v>1142</v>
      </c>
      <c r="I1098" t="s">
        <v>1132</v>
      </c>
      <c r="J1098" t="s">
        <v>1409</v>
      </c>
      <c r="K1098" t="s">
        <v>1408</v>
      </c>
    </row>
    <row r="1099" spans="1:11">
      <c r="A1099" t="s">
        <v>11</v>
      </c>
      <c r="B1099" t="s">
        <v>1058</v>
      </c>
      <c r="C1099" s="2">
        <v>43891</v>
      </c>
      <c r="D1099" s="4">
        <v>5.4</v>
      </c>
      <c r="F1099" s="4">
        <v>2.1</v>
      </c>
      <c r="G1099" s="4">
        <v>1.5</v>
      </c>
      <c r="H1099" t="s">
        <v>1141</v>
      </c>
      <c r="I1099" t="s">
        <v>1132</v>
      </c>
      <c r="J1099" t="s">
        <v>1410</v>
      </c>
      <c r="K1099" t="s">
        <v>1408</v>
      </c>
    </row>
    <row r="1100" spans="1:11">
      <c r="A1100" t="s">
        <v>11</v>
      </c>
      <c r="B1100" t="s">
        <v>1059</v>
      </c>
      <c r="C1100" s="2">
        <v>43922</v>
      </c>
      <c r="D1100" s="4">
        <v>15.3</v>
      </c>
      <c r="F1100" s="4">
        <v>12.6</v>
      </c>
      <c r="G1100" s="4">
        <v>11.6</v>
      </c>
      <c r="H1100" t="s">
        <v>1140</v>
      </c>
      <c r="I1100" t="s">
        <v>1132</v>
      </c>
      <c r="J1100" t="s">
        <v>1411</v>
      </c>
      <c r="K1100" t="s">
        <v>1408</v>
      </c>
    </row>
    <row r="1101" spans="1:11">
      <c r="A1101" t="s">
        <v>11</v>
      </c>
      <c r="B1101" t="s">
        <v>1060</v>
      </c>
      <c r="C1101" s="2">
        <v>43952</v>
      </c>
      <c r="D1101" s="4">
        <v>15.7</v>
      </c>
      <c r="F1101" s="4">
        <v>12.4</v>
      </c>
      <c r="G1101" s="4">
        <v>11.4</v>
      </c>
      <c r="H1101" t="s">
        <v>1139</v>
      </c>
      <c r="I1101" t="s">
        <v>1132</v>
      </c>
      <c r="J1101" t="s">
        <v>1412</v>
      </c>
      <c r="K1101" t="s">
        <v>1408</v>
      </c>
    </row>
    <row r="1102" spans="1:11">
      <c r="A1102" t="s">
        <v>11</v>
      </c>
      <c r="B1102" t="s">
        <v>1061</v>
      </c>
      <c r="C1102" s="2">
        <v>43983</v>
      </c>
      <c r="D1102" s="4">
        <v>14.6</v>
      </c>
      <c r="F1102" s="4">
        <v>11.8</v>
      </c>
      <c r="G1102" s="4">
        <v>10.5</v>
      </c>
      <c r="H1102" t="s">
        <v>1138</v>
      </c>
      <c r="I1102" t="s">
        <v>1132</v>
      </c>
      <c r="J1102" t="s">
        <v>1413</v>
      </c>
      <c r="K1102" t="s">
        <v>1408</v>
      </c>
    </row>
    <row r="1103" spans="1:11">
      <c r="A1103" t="s">
        <v>11</v>
      </c>
      <c r="B1103" t="s">
        <v>1062</v>
      </c>
      <c r="C1103" s="2">
        <v>44013</v>
      </c>
      <c r="D1103" s="4">
        <v>15.7</v>
      </c>
      <c r="F1103" s="4">
        <v>12.3</v>
      </c>
      <c r="G1103" s="4">
        <v>11.5</v>
      </c>
      <c r="H1103" t="s">
        <v>1137</v>
      </c>
      <c r="I1103" t="s">
        <v>1132</v>
      </c>
      <c r="J1103" t="s">
        <v>1414</v>
      </c>
      <c r="K1103" t="s">
        <v>1408</v>
      </c>
    </row>
    <row r="1104" spans="1:11">
      <c r="A1104" t="s">
        <v>11</v>
      </c>
      <c r="B1104" t="s">
        <v>1063</v>
      </c>
      <c r="C1104" s="2">
        <v>44044</v>
      </c>
      <c r="D1104" s="4">
        <v>13</v>
      </c>
      <c r="F1104" s="4">
        <v>9.1999999999999993</v>
      </c>
      <c r="G1104" s="4">
        <v>8.1999999999999993</v>
      </c>
      <c r="H1104" t="s">
        <v>1136</v>
      </c>
      <c r="I1104" t="s">
        <v>1132</v>
      </c>
      <c r="J1104" t="s">
        <v>1415</v>
      </c>
      <c r="K1104" t="s">
        <v>1408</v>
      </c>
    </row>
    <row r="1105" spans="1:11">
      <c r="A1105" t="s">
        <v>11</v>
      </c>
      <c r="B1105" t="s">
        <v>1064</v>
      </c>
      <c r="C1105" s="2">
        <v>44075</v>
      </c>
      <c r="D1105" s="4">
        <v>11.3</v>
      </c>
      <c r="F1105" s="4">
        <v>5.9</v>
      </c>
      <c r="G1105" s="4">
        <v>8</v>
      </c>
      <c r="H1105" t="s">
        <v>1135</v>
      </c>
      <c r="I1105" t="s">
        <v>1132</v>
      </c>
      <c r="J1105" t="s">
        <v>1416</v>
      </c>
      <c r="K1105" t="s">
        <v>1408</v>
      </c>
    </row>
    <row r="1106" spans="1:11">
      <c r="A1106" t="s">
        <v>11</v>
      </c>
      <c r="B1106" t="s">
        <v>1065</v>
      </c>
      <c r="C1106" s="2">
        <v>44105</v>
      </c>
      <c r="D1106" s="4">
        <v>8.9</v>
      </c>
      <c r="F1106" s="4">
        <v>-6.4</v>
      </c>
      <c r="G1106" s="4">
        <v>6.2</v>
      </c>
      <c r="H1106" t="s">
        <v>1134</v>
      </c>
      <c r="I1106" t="s">
        <v>1132</v>
      </c>
      <c r="J1106" t="s">
        <v>1121</v>
      </c>
      <c r="K1106" t="s">
        <v>1408</v>
      </c>
    </row>
    <row r="1107" spans="1:11">
      <c r="A1107" t="s">
        <v>11</v>
      </c>
      <c r="B1107" t="s">
        <v>1066</v>
      </c>
      <c r="C1107" s="2">
        <v>44136</v>
      </c>
      <c r="D1107" s="4">
        <v>9</v>
      </c>
      <c r="F1107" s="4">
        <v>-6.7</v>
      </c>
      <c r="G1107" s="4">
        <v>5.7</v>
      </c>
      <c r="H1107" t="s">
        <v>1133</v>
      </c>
      <c r="I1107" t="s">
        <v>1132</v>
      </c>
      <c r="J1107" t="s">
        <v>1123</v>
      </c>
      <c r="K1107" t="s">
        <v>1408</v>
      </c>
    </row>
    <row r="1108" spans="1:11">
      <c r="A1108" t="s">
        <v>11</v>
      </c>
      <c r="B1108" t="s">
        <v>1067</v>
      </c>
      <c r="C1108" s="2">
        <v>44166</v>
      </c>
      <c r="D1108" s="4">
        <v>9.3000000000000007</v>
      </c>
      <c r="F1108" s="4">
        <v>-5.3</v>
      </c>
      <c r="G1108" s="4">
        <v>6.5</v>
      </c>
      <c r="H1108" t="s">
        <v>1131</v>
      </c>
      <c r="I1108" t="s">
        <v>1132</v>
      </c>
      <c r="J1108" t="s">
        <v>1125</v>
      </c>
      <c r="K1108" t="s">
        <v>1408</v>
      </c>
    </row>
    <row r="1109" spans="1:11">
      <c r="A1109" t="s">
        <v>11</v>
      </c>
      <c r="B1109" t="s">
        <v>1068</v>
      </c>
      <c r="C1109" s="2">
        <v>44197</v>
      </c>
      <c r="D1109" s="4">
        <v>9</v>
      </c>
      <c r="F1109" s="4">
        <v>-6.7</v>
      </c>
      <c r="G1109" s="4">
        <v>5.6</v>
      </c>
      <c r="H1109" t="s">
        <v>1130</v>
      </c>
      <c r="I1109" t="s">
        <v>1116</v>
      </c>
      <c r="J1109" t="s">
        <v>1408</v>
      </c>
      <c r="K1109" t="s">
        <v>1408</v>
      </c>
    </row>
    <row r="1110" spans="1:11">
      <c r="A1110" t="s">
        <v>11</v>
      </c>
      <c r="B1110" t="s">
        <v>1069</v>
      </c>
      <c r="C1110" s="2">
        <v>44228</v>
      </c>
      <c r="D1110" s="4">
        <v>8.9</v>
      </c>
      <c r="F1110" s="4">
        <v>-4.0999999999999996</v>
      </c>
      <c r="G1110" s="4">
        <v>5.0999999999999996</v>
      </c>
      <c r="H1110" t="s">
        <v>1129</v>
      </c>
      <c r="I1110" t="s">
        <v>1116</v>
      </c>
      <c r="J1110" t="s">
        <v>1409</v>
      </c>
      <c r="K1110" t="s">
        <v>1408</v>
      </c>
    </row>
    <row r="1111" spans="1:11">
      <c r="A1111" t="s">
        <v>11</v>
      </c>
      <c r="B1111" t="s">
        <v>1070</v>
      </c>
      <c r="C1111" s="2">
        <v>44256</v>
      </c>
      <c r="D1111" s="4">
        <v>8.9</v>
      </c>
      <c r="F1111" s="4">
        <v>-2.4</v>
      </c>
      <c r="G1111" s="4">
        <v>3.5</v>
      </c>
      <c r="H1111" t="s">
        <v>1128</v>
      </c>
      <c r="I1111" t="s">
        <v>1116</v>
      </c>
      <c r="J1111" t="s">
        <v>1410</v>
      </c>
      <c r="K1111" t="s">
        <v>1408</v>
      </c>
    </row>
    <row r="1112" spans="1:11">
      <c r="A1112" t="s">
        <v>11</v>
      </c>
      <c r="B1112" t="s">
        <v>1071</v>
      </c>
      <c r="C1112" s="2">
        <v>44287</v>
      </c>
      <c r="D1112" s="4">
        <v>7.5</v>
      </c>
      <c r="F1112" s="4">
        <v>-1.4</v>
      </c>
      <c r="G1112" s="4">
        <v>-7.8</v>
      </c>
      <c r="H1112" t="s">
        <v>1127</v>
      </c>
      <c r="I1112" t="s">
        <v>1116</v>
      </c>
      <c r="J1112" t="s">
        <v>1411</v>
      </c>
      <c r="K1112" t="s">
        <v>1408</v>
      </c>
    </row>
    <row r="1113" spans="1:11">
      <c r="A1113" t="s">
        <v>11</v>
      </c>
      <c r="B1113" t="s">
        <v>1072</v>
      </c>
      <c r="C1113" s="2">
        <v>44317</v>
      </c>
      <c r="D1113" s="4">
        <v>7.9</v>
      </c>
      <c r="F1113" s="4">
        <v>-1.1000000000000001</v>
      </c>
      <c r="G1113" s="4">
        <v>-7.8</v>
      </c>
      <c r="H1113" t="s">
        <v>1126</v>
      </c>
      <c r="I1113" t="s">
        <v>1116</v>
      </c>
      <c r="J1113" t="s">
        <v>1412</v>
      </c>
      <c r="K1113" t="s">
        <v>1408</v>
      </c>
    </row>
    <row r="1114" spans="1:11">
      <c r="A1114" t="s">
        <v>11</v>
      </c>
      <c r="B1114" t="s">
        <v>1073</v>
      </c>
      <c r="C1114" s="2">
        <v>44348</v>
      </c>
      <c r="D1114" s="4">
        <v>6.2</v>
      </c>
      <c r="F1114" s="4">
        <v>-3.1</v>
      </c>
      <c r="G1114" s="4">
        <v>-8.4</v>
      </c>
      <c r="H1114" t="s">
        <v>1124</v>
      </c>
      <c r="I1114" t="s">
        <v>1116</v>
      </c>
      <c r="J1114" t="s">
        <v>1413</v>
      </c>
      <c r="K1114" t="s">
        <v>1408</v>
      </c>
    </row>
    <row r="1115" spans="1:11">
      <c r="A1115" t="s">
        <v>11</v>
      </c>
      <c r="B1115" t="s">
        <v>1074</v>
      </c>
      <c r="C1115" s="2">
        <v>44378</v>
      </c>
      <c r="D1115" s="4">
        <v>7.3</v>
      </c>
      <c r="F1115" s="4">
        <v>-1.7</v>
      </c>
      <c r="G1115" s="4">
        <v>-8.4</v>
      </c>
      <c r="H1115" t="s">
        <v>1122</v>
      </c>
      <c r="I1115" t="s">
        <v>1116</v>
      </c>
      <c r="J1115" t="s">
        <v>1414</v>
      </c>
      <c r="K1115" t="s">
        <v>1408</v>
      </c>
    </row>
    <row r="1116" spans="1:11">
      <c r="A1116" t="s">
        <v>11</v>
      </c>
      <c r="B1116" t="s">
        <v>1075</v>
      </c>
      <c r="C1116" s="2">
        <v>44409</v>
      </c>
      <c r="D1116" s="4">
        <v>6.4</v>
      </c>
      <c r="F1116" s="4">
        <v>-2.5</v>
      </c>
      <c r="G1116" s="4">
        <v>-6.6</v>
      </c>
      <c r="H1116" t="s">
        <v>1120</v>
      </c>
      <c r="I1116" t="s">
        <v>1116</v>
      </c>
      <c r="J1116" t="s">
        <v>1415</v>
      </c>
      <c r="K1116" t="s">
        <v>1408</v>
      </c>
    </row>
    <row r="1117" spans="1:11">
      <c r="A1117" t="s">
        <v>11</v>
      </c>
      <c r="B1117" t="s">
        <v>1076</v>
      </c>
      <c r="C1117" s="2">
        <v>44440</v>
      </c>
      <c r="D1117" s="4">
        <v>5.7</v>
      </c>
      <c r="F1117" s="4">
        <v>-3.2</v>
      </c>
      <c r="G1117" s="4">
        <v>-5.6</v>
      </c>
      <c r="H1117" t="s">
        <v>1119</v>
      </c>
      <c r="I1117" t="s">
        <v>1116</v>
      </c>
      <c r="J1117" t="s">
        <v>1416</v>
      </c>
      <c r="K1117" t="s">
        <v>1408</v>
      </c>
    </row>
    <row r="1118" spans="1:11">
      <c r="A1118" t="s">
        <v>11</v>
      </c>
      <c r="B1118" t="s">
        <v>1077</v>
      </c>
      <c r="C1118" s="2">
        <v>44470</v>
      </c>
      <c r="D1118" s="4">
        <v>5.0999999999999996</v>
      </c>
      <c r="F1118" s="4">
        <v>-2.4</v>
      </c>
      <c r="G1118" s="4">
        <v>-3.8</v>
      </c>
      <c r="H1118" t="s">
        <v>1118</v>
      </c>
      <c r="I1118" t="s">
        <v>1116</v>
      </c>
      <c r="J1118" t="s">
        <v>1121</v>
      </c>
      <c r="K1118" t="s">
        <v>1408</v>
      </c>
    </row>
    <row r="1119" spans="1:11">
      <c r="A1119" t="s">
        <v>11</v>
      </c>
      <c r="B1119" t="s">
        <v>1078</v>
      </c>
      <c r="C1119" s="2">
        <v>44501</v>
      </c>
      <c r="D1119" s="4">
        <v>6.1</v>
      </c>
      <c r="F1119" s="4">
        <v>-1.8</v>
      </c>
      <c r="G1119" s="4">
        <v>-2.9</v>
      </c>
      <c r="H1119" t="s">
        <v>1117</v>
      </c>
      <c r="I1119" t="s">
        <v>1116</v>
      </c>
      <c r="J1119" t="s">
        <v>1123</v>
      </c>
      <c r="K1119" t="s">
        <v>1408</v>
      </c>
    </row>
    <row r="1120" spans="1:11">
      <c r="A1120" t="s">
        <v>11</v>
      </c>
      <c r="B1120" t="s">
        <v>1079</v>
      </c>
      <c r="C1120" s="2">
        <v>44531</v>
      </c>
      <c r="D1120" s="4">
        <v>3.6</v>
      </c>
      <c r="F1120" s="4">
        <v>-2.6</v>
      </c>
      <c r="G1120" s="4">
        <v>-5.7</v>
      </c>
      <c r="H1120" t="s">
        <v>1115</v>
      </c>
      <c r="I1120" t="s">
        <v>1116</v>
      </c>
      <c r="J1120" t="s">
        <v>1125</v>
      </c>
      <c r="K1120" t="s">
        <v>1408</v>
      </c>
    </row>
    <row r="1121" spans="1:11">
      <c r="A1121" t="s">
        <v>11</v>
      </c>
      <c r="B1121" t="s">
        <v>1080</v>
      </c>
      <c r="C1121" s="2">
        <v>44562</v>
      </c>
      <c r="D1121" s="4">
        <v>4.7</v>
      </c>
      <c r="F1121" s="4">
        <v>-2.6</v>
      </c>
      <c r="G1121" s="4">
        <v>-4.3</v>
      </c>
      <c r="H1121" t="s">
        <v>1114</v>
      </c>
      <c r="I1121" t="s">
        <v>1111</v>
      </c>
      <c r="J1121" t="s">
        <v>1408</v>
      </c>
      <c r="K1121" t="s">
        <v>1408</v>
      </c>
    </row>
    <row r="1122" spans="1:11">
      <c r="A1122" t="s">
        <v>11</v>
      </c>
      <c r="B1122" t="s">
        <v>1081</v>
      </c>
      <c r="C1122" s="2">
        <v>44593</v>
      </c>
      <c r="D1122" s="4">
        <v>5.4</v>
      </c>
      <c r="F1122" s="4">
        <v>-1</v>
      </c>
      <c r="G1122" s="4">
        <v>-3.5</v>
      </c>
      <c r="H1122" t="s">
        <v>1113</v>
      </c>
      <c r="I1122" t="s">
        <v>1111</v>
      </c>
      <c r="J1122" t="s">
        <v>1409</v>
      </c>
      <c r="K1122" t="s">
        <v>1408</v>
      </c>
    </row>
    <row r="1123" spans="1:11">
      <c r="A1123" t="s">
        <v>11</v>
      </c>
      <c r="B1123" t="s">
        <v>1082</v>
      </c>
      <c r="C1123" s="2">
        <v>44621</v>
      </c>
      <c r="D1123" s="4">
        <v>5.0999999999999996</v>
      </c>
      <c r="F1123" s="4">
        <v>-0.6</v>
      </c>
      <c r="G1123" s="4">
        <v>-3.8</v>
      </c>
      <c r="H1123" t="s">
        <v>1112</v>
      </c>
      <c r="I1123" t="s">
        <v>1111</v>
      </c>
      <c r="J1123" t="s">
        <v>1410</v>
      </c>
      <c r="K1123" t="s">
        <v>1408</v>
      </c>
    </row>
    <row r="1124" spans="1:11">
      <c r="A1124" t="s">
        <v>11</v>
      </c>
      <c r="B1124" t="s">
        <v>1083</v>
      </c>
      <c r="C1124" s="2">
        <v>44652</v>
      </c>
      <c r="D1124" s="4">
        <v>3.6</v>
      </c>
      <c r="F1124" s="4">
        <v>-1.5</v>
      </c>
      <c r="G1124" s="4">
        <v>-3.9</v>
      </c>
      <c r="H1124" t="s">
        <v>1110</v>
      </c>
      <c r="I1124" t="s">
        <v>1111</v>
      </c>
      <c r="J1124" t="s">
        <v>1411</v>
      </c>
      <c r="K1124" t="s">
        <v>1408</v>
      </c>
    </row>
    <row r="1125" spans="1:11">
      <c r="A1125" t="s">
        <v>11</v>
      </c>
      <c r="B1125" t="s">
        <v>1425</v>
      </c>
      <c r="C1125" s="2">
        <v>44682</v>
      </c>
      <c r="D1125" s="4">
        <v>4.5</v>
      </c>
      <c r="F1125" s="4">
        <v>-1.6</v>
      </c>
      <c r="G1125" s="4">
        <v>-3.4</v>
      </c>
      <c r="H1125" t="s">
        <v>1418</v>
      </c>
      <c r="I1125" t="s">
        <v>1111</v>
      </c>
      <c r="J1125" t="s">
        <v>1412</v>
      </c>
      <c r="K1125" t="s">
        <v>1408</v>
      </c>
    </row>
    <row r="1126" spans="1:11">
      <c r="A1126" t="s">
        <v>11</v>
      </c>
      <c r="B1126" t="s">
        <v>1426</v>
      </c>
      <c r="C1126" s="2">
        <v>44713</v>
      </c>
      <c r="D1126" s="4">
        <v>4.0999999999999996</v>
      </c>
      <c r="F1126" s="4">
        <v>0.5</v>
      </c>
      <c r="G1126" s="4">
        <v>-2.1</v>
      </c>
      <c r="H1126" t="s">
        <v>1420</v>
      </c>
      <c r="I1126" t="s">
        <v>1111</v>
      </c>
      <c r="J1126" t="s">
        <v>1413</v>
      </c>
      <c r="K1126" t="s">
        <v>1408</v>
      </c>
    </row>
    <row r="1127" spans="1:11">
      <c r="A1127" t="s">
        <v>11</v>
      </c>
      <c r="B1127" t="s">
        <v>1444</v>
      </c>
      <c r="C1127" s="2">
        <v>44743</v>
      </c>
      <c r="D1127" s="4">
        <v>4.2</v>
      </c>
      <c r="F1127" s="4">
        <v>-0.5</v>
      </c>
      <c r="G1127" s="4">
        <v>-3.1</v>
      </c>
      <c r="H1127" t="s">
        <v>1429</v>
      </c>
      <c r="I1127" t="s">
        <v>1111</v>
      </c>
      <c r="J1127" t="s">
        <v>1414</v>
      </c>
      <c r="K1127" t="s">
        <v>1408</v>
      </c>
    </row>
    <row r="1128" spans="1:11">
      <c r="A1128" t="s">
        <v>11</v>
      </c>
      <c r="B1128" t="s">
        <v>1445</v>
      </c>
      <c r="C1128" s="2">
        <v>44774</v>
      </c>
      <c r="D1128" s="4">
        <v>4.5999999999999996</v>
      </c>
      <c r="F1128" s="4">
        <v>-0.8</v>
      </c>
      <c r="G1128" s="4">
        <v>-1.8</v>
      </c>
      <c r="H1128" t="s">
        <v>1431</v>
      </c>
      <c r="I1128" t="s">
        <v>1111</v>
      </c>
      <c r="J1128" t="s">
        <v>1415</v>
      </c>
      <c r="K1128" t="s">
        <v>1408</v>
      </c>
    </row>
    <row r="1129" spans="1:11">
      <c r="A1129" t="s">
        <v>11</v>
      </c>
      <c r="B1129" t="s">
        <v>1446</v>
      </c>
      <c r="C1129" s="2">
        <v>44805</v>
      </c>
      <c r="D1129" s="4">
        <v>4.3</v>
      </c>
      <c r="F1129" s="4">
        <v>-0.8</v>
      </c>
      <c r="G1129" s="4">
        <v>-1.4</v>
      </c>
      <c r="H1129" t="s">
        <v>1433</v>
      </c>
      <c r="I1129" t="s">
        <v>1111</v>
      </c>
      <c r="J1129" t="s">
        <v>1416</v>
      </c>
      <c r="K1129" t="s">
        <v>1408</v>
      </c>
    </row>
    <row r="1130" spans="1:11">
      <c r="A1130" t="s">
        <v>11</v>
      </c>
      <c r="B1130" t="s">
        <v>1447</v>
      </c>
      <c r="C1130" s="2">
        <v>44835</v>
      </c>
      <c r="D1130" s="4">
        <v>3.7</v>
      </c>
      <c r="F1130" s="4">
        <v>0.1</v>
      </c>
      <c r="G1130" s="4">
        <v>-1.4</v>
      </c>
      <c r="H1130" t="s">
        <v>1435</v>
      </c>
      <c r="I1130" t="s">
        <v>1111</v>
      </c>
      <c r="J1130" t="s">
        <v>1121</v>
      </c>
      <c r="K1130" t="s">
        <v>1408</v>
      </c>
    </row>
    <row r="1131" spans="1:11">
      <c r="A1131" t="s">
        <v>11</v>
      </c>
      <c r="B1131" t="s">
        <v>1487</v>
      </c>
      <c r="C1131" s="2">
        <v>44866</v>
      </c>
      <c r="D1131" s="4">
        <v>4.5999999999999996</v>
      </c>
      <c r="F1131" s="4">
        <v>0.1</v>
      </c>
      <c r="G1131" s="4">
        <v>-1.5</v>
      </c>
      <c r="H1131" t="s">
        <v>1451</v>
      </c>
      <c r="I1131" t="s">
        <v>1111</v>
      </c>
      <c r="J1131" t="s">
        <v>1123</v>
      </c>
      <c r="K1131" t="s">
        <v>1408</v>
      </c>
    </row>
    <row r="1132" spans="1:11">
      <c r="A1132" t="s">
        <v>11</v>
      </c>
      <c r="B1132" t="s">
        <v>1488</v>
      </c>
      <c r="C1132" s="2">
        <v>44896</v>
      </c>
      <c r="D1132" s="4">
        <v>4.5</v>
      </c>
      <c r="F1132" s="4">
        <v>0.4</v>
      </c>
      <c r="G1132" s="4">
        <v>0.9</v>
      </c>
      <c r="H1132" t="s">
        <v>1453</v>
      </c>
      <c r="I1132" t="s">
        <v>1111</v>
      </c>
      <c r="J1132" t="s">
        <v>1125</v>
      </c>
      <c r="K1132" t="s">
        <v>1408</v>
      </c>
    </row>
    <row r="1133" spans="1:11">
      <c r="A1133" t="s">
        <v>11</v>
      </c>
      <c r="B1133" t="s">
        <v>1489</v>
      </c>
      <c r="C1133" s="2">
        <v>44927</v>
      </c>
      <c r="D1133" s="4">
        <v>4.7</v>
      </c>
      <c r="F1133" s="4">
        <v>0.5</v>
      </c>
      <c r="G1133" s="4">
        <v>0</v>
      </c>
      <c r="H1133" t="s">
        <v>1455</v>
      </c>
      <c r="I1133" t="s">
        <v>1456</v>
      </c>
      <c r="J1133" t="s">
        <v>1408</v>
      </c>
      <c r="K1133" t="s">
        <v>1408</v>
      </c>
    </row>
    <row r="1134" spans="1:11">
      <c r="A1134" t="s">
        <v>11</v>
      </c>
      <c r="B1134" t="s">
        <v>1490</v>
      </c>
      <c r="C1134" s="2">
        <v>44958</v>
      </c>
      <c r="D1134" s="4">
        <v>4.7</v>
      </c>
      <c r="F1134" s="4">
        <v>0.1</v>
      </c>
      <c r="G1134" s="4">
        <v>-0.7</v>
      </c>
      <c r="H1134" t="s">
        <v>1458</v>
      </c>
      <c r="I1134" t="s">
        <v>1456</v>
      </c>
      <c r="J1134" t="s">
        <v>1409</v>
      </c>
      <c r="K1134" t="s">
        <v>1408</v>
      </c>
    </row>
    <row r="1135" spans="1:11">
      <c r="A1135" t="s">
        <v>11</v>
      </c>
      <c r="B1135" t="s">
        <v>1491</v>
      </c>
      <c r="C1135" s="2">
        <v>44986</v>
      </c>
      <c r="D1135" s="4">
        <v>5</v>
      </c>
      <c r="F1135" s="4">
        <v>0.7</v>
      </c>
      <c r="G1135" s="4">
        <v>-0.1</v>
      </c>
      <c r="H1135" t="s">
        <v>1460</v>
      </c>
      <c r="I1135" t="s">
        <v>1456</v>
      </c>
      <c r="J1135" t="s">
        <v>1410</v>
      </c>
      <c r="K1135" t="s">
        <v>1408</v>
      </c>
    </row>
    <row r="1136" spans="1:11">
      <c r="A1136" t="s">
        <v>11</v>
      </c>
      <c r="B1136" t="s">
        <v>1492</v>
      </c>
      <c r="C1136" s="2">
        <v>45017</v>
      </c>
      <c r="D1136" s="4">
        <v>3.8</v>
      </c>
      <c r="F1136" s="4">
        <v>0.1</v>
      </c>
      <c r="G1136" s="4">
        <v>0.2</v>
      </c>
      <c r="H1136" t="s">
        <v>1462</v>
      </c>
      <c r="I1136" t="s">
        <v>1456</v>
      </c>
      <c r="J1136" t="s">
        <v>1411</v>
      </c>
      <c r="K1136" t="s">
        <v>1408</v>
      </c>
    </row>
    <row r="1137" spans="1:11">
      <c r="A1137" t="s">
        <v>11</v>
      </c>
      <c r="B1137" t="s">
        <v>1493</v>
      </c>
      <c r="C1137" s="2">
        <v>45047</v>
      </c>
      <c r="D1137" s="4">
        <v>3.6</v>
      </c>
      <c r="F1137" s="4">
        <v>-1</v>
      </c>
      <c r="G1137" s="4">
        <v>-0.9</v>
      </c>
      <c r="H1137" t="s">
        <v>1464</v>
      </c>
      <c r="I1137" t="s">
        <v>1456</v>
      </c>
      <c r="J1137" t="s">
        <v>1412</v>
      </c>
      <c r="K1137" t="s">
        <v>1408</v>
      </c>
    </row>
    <row r="1138" spans="1:11">
      <c r="A1138" t="s">
        <v>11</v>
      </c>
      <c r="B1138" t="s">
        <v>1494</v>
      </c>
      <c r="C1138" s="2">
        <v>45078</v>
      </c>
      <c r="D1138" s="4">
        <v>3.3</v>
      </c>
      <c r="F1138" s="4">
        <v>-1.2</v>
      </c>
      <c r="G1138" s="4">
        <v>-0.8</v>
      </c>
      <c r="H1138" t="s">
        <v>1466</v>
      </c>
      <c r="I1138" t="s">
        <v>1456</v>
      </c>
      <c r="J1138" t="s">
        <v>1413</v>
      </c>
      <c r="K1138" t="s">
        <v>1408</v>
      </c>
    </row>
    <row r="1139" spans="1:11">
      <c r="A1139" t="s">
        <v>11</v>
      </c>
      <c r="B1139" t="s">
        <v>1495</v>
      </c>
      <c r="C1139" s="2">
        <v>45108</v>
      </c>
      <c r="D1139" s="4">
        <v>4.9000000000000004</v>
      </c>
      <c r="F1139" s="4">
        <v>0.2</v>
      </c>
      <c r="G1139" s="4">
        <v>0.7</v>
      </c>
      <c r="H1139" t="s">
        <v>1468</v>
      </c>
      <c r="I1139" t="s">
        <v>1456</v>
      </c>
      <c r="J1139" t="s">
        <v>1414</v>
      </c>
      <c r="K1139" t="s">
        <v>1408</v>
      </c>
    </row>
    <row r="1140" spans="1:11">
      <c r="A1140" t="s">
        <v>11</v>
      </c>
      <c r="B1140" t="s">
        <v>1510</v>
      </c>
      <c r="C1140" s="2">
        <v>45139</v>
      </c>
      <c r="D1140" s="4">
        <v>4.9000000000000004</v>
      </c>
      <c r="F1140" s="4">
        <v>0.2</v>
      </c>
      <c r="G1140" s="4">
        <v>0.3</v>
      </c>
      <c r="H1140" t="s">
        <v>1503</v>
      </c>
      <c r="I1140" t="s">
        <v>1456</v>
      </c>
      <c r="J1140" t="s">
        <v>1415</v>
      </c>
      <c r="K1140" t="s">
        <v>1408</v>
      </c>
    </row>
    <row r="1141" spans="1:11">
      <c r="A1141" t="s">
        <v>11</v>
      </c>
      <c r="B1141" t="s">
        <v>1511</v>
      </c>
      <c r="C1141" s="2">
        <v>45170</v>
      </c>
      <c r="D1141" s="4">
        <v>4.9000000000000004</v>
      </c>
      <c r="E1141" t="b">
        <v>1</v>
      </c>
      <c r="F1141" s="4">
        <v>-0.1</v>
      </c>
      <c r="G1141" s="4">
        <v>0.6</v>
      </c>
      <c r="H1141" t="s">
        <v>1505</v>
      </c>
      <c r="I1141" t="s">
        <v>1456</v>
      </c>
      <c r="J1141" t="s">
        <v>1416</v>
      </c>
      <c r="K1141" t="s">
        <v>1408</v>
      </c>
    </row>
  </sheetData>
  <phoneticPr fontId="7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ECB82-510B-437D-BF4E-5A6CA2A89405}">
  <sheetPr codeName="Sheet5"/>
  <dimension ref="A1:YM4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3" sqref="B3"/>
    </sheetView>
  </sheetViews>
  <sheetFormatPr defaultColWidth="15.77734375" defaultRowHeight="14.4"/>
  <cols>
    <col min="1" max="1" width="67.109375" bestFit="1" customWidth="1"/>
    <col min="3" max="3" width="7.77734375" bestFit="1" customWidth="1"/>
    <col min="4" max="4" width="20.33203125" bestFit="1" customWidth="1"/>
  </cols>
  <sheetData>
    <row r="1" spans="1:663">
      <c r="A1" s="7" t="s">
        <v>1084</v>
      </c>
      <c r="B1" s="2">
        <f t="array" ref="B1">MAX(IF(SocrataData_REFRESH_THIS!$D:$D&gt;0,SocrataData_REFRESH_THIS!$C:$C))</f>
        <v>45170</v>
      </c>
      <c r="C1" s="2"/>
    </row>
    <row r="2" spans="1:663">
      <c r="A2" s="7" t="s">
        <v>1427</v>
      </c>
      <c r="B2" s="2">
        <f>DATE(YEAR(B$1)-10,MONTH(B$1),DAY(B$1))</f>
        <v>41518</v>
      </c>
      <c r="C2" s="2"/>
    </row>
    <row r="4" spans="1:663">
      <c r="C4" t="s">
        <v>1101</v>
      </c>
      <c r="D4" s="5">
        <v>36526</v>
      </c>
      <c r="E4" s="5">
        <v>36557</v>
      </c>
      <c r="F4" s="5">
        <v>36586</v>
      </c>
      <c r="G4" s="5">
        <v>36617</v>
      </c>
      <c r="H4" s="5">
        <v>36647</v>
      </c>
      <c r="I4" s="5">
        <v>36678</v>
      </c>
      <c r="J4" s="5">
        <v>36708</v>
      </c>
      <c r="K4" s="5">
        <v>36739</v>
      </c>
      <c r="L4" s="5">
        <v>36770</v>
      </c>
      <c r="M4" s="5">
        <v>36800</v>
      </c>
      <c r="N4" s="5">
        <v>36831</v>
      </c>
      <c r="O4" s="5">
        <v>36861</v>
      </c>
      <c r="P4" s="5">
        <v>36892</v>
      </c>
      <c r="Q4" s="5">
        <v>36923</v>
      </c>
      <c r="R4" s="5">
        <v>36951</v>
      </c>
      <c r="S4" s="5">
        <v>36982</v>
      </c>
      <c r="T4" s="5">
        <v>37012</v>
      </c>
      <c r="U4" s="5">
        <v>37043</v>
      </c>
      <c r="V4" s="5">
        <v>37073</v>
      </c>
      <c r="W4" s="5">
        <v>37104</v>
      </c>
      <c r="X4" s="5">
        <v>37135</v>
      </c>
      <c r="Y4" s="5">
        <v>37165</v>
      </c>
      <c r="Z4" s="5">
        <v>37196</v>
      </c>
      <c r="AA4" s="5">
        <v>37226</v>
      </c>
      <c r="AB4" s="5">
        <v>37257</v>
      </c>
      <c r="AC4" s="5">
        <v>37288</v>
      </c>
      <c r="AD4" s="5">
        <v>37316</v>
      </c>
      <c r="AE4" s="5">
        <v>37347</v>
      </c>
      <c r="AF4" s="5">
        <v>37377</v>
      </c>
      <c r="AG4" s="5">
        <v>37408</v>
      </c>
      <c r="AH4" s="5">
        <v>37438</v>
      </c>
      <c r="AI4" s="5">
        <v>37469</v>
      </c>
      <c r="AJ4" s="5">
        <v>37500</v>
      </c>
      <c r="AK4" s="5">
        <v>37530</v>
      </c>
      <c r="AL4" s="5">
        <v>37561</v>
      </c>
      <c r="AM4" s="5">
        <v>37591</v>
      </c>
      <c r="AN4" s="5">
        <v>37622</v>
      </c>
      <c r="AO4" s="5">
        <v>37653</v>
      </c>
      <c r="AP4" s="5">
        <v>37681</v>
      </c>
      <c r="AQ4" s="5">
        <v>37712</v>
      </c>
      <c r="AR4" s="5">
        <v>37742</v>
      </c>
      <c r="AS4" s="5">
        <v>37773</v>
      </c>
      <c r="AT4" s="5">
        <v>37803</v>
      </c>
      <c r="AU4" s="5">
        <v>37834</v>
      </c>
      <c r="AV4" s="5">
        <v>37865</v>
      </c>
      <c r="AW4" s="5">
        <v>37895</v>
      </c>
      <c r="AX4" s="5">
        <v>37926</v>
      </c>
      <c r="AY4" s="5">
        <v>37956</v>
      </c>
      <c r="AZ4" s="5">
        <v>37987</v>
      </c>
      <c r="BA4" s="5">
        <v>38018</v>
      </c>
      <c r="BB4" s="5">
        <v>38047</v>
      </c>
      <c r="BC4" s="5">
        <v>38078</v>
      </c>
      <c r="BD4" s="5">
        <v>38108</v>
      </c>
      <c r="BE4" s="5">
        <v>38139</v>
      </c>
      <c r="BF4" s="5">
        <v>38169</v>
      </c>
      <c r="BG4" s="5">
        <v>38200</v>
      </c>
      <c r="BH4" s="5">
        <v>38231</v>
      </c>
      <c r="BI4" s="5">
        <v>38261</v>
      </c>
      <c r="BJ4" s="5">
        <v>38292</v>
      </c>
      <c r="BK4" s="5">
        <v>38322</v>
      </c>
      <c r="BL4" s="5">
        <v>38353</v>
      </c>
      <c r="BM4" s="5">
        <v>38384</v>
      </c>
      <c r="BN4" s="5">
        <v>38412</v>
      </c>
      <c r="BO4" s="5">
        <v>38443</v>
      </c>
      <c r="BP4" s="5">
        <v>38473</v>
      </c>
      <c r="BQ4" s="5">
        <v>38504</v>
      </c>
      <c r="BR4" s="5">
        <v>38534</v>
      </c>
      <c r="BS4" s="5">
        <v>38565</v>
      </c>
      <c r="BT4" s="5">
        <v>38596</v>
      </c>
      <c r="BU4" s="5">
        <v>38626</v>
      </c>
      <c r="BV4" s="5">
        <v>38657</v>
      </c>
      <c r="BW4" s="5">
        <v>38687</v>
      </c>
      <c r="BX4" s="5">
        <v>38718</v>
      </c>
      <c r="BY4" s="5">
        <v>38749</v>
      </c>
      <c r="BZ4" s="5">
        <v>38777</v>
      </c>
      <c r="CA4" s="5">
        <v>38808</v>
      </c>
      <c r="CB4" s="5">
        <v>38838</v>
      </c>
      <c r="CC4" s="5">
        <v>38869</v>
      </c>
      <c r="CD4" s="5">
        <v>38899</v>
      </c>
      <c r="CE4" s="5">
        <v>38930</v>
      </c>
      <c r="CF4" s="5">
        <v>38961</v>
      </c>
      <c r="CG4" s="5">
        <v>38991</v>
      </c>
      <c r="CH4" s="5">
        <v>39022</v>
      </c>
      <c r="CI4" s="5">
        <v>39052</v>
      </c>
      <c r="CJ4" s="5">
        <v>39083</v>
      </c>
      <c r="CK4" s="5">
        <v>39114</v>
      </c>
      <c r="CL4" s="5">
        <v>39142</v>
      </c>
      <c r="CM4" s="5">
        <v>39173</v>
      </c>
      <c r="CN4" s="5">
        <v>39203</v>
      </c>
      <c r="CO4" s="5">
        <v>39234</v>
      </c>
      <c r="CP4" s="5">
        <v>39264</v>
      </c>
      <c r="CQ4" s="5">
        <v>39295</v>
      </c>
      <c r="CR4" s="5">
        <v>39326</v>
      </c>
      <c r="CS4" s="5">
        <v>39356</v>
      </c>
      <c r="CT4" s="5">
        <v>39387</v>
      </c>
      <c r="CU4" s="5">
        <v>39417</v>
      </c>
      <c r="CV4" s="5">
        <v>39448</v>
      </c>
      <c r="CW4" s="5">
        <v>39479</v>
      </c>
      <c r="CX4" s="5">
        <v>39508</v>
      </c>
      <c r="CY4" s="5">
        <v>39539</v>
      </c>
      <c r="CZ4" s="5">
        <v>39569</v>
      </c>
      <c r="DA4" s="5">
        <v>39600</v>
      </c>
      <c r="DB4" s="5">
        <v>39630</v>
      </c>
      <c r="DC4" s="5">
        <v>39661</v>
      </c>
      <c r="DD4" s="5">
        <v>39692</v>
      </c>
      <c r="DE4" s="5">
        <v>39722</v>
      </c>
      <c r="DF4" s="5">
        <v>39753</v>
      </c>
      <c r="DG4" s="5">
        <v>39783</v>
      </c>
      <c r="DH4" s="5">
        <v>39814</v>
      </c>
      <c r="DI4" s="5">
        <v>39845</v>
      </c>
      <c r="DJ4" s="5">
        <v>39873</v>
      </c>
      <c r="DK4" s="5">
        <v>39904</v>
      </c>
      <c r="DL4" s="5">
        <v>39934</v>
      </c>
      <c r="DM4" s="5">
        <v>39965</v>
      </c>
      <c r="DN4" s="5">
        <v>39995</v>
      </c>
      <c r="DO4" s="5">
        <v>40026</v>
      </c>
      <c r="DP4" s="5">
        <v>40057</v>
      </c>
      <c r="DQ4" s="5">
        <v>40087</v>
      </c>
      <c r="DR4" s="5">
        <v>40118</v>
      </c>
      <c r="DS4" s="5">
        <v>40148</v>
      </c>
      <c r="DT4" s="5">
        <v>40179</v>
      </c>
      <c r="DU4" s="5">
        <v>40210</v>
      </c>
      <c r="DV4" s="5">
        <v>40238</v>
      </c>
      <c r="DW4" s="5">
        <v>40269</v>
      </c>
      <c r="DX4" s="5">
        <v>40299</v>
      </c>
      <c r="DY4" s="5">
        <v>40330</v>
      </c>
      <c r="DZ4" s="5">
        <v>40360</v>
      </c>
      <c r="EA4" s="5">
        <v>40391</v>
      </c>
      <c r="EB4" s="5">
        <v>40422</v>
      </c>
      <c r="EC4" s="5">
        <v>40452</v>
      </c>
      <c r="ED4" s="5">
        <v>40483</v>
      </c>
      <c r="EE4" s="5">
        <v>40513</v>
      </c>
      <c r="EF4" s="5">
        <v>40544</v>
      </c>
      <c r="EG4" s="5">
        <v>40575</v>
      </c>
      <c r="EH4" s="5">
        <v>40603</v>
      </c>
      <c r="EI4" s="5">
        <v>40634</v>
      </c>
      <c r="EJ4" s="5">
        <v>40664</v>
      </c>
      <c r="EK4" s="5">
        <v>40695</v>
      </c>
      <c r="EL4" s="5">
        <v>40725</v>
      </c>
      <c r="EM4" s="5">
        <v>40756</v>
      </c>
      <c r="EN4" s="5">
        <v>40787</v>
      </c>
      <c r="EO4" s="5">
        <v>40817</v>
      </c>
      <c r="EP4" s="5">
        <v>40848</v>
      </c>
      <c r="EQ4" s="5">
        <v>40878</v>
      </c>
      <c r="ER4" s="5">
        <v>40909</v>
      </c>
      <c r="ES4" s="5">
        <v>40940</v>
      </c>
      <c r="ET4" s="5">
        <v>40969</v>
      </c>
      <c r="EU4" s="5">
        <v>41000</v>
      </c>
      <c r="EV4" s="5">
        <v>41030</v>
      </c>
      <c r="EW4" s="5">
        <v>41061</v>
      </c>
      <c r="EX4" s="5">
        <v>41091</v>
      </c>
      <c r="EY4" s="5">
        <v>41122</v>
      </c>
      <c r="EZ4" s="5">
        <v>41153</v>
      </c>
      <c r="FA4" s="5">
        <v>41183</v>
      </c>
      <c r="FB4" s="5">
        <v>41214</v>
      </c>
      <c r="FC4" s="5">
        <v>41244</v>
      </c>
      <c r="FD4" s="5">
        <v>41275</v>
      </c>
      <c r="FE4" s="5">
        <v>41306</v>
      </c>
      <c r="FF4" s="5">
        <v>41334</v>
      </c>
      <c r="FG4" s="5">
        <v>41365</v>
      </c>
      <c r="FH4" s="5">
        <v>41395</v>
      </c>
      <c r="FI4" s="5">
        <v>41426</v>
      </c>
      <c r="FJ4" s="5">
        <v>41456</v>
      </c>
      <c r="FK4" s="5">
        <v>41487</v>
      </c>
      <c r="FL4" s="5">
        <v>41518</v>
      </c>
      <c r="FM4" s="5">
        <v>41548</v>
      </c>
      <c r="FN4" s="5">
        <v>41579</v>
      </c>
      <c r="FO4" s="5">
        <v>41609</v>
      </c>
      <c r="FP4" s="5">
        <v>41640</v>
      </c>
      <c r="FQ4" s="5">
        <v>41671</v>
      </c>
      <c r="FR4" s="5">
        <v>41699</v>
      </c>
      <c r="FS4" s="5">
        <v>41730</v>
      </c>
      <c r="FT4" s="5">
        <v>41760</v>
      </c>
      <c r="FU4" s="5">
        <v>41791</v>
      </c>
      <c r="FV4" s="5">
        <v>41821</v>
      </c>
      <c r="FW4" s="5">
        <v>41852</v>
      </c>
      <c r="FX4" s="5">
        <v>41883</v>
      </c>
      <c r="FY4" s="5">
        <v>41913</v>
      </c>
      <c r="FZ4" s="5">
        <v>41944</v>
      </c>
      <c r="GA4" s="5">
        <v>41974</v>
      </c>
      <c r="GB4" s="5">
        <v>42005</v>
      </c>
      <c r="GC4" s="5">
        <v>42036</v>
      </c>
      <c r="GD4" s="5">
        <v>42064</v>
      </c>
      <c r="GE4" s="5">
        <v>42095</v>
      </c>
      <c r="GF4" s="5">
        <v>42125</v>
      </c>
      <c r="GG4" s="5">
        <v>42156</v>
      </c>
      <c r="GH4" s="5">
        <v>42186</v>
      </c>
      <c r="GI4" s="5">
        <v>42217</v>
      </c>
      <c r="GJ4" s="5">
        <v>42248</v>
      </c>
      <c r="GK4" s="5">
        <v>42278</v>
      </c>
      <c r="GL4" s="5">
        <v>42309</v>
      </c>
      <c r="GM4" s="5">
        <v>42339</v>
      </c>
      <c r="GN4" s="5">
        <v>42370</v>
      </c>
      <c r="GO4" s="5">
        <v>42401</v>
      </c>
      <c r="GP4" s="5">
        <v>42430</v>
      </c>
      <c r="GQ4" s="5">
        <v>42461</v>
      </c>
      <c r="GR4" s="5">
        <v>42491</v>
      </c>
      <c r="GS4" s="5">
        <v>42522</v>
      </c>
      <c r="GT4" s="5">
        <v>42552</v>
      </c>
      <c r="GU4" s="5">
        <v>42583</v>
      </c>
      <c r="GV4" s="5">
        <v>42614</v>
      </c>
      <c r="GW4" s="5">
        <v>42644</v>
      </c>
      <c r="GX4" s="5">
        <v>42675</v>
      </c>
      <c r="GY4" s="5">
        <v>42705</v>
      </c>
      <c r="GZ4" s="5">
        <v>42736</v>
      </c>
      <c r="HA4" s="5">
        <v>42767</v>
      </c>
      <c r="HB4" s="5">
        <v>42795</v>
      </c>
      <c r="HC4" s="5">
        <v>42826</v>
      </c>
      <c r="HD4" s="5">
        <v>42856</v>
      </c>
      <c r="HE4" s="5">
        <v>42887</v>
      </c>
      <c r="HF4" s="5">
        <v>42917</v>
      </c>
      <c r="HG4" s="5">
        <v>42948</v>
      </c>
      <c r="HH4" s="5">
        <v>42979</v>
      </c>
      <c r="HI4" s="5">
        <v>43009</v>
      </c>
      <c r="HJ4" s="5">
        <v>43040</v>
      </c>
      <c r="HK4" s="5">
        <v>43070</v>
      </c>
      <c r="HL4" s="5">
        <v>43101</v>
      </c>
      <c r="HM4" s="5">
        <v>43132</v>
      </c>
      <c r="HN4" s="5">
        <v>43160</v>
      </c>
      <c r="HO4" s="5">
        <v>43191</v>
      </c>
      <c r="HP4" s="5">
        <v>43221</v>
      </c>
      <c r="HQ4" s="5">
        <v>43252</v>
      </c>
      <c r="HR4" s="5">
        <v>43282</v>
      </c>
      <c r="HS4" s="5">
        <v>43313</v>
      </c>
      <c r="HT4" s="5">
        <v>43344</v>
      </c>
      <c r="HU4" s="5">
        <v>43374</v>
      </c>
      <c r="HV4" s="5">
        <v>43405</v>
      </c>
      <c r="HW4" s="5">
        <v>43435</v>
      </c>
      <c r="HX4" s="5">
        <v>43466</v>
      </c>
      <c r="HY4" s="5">
        <v>43497</v>
      </c>
      <c r="HZ4" s="5">
        <v>43525</v>
      </c>
      <c r="IA4" s="5">
        <v>43556</v>
      </c>
      <c r="IB4" s="5">
        <v>43586</v>
      </c>
      <c r="IC4" s="5">
        <v>43617</v>
      </c>
      <c r="ID4" s="5">
        <v>43647</v>
      </c>
      <c r="IE4" s="5">
        <v>43678</v>
      </c>
      <c r="IF4" s="5">
        <v>43709</v>
      </c>
      <c r="IG4" s="5">
        <v>43739</v>
      </c>
      <c r="IH4" s="5">
        <v>43770</v>
      </c>
      <c r="II4" s="5">
        <v>43800</v>
      </c>
      <c r="IJ4" s="5">
        <v>43831</v>
      </c>
      <c r="IK4" s="5">
        <v>43862</v>
      </c>
      <c r="IL4" s="5">
        <v>43891</v>
      </c>
      <c r="IM4" s="5">
        <v>43922</v>
      </c>
      <c r="IN4" s="5">
        <v>43952</v>
      </c>
      <c r="IO4" s="5">
        <v>43983</v>
      </c>
      <c r="IP4" s="5">
        <v>44013</v>
      </c>
      <c r="IQ4" s="5">
        <v>44044</v>
      </c>
      <c r="IR4" s="5">
        <v>44075</v>
      </c>
      <c r="IS4" s="5">
        <v>44105</v>
      </c>
      <c r="IT4" s="5">
        <v>44136</v>
      </c>
      <c r="IU4" s="5">
        <v>44166</v>
      </c>
      <c r="IV4" s="5">
        <v>44197</v>
      </c>
      <c r="IW4" s="5">
        <v>44228</v>
      </c>
      <c r="IX4" s="5">
        <v>44256</v>
      </c>
      <c r="IY4" s="5">
        <v>44287</v>
      </c>
      <c r="IZ4" s="5">
        <v>44317</v>
      </c>
      <c r="JA4" s="5">
        <v>44348</v>
      </c>
      <c r="JB4" s="5">
        <v>44378</v>
      </c>
      <c r="JC4" s="5">
        <v>44409</v>
      </c>
      <c r="JD4" s="5">
        <v>44440</v>
      </c>
      <c r="JE4" s="5">
        <v>44470</v>
      </c>
      <c r="JF4" s="5">
        <v>44501</v>
      </c>
      <c r="JG4" s="5">
        <v>44531</v>
      </c>
      <c r="JH4" s="5">
        <v>44562</v>
      </c>
      <c r="JI4" s="5">
        <v>44593</v>
      </c>
      <c r="JJ4" s="5">
        <v>44621</v>
      </c>
      <c r="JK4" s="5">
        <v>44652</v>
      </c>
      <c r="JL4" s="5">
        <v>44682</v>
      </c>
      <c r="JM4" s="5">
        <v>44713</v>
      </c>
      <c r="JN4" s="5">
        <v>44743</v>
      </c>
      <c r="JO4" s="5">
        <v>44774</v>
      </c>
      <c r="JP4" s="5">
        <v>44805</v>
      </c>
      <c r="JQ4" s="5">
        <v>44835</v>
      </c>
      <c r="JR4" s="5">
        <v>44866</v>
      </c>
      <c r="JS4" s="5">
        <v>44896</v>
      </c>
      <c r="JT4" s="5">
        <v>44927</v>
      </c>
      <c r="JU4" s="5">
        <v>44958</v>
      </c>
      <c r="JV4" s="5">
        <v>44986</v>
      </c>
      <c r="JW4" s="5">
        <v>45017</v>
      </c>
      <c r="JX4" s="5">
        <v>45047</v>
      </c>
      <c r="JY4" s="5">
        <v>45078</v>
      </c>
      <c r="JZ4" s="5">
        <v>45108</v>
      </c>
      <c r="KA4" s="5">
        <v>45139</v>
      </c>
      <c r="KB4" s="5">
        <v>45170</v>
      </c>
      <c r="KC4" s="5">
        <v>45200</v>
      </c>
      <c r="KD4" s="5">
        <v>45231</v>
      </c>
      <c r="KE4" s="5">
        <v>45261</v>
      </c>
      <c r="KF4" s="5">
        <v>45292</v>
      </c>
      <c r="KG4" s="5">
        <v>45323</v>
      </c>
      <c r="KH4" s="5">
        <v>45352</v>
      </c>
      <c r="KI4" s="5">
        <v>45383</v>
      </c>
      <c r="KJ4" s="5">
        <v>45413</v>
      </c>
      <c r="KK4" s="5">
        <v>45444</v>
      </c>
      <c r="KL4" s="5">
        <v>45474</v>
      </c>
      <c r="KM4" s="5">
        <v>45505</v>
      </c>
      <c r="KN4" s="5">
        <v>45536</v>
      </c>
      <c r="KO4" s="5">
        <v>45566</v>
      </c>
      <c r="KP4" s="5">
        <v>45597</v>
      </c>
      <c r="KQ4" s="5">
        <v>45627</v>
      </c>
      <c r="KR4" s="5">
        <v>45658</v>
      </c>
      <c r="KS4" s="5">
        <v>45689</v>
      </c>
      <c r="KT4" s="5">
        <v>45717</v>
      </c>
      <c r="KU4" s="5">
        <v>45748</v>
      </c>
      <c r="KV4" s="5">
        <v>45778</v>
      </c>
      <c r="KW4" s="5">
        <v>45809</v>
      </c>
      <c r="KX4" s="5">
        <v>45839</v>
      </c>
      <c r="KY4" s="5">
        <v>45870</v>
      </c>
      <c r="KZ4" s="5">
        <v>45901</v>
      </c>
      <c r="LA4" s="5">
        <v>45931</v>
      </c>
      <c r="LB4" s="5">
        <v>45962</v>
      </c>
      <c r="LC4" s="5">
        <v>45992</v>
      </c>
      <c r="LD4" s="5">
        <v>46023</v>
      </c>
      <c r="LE4" s="5">
        <v>46054</v>
      </c>
      <c r="LF4" s="5">
        <v>46082</v>
      </c>
      <c r="LG4" s="5">
        <v>46113</v>
      </c>
      <c r="LH4" s="5">
        <v>46143</v>
      </c>
      <c r="LI4" s="5">
        <v>46174</v>
      </c>
      <c r="LJ4" s="5">
        <v>46204</v>
      </c>
      <c r="LK4" s="5">
        <v>46235</v>
      </c>
      <c r="LL4" s="5">
        <v>46266</v>
      </c>
      <c r="LM4" s="5">
        <v>46296</v>
      </c>
      <c r="LN4" s="5">
        <v>46327</v>
      </c>
      <c r="LO4" s="5">
        <v>46357</v>
      </c>
      <c r="LP4" s="5">
        <v>46388</v>
      </c>
      <c r="LQ4" s="5">
        <v>46419</v>
      </c>
      <c r="LR4" s="5">
        <v>46447</v>
      </c>
      <c r="LS4" s="5">
        <v>46478</v>
      </c>
      <c r="LT4" s="5">
        <v>46508</v>
      </c>
      <c r="LU4" s="5">
        <v>46539</v>
      </c>
      <c r="LV4" s="5">
        <v>46569</v>
      </c>
      <c r="LW4" s="5">
        <v>46600</v>
      </c>
      <c r="LX4" s="5">
        <v>46631</v>
      </c>
      <c r="LY4" s="5">
        <v>46661</v>
      </c>
      <c r="LZ4" s="5">
        <v>46692</v>
      </c>
      <c r="MA4" s="5">
        <v>46722</v>
      </c>
      <c r="MB4" s="5">
        <v>46753</v>
      </c>
      <c r="MC4" s="5">
        <v>46784</v>
      </c>
      <c r="MD4" s="5">
        <v>46813</v>
      </c>
      <c r="ME4" s="5">
        <v>46844</v>
      </c>
      <c r="MF4" s="5">
        <v>46874</v>
      </c>
      <c r="MG4" s="5">
        <v>46905</v>
      </c>
      <c r="MH4" s="5">
        <v>46935</v>
      </c>
      <c r="MI4" s="5">
        <v>46966</v>
      </c>
      <c r="MJ4" s="5">
        <v>46997</v>
      </c>
      <c r="MK4" s="5">
        <v>47027</v>
      </c>
      <c r="ML4" s="5">
        <v>47058</v>
      </c>
      <c r="MM4" s="5">
        <v>47088</v>
      </c>
      <c r="MN4" s="5">
        <v>47119</v>
      </c>
      <c r="MO4" s="5">
        <v>47150</v>
      </c>
      <c r="MP4" s="5">
        <v>47178</v>
      </c>
      <c r="MQ4" s="5">
        <v>47209</v>
      </c>
      <c r="MR4" s="5">
        <v>47239</v>
      </c>
      <c r="MS4" s="5">
        <v>47270</v>
      </c>
      <c r="MT4" s="5">
        <v>47300</v>
      </c>
      <c r="MU4" s="5">
        <v>47331</v>
      </c>
      <c r="MV4" s="5">
        <v>47362</v>
      </c>
      <c r="MW4" s="5">
        <v>47392</v>
      </c>
      <c r="MX4" s="5">
        <v>47423</v>
      </c>
      <c r="MY4" s="5">
        <v>47453</v>
      </c>
      <c r="MZ4" s="5">
        <v>47484</v>
      </c>
      <c r="NA4" s="5">
        <v>47515</v>
      </c>
      <c r="NB4" s="5">
        <v>47543</v>
      </c>
      <c r="NC4" s="5">
        <v>47574</v>
      </c>
      <c r="ND4" s="5">
        <v>47604</v>
      </c>
      <c r="NE4" s="5">
        <v>47635</v>
      </c>
      <c r="NF4" s="5">
        <v>47665</v>
      </c>
      <c r="NG4" s="5">
        <v>47696</v>
      </c>
      <c r="NH4" s="5">
        <v>47727</v>
      </c>
      <c r="NI4" s="5">
        <v>47757</v>
      </c>
      <c r="NJ4" s="5">
        <v>47788</v>
      </c>
      <c r="NK4" s="5">
        <v>47818</v>
      </c>
      <c r="NL4" s="5">
        <v>47849</v>
      </c>
      <c r="NM4" s="5">
        <v>47880</v>
      </c>
      <c r="NN4" s="5">
        <v>47908</v>
      </c>
      <c r="NO4" s="5">
        <v>47939</v>
      </c>
      <c r="NP4" s="5">
        <v>47969</v>
      </c>
      <c r="NQ4" s="5">
        <v>48000</v>
      </c>
      <c r="NR4" s="5">
        <v>48030</v>
      </c>
      <c r="NS4" s="5">
        <v>48061</v>
      </c>
      <c r="NT4" s="5">
        <v>48092</v>
      </c>
      <c r="NU4" s="5">
        <v>48122</v>
      </c>
      <c r="NV4" s="5">
        <v>48153</v>
      </c>
      <c r="NW4" s="5">
        <v>48183</v>
      </c>
      <c r="NX4" s="5">
        <v>48214</v>
      </c>
      <c r="NY4" s="5">
        <v>48245</v>
      </c>
      <c r="NZ4" s="5">
        <v>48274</v>
      </c>
      <c r="OA4" s="5">
        <v>48305</v>
      </c>
      <c r="OB4" s="5">
        <v>48335</v>
      </c>
      <c r="OC4" s="5">
        <v>48366</v>
      </c>
      <c r="OD4" s="5">
        <v>48396</v>
      </c>
      <c r="OE4" s="5">
        <v>48427</v>
      </c>
      <c r="OF4" s="5">
        <v>48458</v>
      </c>
      <c r="OG4" s="5">
        <v>48488</v>
      </c>
      <c r="OH4" s="5">
        <v>48519</v>
      </c>
      <c r="OI4" s="5">
        <v>48549</v>
      </c>
      <c r="OJ4" s="5">
        <v>48580</v>
      </c>
      <c r="OK4" s="5">
        <v>48611</v>
      </c>
      <c r="OL4" s="5">
        <v>48639</v>
      </c>
      <c r="OM4" s="5">
        <v>48670</v>
      </c>
      <c r="ON4" s="5">
        <v>48700</v>
      </c>
      <c r="OO4" s="5">
        <v>48731</v>
      </c>
      <c r="OP4" s="5">
        <v>48761</v>
      </c>
      <c r="OQ4" s="5">
        <v>48792</v>
      </c>
      <c r="OR4" s="5">
        <v>48823</v>
      </c>
      <c r="OS4" s="5">
        <v>48853</v>
      </c>
      <c r="OT4" s="5">
        <v>48884</v>
      </c>
      <c r="OU4" s="5">
        <v>48914</v>
      </c>
      <c r="OV4" s="5">
        <v>48945</v>
      </c>
      <c r="OW4" s="5">
        <v>48976</v>
      </c>
      <c r="OX4" s="5">
        <v>49004</v>
      </c>
      <c r="OY4" s="5">
        <v>49035</v>
      </c>
      <c r="OZ4" s="5">
        <v>49065</v>
      </c>
      <c r="PA4" s="5">
        <v>49096</v>
      </c>
      <c r="PB4" s="5">
        <v>49126</v>
      </c>
      <c r="PC4" s="5">
        <v>49157</v>
      </c>
      <c r="PD4" s="5">
        <v>49188</v>
      </c>
      <c r="PE4" s="5">
        <v>49218</v>
      </c>
      <c r="PF4" s="5">
        <v>49249</v>
      </c>
      <c r="PG4" s="5">
        <v>49279</v>
      </c>
      <c r="PH4" s="5">
        <v>49310</v>
      </c>
      <c r="PI4" s="5">
        <v>49341</v>
      </c>
      <c r="PJ4" s="5">
        <v>49369</v>
      </c>
      <c r="PK4" s="5">
        <v>49400</v>
      </c>
      <c r="PL4" s="5">
        <v>49430</v>
      </c>
      <c r="PM4" s="5">
        <v>49461</v>
      </c>
      <c r="PN4" s="5">
        <v>49491</v>
      </c>
      <c r="PO4" s="5">
        <v>49522</v>
      </c>
      <c r="PP4" s="5">
        <v>49553</v>
      </c>
      <c r="PQ4" s="5">
        <v>49583</v>
      </c>
      <c r="PR4" s="5">
        <v>49614</v>
      </c>
      <c r="PS4" s="5">
        <v>49644</v>
      </c>
      <c r="PT4" s="5">
        <v>49675</v>
      </c>
      <c r="PU4" s="5">
        <v>49706</v>
      </c>
      <c r="PV4" s="5">
        <v>49735</v>
      </c>
      <c r="PW4" s="5">
        <v>49766</v>
      </c>
      <c r="PX4" s="5">
        <v>49796</v>
      </c>
      <c r="PY4" s="5">
        <v>49827</v>
      </c>
      <c r="PZ4" s="5">
        <v>49857</v>
      </c>
      <c r="QA4" s="5">
        <v>49888</v>
      </c>
      <c r="QB4" s="5">
        <v>49919</v>
      </c>
      <c r="QC4" s="5">
        <v>49949</v>
      </c>
      <c r="QD4" s="5">
        <v>49980</v>
      </c>
      <c r="QE4" s="5">
        <v>50010</v>
      </c>
      <c r="QF4" s="5">
        <v>50041</v>
      </c>
      <c r="QG4" s="5">
        <v>50072</v>
      </c>
      <c r="QH4" s="5">
        <v>50100</v>
      </c>
      <c r="QI4" s="5">
        <v>50131</v>
      </c>
      <c r="QJ4" s="5">
        <v>50161</v>
      </c>
      <c r="QK4" s="5">
        <v>50192</v>
      </c>
      <c r="QL4" s="5">
        <v>50222</v>
      </c>
      <c r="QM4" s="5">
        <v>50253</v>
      </c>
      <c r="QN4" s="5">
        <v>50284</v>
      </c>
      <c r="QO4" s="5">
        <v>50314</v>
      </c>
      <c r="QP4" s="5">
        <v>50345</v>
      </c>
      <c r="QQ4" s="5">
        <v>50375</v>
      </c>
      <c r="QR4" s="5">
        <v>50406</v>
      </c>
      <c r="QS4" s="5">
        <v>50437</v>
      </c>
      <c r="QT4" s="5">
        <v>50465</v>
      </c>
      <c r="QU4" s="5">
        <v>50496</v>
      </c>
      <c r="QV4" s="5">
        <v>50526</v>
      </c>
      <c r="QW4" s="5">
        <v>50557</v>
      </c>
      <c r="QX4" s="5">
        <v>50587</v>
      </c>
      <c r="QY4" s="5">
        <v>50618</v>
      </c>
      <c r="QZ4" s="5">
        <v>50649</v>
      </c>
      <c r="RA4" s="5">
        <v>50679</v>
      </c>
      <c r="RB4" s="5">
        <v>50710</v>
      </c>
      <c r="RC4" s="5">
        <v>50740</v>
      </c>
      <c r="RD4" s="5">
        <v>50771</v>
      </c>
      <c r="RE4" s="5">
        <v>50802</v>
      </c>
      <c r="RF4" s="5">
        <v>50830</v>
      </c>
      <c r="RG4" s="5">
        <v>50861</v>
      </c>
      <c r="RH4" s="5">
        <v>50891</v>
      </c>
      <c r="RI4" s="5">
        <v>50922</v>
      </c>
      <c r="RJ4" s="5">
        <v>50952</v>
      </c>
      <c r="RK4" s="5">
        <v>50983</v>
      </c>
      <c r="RL4" s="5">
        <v>51014</v>
      </c>
      <c r="RM4" s="5">
        <v>51044</v>
      </c>
      <c r="RN4" s="5">
        <v>51075</v>
      </c>
      <c r="RO4" s="5">
        <v>51105</v>
      </c>
      <c r="RP4" s="5">
        <v>51136</v>
      </c>
      <c r="RQ4" s="5">
        <v>51167</v>
      </c>
      <c r="RR4" s="5">
        <v>51196</v>
      </c>
      <c r="RS4" s="5">
        <v>51227</v>
      </c>
      <c r="RT4" s="5">
        <v>51257</v>
      </c>
      <c r="RU4" s="5">
        <v>51288</v>
      </c>
      <c r="RV4" s="5">
        <v>51318</v>
      </c>
      <c r="RW4" s="5">
        <v>51349</v>
      </c>
      <c r="RX4" s="5">
        <v>51380</v>
      </c>
      <c r="RY4" s="5">
        <v>51410</v>
      </c>
      <c r="RZ4" s="5">
        <v>51441</v>
      </c>
      <c r="SA4" s="5">
        <v>51471</v>
      </c>
      <c r="SB4" s="5">
        <v>51502</v>
      </c>
      <c r="SC4" s="5">
        <v>51533</v>
      </c>
      <c r="SD4" s="5">
        <v>51561</v>
      </c>
      <c r="SE4" s="5">
        <v>51592</v>
      </c>
      <c r="SF4" s="5">
        <v>51622</v>
      </c>
      <c r="SG4" s="5">
        <v>51653</v>
      </c>
      <c r="SH4" s="5">
        <v>51683</v>
      </c>
      <c r="SI4" s="5">
        <v>51714</v>
      </c>
      <c r="SJ4" s="5">
        <v>51745</v>
      </c>
      <c r="SK4" s="5">
        <v>51775</v>
      </c>
      <c r="SL4" s="5">
        <v>51806</v>
      </c>
      <c r="SM4" s="5">
        <v>51836</v>
      </c>
      <c r="SN4" s="5">
        <v>51867</v>
      </c>
      <c r="SO4" s="5">
        <v>51898</v>
      </c>
      <c r="SP4" s="5">
        <v>51926</v>
      </c>
      <c r="SQ4" s="5">
        <v>51957</v>
      </c>
      <c r="SR4" s="5">
        <v>51987</v>
      </c>
      <c r="SS4" s="5">
        <v>52018</v>
      </c>
      <c r="ST4" s="5">
        <v>52048</v>
      </c>
      <c r="SU4" s="5">
        <v>52079</v>
      </c>
      <c r="SV4" s="5">
        <v>52110</v>
      </c>
      <c r="SW4" s="5">
        <v>52140</v>
      </c>
      <c r="SX4" s="5">
        <v>52171</v>
      </c>
      <c r="SY4" s="5">
        <v>52201</v>
      </c>
      <c r="SZ4" s="5">
        <v>52232</v>
      </c>
      <c r="TA4" s="5">
        <v>52263</v>
      </c>
      <c r="TB4" s="5">
        <v>52291</v>
      </c>
      <c r="TC4" s="5">
        <v>52322</v>
      </c>
      <c r="TD4" s="5">
        <v>52352</v>
      </c>
      <c r="TE4" s="5">
        <v>52383</v>
      </c>
      <c r="TF4" s="5">
        <v>52413</v>
      </c>
      <c r="TG4" s="5">
        <v>52444</v>
      </c>
      <c r="TH4" s="5">
        <v>52475</v>
      </c>
      <c r="TI4" s="5">
        <v>52505</v>
      </c>
      <c r="TJ4" s="5">
        <v>52536</v>
      </c>
      <c r="TK4" s="5">
        <v>52566</v>
      </c>
      <c r="TL4" s="5">
        <v>52597</v>
      </c>
      <c r="TM4" s="5">
        <v>52628</v>
      </c>
      <c r="TN4" s="5">
        <v>52657</v>
      </c>
      <c r="TO4" s="5">
        <v>52688</v>
      </c>
      <c r="TP4" s="5">
        <v>52718</v>
      </c>
      <c r="TQ4" s="5">
        <v>52749</v>
      </c>
      <c r="TR4" s="5">
        <v>52779</v>
      </c>
      <c r="TS4" s="5">
        <v>52810</v>
      </c>
      <c r="TT4" s="5">
        <v>52841</v>
      </c>
      <c r="TU4" s="5">
        <v>52871</v>
      </c>
      <c r="TV4" s="5">
        <v>52902</v>
      </c>
      <c r="TW4" s="5">
        <v>52932</v>
      </c>
      <c r="TX4" s="5">
        <v>52963</v>
      </c>
      <c r="TY4" s="5">
        <v>52994</v>
      </c>
      <c r="TZ4" s="5">
        <v>53022</v>
      </c>
      <c r="UA4" s="5">
        <v>53053</v>
      </c>
      <c r="UB4" s="5">
        <v>53083</v>
      </c>
      <c r="UC4" s="5">
        <v>53114</v>
      </c>
      <c r="UD4" s="5">
        <v>53144</v>
      </c>
      <c r="UE4" s="5">
        <v>53175</v>
      </c>
      <c r="UF4" s="5">
        <v>53206</v>
      </c>
      <c r="UG4" s="5">
        <v>53236</v>
      </c>
      <c r="UH4" s="5">
        <v>53267</v>
      </c>
      <c r="UI4" s="5">
        <v>53297</v>
      </c>
      <c r="UJ4" s="5">
        <v>53328</v>
      </c>
      <c r="UK4" s="5">
        <v>53359</v>
      </c>
      <c r="UL4" s="5">
        <v>53387</v>
      </c>
      <c r="UM4" s="5">
        <v>53418</v>
      </c>
      <c r="UN4" s="5">
        <v>53448</v>
      </c>
      <c r="UO4" s="5">
        <v>53479</v>
      </c>
      <c r="UP4" s="5">
        <v>53509</v>
      </c>
      <c r="UQ4" s="5">
        <v>53540</v>
      </c>
      <c r="UR4" s="5">
        <v>53571</v>
      </c>
      <c r="US4" s="5">
        <v>53601</v>
      </c>
      <c r="UT4" s="5">
        <v>53632</v>
      </c>
      <c r="UU4" s="5">
        <v>53662</v>
      </c>
      <c r="UV4" s="5">
        <v>53693</v>
      </c>
      <c r="UW4" s="5">
        <v>53724</v>
      </c>
      <c r="UX4" s="5">
        <v>53752</v>
      </c>
      <c r="UY4" s="5">
        <v>53783</v>
      </c>
      <c r="UZ4" s="5">
        <v>53813</v>
      </c>
      <c r="VA4" s="5">
        <v>53844</v>
      </c>
      <c r="VB4" s="5">
        <v>53874</v>
      </c>
      <c r="VC4" s="5">
        <v>53905</v>
      </c>
      <c r="VD4" s="5">
        <v>53936</v>
      </c>
      <c r="VE4" s="5">
        <v>53966</v>
      </c>
      <c r="VF4" s="5">
        <v>53997</v>
      </c>
      <c r="VG4" s="5">
        <v>54027</v>
      </c>
      <c r="VH4" s="5">
        <v>54058</v>
      </c>
      <c r="VI4" s="5">
        <v>54089</v>
      </c>
      <c r="VJ4" s="5">
        <v>54118</v>
      </c>
      <c r="VK4" s="5">
        <v>54149</v>
      </c>
      <c r="VL4" s="5">
        <v>54179</v>
      </c>
      <c r="VM4" s="5">
        <v>54210</v>
      </c>
      <c r="VN4" s="5">
        <v>54240</v>
      </c>
      <c r="VO4" s="5">
        <v>54271</v>
      </c>
      <c r="VP4" s="5">
        <v>54302</v>
      </c>
      <c r="VQ4" s="5">
        <v>54332</v>
      </c>
      <c r="VR4" s="5">
        <v>54363</v>
      </c>
      <c r="VS4" s="5">
        <v>54393</v>
      </c>
      <c r="VT4" s="5">
        <v>54424</v>
      </c>
      <c r="VU4" s="5">
        <v>54455</v>
      </c>
      <c r="VV4" s="5">
        <v>54483</v>
      </c>
      <c r="VW4" s="5">
        <v>54514</v>
      </c>
      <c r="VX4" s="5">
        <v>54544</v>
      </c>
      <c r="VY4" s="5">
        <v>54575</v>
      </c>
      <c r="VZ4" s="5">
        <v>54605</v>
      </c>
      <c r="WA4" s="5">
        <v>54636</v>
      </c>
      <c r="WB4" s="5">
        <v>54667</v>
      </c>
      <c r="WC4" s="5">
        <v>54697</v>
      </c>
      <c r="WD4" s="5">
        <v>54728</v>
      </c>
      <c r="WE4" s="5">
        <v>54758</v>
      </c>
      <c r="WF4" s="5">
        <v>54789</v>
      </c>
      <c r="WG4" s="5">
        <v>54820</v>
      </c>
      <c r="WH4" s="5">
        <v>54848</v>
      </c>
      <c r="WI4" s="5">
        <v>54879</v>
      </c>
      <c r="WJ4" s="5">
        <v>54909</v>
      </c>
      <c r="WK4" s="5">
        <v>54940</v>
      </c>
      <c r="WL4" s="5">
        <v>54970</v>
      </c>
      <c r="WM4" s="5">
        <v>55001</v>
      </c>
      <c r="WN4" s="5">
        <v>55032</v>
      </c>
      <c r="WO4" s="5">
        <v>55062</v>
      </c>
      <c r="WP4" s="5">
        <v>55093</v>
      </c>
      <c r="WQ4" s="5">
        <v>55123</v>
      </c>
      <c r="WR4" s="5">
        <v>55154</v>
      </c>
      <c r="WS4" s="5">
        <v>55185</v>
      </c>
      <c r="WT4" s="5">
        <v>55213</v>
      </c>
      <c r="WU4" s="5">
        <v>55244</v>
      </c>
      <c r="WV4" s="5">
        <v>55274</v>
      </c>
      <c r="WW4" s="5">
        <v>55305</v>
      </c>
      <c r="WX4" s="5">
        <v>55335</v>
      </c>
      <c r="WY4" s="5">
        <v>55366</v>
      </c>
      <c r="WZ4" s="5">
        <v>55397</v>
      </c>
      <c r="XA4" s="5">
        <v>55427</v>
      </c>
      <c r="XB4" s="5">
        <v>55458</v>
      </c>
      <c r="XC4" s="5">
        <v>55488</v>
      </c>
      <c r="XD4" s="5">
        <v>55519</v>
      </c>
      <c r="XE4" s="5">
        <v>55550</v>
      </c>
      <c r="XF4" s="5">
        <v>55579</v>
      </c>
      <c r="XG4" s="5">
        <v>55610</v>
      </c>
      <c r="XH4" s="5">
        <v>55640</v>
      </c>
      <c r="XI4" s="5">
        <v>55671</v>
      </c>
      <c r="XJ4" s="5">
        <v>55701</v>
      </c>
      <c r="XK4" s="5">
        <v>55732</v>
      </c>
      <c r="XL4" s="5">
        <v>55763</v>
      </c>
      <c r="XM4" s="5">
        <v>55793</v>
      </c>
      <c r="XN4" s="5">
        <v>55824</v>
      </c>
      <c r="XO4" s="5">
        <v>55854</v>
      </c>
      <c r="XP4" s="5">
        <v>55885</v>
      </c>
      <c r="XQ4" s="5">
        <v>55916</v>
      </c>
      <c r="XR4" s="5">
        <v>55944</v>
      </c>
      <c r="XS4" s="5">
        <v>55975</v>
      </c>
      <c r="XT4" s="5">
        <v>56005</v>
      </c>
      <c r="XU4" s="5">
        <v>56036</v>
      </c>
      <c r="XV4" s="5">
        <v>56066</v>
      </c>
      <c r="XW4" s="5">
        <v>56097</v>
      </c>
      <c r="XX4" s="5">
        <v>56128</v>
      </c>
      <c r="XY4" s="5">
        <v>56158</v>
      </c>
      <c r="XZ4" s="5">
        <v>56189</v>
      </c>
      <c r="YA4" s="5">
        <v>56219</v>
      </c>
      <c r="YB4" s="5">
        <v>56250</v>
      </c>
      <c r="YC4" s="5">
        <v>56281</v>
      </c>
      <c r="YD4" s="5">
        <v>56309</v>
      </c>
      <c r="YE4" s="5">
        <v>56340</v>
      </c>
      <c r="YF4" s="5">
        <v>56370</v>
      </c>
      <c r="YG4" s="5">
        <v>56401</v>
      </c>
      <c r="YH4" s="5">
        <v>56431</v>
      </c>
      <c r="YI4" s="5">
        <v>56462</v>
      </c>
      <c r="YJ4" s="5">
        <v>56493</v>
      </c>
      <c r="YK4" s="5">
        <v>56523</v>
      </c>
      <c r="YL4" s="5">
        <v>56554</v>
      </c>
      <c r="YM4" s="5">
        <v>56584</v>
      </c>
    </row>
    <row r="5" spans="1:663">
      <c r="A5" t="s">
        <v>1089</v>
      </c>
      <c r="B5" s="3" t="s">
        <v>8</v>
      </c>
      <c r="C5" s="3">
        <v>-2</v>
      </c>
      <c r="D5" s="9">
        <f>VLOOKUP(CONCATENATE($B5,"_",YEAR(D$4),"_",IF(MONTH(D$4)&lt;10,CONCATENATE(0,MONTH(D$4)),MONTH(D$4))),SocrataData_REFRESH_THIS!$B:$D,3,FALSE)</f>
        <v>4</v>
      </c>
      <c r="E5" s="9">
        <f>VLOOKUP(CONCATENATE($B5,"_",YEAR(E$4),"_",IF(MONTH(E$4)&lt;10,CONCATENATE(0,MONTH(E$4)),MONTH(E$4))),SocrataData_REFRESH_THIS!$B:$D,3,FALSE)</f>
        <v>4.0999999999999996</v>
      </c>
      <c r="F5" s="9">
        <f>VLOOKUP(CONCATENATE($B5,"_",YEAR(F$4),"_",IF(MONTH(F$4)&lt;10,CONCATENATE(0,MONTH(F$4)),MONTH(F$4))),SocrataData_REFRESH_THIS!$B:$D,3,FALSE)</f>
        <v>4</v>
      </c>
      <c r="G5" s="9">
        <f>VLOOKUP(CONCATENATE($B5,"_",YEAR(G$4),"_",IF(MONTH(G$4)&lt;10,CONCATENATE(0,MONTH(G$4)),MONTH(G$4))),SocrataData_REFRESH_THIS!$B:$D,3,FALSE)</f>
        <v>3.8</v>
      </c>
      <c r="H5" s="9">
        <f>VLOOKUP(CONCATENATE($B5,"_",YEAR(H$4),"_",IF(MONTH(H$4)&lt;10,CONCATENATE(0,MONTH(H$4)),MONTH(H$4))),SocrataData_REFRESH_THIS!$B:$D,3,FALSE)</f>
        <v>4</v>
      </c>
      <c r="I5" s="9">
        <f>VLOOKUP(CONCATENATE($B5,"_",YEAR(I$4),"_",IF(MONTH(I$4)&lt;10,CONCATENATE(0,MONTH(I$4)),MONTH(I$4))),SocrataData_REFRESH_THIS!$B:$D,3,FALSE)</f>
        <v>4</v>
      </c>
      <c r="J5" s="9">
        <f>VLOOKUP(CONCATENATE($B5,"_",YEAR(J$4),"_",IF(MONTH(J$4)&lt;10,CONCATENATE(0,MONTH(J$4)),MONTH(J$4))),SocrataData_REFRESH_THIS!$B:$D,3,FALSE)</f>
        <v>4</v>
      </c>
      <c r="K5" s="9">
        <f>VLOOKUP(CONCATENATE($B5,"_",YEAR(K$4),"_",IF(MONTH(K$4)&lt;10,CONCATENATE(0,MONTH(K$4)),MONTH(K$4))),SocrataData_REFRESH_THIS!$B:$D,3,FALSE)</f>
        <v>4.0999999999999996</v>
      </c>
      <c r="L5" s="9">
        <f>VLOOKUP(CONCATENATE($B5,"_",YEAR(L$4),"_",IF(MONTH(L$4)&lt;10,CONCATENATE(0,MONTH(L$4)),MONTH(L$4))),SocrataData_REFRESH_THIS!$B:$D,3,FALSE)</f>
        <v>3.9</v>
      </c>
      <c r="M5" s="9">
        <f>VLOOKUP(CONCATENATE($B5,"_",YEAR(M$4),"_",IF(MONTH(M$4)&lt;10,CONCATENATE(0,MONTH(M$4)),MONTH(M$4))),SocrataData_REFRESH_THIS!$B:$D,3,FALSE)</f>
        <v>3.9</v>
      </c>
      <c r="N5" s="9">
        <f>VLOOKUP(CONCATENATE($B5,"_",YEAR(N$4),"_",IF(MONTH(N$4)&lt;10,CONCATENATE(0,MONTH(N$4)),MONTH(N$4))),SocrataData_REFRESH_THIS!$B:$D,3,FALSE)</f>
        <v>3.9</v>
      </c>
      <c r="O5" s="9">
        <f>VLOOKUP(CONCATENATE($B5,"_",YEAR(O$4),"_",IF(MONTH(O$4)&lt;10,CONCATENATE(0,MONTH(O$4)),MONTH(O$4))),SocrataData_REFRESH_THIS!$B:$D,3,FALSE)</f>
        <v>3.9</v>
      </c>
      <c r="P5" s="9">
        <f>VLOOKUP(CONCATENATE($B5,"_",YEAR(P$4),"_",IF(MONTH(P$4)&lt;10,CONCATENATE(0,MONTH(P$4)),MONTH(P$4))),SocrataData_REFRESH_THIS!$B:$D,3,FALSE)</f>
        <v>4.2</v>
      </c>
      <c r="Q5" s="9">
        <f>VLOOKUP(CONCATENATE($B5,"_",YEAR(Q$4),"_",IF(MONTH(Q$4)&lt;10,CONCATENATE(0,MONTH(Q$4)),MONTH(Q$4))),SocrataData_REFRESH_THIS!$B:$D,3,FALSE)</f>
        <v>4.2</v>
      </c>
      <c r="R5" s="9">
        <f>VLOOKUP(CONCATENATE($B5,"_",YEAR(R$4),"_",IF(MONTH(R$4)&lt;10,CONCATENATE(0,MONTH(R$4)),MONTH(R$4))),SocrataData_REFRESH_THIS!$B:$D,3,FALSE)</f>
        <v>4.3</v>
      </c>
      <c r="S5" s="9">
        <f>VLOOKUP(CONCATENATE($B5,"_",YEAR(S$4),"_",IF(MONTH(S$4)&lt;10,CONCATENATE(0,MONTH(S$4)),MONTH(S$4))),SocrataData_REFRESH_THIS!$B:$D,3,FALSE)</f>
        <v>4.4000000000000004</v>
      </c>
      <c r="T5" s="9">
        <f>VLOOKUP(CONCATENATE($B5,"_",YEAR(T$4),"_",IF(MONTH(T$4)&lt;10,CONCATENATE(0,MONTH(T$4)),MONTH(T$4))),SocrataData_REFRESH_THIS!$B:$D,3,FALSE)</f>
        <v>4.3</v>
      </c>
      <c r="U5" s="9">
        <f>VLOOKUP(CONCATENATE($B5,"_",YEAR(U$4),"_",IF(MONTH(U$4)&lt;10,CONCATENATE(0,MONTH(U$4)),MONTH(U$4))),SocrataData_REFRESH_THIS!$B:$D,3,FALSE)</f>
        <v>4.5</v>
      </c>
      <c r="V5" s="9">
        <f>VLOOKUP(CONCATENATE($B5,"_",YEAR(V$4),"_",IF(MONTH(V$4)&lt;10,CONCATENATE(0,MONTH(V$4)),MONTH(V$4))),SocrataData_REFRESH_THIS!$B:$D,3,FALSE)</f>
        <v>4.5999999999999996</v>
      </c>
      <c r="W5" s="9">
        <f>VLOOKUP(CONCATENATE($B5,"_",YEAR(W$4),"_",IF(MONTH(W$4)&lt;10,CONCATENATE(0,MONTH(W$4)),MONTH(W$4))),SocrataData_REFRESH_THIS!$B:$D,3,FALSE)</f>
        <v>4.9000000000000004</v>
      </c>
      <c r="X5" s="9">
        <f>VLOOKUP(CONCATENATE($B5,"_",YEAR(X$4),"_",IF(MONTH(X$4)&lt;10,CONCATENATE(0,MONTH(X$4)),MONTH(X$4))),SocrataData_REFRESH_THIS!$B:$D,3,FALSE)</f>
        <v>5</v>
      </c>
      <c r="Y5" s="9">
        <f>VLOOKUP(CONCATENATE($B5,"_",YEAR(Y$4),"_",IF(MONTH(Y$4)&lt;10,CONCATENATE(0,MONTH(Y$4)),MONTH(Y$4))),SocrataData_REFRESH_THIS!$B:$D,3,FALSE)</f>
        <v>5.3</v>
      </c>
      <c r="Z5" s="9">
        <f>VLOOKUP(CONCATENATE($B5,"_",YEAR(Z$4),"_",IF(MONTH(Z$4)&lt;10,CONCATENATE(0,MONTH(Z$4)),MONTH(Z$4))),SocrataData_REFRESH_THIS!$B:$D,3,FALSE)</f>
        <v>5.5</v>
      </c>
      <c r="AA5" s="9">
        <f>VLOOKUP(CONCATENATE($B5,"_",YEAR(AA$4),"_",IF(MONTH(AA$4)&lt;10,CONCATENATE(0,MONTH(AA$4)),MONTH(AA$4))),SocrataData_REFRESH_THIS!$B:$D,3,FALSE)</f>
        <v>5.7</v>
      </c>
      <c r="AB5" s="9">
        <f>VLOOKUP(CONCATENATE($B5,"_",YEAR(AB$4),"_",IF(MONTH(AB$4)&lt;10,CONCATENATE(0,MONTH(AB$4)),MONTH(AB$4))),SocrataData_REFRESH_THIS!$B:$D,3,FALSE)</f>
        <v>5.7</v>
      </c>
      <c r="AC5" s="9">
        <f>VLOOKUP(CONCATENATE($B5,"_",YEAR(AC$4),"_",IF(MONTH(AC$4)&lt;10,CONCATENATE(0,MONTH(AC$4)),MONTH(AC$4))),SocrataData_REFRESH_THIS!$B:$D,3,FALSE)</f>
        <v>5.7</v>
      </c>
      <c r="AD5" s="9">
        <f>VLOOKUP(CONCATENATE($B5,"_",YEAR(AD$4),"_",IF(MONTH(AD$4)&lt;10,CONCATENATE(0,MONTH(AD$4)),MONTH(AD$4))),SocrataData_REFRESH_THIS!$B:$D,3,FALSE)</f>
        <v>5.7</v>
      </c>
      <c r="AE5" s="9">
        <f>VLOOKUP(CONCATENATE($B5,"_",YEAR(AE$4),"_",IF(MONTH(AE$4)&lt;10,CONCATENATE(0,MONTH(AE$4)),MONTH(AE$4))),SocrataData_REFRESH_THIS!$B:$D,3,FALSE)</f>
        <v>5.9</v>
      </c>
      <c r="AF5" s="9">
        <f>VLOOKUP(CONCATENATE($B5,"_",YEAR(AF$4),"_",IF(MONTH(AF$4)&lt;10,CONCATENATE(0,MONTH(AF$4)),MONTH(AF$4))),SocrataData_REFRESH_THIS!$B:$D,3,FALSE)</f>
        <v>5.8</v>
      </c>
      <c r="AG5" s="9">
        <f>VLOOKUP(CONCATENATE($B5,"_",YEAR(AG$4),"_",IF(MONTH(AG$4)&lt;10,CONCATENATE(0,MONTH(AG$4)),MONTH(AG$4))),SocrataData_REFRESH_THIS!$B:$D,3,FALSE)</f>
        <v>5.8</v>
      </c>
      <c r="AH5" s="9">
        <f>VLOOKUP(CONCATENATE($B5,"_",YEAR(AH$4),"_",IF(MONTH(AH$4)&lt;10,CONCATENATE(0,MONTH(AH$4)),MONTH(AH$4))),SocrataData_REFRESH_THIS!$B:$D,3,FALSE)</f>
        <v>5.8</v>
      </c>
      <c r="AI5" s="9">
        <f>VLOOKUP(CONCATENATE($B5,"_",YEAR(AI$4),"_",IF(MONTH(AI$4)&lt;10,CONCATENATE(0,MONTH(AI$4)),MONTH(AI$4))),SocrataData_REFRESH_THIS!$B:$D,3,FALSE)</f>
        <v>5.7</v>
      </c>
      <c r="AJ5" s="9">
        <f>VLOOKUP(CONCATENATE($B5,"_",YEAR(AJ$4),"_",IF(MONTH(AJ$4)&lt;10,CONCATENATE(0,MONTH(AJ$4)),MONTH(AJ$4))),SocrataData_REFRESH_THIS!$B:$D,3,FALSE)</f>
        <v>5.7</v>
      </c>
      <c r="AK5" s="9">
        <f>VLOOKUP(CONCATENATE($B5,"_",YEAR(AK$4),"_",IF(MONTH(AK$4)&lt;10,CONCATENATE(0,MONTH(AK$4)),MONTH(AK$4))),SocrataData_REFRESH_THIS!$B:$D,3,FALSE)</f>
        <v>5.7</v>
      </c>
      <c r="AL5" s="9">
        <f>VLOOKUP(CONCATENATE($B5,"_",YEAR(AL$4),"_",IF(MONTH(AL$4)&lt;10,CONCATENATE(0,MONTH(AL$4)),MONTH(AL$4))),SocrataData_REFRESH_THIS!$B:$D,3,FALSE)</f>
        <v>5.9</v>
      </c>
      <c r="AM5" s="9">
        <f>VLOOKUP(CONCATENATE($B5,"_",YEAR(AM$4),"_",IF(MONTH(AM$4)&lt;10,CONCATENATE(0,MONTH(AM$4)),MONTH(AM$4))),SocrataData_REFRESH_THIS!$B:$D,3,FALSE)</f>
        <v>6</v>
      </c>
      <c r="AN5" s="9">
        <f>VLOOKUP(CONCATENATE($B5,"_",YEAR(AN$4),"_",IF(MONTH(AN$4)&lt;10,CONCATENATE(0,MONTH(AN$4)),MONTH(AN$4))),SocrataData_REFRESH_THIS!$B:$D,3,FALSE)</f>
        <v>5.8</v>
      </c>
      <c r="AO5" s="9">
        <f>VLOOKUP(CONCATENATE($B5,"_",YEAR(AO$4),"_",IF(MONTH(AO$4)&lt;10,CONCATENATE(0,MONTH(AO$4)),MONTH(AO$4))),SocrataData_REFRESH_THIS!$B:$D,3,FALSE)</f>
        <v>5.9</v>
      </c>
      <c r="AP5" s="9">
        <f>VLOOKUP(CONCATENATE($B5,"_",YEAR(AP$4),"_",IF(MONTH(AP$4)&lt;10,CONCATENATE(0,MONTH(AP$4)),MONTH(AP$4))),SocrataData_REFRESH_THIS!$B:$D,3,FALSE)</f>
        <v>5.9</v>
      </c>
      <c r="AQ5" s="9">
        <f>VLOOKUP(CONCATENATE($B5,"_",YEAR(AQ$4),"_",IF(MONTH(AQ$4)&lt;10,CONCATENATE(0,MONTH(AQ$4)),MONTH(AQ$4))),SocrataData_REFRESH_THIS!$B:$D,3,FALSE)</f>
        <v>6</v>
      </c>
      <c r="AR5" s="9">
        <f>VLOOKUP(CONCATENATE($B5,"_",YEAR(AR$4),"_",IF(MONTH(AR$4)&lt;10,CONCATENATE(0,MONTH(AR$4)),MONTH(AR$4))),SocrataData_REFRESH_THIS!$B:$D,3,FALSE)</f>
        <v>6.1</v>
      </c>
      <c r="AS5" s="9">
        <f>VLOOKUP(CONCATENATE($B5,"_",YEAR(AS$4),"_",IF(MONTH(AS$4)&lt;10,CONCATENATE(0,MONTH(AS$4)),MONTH(AS$4))),SocrataData_REFRESH_THIS!$B:$D,3,FALSE)</f>
        <v>6.3</v>
      </c>
      <c r="AT5" s="9">
        <f>VLOOKUP(CONCATENATE($B5,"_",YEAR(AT$4),"_",IF(MONTH(AT$4)&lt;10,CONCATENATE(0,MONTH(AT$4)),MONTH(AT$4))),SocrataData_REFRESH_THIS!$B:$D,3,FALSE)</f>
        <v>6.2</v>
      </c>
      <c r="AU5" s="9">
        <f>VLOOKUP(CONCATENATE($B5,"_",YEAR(AU$4),"_",IF(MONTH(AU$4)&lt;10,CONCATENATE(0,MONTH(AU$4)),MONTH(AU$4))),SocrataData_REFRESH_THIS!$B:$D,3,FALSE)</f>
        <v>6.1</v>
      </c>
      <c r="AV5" s="9">
        <f>VLOOKUP(CONCATENATE($B5,"_",YEAR(AV$4),"_",IF(MONTH(AV$4)&lt;10,CONCATENATE(0,MONTH(AV$4)),MONTH(AV$4))),SocrataData_REFRESH_THIS!$B:$D,3,FALSE)</f>
        <v>6.1</v>
      </c>
      <c r="AW5" s="9">
        <f>VLOOKUP(CONCATENATE($B5,"_",YEAR(AW$4),"_",IF(MONTH(AW$4)&lt;10,CONCATENATE(0,MONTH(AW$4)),MONTH(AW$4))),SocrataData_REFRESH_THIS!$B:$D,3,FALSE)</f>
        <v>6</v>
      </c>
      <c r="AX5" s="9">
        <f>VLOOKUP(CONCATENATE($B5,"_",YEAR(AX$4),"_",IF(MONTH(AX$4)&lt;10,CONCATENATE(0,MONTH(AX$4)),MONTH(AX$4))),SocrataData_REFRESH_THIS!$B:$D,3,FALSE)</f>
        <v>5.8</v>
      </c>
      <c r="AY5" s="9">
        <f>VLOOKUP(CONCATENATE($B5,"_",YEAR(AY$4),"_",IF(MONTH(AY$4)&lt;10,CONCATENATE(0,MONTH(AY$4)),MONTH(AY$4))),SocrataData_REFRESH_THIS!$B:$D,3,FALSE)</f>
        <v>5.7</v>
      </c>
      <c r="AZ5" s="9">
        <f>VLOOKUP(CONCATENATE($B5,"_",YEAR(AZ$4),"_",IF(MONTH(AZ$4)&lt;10,CONCATENATE(0,MONTH(AZ$4)),MONTH(AZ$4))),SocrataData_REFRESH_THIS!$B:$D,3,FALSE)</f>
        <v>5.7</v>
      </c>
      <c r="BA5" s="9">
        <f>VLOOKUP(CONCATENATE($B5,"_",YEAR(BA$4),"_",IF(MONTH(BA$4)&lt;10,CONCATENATE(0,MONTH(BA$4)),MONTH(BA$4))),SocrataData_REFRESH_THIS!$B:$D,3,FALSE)</f>
        <v>5.6</v>
      </c>
      <c r="BB5" s="9">
        <f>VLOOKUP(CONCATENATE($B5,"_",YEAR(BB$4),"_",IF(MONTH(BB$4)&lt;10,CONCATENATE(0,MONTH(BB$4)),MONTH(BB$4))),SocrataData_REFRESH_THIS!$B:$D,3,FALSE)</f>
        <v>5.8</v>
      </c>
      <c r="BC5" s="9">
        <f>VLOOKUP(CONCATENATE($B5,"_",YEAR(BC$4),"_",IF(MONTH(BC$4)&lt;10,CONCATENATE(0,MONTH(BC$4)),MONTH(BC$4))),SocrataData_REFRESH_THIS!$B:$D,3,FALSE)</f>
        <v>5.6</v>
      </c>
      <c r="BD5" s="9">
        <f>VLOOKUP(CONCATENATE($B5,"_",YEAR(BD$4),"_",IF(MONTH(BD$4)&lt;10,CONCATENATE(0,MONTH(BD$4)),MONTH(BD$4))),SocrataData_REFRESH_THIS!$B:$D,3,FALSE)</f>
        <v>5.6</v>
      </c>
      <c r="BE5" s="9">
        <f>VLOOKUP(CONCATENATE($B5,"_",YEAR(BE$4),"_",IF(MONTH(BE$4)&lt;10,CONCATENATE(0,MONTH(BE$4)),MONTH(BE$4))),SocrataData_REFRESH_THIS!$B:$D,3,FALSE)</f>
        <v>5.6</v>
      </c>
      <c r="BF5" s="9">
        <f>VLOOKUP(CONCATENATE($B5,"_",YEAR(BF$4),"_",IF(MONTH(BF$4)&lt;10,CONCATENATE(0,MONTH(BF$4)),MONTH(BF$4))),SocrataData_REFRESH_THIS!$B:$D,3,FALSE)</f>
        <v>5.5</v>
      </c>
      <c r="BG5" s="9">
        <f>VLOOKUP(CONCATENATE($B5,"_",YEAR(BG$4),"_",IF(MONTH(BG$4)&lt;10,CONCATENATE(0,MONTH(BG$4)),MONTH(BG$4))),SocrataData_REFRESH_THIS!$B:$D,3,FALSE)</f>
        <v>5.4</v>
      </c>
      <c r="BH5" s="9">
        <f>VLOOKUP(CONCATENATE($B5,"_",YEAR(BH$4),"_",IF(MONTH(BH$4)&lt;10,CONCATENATE(0,MONTH(BH$4)),MONTH(BH$4))),SocrataData_REFRESH_THIS!$B:$D,3,FALSE)</f>
        <v>5.4</v>
      </c>
      <c r="BI5" s="9">
        <f>VLOOKUP(CONCATENATE($B5,"_",YEAR(BI$4),"_",IF(MONTH(BI$4)&lt;10,CONCATENATE(0,MONTH(BI$4)),MONTH(BI$4))),SocrataData_REFRESH_THIS!$B:$D,3,FALSE)</f>
        <v>5.5</v>
      </c>
      <c r="BJ5" s="9">
        <f>VLOOKUP(CONCATENATE($B5,"_",YEAR(BJ$4),"_",IF(MONTH(BJ$4)&lt;10,CONCATENATE(0,MONTH(BJ$4)),MONTH(BJ$4))),SocrataData_REFRESH_THIS!$B:$D,3,FALSE)</f>
        <v>5.4</v>
      </c>
      <c r="BK5" s="9">
        <f>VLOOKUP(CONCATENATE($B5,"_",YEAR(BK$4),"_",IF(MONTH(BK$4)&lt;10,CONCATENATE(0,MONTH(BK$4)),MONTH(BK$4))),SocrataData_REFRESH_THIS!$B:$D,3,FALSE)</f>
        <v>5.4</v>
      </c>
      <c r="BL5" s="9">
        <f>VLOOKUP(CONCATENATE($B5,"_",YEAR(BL$4),"_",IF(MONTH(BL$4)&lt;10,CONCATENATE(0,MONTH(BL$4)),MONTH(BL$4))),SocrataData_REFRESH_THIS!$B:$D,3,FALSE)</f>
        <v>5.3</v>
      </c>
      <c r="BM5" s="9">
        <f>VLOOKUP(CONCATENATE($B5,"_",YEAR(BM$4),"_",IF(MONTH(BM$4)&lt;10,CONCATENATE(0,MONTH(BM$4)),MONTH(BM$4))),SocrataData_REFRESH_THIS!$B:$D,3,FALSE)</f>
        <v>5.4</v>
      </c>
      <c r="BN5" s="9">
        <f>VLOOKUP(CONCATENATE($B5,"_",YEAR(BN$4),"_",IF(MONTH(BN$4)&lt;10,CONCATENATE(0,MONTH(BN$4)),MONTH(BN$4))),SocrataData_REFRESH_THIS!$B:$D,3,FALSE)</f>
        <v>5.2</v>
      </c>
      <c r="BO5" s="9">
        <f>VLOOKUP(CONCATENATE($B5,"_",YEAR(BO$4),"_",IF(MONTH(BO$4)&lt;10,CONCATENATE(0,MONTH(BO$4)),MONTH(BO$4))),SocrataData_REFRESH_THIS!$B:$D,3,FALSE)</f>
        <v>5.2</v>
      </c>
      <c r="BP5" s="9">
        <f>VLOOKUP(CONCATENATE($B5,"_",YEAR(BP$4),"_",IF(MONTH(BP$4)&lt;10,CONCATENATE(0,MONTH(BP$4)),MONTH(BP$4))),SocrataData_REFRESH_THIS!$B:$D,3,FALSE)</f>
        <v>5.0999999999999996</v>
      </c>
      <c r="BQ5" s="9">
        <f>VLOOKUP(CONCATENATE($B5,"_",YEAR(BQ$4),"_",IF(MONTH(BQ$4)&lt;10,CONCATENATE(0,MONTH(BQ$4)),MONTH(BQ$4))),SocrataData_REFRESH_THIS!$B:$D,3,FALSE)</f>
        <v>5</v>
      </c>
      <c r="BR5" s="9">
        <f>VLOOKUP(CONCATENATE($B5,"_",YEAR(BR$4),"_",IF(MONTH(BR$4)&lt;10,CONCATENATE(0,MONTH(BR$4)),MONTH(BR$4))),SocrataData_REFRESH_THIS!$B:$D,3,FALSE)</f>
        <v>5</v>
      </c>
      <c r="BS5" s="9">
        <f>VLOOKUP(CONCATENATE($B5,"_",YEAR(BS$4),"_",IF(MONTH(BS$4)&lt;10,CONCATENATE(0,MONTH(BS$4)),MONTH(BS$4))),SocrataData_REFRESH_THIS!$B:$D,3,FALSE)</f>
        <v>4.9000000000000004</v>
      </c>
      <c r="BT5" s="9">
        <f>VLOOKUP(CONCATENATE($B5,"_",YEAR(BT$4),"_",IF(MONTH(BT$4)&lt;10,CONCATENATE(0,MONTH(BT$4)),MONTH(BT$4))),SocrataData_REFRESH_THIS!$B:$D,3,FALSE)</f>
        <v>5</v>
      </c>
      <c r="BU5" s="9">
        <f>VLOOKUP(CONCATENATE($B5,"_",YEAR(BU$4),"_",IF(MONTH(BU$4)&lt;10,CONCATENATE(0,MONTH(BU$4)),MONTH(BU$4))),SocrataData_REFRESH_THIS!$B:$D,3,FALSE)</f>
        <v>5</v>
      </c>
      <c r="BV5" s="9">
        <f>VLOOKUP(CONCATENATE($B5,"_",YEAR(BV$4),"_",IF(MONTH(BV$4)&lt;10,CONCATENATE(0,MONTH(BV$4)),MONTH(BV$4))),SocrataData_REFRESH_THIS!$B:$D,3,FALSE)</f>
        <v>5</v>
      </c>
      <c r="BW5" s="9">
        <f>VLOOKUP(CONCATENATE($B5,"_",YEAR(BW$4),"_",IF(MONTH(BW$4)&lt;10,CONCATENATE(0,MONTH(BW$4)),MONTH(BW$4))),SocrataData_REFRESH_THIS!$B:$D,3,FALSE)</f>
        <v>4.9000000000000004</v>
      </c>
      <c r="BX5" s="9">
        <f>VLOOKUP(CONCATENATE($B5,"_",YEAR(BX$4),"_",IF(MONTH(BX$4)&lt;10,CONCATENATE(0,MONTH(BX$4)),MONTH(BX$4))),SocrataData_REFRESH_THIS!$B:$D,3,FALSE)</f>
        <v>4.7</v>
      </c>
      <c r="BY5" s="9">
        <f>VLOOKUP(CONCATENATE($B5,"_",YEAR(BY$4),"_",IF(MONTH(BY$4)&lt;10,CONCATENATE(0,MONTH(BY$4)),MONTH(BY$4))),SocrataData_REFRESH_THIS!$B:$D,3,FALSE)</f>
        <v>4.8</v>
      </c>
      <c r="BZ5" s="9">
        <f>VLOOKUP(CONCATENATE($B5,"_",YEAR(BZ$4),"_",IF(MONTH(BZ$4)&lt;10,CONCATENATE(0,MONTH(BZ$4)),MONTH(BZ$4))),SocrataData_REFRESH_THIS!$B:$D,3,FALSE)</f>
        <v>4.7</v>
      </c>
      <c r="CA5" s="9">
        <f>VLOOKUP(CONCATENATE($B5,"_",YEAR(CA$4),"_",IF(MONTH(CA$4)&lt;10,CONCATENATE(0,MONTH(CA$4)),MONTH(CA$4))),SocrataData_REFRESH_THIS!$B:$D,3,FALSE)</f>
        <v>4.7</v>
      </c>
      <c r="CB5" s="9">
        <f>VLOOKUP(CONCATENATE($B5,"_",YEAR(CB$4),"_",IF(MONTH(CB$4)&lt;10,CONCATENATE(0,MONTH(CB$4)),MONTH(CB$4))),SocrataData_REFRESH_THIS!$B:$D,3,FALSE)</f>
        <v>4.5999999999999996</v>
      </c>
      <c r="CC5" s="9">
        <f>VLOOKUP(CONCATENATE($B5,"_",YEAR(CC$4),"_",IF(MONTH(CC$4)&lt;10,CONCATENATE(0,MONTH(CC$4)),MONTH(CC$4))),SocrataData_REFRESH_THIS!$B:$D,3,FALSE)</f>
        <v>4.5999999999999996</v>
      </c>
      <c r="CD5" s="9">
        <f>VLOOKUP(CONCATENATE($B5,"_",YEAR(CD$4),"_",IF(MONTH(CD$4)&lt;10,CONCATENATE(0,MONTH(CD$4)),MONTH(CD$4))),SocrataData_REFRESH_THIS!$B:$D,3,FALSE)</f>
        <v>4.7</v>
      </c>
      <c r="CE5" s="9">
        <f>VLOOKUP(CONCATENATE($B5,"_",YEAR(CE$4),"_",IF(MONTH(CE$4)&lt;10,CONCATENATE(0,MONTH(CE$4)),MONTH(CE$4))),SocrataData_REFRESH_THIS!$B:$D,3,FALSE)</f>
        <v>4.7</v>
      </c>
      <c r="CF5" s="9">
        <f>VLOOKUP(CONCATENATE($B5,"_",YEAR(CF$4),"_",IF(MONTH(CF$4)&lt;10,CONCATENATE(0,MONTH(CF$4)),MONTH(CF$4))),SocrataData_REFRESH_THIS!$B:$D,3,FALSE)</f>
        <v>4.5</v>
      </c>
      <c r="CG5" s="9">
        <f>VLOOKUP(CONCATENATE($B5,"_",YEAR(CG$4),"_",IF(MONTH(CG$4)&lt;10,CONCATENATE(0,MONTH(CG$4)),MONTH(CG$4))),SocrataData_REFRESH_THIS!$B:$D,3,FALSE)</f>
        <v>4.4000000000000004</v>
      </c>
      <c r="CH5" s="9">
        <f>VLOOKUP(CONCATENATE($B5,"_",YEAR(CH$4),"_",IF(MONTH(CH$4)&lt;10,CONCATENATE(0,MONTH(CH$4)),MONTH(CH$4))),SocrataData_REFRESH_THIS!$B:$D,3,FALSE)</f>
        <v>4.5</v>
      </c>
      <c r="CI5" s="9">
        <f>VLOOKUP(CONCATENATE($B5,"_",YEAR(CI$4),"_",IF(MONTH(CI$4)&lt;10,CONCATENATE(0,MONTH(CI$4)),MONTH(CI$4))),SocrataData_REFRESH_THIS!$B:$D,3,FALSE)</f>
        <v>4.4000000000000004</v>
      </c>
      <c r="CJ5" s="9">
        <f>VLOOKUP(CONCATENATE($B5,"_",YEAR(CJ$4),"_",IF(MONTH(CJ$4)&lt;10,CONCATENATE(0,MONTH(CJ$4)),MONTH(CJ$4))),SocrataData_REFRESH_THIS!$B:$D,3,FALSE)</f>
        <v>4.5999999999999996</v>
      </c>
      <c r="CK5" s="9">
        <f>VLOOKUP(CONCATENATE($B5,"_",YEAR(CK$4),"_",IF(MONTH(CK$4)&lt;10,CONCATENATE(0,MONTH(CK$4)),MONTH(CK$4))),SocrataData_REFRESH_THIS!$B:$D,3,FALSE)</f>
        <v>4.5</v>
      </c>
      <c r="CL5" s="9">
        <f>VLOOKUP(CONCATENATE($B5,"_",YEAR(CL$4),"_",IF(MONTH(CL$4)&lt;10,CONCATENATE(0,MONTH(CL$4)),MONTH(CL$4))),SocrataData_REFRESH_THIS!$B:$D,3,FALSE)</f>
        <v>4.4000000000000004</v>
      </c>
      <c r="CM5" s="9">
        <f>VLOOKUP(CONCATENATE($B5,"_",YEAR(CM$4),"_",IF(MONTH(CM$4)&lt;10,CONCATENATE(0,MONTH(CM$4)),MONTH(CM$4))),SocrataData_REFRESH_THIS!$B:$D,3,FALSE)</f>
        <v>4.5</v>
      </c>
      <c r="CN5" s="9">
        <f>VLOOKUP(CONCATENATE($B5,"_",YEAR(CN$4),"_",IF(MONTH(CN$4)&lt;10,CONCATENATE(0,MONTH(CN$4)),MONTH(CN$4))),SocrataData_REFRESH_THIS!$B:$D,3,FALSE)</f>
        <v>4.4000000000000004</v>
      </c>
      <c r="CO5" s="9">
        <f>VLOOKUP(CONCATENATE($B5,"_",YEAR(CO$4),"_",IF(MONTH(CO$4)&lt;10,CONCATENATE(0,MONTH(CO$4)),MONTH(CO$4))),SocrataData_REFRESH_THIS!$B:$D,3,FALSE)</f>
        <v>4.5999999999999996</v>
      </c>
      <c r="CP5" s="9">
        <f>VLOOKUP(CONCATENATE($B5,"_",YEAR(CP$4),"_",IF(MONTH(CP$4)&lt;10,CONCATENATE(0,MONTH(CP$4)),MONTH(CP$4))),SocrataData_REFRESH_THIS!$B:$D,3,FALSE)</f>
        <v>4.7</v>
      </c>
      <c r="CQ5" s="9">
        <f>VLOOKUP(CONCATENATE($B5,"_",YEAR(CQ$4),"_",IF(MONTH(CQ$4)&lt;10,CONCATENATE(0,MONTH(CQ$4)),MONTH(CQ$4))),SocrataData_REFRESH_THIS!$B:$D,3,FALSE)</f>
        <v>4.5999999999999996</v>
      </c>
      <c r="CR5" s="9">
        <f>VLOOKUP(CONCATENATE($B5,"_",YEAR(CR$4),"_",IF(MONTH(CR$4)&lt;10,CONCATENATE(0,MONTH(CR$4)),MONTH(CR$4))),SocrataData_REFRESH_THIS!$B:$D,3,FALSE)</f>
        <v>4.7</v>
      </c>
      <c r="CS5" s="9">
        <f>VLOOKUP(CONCATENATE($B5,"_",YEAR(CS$4),"_",IF(MONTH(CS$4)&lt;10,CONCATENATE(0,MONTH(CS$4)),MONTH(CS$4))),SocrataData_REFRESH_THIS!$B:$D,3,FALSE)</f>
        <v>4.7</v>
      </c>
      <c r="CT5" s="9">
        <f>VLOOKUP(CONCATENATE($B5,"_",YEAR(CT$4),"_",IF(MONTH(CT$4)&lt;10,CONCATENATE(0,MONTH(CT$4)),MONTH(CT$4))),SocrataData_REFRESH_THIS!$B:$D,3,FALSE)</f>
        <v>4.7</v>
      </c>
      <c r="CU5" s="9">
        <f>VLOOKUP(CONCATENATE($B5,"_",YEAR(CU$4),"_",IF(MONTH(CU$4)&lt;10,CONCATENATE(0,MONTH(CU$4)),MONTH(CU$4))),SocrataData_REFRESH_THIS!$B:$D,3,FALSE)</f>
        <v>5</v>
      </c>
      <c r="CV5" s="9">
        <f>VLOOKUP(CONCATENATE($B5,"_",YEAR(CV$4),"_",IF(MONTH(CV$4)&lt;10,CONCATENATE(0,MONTH(CV$4)),MONTH(CV$4))),SocrataData_REFRESH_THIS!$B:$D,3,FALSE)</f>
        <v>5</v>
      </c>
      <c r="CW5" s="9">
        <f>VLOOKUP(CONCATENATE($B5,"_",YEAR(CW$4),"_",IF(MONTH(CW$4)&lt;10,CONCATENATE(0,MONTH(CW$4)),MONTH(CW$4))),SocrataData_REFRESH_THIS!$B:$D,3,FALSE)</f>
        <v>4.9000000000000004</v>
      </c>
      <c r="CX5" s="9">
        <f>VLOOKUP(CONCATENATE($B5,"_",YEAR(CX$4),"_",IF(MONTH(CX$4)&lt;10,CONCATENATE(0,MONTH(CX$4)),MONTH(CX$4))),SocrataData_REFRESH_THIS!$B:$D,3,FALSE)</f>
        <v>5.0999999999999996</v>
      </c>
      <c r="CY5" s="9">
        <f>VLOOKUP(CONCATENATE($B5,"_",YEAR(CY$4),"_",IF(MONTH(CY$4)&lt;10,CONCATENATE(0,MONTH(CY$4)),MONTH(CY$4))),SocrataData_REFRESH_THIS!$B:$D,3,FALSE)</f>
        <v>5</v>
      </c>
      <c r="CZ5" s="9">
        <f>VLOOKUP(CONCATENATE($B5,"_",YEAR(CZ$4),"_",IF(MONTH(CZ$4)&lt;10,CONCATENATE(0,MONTH(CZ$4)),MONTH(CZ$4))),SocrataData_REFRESH_THIS!$B:$D,3,FALSE)</f>
        <v>5.4</v>
      </c>
      <c r="DA5" s="9">
        <f>VLOOKUP(CONCATENATE($B5,"_",YEAR(DA$4),"_",IF(MONTH(DA$4)&lt;10,CONCATENATE(0,MONTH(DA$4)),MONTH(DA$4))),SocrataData_REFRESH_THIS!$B:$D,3,FALSE)</f>
        <v>5.6</v>
      </c>
      <c r="DB5" s="9">
        <f>VLOOKUP(CONCATENATE($B5,"_",YEAR(DB$4),"_",IF(MONTH(DB$4)&lt;10,CONCATENATE(0,MONTH(DB$4)),MONTH(DB$4))),SocrataData_REFRESH_THIS!$B:$D,3,FALSE)</f>
        <v>5.8</v>
      </c>
      <c r="DC5" s="9">
        <f>VLOOKUP(CONCATENATE($B5,"_",YEAR(DC$4),"_",IF(MONTH(DC$4)&lt;10,CONCATENATE(0,MONTH(DC$4)),MONTH(DC$4))),SocrataData_REFRESH_THIS!$B:$D,3,FALSE)</f>
        <v>6.1</v>
      </c>
      <c r="DD5" s="9">
        <f>VLOOKUP(CONCATENATE($B5,"_",YEAR(DD$4),"_",IF(MONTH(DD$4)&lt;10,CONCATENATE(0,MONTH(DD$4)),MONTH(DD$4))),SocrataData_REFRESH_THIS!$B:$D,3,FALSE)</f>
        <v>6.1</v>
      </c>
      <c r="DE5" s="9">
        <f>VLOOKUP(CONCATENATE($B5,"_",YEAR(DE$4),"_",IF(MONTH(DE$4)&lt;10,CONCATENATE(0,MONTH(DE$4)),MONTH(DE$4))),SocrataData_REFRESH_THIS!$B:$D,3,FALSE)</f>
        <v>6.5</v>
      </c>
      <c r="DF5" s="9">
        <f>VLOOKUP(CONCATENATE($B5,"_",YEAR(DF$4),"_",IF(MONTH(DF$4)&lt;10,CONCATENATE(0,MONTH(DF$4)),MONTH(DF$4))),SocrataData_REFRESH_THIS!$B:$D,3,FALSE)</f>
        <v>6.8</v>
      </c>
      <c r="DG5" s="9">
        <f>VLOOKUP(CONCATENATE($B5,"_",YEAR(DG$4),"_",IF(MONTH(DG$4)&lt;10,CONCATENATE(0,MONTH(DG$4)),MONTH(DG$4))),SocrataData_REFRESH_THIS!$B:$D,3,FALSE)</f>
        <v>7.3</v>
      </c>
      <c r="DH5" s="9">
        <f>VLOOKUP(CONCATENATE($B5,"_",YEAR(DH$4),"_",IF(MONTH(DH$4)&lt;10,CONCATENATE(0,MONTH(DH$4)),MONTH(DH$4))),SocrataData_REFRESH_THIS!$B:$D,3,FALSE)</f>
        <v>7.8</v>
      </c>
      <c r="DI5" s="9">
        <f>VLOOKUP(CONCATENATE($B5,"_",YEAR(DI$4),"_",IF(MONTH(DI$4)&lt;10,CONCATENATE(0,MONTH(DI$4)),MONTH(DI$4))),SocrataData_REFRESH_THIS!$B:$D,3,FALSE)</f>
        <v>8.3000000000000007</v>
      </c>
      <c r="DJ5" s="9">
        <f>VLOOKUP(CONCATENATE($B5,"_",YEAR(DJ$4),"_",IF(MONTH(DJ$4)&lt;10,CONCATENATE(0,MONTH(DJ$4)),MONTH(DJ$4))),SocrataData_REFRESH_THIS!$B:$D,3,FALSE)</f>
        <v>8.6999999999999993</v>
      </c>
      <c r="DK5" s="9">
        <f>VLOOKUP(CONCATENATE($B5,"_",YEAR(DK$4),"_",IF(MONTH(DK$4)&lt;10,CONCATENATE(0,MONTH(DK$4)),MONTH(DK$4))),SocrataData_REFRESH_THIS!$B:$D,3,FALSE)</f>
        <v>9</v>
      </c>
      <c r="DL5" s="9">
        <f>VLOOKUP(CONCATENATE($B5,"_",YEAR(DL$4),"_",IF(MONTH(DL$4)&lt;10,CONCATENATE(0,MONTH(DL$4)),MONTH(DL$4))),SocrataData_REFRESH_THIS!$B:$D,3,FALSE)</f>
        <v>9.4</v>
      </c>
      <c r="DM5" s="9">
        <f>VLOOKUP(CONCATENATE($B5,"_",YEAR(DM$4),"_",IF(MONTH(DM$4)&lt;10,CONCATENATE(0,MONTH(DM$4)),MONTH(DM$4))),SocrataData_REFRESH_THIS!$B:$D,3,FALSE)</f>
        <v>9.5</v>
      </c>
      <c r="DN5" s="9">
        <f>VLOOKUP(CONCATENATE($B5,"_",YEAR(DN$4),"_",IF(MONTH(DN$4)&lt;10,CONCATENATE(0,MONTH(DN$4)),MONTH(DN$4))),SocrataData_REFRESH_THIS!$B:$D,3,FALSE)</f>
        <v>9.5</v>
      </c>
      <c r="DO5" s="9">
        <f>VLOOKUP(CONCATENATE($B5,"_",YEAR(DO$4),"_",IF(MONTH(DO$4)&lt;10,CONCATENATE(0,MONTH(DO$4)),MONTH(DO$4))),SocrataData_REFRESH_THIS!$B:$D,3,FALSE)</f>
        <v>9.6</v>
      </c>
      <c r="DP5" s="9">
        <f>VLOOKUP(CONCATENATE($B5,"_",YEAR(DP$4),"_",IF(MONTH(DP$4)&lt;10,CONCATENATE(0,MONTH(DP$4)),MONTH(DP$4))),SocrataData_REFRESH_THIS!$B:$D,3,FALSE)</f>
        <v>9.8000000000000007</v>
      </c>
      <c r="DQ5" s="9">
        <f>VLOOKUP(CONCATENATE($B5,"_",YEAR(DQ$4),"_",IF(MONTH(DQ$4)&lt;10,CONCATENATE(0,MONTH(DQ$4)),MONTH(DQ$4))),SocrataData_REFRESH_THIS!$B:$D,3,FALSE)</f>
        <v>10</v>
      </c>
      <c r="DR5" s="9">
        <f>VLOOKUP(CONCATENATE($B5,"_",YEAR(DR$4),"_",IF(MONTH(DR$4)&lt;10,CONCATENATE(0,MONTH(DR$4)),MONTH(DR$4))),SocrataData_REFRESH_THIS!$B:$D,3,FALSE)</f>
        <v>9.9</v>
      </c>
      <c r="DS5" s="9">
        <f>VLOOKUP(CONCATENATE($B5,"_",YEAR(DS$4),"_",IF(MONTH(DS$4)&lt;10,CONCATENATE(0,MONTH(DS$4)),MONTH(DS$4))),SocrataData_REFRESH_THIS!$B:$D,3,FALSE)</f>
        <v>9.9</v>
      </c>
      <c r="DT5" s="9">
        <f>VLOOKUP(CONCATENATE($B5,"_",YEAR(DT$4),"_",IF(MONTH(DT$4)&lt;10,CONCATENATE(0,MONTH(DT$4)),MONTH(DT$4))),SocrataData_REFRESH_THIS!$B:$D,3,FALSE)</f>
        <v>9.8000000000000007</v>
      </c>
      <c r="DU5" s="9">
        <f>VLOOKUP(CONCATENATE($B5,"_",YEAR(DU$4),"_",IF(MONTH(DU$4)&lt;10,CONCATENATE(0,MONTH(DU$4)),MONTH(DU$4))),SocrataData_REFRESH_THIS!$B:$D,3,FALSE)</f>
        <v>9.8000000000000007</v>
      </c>
      <c r="DV5" s="9">
        <f>VLOOKUP(CONCATENATE($B5,"_",YEAR(DV$4),"_",IF(MONTH(DV$4)&lt;10,CONCATENATE(0,MONTH(DV$4)),MONTH(DV$4))),SocrataData_REFRESH_THIS!$B:$D,3,FALSE)</f>
        <v>9.9</v>
      </c>
      <c r="DW5" s="9">
        <f>VLOOKUP(CONCATENATE($B5,"_",YEAR(DW$4),"_",IF(MONTH(DW$4)&lt;10,CONCATENATE(0,MONTH(DW$4)),MONTH(DW$4))),SocrataData_REFRESH_THIS!$B:$D,3,FALSE)</f>
        <v>9.9</v>
      </c>
      <c r="DX5" s="9">
        <f>VLOOKUP(CONCATENATE($B5,"_",YEAR(DX$4),"_",IF(MONTH(DX$4)&lt;10,CONCATENATE(0,MONTH(DX$4)),MONTH(DX$4))),SocrataData_REFRESH_THIS!$B:$D,3,FALSE)</f>
        <v>9.6</v>
      </c>
      <c r="DY5" s="9">
        <f>VLOOKUP(CONCATENATE($B5,"_",YEAR(DY$4),"_",IF(MONTH(DY$4)&lt;10,CONCATENATE(0,MONTH(DY$4)),MONTH(DY$4))),SocrataData_REFRESH_THIS!$B:$D,3,FALSE)</f>
        <v>9.4</v>
      </c>
      <c r="DZ5" s="9">
        <f>VLOOKUP(CONCATENATE($B5,"_",YEAR(DZ$4),"_",IF(MONTH(DZ$4)&lt;10,CONCATENATE(0,MONTH(DZ$4)),MONTH(DZ$4))),SocrataData_REFRESH_THIS!$B:$D,3,FALSE)</f>
        <v>9.4</v>
      </c>
      <c r="EA5" s="9">
        <f>VLOOKUP(CONCATENATE($B5,"_",YEAR(EA$4),"_",IF(MONTH(EA$4)&lt;10,CONCATENATE(0,MONTH(EA$4)),MONTH(EA$4))),SocrataData_REFRESH_THIS!$B:$D,3,FALSE)</f>
        <v>9.5</v>
      </c>
      <c r="EB5" s="9">
        <f>VLOOKUP(CONCATENATE($B5,"_",YEAR(EB$4),"_",IF(MONTH(EB$4)&lt;10,CONCATENATE(0,MONTH(EB$4)),MONTH(EB$4))),SocrataData_REFRESH_THIS!$B:$D,3,FALSE)</f>
        <v>9.5</v>
      </c>
      <c r="EC5" s="9">
        <f>VLOOKUP(CONCATENATE($B5,"_",YEAR(EC$4),"_",IF(MONTH(EC$4)&lt;10,CONCATENATE(0,MONTH(EC$4)),MONTH(EC$4))),SocrataData_REFRESH_THIS!$B:$D,3,FALSE)</f>
        <v>9.4</v>
      </c>
      <c r="ED5" s="9">
        <f>VLOOKUP(CONCATENATE($B5,"_",YEAR(ED$4),"_",IF(MONTH(ED$4)&lt;10,CONCATENATE(0,MONTH(ED$4)),MONTH(ED$4))),SocrataData_REFRESH_THIS!$B:$D,3,FALSE)</f>
        <v>9.8000000000000007</v>
      </c>
      <c r="EE5" s="9">
        <f>VLOOKUP(CONCATENATE($B5,"_",YEAR(EE$4),"_",IF(MONTH(EE$4)&lt;10,CONCATENATE(0,MONTH(EE$4)),MONTH(EE$4))),SocrataData_REFRESH_THIS!$B:$D,3,FALSE)</f>
        <v>9.3000000000000007</v>
      </c>
      <c r="EF5" s="9">
        <f>VLOOKUP(CONCATENATE($B5,"_",YEAR(EF$4),"_",IF(MONTH(EF$4)&lt;10,CONCATENATE(0,MONTH(EF$4)),MONTH(EF$4))),SocrataData_REFRESH_THIS!$B:$D,3,FALSE)</f>
        <v>9.1</v>
      </c>
      <c r="EG5" s="9">
        <f>VLOOKUP(CONCATENATE($B5,"_",YEAR(EG$4),"_",IF(MONTH(EG$4)&lt;10,CONCATENATE(0,MONTH(EG$4)),MONTH(EG$4))),SocrataData_REFRESH_THIS!$B:$D,3,FALSE)</f>
        <v>9</v>
      </c>
      <c r="EH5" s="9">
        <f>VLOOKUP(CONCATENATE($B5,"_",YEAR(EH$4),"_",IF(MONTH(EH$4)&lt;10,CONCATENATE(0,MONTH(EH$4)),MONTH(EH$4))),SocrataData_REFRESH_THIS!$B:$D,3,FALSE)</f>
        <v>9</v>
      </c>
      <c r="EI5" s="9">
        <f>VLOOKUP(CONCATENATE($B5,"_",YEAR(EI$4),"_",IF(MONTH(EI$4)&lt;10,CONCATENATE(0,MONTH(EI$4)),MONTH(EI$4))),SocrataData_REFRESH_THIS!$B:$D,3,FALSE)</f>
        <v>9.1</v>
      </c>
      <c r="EJ5" s="9">
        <f>VLOOKUP(CONCATENATE($B5,"_",YEAR(EJ$4),"_",IF(MONTH(EJ$4)&lt;10,CONCATENATE(0,MONTH(EJ$4)),MONTH(EJ$4))),SocrataData_REFRESH_THIS!$B:$D,3,FALSE)</f>
        <v>9</v>
      </c>
      <c r="EK5" s="9">
        <f>VLOOKUP(CONCATENATE($B5,"_",YEAR(EK$4),"_",IF(MONTH(EK$4)&lt;10,CONCATENATE(0,MONTH(EK$4)),MONTH(EK$4))),SocrataData_REFRESH_THIS!$B:$D,3,FALSE)</f>
        <v>9.1</v>
      </c>
      <c r="EL5" s="9">
        <f>VLOOKUP(CONCATENATE($B5,"_",YEAR(EL$4),"_",IF(MONTH(EL$4)&lt;10,CONCATENATE(0,MONTH(EL$4)),MONTH(EL$4))),SocrataData_REFRESH_THIS!$B:$D,3,FALSE)</f>
        <v>9</v>
      </c>
      <c r="EM5" s="9">
        <f>VLOOKUP(CONCATENATE($B5,"_",YEAR(EM$4),"_",IF(MONTH(EM$4)&lt;10,CONCATENATE(0,MONTH(EM$4)),MONTH(EM$4))),SocrataData_REFRESH_THIS!$B:$D,3,FALSE)</f>
        <v>9</v>
      </c>
      <c r="EN5" s="9">
        <f>VLOOKUP(CONCATENATE($B5,"_",YEAR(EN$4),"_",IF(MONTH(EN$4)&lt;10,CONCATENATE(0,MONTH(EN$4)),MONTH(EN$4))),SocrataData_REFRESH_THIS!$B:$D,3,FALSE)</f>
        <v>9</v>
      </c>
      <c r="EO5" s="9">
        <f>VLOOKUP(CONCATENATE($B5,"_",YEAR(EO$4),"_",IF(MONTH(EO$4)&lt;10,CONCATENATE(0,MONTH(EO$4)),MONTH(EO$4))),SocrataData_REFRESH_THIS!$B:$D,3,FALSE)</f>
        <v>8.8000000000000007</v>
      </c>
      <c r="EP5" s="9">
        <f>VLOOKUP(CONCATENATE($B5,"_",YEAR(EP$4),"_",IF(MONTH(EP$4)&lt;10,CONCATENATE(0,MONTH(EP$4)),MONTH(EP$4))),SocrataData_REFRESH_THIS!$B:$D,3,FALSE)</f>
        <v>8.6</v>
      </c>
      <c r="EQ5" s="9">
        <f>VLOOKUP(CONCATENATE($B5,"_",YEAR(EQ$4),"_",IF(MONTH(EQ$4)&lt;10,CONCATENATE(0,MONTH(EQ$4)),MONTH(EQ$4))),SocrataData_REFRESH_THIS!$B:$D,3,FALSE)</f>
        <v>8.5</v>
      </c>
      <c r="ER5" s="9">
        <f>VLOOKUP(CONCATENATE($B5,"_",YEAR(ER$4),"_",IF(MONTH(ER$4)&lt;10,CONCATENATE(0,MONTH(ER$4)),MONTH(ER$4))),SocrataData_REFRESH_THIS!$B:$D,3,FALSE)</f>
        <v>8.3000000000000007</v>
      </c>
      <c r="ES5" s="9">
        <f>VLOOKUP(CONCATENATE($B5,"_",YEAR(ES$4),"_",IF(MONTH(ES$4)&lt;10,CONCATENATE(0,MONTH(ES$4)),MONTH(ES$4))),SocrataData_REFRESH_THIS!$B:$D,3,FALSE)</f>
        <v>8.3000000000000007</v>
      </c>
      <c r="ET5" s="9">
        <f>VLOOKUP(CONCATENATE($B5,"_",YEAR(ET$4),"_",IF(MONTH(ET$4)&lt;10,CONCATENATE(0,MONTH(ET$4)),MONTH(ET$4))),SocrataData_REFRESH_THIS!$B:$D,3,FALSE)</f>
        <v>8.1999999999999993</v>
      </c>
      <c r="EU5" s="9">
        <f>VLOOKUP(CONCATENATE($B5,"_",YEAR(EU$4),"_",IF(MONTH(EU$4)&lt;10,CONCATENATE(0,MONTH(EU$4)),MONTH(EU$4))),SocrataData_REFRESH_THIS!$B:$D,3,FALSE)</f>
        <v>8.1999999999999993</v>
      </c>
      <c r="EV5" s="9">
        <f>VLOOKUP(CONCATENATE($B5,"_",YEAR(EV$4),"_",IF(MONTH(EV$4)&lt;10,CONCATENATE(0,MONTH(EV$4)),MONTH(EV$4))),SocrataData_REFRESH_THIS!$B:$D,3,FALSE)</f>
        <v>8.1999999999999993</v>
      </c>
      <c r="EW5" s="9">
        <f>VLOOKUP(CONCATENATE($B5,"_",YEAR(EW$4),"_",IF(MONTH(EW$4)&lt;10,CONCATENATE(0,MONTH(EW$4)),MONTH(EW$4))),SocrataData_REFRESH_THIS!$B:$D,3,FALSE)</f>
        <v>8.1999999999999993</v>
      </c>
      <c r="EX5" s="9">
        <f>VLOOKUP(CONCATENATE($B5,"_",YEAR(EX$4),"_",IF(MONTH(EX$4)&lt;10,CONCATENATE(0,MONTH(EX$4)),MONTH(EX$4))),SocrataData_REFRESH_THIS!$B:$D,3,FALSE)</f>
        <v>8.1999999999999993</v>
      </c>
      <c r="EY5" s="9">
        <f>VLOOKUP(CONCATENATE($B5,"_",YEAR(EY$4),"_",IF(MONTH(EY$4)&lt;10,CONCATENATE(0,MONTH(EY$4)),MONTH(EY$4))),SocrataData_REFRESH_THIS!$B:$D,3,FALSE)</f>
        <v>8.1</v>
      </c>
      <c r="EZ5" s="9">
        <f>VLOOKUP(CONCATENATE($B5,"_",YEAR(EZ$4),"_",IF(MONTH(EZ$4)&lt;10,CONCATENATE(0,MONTH(EZ$4)),MONTH(EZ$4))),SocrataData_REFRESH_THIS!$B:$D,3,FALSE)</f>
        <v>7.8</v>
      </c>
      <c r="FA5" s="9">
        <f>VLOOKUP(CONCATENATE($B5,"_",YEAR(FA$4),"_",IF(MONTH(FA$4)&lt;10,CONCATENATE(0,MONTH(FA$4)),MONTH(FA$4))),SocrataData_REFRESH_THIS!$B:$D,3,FALSE)</f>
        <v>7.8</v>
      </c>
      <c r="FB5" s="9">
        <f>VLOOKUP(CONCATENATE($B5,"_",YEAR(FB$4),"_",IF(MONTH(FB$4)&lt;10,CONCATENATE(0,MONTH(FB$4)),MONTH(FB$4))),SocrataData_REFRESH_THIS!$B:$D,3,FALSE)</f>
        <v>7.7</v>
      </c>
      <c r="FC5" s="9">
        <f>VLOOKUP(CONCATENATE($B5,"_",YEAR(FC$4),"_",IF(MONTH(FC$4)&lt;10,CONCATENATE(0,MONTH(FC$4)),MONTH(FC$4))),SocrataData_REFRESH_THIS!$B:$D,3,FALSE)</f>
        <v>7.9</v>
      </c>
      <c r="FD5" s="9">
        <f>VLOOKUP(CONCATENATE($B5,"_",YEAR(FD$4),"_",IF(MONTH(FD$4)&lt;10,CONCATENATE(0,MONTH(FD$4)),MONTH(FD$4))),SocrataData_REFRESH_THIS!$B:$D,3,FALSE)</f>
        <v>8</v>
      </c>
      <c r="FE5" s="9">
        <f>VLOOKUP(CONCATENATE($B5,"_",YEAR(FE$4),"_",IF(MONTH(FE$4)&lt;10,CONCATENATE(0,MONTH(FE$4)),MONTH(FE$4))),SocrataData_REFRESH_THIS!$B:$D,3,FALSE)</f>
        <v>7.7</v>
      </c>
      <c r="FF5" s="9">
        <f>VLOOKUP(CONCATENATE($B5,"_",YEAR(FF$4),"_",IF(MONTH(FF$4)&lt;10,CONCATENATE(0,MONTH(FF$4)),MONTH(FF$4))),SocrataData_REFRESH_THIS!$B:$D,3,FALSE)</f>
        <v>7.5</v>
      </c>
      <c r="FG5" s="9">
        <f>VLOOKUP(CONCATENATE($B5,"_",YEAR(FG$4),"_",IF(MONTH(FG$4)&lt;10,CONCATENATE(0,MONTH(FG$4)),MONTH(FG$4))),SocrataData_REFRESH_THIS!$B:$D,3,FALSE)</f>
        <v>7.6</v>
      </c>
      <c r="FH5" s="9">
        <f>VLOOKUP(CONCATENATE($B5,"_",YEAR(FH$4),"_",IF(MONTH(FH$4)&lt;10,CONCATENATE(0,MONTH(FH$4)),MONTH(FH$4))),SocrataData_REFRESH_THIS!$B:$D,3,FALSE)</f>
        <v>7.5</v>
      </c>
      <c r="FI5" s="9">
        <f>VLOOKUP(CONCATENATE($B5,"_",YEAR(FI$4),"_",IF(MONTH(FI$4)&lt;10,CONCATENATE(0,MONTH(FI$4)),MONTH(FI$4))),SocrataData_REFRESH_THIS!$B:$D,3,FALSE)</f>
        <v>7.5</v>
      </c>
      <c r="FJ5" s="9">
        <f>VLOOKUP(CONCATENATE($B5,"_",YEAR(FJ$4),"_",IF(MONTH(FJ$4)&lt;10,CONCATENATE(0,MONTH(FJ$4)),MONTH(FJ$4))),SocrataData_REFRESH_THIS!$B:$D,3,FALSE)</f>
        <v>7.3</v>
      </c>
      <c r="FK5" s="9">
        <f>VLOOKUP(CONCATENATE($B5,"_",YEAR(FK$4),"_",IF(MONTH(FK$4)&lt;10,CONCATENATE(0,MONTH(FK$4)),MONTH(FK$4))),SocrataData_REFRESH_THIS!$B:$D,3,FALSE)</f>
        <v>7.2</v>
      </c>
      <c r="FL5" s="9">
        <f>VLOOKUP(CONCATENATE($B5,"_",YEAR(FL$4),"_",IF(MONTH(FL$4)&lt;10,CONCATENATE(0,MONTH(FL$4)),MONTH(FL$4))),SocrataData_REFRESH_THIS!$B:$D,3,FALSE)</f>
        <v>7.2</v>
      </c>
      <c r="FM5" s="9">
        <f>VLOOKUP(CONCATENATE($B5,"_",YEAR(FM$4),"_",IF(MONTH(FM$4)&lt;10,CONCATENATE(0,MONTH(FM$4)),MONTH(FM$4))),SocrataData_REFRESH_THIS!$B:$D,3,FALSE)</f>
        <v>7.2</v>
      </c>
      <c r="FN5" s="9">
        <f>VLOOKUP(CONCATENATE($B5,"_",YEAR(FN$4),"_",IF(MONTH(FN$4)&lt;10,CONCATENATE(0,MONTH(FN$4)),MONTH(FN$4))),SocrataData_REFRESH_THIS!$B:$D,3,FALSE)</f>
        <v>6.9</v>
      </c>
      <c r="FO5" s="9">
        <f>VLOOKUP(CONCATENATE($B5,"_",YEAR(FO$4),"_",IF(MONTH(FO$4)&lt;10,CONCATENATE(0,MONTH(FO$4)),MONTH(FO$4))),SocrataData_REFRESH_THIS!$B:$D,3,FALSE)</f>
        <v>6.7</v>
      </c>
      <c r="FP5" s="9">
        <f>VLOOKUP(CONCATENATE($B5,"_",YEAR(FP$4),"_",IF(MONTH(FP$4)&lt;10,CONCATENATE(0,MONTH(FP$4)),MONTH(FP$4))),SocrataData_REFRESH_THIS!$B:$D,3,FALSE)</f>
        <v>6.6</v>
      </c>
      <c r="FQ5" s="9">
        <f>VLOOKUP(CONCATENATE($B5,"_",YEAR(FQ$4),"_",IF(MONTH(FQ$4)&lt;10,CONCATENATE(0,MONTH(FQ$4)),MONTH(FQ$4))),SocrataData_REFRESH_THIS!$B:$D,3,FALSE)</f>
        <v>6.7</v>
      </c>
      <c r="FR5" s="9">
        <f>VLOOKUP(CONCATENATE($B5,"_",YEAR(FR$4),"_",IF(MONTH(FR$4)&lt;10,CONCATENATE(0,MONTH(FR$4)),MONTH(FR$4))),SocrataData_REFRESH_THIS!$B:$D,3,FALSE)</f>
        <v>6.7</v>
      </c>
      <c r="FS5" s="9">
        <f>VLOOKUP(CONCATENATE($B5,"_",YEAR(FS$4),"_",IF(MONTH(FS$4)&lt;10,CONCATENATE(0,MONTH(FS$4)),MONTH(FS$4))),SocrataData_REFRESH_THIS!$B:$D,3,FALSE)</f>
        <v>6.2</v>
      </c>
      <c r="FT5" s="9">
        <f>VLOOKUP(CONCATENATE($B5,"_",YEAR(FT$4),"_",IF(MONTH(FT$4)&lt;10,CONCATENATE(0,MONTH(FT$4)),MONTH(FT$4))),SocrataData_REFRESH_THIS!$B:$D,3,FALSE)</f>
        <v>6.3</v>
      </c>
      <c r="FU5" s="9">
        <f>VLOOKUP(CONCATENATE($B5,"_",YEAR(FU$4),"_",IF(MONTH(FU$4)&lt;10,CONCATENATE(0,MONTH(FU$4)),MONTH(FU$4))),SocrataData_REFRESH_THIS!$B:$D,3,FALSE)</f>
        <v>6.1</v>
      </c>
      <c r="FV5" s="9">
        <f>VLOOKUP(CONCATENATE($B5,"_",YEAR(FV$4),"_",IF(MONTH(FV$4)&lt;10,CONCATENATE(0,MONTH(FV$4)),MONTH(FV$4))),SocrataData_REFRESH_THIS!$B:$D,3,FALSE)</f>
        <v>6.2</v>
      </c>
      <c r="FW5" s="9">
        <f>VLOOKUP(CONCATENATE($B5,"_",YEAR(FW$4),"_",IF(MONTH(FW$4)&lt;10,CONCATENATE(0,MONTH(FW$4)),MONTH(FW$4))),SocrataData_REFRESH_THIS!$B:$D,3,FALSE)</f>
        <v>6.1</v>
      </c>
      <c r="FX5" s="9">
        <f>VLOOKUP(CONCATENATE($B5,"_",YEAR(FX$4),"_",IF(MONTH(FX$4)&lt;10,CONCATENATE(0,MONTH(FX$4)),MONTH(FX$4))),SocrataData_REFRESH_THIS!$B:$D,3,FALSE)</f>
        <v>5.9</v>
      </c>
      <c r="FY5" s="9">
        <f>VLOOKUP(CONCATENATE($B5,"_",YEAR(FY$4),"_",IF(MONTH(FY$4)&lt;10,CONCATENATE(0,MONTH(FY$4)),MONTH(FY$4))),SocrataData_REFRESH_THIS!$B:$D,3,FALSE)</f>
        <v>5.7</v>
      </c>
      <c r="FZ5" s="9">
        <f>VLOOKUP(CONCATENATE($B5,"_",YEAR(FZ$4),"_",IF(MONTH(FZ$4)&lt;10,CONCATENATE(0,MONTH(FZ$4)),MONTH(FZ$4))),SocrataData_REFRESH_THIS!$B:$D,3,FALSE)</f>
        <v>5.8</v>
      </c>
      <c r="GA5" s="9">
        <f>VLOOKUP(CONCATENATE($B5,"_",YEAR(GA$4),"_",IF(MONTH(GA$4)&lt;10,CONCATENATE(0,MONTH(GA$4)),MONTH(GA$4))),SocrataData_REFRESH_THIS!$B:$D,3,FALSE)</f>
        <v>5.6</v>
      </c>
      <c r="GB5" s="9">
        <f>VLOOKUP(CONCATENATE($B5,"_",YEAR(GB$4),"_",IF(MONTH(GB$4)&lt;10,CONCATENATE(0,MONTH(GB$4)),MONTH(GB$4))),SocrataData_REFRESH_THIS!$B:$D,3,FALSE)</f>
        <v>5.7</v>
      </c>
      <c r="GC5" s="9">
        <f>VLOOKUP(CONCATENATE($B5,"_",YEAR(GC$4),"_",IF(MONTH(GC$4)&lt;10,CONCATENATE(0,MONTH(GC$4)),MONTH(GC$4))),SocrataData_REFRESH_THIS!$B:$D,3,FALSE)</f>
        <v>5.5</v>
      </c>
      <c r="GD5" s="9">
        <f>VLOOKUP(CONCATENATE($B5,"_",YEAR(GD$4),"_",IF(MONTH(GD$4)&lt;10,CONCATENATE(0,MONTH(GD$4)),MONTH(GD$4))),SocrataData_REFRESH_THIS!$B:$D,3,FALSE)</f>
        <v>5.4</v>
      </c>
      <c r="GE5" s="9">
        <f>VLOOKUP(CONCATENATE($B5,"_",YEAR(GE$4),"_",IF(MONTH(GE$4)&lt;10,CONCATENATE(0,MONTH(GE$4)),MONTH(GE$4))),SocrataData_REFRESH_THIS!$B:$D,3,FALSE)</f>
        <v>5.4</v>
      </c>
      <c r="GF5" s="9">
        <f>VLOOKUP(CONCATENATE($B5,"_",YEAR(GF$4),"_",IF(MONTH(GF$4)&lt;10,CONCATENATE(0,MONTH(GF$4)),MONTH(GF$4))),SocrataData_REFRESH_THIS!$B:$D,3,FALSE)</f>
        <v>5.6</v>
      </c>
      <c r="GG5" s="9">
        <f>VLOOKUP(CONCATENATE($B5,"_",YEAR(GG$4),"_",IF(MONTH(GG$4)&lt;10,CONCATENATE(0,MONTH(GG$4)),MONTH(GG$4))),SocrataData_REFRESH_THIS!$B:$D,3,FALSE)</f>
        <v>5.3</v>
      </c>
      <c r="GH5" s="9">
        <f>VLOOKUP(CONCATENATE($B5,"_",YEAR(GH$4),"_",IF(MONTH(GH$4)&lt;10,CONCATENATE(0,MONTH(GH$4)),MONTH(GH$4))),SocrataData_REFRESH_THIS!$B:$D,3,FALSE)</f>
        <v>5.2</v>
      </c>
      <c r="GI5" s="9">
        <f>VLOOKUP(CONCATENATE($B5,"_",YEAR(GI$4),"_",IF(MONTH(GI$4)&lt;10,CONCATENATE(0,MONTH(GI$4)),MONTH(GI$4))),SocrataData_REFRESH_THIS!$B:$D,3,FALSE)</f>
        <v>5.0999999999999996</v>
      </c>
      <c r="GJ5" s="9">
        <f>VLOOKUP(CONCATENATE($B5,"_",YEAR(GJ$4),"_",IF(MONTH(GJ$4)&lt;10,CONCATENATE(0,MONTH(GJ$4)),MONTH(GJ$4))),SocrataData_REFRESH_THIS!$B:$D,3,FALSE)</f>
        <v>5</v>
      </c>
      <c r="GK5" s="9">
        <f>VLOOKUP(CONCATENATE($B5,"_",YEAR(GK$4),"_",IF(MONTH(GK$4)&lt;10,CONCATENATE(0,MONTH(GK$4)),MONTH(GK$4))),SocrataData_REFRESH_THIS!$B:$D,3,FALSE)</f>
        <v>5</v>
      </c>
      <c r="GL5" s="9">
        <f>VLOOKUP(CONCATENATE($B5,"_",YEAR(GL$4),"_",IF(MONTH(GL$4)&lt;10,CONCATENATE(0,MONTH(GL$4)),MONTH(GL$4))),SocrataData_REFRESH_THIS!$B:$D,3,FALSE)</f>
        <v>5.0999999999999996</v>
      </c>
      <c r="GM5" s="9">
        <f>VLOOKUP(CONCATENATE($B5,"_",YEAR(GM$4),"_",IF(MONTH(GM$4)&lt;10,CONCATENATE(0,MONTH(GM$4)),MONTH(GM$4))),SocrataData_REFRESH_THIS!$B:$D,3,FALSE)</f>
        <v>5</v>
      </c>
      <c r="GN5" s="9">
        <f>VLOOKUP(CONCATENATE($B5,"_",YEAR(GN$4),"_",IF(MONTH(GN$4)&lt;10,CONCATENATE(0,MONTH(GN$4)),MONTH(GN$4))),SocrataData_REFRESH_THIS!$B:$D,3,FALSE)</f>
        <v>4.8</v>
      </c>
      <c r="GO5" s="9">
        <f>VLOOKUP(CONCATENATE($B5,"_",YEAR(GO$4),"_",IF(MONTH(GO$4)&lt;10,CONCATENATE(0,MONTH(GO$4)),MONTH(GO$4))),SocrataData_REFRESH_THIS!$B:$D,3,FALSE)</f>
        <v>4.9000000000000004</v>
      </c>
      <c r="GP5" s="9">
        <f>VLOOKUP(CONCATENATE($B5,"_",YEAR(GP$4),"_",IF(MONTH(GP$4)&lt;10,CONCATENATE(0,MONTH(GP$4)),MONTH(GP$4))),SocrataData_REFRESH_THIS!$B:$D,3,FALSE)</f>
        <v>5</v>
      </c>
      <c r="GQ5" s="9">
        <f>VLOOKUP(CONCATENATE($B5,"_",YEAR(GQ$4),"_",IF(MONTH(GQ$4)&lt;10,CONCATENATE(0,MONTH(GQ$4)),MONTH(GQ$4))),SocrataData_REFRESH_THIS!$B:$D,3,FALSE)</f>
        <v>5.0999999999999996</v>
      </c>
      <c r="GR5" s="9">
        <f>VLOOKUP(CONCATENATE($B5,"_",YEAR(GR$4),"_",IF(MONTH(GR$4)&lt;10,CONCATENATE(0,MONTH(GR$4)),MONTH(GR$4))),SocrataData_REFRESH_THIS!$B:$D,3,FALSE)</f>
        <v>4.8</v>
      </c>
      <c r="GS5" s="9">
        <f>VLOOKUP(CONCATENATE($B5,"_",YEAR(GS$4),"_",IF(MONTH(GS$4)&lt;10,CONCATENATE(0,MONTH(GS$4)),MONTH(GS$4))),SocrataData_REFRESH_THIS!$B:$D,3,FALSE)</f>
        <v>4.9000000000000004</v>
      </c>
      <c r="GT5" s="9">
        <f>VLOOKUP(CONCATENATE($B5,"_",YEAR(GT$4),"_",IF(MONTH(GT$4)&lt;10,CONCATENATE(0,MONTH(GT$4)),MONTH(GT$4))),SocrataData_REFRESH_THIS!$B:$D,3,FALSE)</f>
        <v>4.8</v>
      </c>
      <c r="GU5" s="9">
        <f>VLOOKUP(CONCATENATE($B5,"_",YEAR(GU$4),"_",IF(MONTH(GU$4)&lt;10,CONCATENATE(0,MONTH(GU$4)),MONTH(GU$4))),SocrataData_REFRESH_THIS!$B:$D,3,FALSE)</f>
        <v>4.9000000000000004</v>
      </c>
      <c r="GV5" s="9">
        <f>VLOOKUP(CONCATENATE($B5,"_",YEAR(GV$4),"_",IF(MONTH(GV$4)&lt;10,CONCATENATE(0,MONTH(GV$4)),MONTH(GV$4))),SocrataData_REFRESH_THIS!$B:$D,3,FALSE)</f>
        <v>5</v>
      </c>
      <c r="GW5" s="9">
        <f>VLOOKUP(CONCATENATE($B5,"_",YEAR(GW$4),"_",IF(MONTH(GW$4)&lt;10,CONCATENATE(0,MONTH(GW$4)),MONTH(GW$4))),SocrataData_REFRESH_THIS!$B:$D,3,FALSE)</f>
        <v>4.9000000000000004</v>
      </c>
      <c r="GX5" s="9">
        <f>VLOOKUP(CONCATENATE($B5,"_",YEAR(GX$4),"_",IF(MONTH(GX$4)&lt;10,CONCATENATE(0,MONTH(GX$4)),MONTH(GX$4))),SocrataData_REFRESH_THIS!$B:$D,3,FALSE)</f>
        <v>4.7</v>
      </c>
      <c r="GY5" s="9">
        <f>VLOOKUP(CONCATENATE($B5,"_",YEAR(GY$4),"_",IF(MONTH(GY$4)&lt;10,CONCATENATE(0,MONTH(GY$4)),MONTH(GY$4))),SocrataData_REFRESH_THIS!$B:$D,3,FALSE)</f>
        <v>4.7</v>
      </c>
      <c r="GZ5" s="9">
        <f>VLOOKUP(CONCATENATE($B5,"_",YEAR(GZ$4),"_",IF(MONTH(GZ$4)&lt;10,CONCATENATE(0,MONTH(GZ$4)),MONTH(GZ$4))),SocrataData_REFRESH_THIS!$B:$D,3,FALSE)</f>
        <v>4.7</v>
      </c>
      <c r="HA5" s="9">
        <f>VLOOKUP(CONCATENATE($B5,"_",YEAR(HA$4),"_",IF(MONTH(HA$4)&lt;10,CONCATENATE(0,MONTH(HA$4)),MONTH(HA$4))),SocrataData_REFRESH_THIS!$B:$D,3,FALSE)</f>
        <v>4.5999999999999996</v>
      </c>
      <c r="HB5" s="9">
        <f>VLOOKUP(CONCATENATE($B5,"_",YEAR(HB$4),"_",IF(MONTH(HB$4)&lt;10,CONCATENATE(0,MONTH(HB$4)),MONTH(HB$4))),SocrataData_REFRESH_THIS!$B:$D,3,FALSE)</f>
        <v>4.4000000000000004</v>
      </c>
      <c r="HC5" s="9">
        <f>VLOOKUP(CONCATENATE($B5,"_",YEAR(HC$4),"_",IF(MONTH(HC$4)&lt;10,CONCATENATE(0,MONTH(HC$4)),MONTH(HC$4))),SocrataData_REFRESH_THIS!$B:$D,3,FALSE)</f>
        <v>4.4000000000000004</v>
      </c>
      <c r="HD5" s="9">
        <f>VLOOKUP(CONCATENATE($B5,"_",YEAR(HD$4),"_",IF(MONTH(HD$4)&lt;10,CONCATENATE(0,MONTH(HD$4)),MONTH(HD$4))),SocrataData_REFRESH_THIS!$B:$D,3,FALSE)</f>
        <v>4.4000000000000004</v>
      </c>
      <c r="HE5" s="9">
        <f>VLOOKUP(CONCATENATE($B5,"_",YEAR(HE$4),"_",IF(MONTH(HE$4)&lt;10,CONCATENATE(0,MONTH(HE$4)),MONTH(HE$4))),SocrataData_REFRESH_THIS!$B:$D,3,FALSE)</f>
        <v>4.3</v>
      </c>
      <c r="HF5" s="9">
        <f>VLOOKUP(CONCATENATE($B5,"_",YEAR(HF$4),"_",IF(MONTH(HF$4)&lt;10,CONCATENATE(0,MONTH(HF$4)),MONTH(HF$4))),SocrataData_REFRESH_THIS!$B:$D,3,FALSE)</f>
        <v>4.3</v>
      </c>
      <c r="HG5" s="9">
        <f>VLOOKUP(CONCATENATE($B5,"_",YEAR(HG$4),"_",IF(MONTH(HG$4)&lt;10,CONCATENATE(0,MONTH(HG$4)),MONTH(HG$4))),SocrataData_REFRESH_THIS!$B:$D,3,FALSE)</f>
        <v>4.4000000000000004</v>
      </c>
      <c r="HH5" s="9">
        <f>VLOOKUP(CONCATENATE($B5,"_",YEAR(HH$4),"_",IF(MONTH(HH$4)&lt;10,CONCATENATE(0,MONTH(HH$4)),MONTH(HH$4))),SocrataData_REFRESH_THIS!$B:$D,3,FALSE)</f>
        <v>4.3</v>
      </c>
      <c r="HI5" s="9">
        <f>VLOOKUP(CONCATENATE($B5,"_",YEAR(HI$4),"_",IF(MONTH(HI$4)&lt;10,CONCATENATE(0,MONTH(HI$4)),MONTH(HI$4))),SocrataData_REFRESH_THIS!$B:$D,3,FALSE)</f>
        <v>4.2</v>
      </c>
      <c r="HJ5" s="9">
        <f>VLOOKUP(CONCATENATE($B5,"_",YEAR(HJ$4),"_",IF(MONTH(HJ$4)&lt;10,CONCATENATE(0,MONTH(HJ$4)),MONTH(HJ$4))),SocrataData_REFRESH_THIS!$B:$D,3,FALSE)</f>
        <v>4.2</v>
      </c>
      <c r="HK5" s="9">
        <f>VLOOKUP(CONCATENATE($B5,"_",YEAR(HK$4),"_",IF(MONTH(HK$4)&lt;10,CONCATENATE(0,MONTH(HK$4)),MONTH(HK$4))),SocrataData_REFRESH_THIS!$B:$D,3,FALSE)</f>
        <v>4.0999999999999996</v>
      </c>
      <c r="HL5" s="9">
        <f>VLOOKUP(CONCATENATE($B5,"_",YEAR(HL$4),"_",IF(MONTH(HL$4)&lt;10,CONCATENATE(0,MONTH(HL$4)),MONTH(HL$4))),SocrataData_REFRESH_THIS!$B:$D,3,FALSE)</f>
        <v>4</v>
      </c>
      <c r="HM5" s="9">
        <f>VLOOKUP(CONCATENATE($B5,"_",YEAR(HM$4),"_",IF(MONTH(HM$4)&lt;10,CONCATENATE(0,MONTH(HM$4)),MONTH(HM$4))),SocrataData_REFRESH_THIS!$B:$D,3,FALSE)</f>
        <v>4.0999999999999996</v>
      </c>
      <c r="HN5" s="9">
        <f>VLOOKUP(CONCATENATE($B5,"_",YEAR(HN$4),"_",IF(MONTH(HN$4)&lt;10,CONCATENATE(0,MONTH(HN$4)),MONTH(HN$4))),SocrataData_REFRESH_THIS!$B:$D,3,FALSE)</f>
        <v>4</v>
      </c>
      <c r="HO5" s="9">
        <f>VLOOKUP(CONCATENATE($B5,"_",YEAR(HO$4),"_",IF(MONTH(HO$4)&lt;10,CONCATENATE(0,MONTH(HO$4)),MONTH(HO$4))),SocrataData_REFRESH_THIS!$B:$D,3,FALSE)</f>
        <v>4</v>
      </c>
      <c r="HP5" s="9">
        <f>VLOOKUP(CONCATENATE($B5,"_",YEAR(HP$4),"_",IF(MONTH(HP$4)&lt;10,CONCATENATE(0,MONTH(HP$4)),MONTH(HP$4))),SocrataData_REFRESH_THIS!$B:$D,3,FALSE)</f>
        <v>3.8</v>
      </c>
      <c r="HQ5" s="9">
        <f>VLOOKUP(CONCATENATE($B5,"_",YEAR(HQ$4),"_",IF(MONTH(HQ$4)&lt;10,CONCATENATE(0,MONTH(HQ$4)),MONTH(HQ$4))),SocrataData_REFRESH_THIS!$B:$D,3,FALSE)</f>
        <v>4</v>
      </c>
      <c r="HR5" s="9">
        <f>VLOOKUP(CONCATENATE($B5,"_",YEAR(HR$4),"_",IF(MONTH(HR$4)&lt;10,CONCATENATE(0,MONTH(HR$4)),MONTH(HR$4))),SocrataData_REFRESH_THIS!$B:$D,3,FALSE)</f>
        <v>3.8</v>
      </c>
      <c r="HS5" s="9">
        <f>VLOOKUP(CONCATENATE($B5,"_",YEAR(HS$4),"_",IF(MONTH(HS$4)&lt;10,CONCATENATE(0,MONTH(HS$4)),MONTH(HS$4))),SocrataData_REFRESH_THIS!$B:$D,3,FALSE)</f>
        <v>3.8</v>
      </c>
      <c r="HT5" s="9">
        <f>VLOOKUP(CONCATENATE($B5,"_",YEAR(HT$4),"_",IF(MONTH(HT$4)&lt;10,CONCATENATE(0,MONTH(HT$4)),MONTH(HT$4))),SocrataData_REFRESH_THIS!$B:$D,3,FALSE)</f>
        <v>3.7</v>
      </c>
      <c r="HU5" s="9">
        <f>VLOOKUP(CONCATENATE($B5,"_",YEAR(HU$4),"_",IF(MONTH(HU$4)&lt;10,CONCATENATE(0,MONTH(HU$4)),MONTH(HU$4))),SocrataData_REFRESH_THIS!$B:$D,3,FALSE)</f>
        <v>3.8</v>
      </c>
      <c r="HV5" s="9">
        <f>VLOOKUP(CONCATENATE($B5,"_",YEAR(HV$4),"_",IF(MONTH(HV$4)&lt;10,CONCATENATE(0,MONTH(HV$4)),MONTH(HV$4))),SocrataData_REFRESH_THIS!$B:$D,3,FALSE)</f>
        <v>3.8</v>
      </c>
      <c r="HW5" s="9">
        <f>VLOOKUP(CONCATENATE($B5,"_",YEAR(HW$4),"_",IF(MONTH(HW$4)&lt;10,CONCATENATE(0,MONTH(HW$4)),MONTH(HW$4))),SocrataData_REFRESH_THIS!$B:$D,3,FALSE)</f>
        <v>3.9</v>
      </c>
      <c r="HX5" s="9">
        <f>VLOOKUP(CONCATENATE($B5,"_",YEAR(HX$4),"_",IF(MONTH(HX$4)&lt;10,CONCATENATE(0,MONTH(HX$4)),MONTH(HX$4))),SocrataData_REFRESH_THIS!$B:$D,3,FALSE)</f>
        <v>4</v>
      </c>
      <c r="HY5" s="9">
        <f>VLOOKUP(CONCATENATE($B5,"_",YEAR(HY$4),"_",IF(MONTH(HY$4)&lt;10,CONCATENATE(0,MONTH(HY$4)),MONTH(HY$4))),SocrataData_REFRESH_THIS!$B:$D,3,FALSE)</f>
        <v>3.8</v>
      </c>
      <c r="HZ5" s="9">
        <f>VLOOKUP(CONCATENATE($B5,"_",YEAR(HZ$4),"_",IF(MONTH(HZ$4)&lt;10,CONCATENATE(0,MONTH(HZ$4)),MONTH(HZ$4))),SocrataData_REFRESH_THIS!$B:$D,3,FALSE)</f>
        <v>3.8</v>
      </c>
      <c r="IA5" s="9">
        <f>VLOOKUP(CONCATENATE($B5,"_",YEAR(IA$4),"_",IF(MONTH(IA$4)&lt;10,CONCATENATE(0,MONTH(IA$4)),MONTH(IA$4))),SocrataData_REFRESH_THIS!$B:$D,3,FALSE)</f>
        <v>3.6</v>
      </c>
      <c r="IB5" s="9">
        <f>VLOOKUP(CONCATENATE($B5,"_",YEAR(IB$4),"_",IF(MONTH(IB$4)&lt;10,CONCATENATE(0,MONTH(IB$4)),MONTH(IB$4))),SocrataData_REFRESH_THIS!$B:$D,3,FALSE)</f>
        <v>3.7</v>
      </c>
      <c r="IC5" s="9">
        <f>VLOOKUP(CONCATENATE($B5,"_",YEAR(IC$4),"_",IF(MONTH(IC$4)&lt;10,CONCATENATE(0,MONTH(IC$4)),MONTH(IC$4))),SocrataData_REFRESH_THIS!$B:$D,3,FALSE)</f>
        <v>3.6</v>
      </c>
      <c r="ID5" s="9">
        <f>VLOOKUP(CONCATENATE($B5,"_",YEAR(ID$4),"_",IF(MONTH(ID$4)&lt;10,CONCATENATE(0,MONTH(ID$4)),MONTH(ID$4))),SocrataData_REFRESH_THIS!$B:$D,3,FALSE)</f>
        <v>3.7</v>
      </c>
      <c r="IE5" s="9">
        <f>VLOOKUP(CONCATENATE($B5,"_",YEAR(IE$4),"_",IF(MONTH(IE$4)&lt;10,CONCATENATE(0,MONTH(IE$4)),MONTH(IE$4))),SocrataData_REFRESH_THIS!$B:$D,3,FALSE)</f>
        <v>3.7</v>
      </c>
      <c r="IF5" s="9">
        <f>VLOOKUP(CONCATENATE($B5,"_",YEAR(IF$4),"_",IF(MONTH(IF$4)&lt;10,CONCATENATE(0,MONTH(IF$4)),MONTH(IF$4))),SocrataData_REFRESH_THIS!$B:$D,3,FALSE)</f>
        <v>3.5</v>
      </c>
      <c r="IG5" s="9">
        <f>VLOOKUP(CONCATENATE($B5,"_",YEAR(IG$4),"_",IF(MONTH(IG$4)&lt;10,CONCATENATE(0,MONTH(IG$4)),MONTH(IG$4))),SocrataData_REFRESH_THIS!$B:$D,3,FALSE)</f>
        <v>3.6</v>
      </c>
      <c r="IH5" s="9">
        <f>VLOOKUP(CONCATENATE($B5,"_",YEAR(IH$4),"_",IF(MONTH(IH$4)&lt;10,CONCATENATE(0,MONTH(IH$4)),MONTH(IH$4))),SocrataData_REFRESH_THIS!$B:$D,3,FALSE)</f>
        <v>3.6</v>
      </c>
      <c r="II5" s="9">
        <f>VLOOKUP(CONCATENATE($B5,"_",YEAR(II$4),"_",IF(MONTH(II$4)&lt;10,CONCATENATE(0,MONTH(II$4)),MONTH(II$4))),SocrataData_REFRESH_THIS!$B:$D,3,FALSE)</f>
        <v>3.6</v>
      </c>
      <c r="IJ5" s="9">
        <f>VLOOKUP(CONCATENATE($B5,"_",YEAR(IJ$4),"_",IF(MONTH(IJ$4)&lt;10,CONCATENATE(0,MONTH(IJ$4)),MONTH(IJ$4))),SocrataData_REFRESH_THIS!$B:$D,3,FALSE)</f>
        <v>3.5</v>
      </c>
      <c r="IK5" s="9">
        <f>VLOOKUP(CONCATENATE($B5,"_",YEAR(IK$4),"_",IF(MONTH(IK$4)&lt;10,CONCATENATE(0,MONTH(IK$4)),MONTH(IK$4))),SocrataData_REFRESH_THIS!$B:$D,3,FALSE)</f>
        <v>3.5</v>
      </c>
      <c r="IL5" s="9">
        <f>VLOOKUP(CONCATENATE($B5,"_",YEAR(IL$4),"_",IF(MONTH(IL$4)&lt;10,CONCATENATE(0,MONTH(IL$4)),MONTH(IL$4))),SocrataData_REFRESH_THIS!$B:$D,3,FALSE)</f>
        <v>4.4000000000000004</v>
      </c>
      <c r="IM5" s="9">
        <f>VLOOKUP(CONCATENATE($B5,"_",YEAR(IM$4),"_",IF(MONTH(IM$4)&lt;10,CONCATENATE(0,MONTH(IM$4)),MONTH(IM$4))),SocrataData_REFRESH_THIS!$B:$D,3,FALSE)</f>
        <v>14.7</v>
      </c>
      <c r="IN5" s="9">
        <f>VLOOKUP(CONCATENATE($B5,"_",YEAR(IN$4),"_",IF(MONTH(IN$4)&lt;10,CONCATENATE(0,MONTH(IN$4)),MONTH(IN$4))),SocrataData_REFRESH_THIS!$B:$D,3,FALSE)</f>
        <v>13.2</v>
      </c>
      <c r="IO5" s="9">
        <f>VLOOKUP(CONCATENATE($B5,"_",YEAR(IO$4),"_",IF(MONTH(IO$4)&lt;10,CONCATENATE(0,MONTH(IO$4)),MONTH(IO$4))),SocrataData_REFRESH_THIS!$B:$D,3,FALSE)</f>
        <v>11</v>
      </c>
      <c r="IP5" s="9">
        <f>VLOOKUP(CONCATENATE($B5,"_",YEAR(IP$4),"_",IF(MONTH(IP$4)&lt;10,CONCATENATE(0,MONTH(IP$4)),MONTH(IP$4))),SocrataData_REFRESH_THIS!$B:$D,3,FALSE)</f>
        <v>10.199999999999999</v>
      </c>
      <c r="IQ5" s="9">
        <f>VLOOKUP(CONCATENATE($B5,"_",YEAR(IQ$4),"_",IF(MONTH(IQ$4)&lt;10,CONCATENATE(0,MONTH(IQ$4)),MONTH(IQ$4))),SocrataData_REFRESH_THIS!$B:$D,3,FALSE)</f>
        <v>8.4</v>
      </c>
      <c r="IR5" s="9">
        <f>VLOOKUP(CONCATENATE($B5,"_",YEAR(IR$4),"_",IF(MONTH(IR$4)&lt;10,CONCATENATE(0,MONTH(IR$4)),MONTH(IR$4))),SocrataData_REFRESH_THIS!$B:$D,3,FALSE)</f>
        <v>7.9</v>
      </c>
      <c r="IS5" s="9">
        <f>VLOOKUP(CONCATENATE($B5,"_",YEAR(IS$4),"_",IF(MONTH(IS$4)&lt;10,CONCATENATE(0,MONTH(IS$4)),MONTH(IS$4))),SocrataData_REFRESH_THIS!$B:$D,3,FALSE)</f>
        <v>6.9</v>
      </c>
      <c r="IT5" s="9">
        <f>VLOOKUP(CONCATENATE($B5,"_",YEAR(IT$4),"_",IF(MONTH(IT$4)&lt;10,CONCATENATE(0,MONTH(IT$4)),MONTH(IT$4))),SocrataData_REFRESH_THIS!$B:$D,3,FALSE)</f>
        <v>6.7</v>
      </c>
      <c r="IU5" s="9">
        <f>VLOOKUP(CONCATENATE($B5,"_",YEAR(IU$4),"_",IF(MONTH(IU$4)&lt;10,CONCATENATE(0,MONTH(IU$4)),MONTH(IU$4))),SocrataData_REFRESH_THIS!$B:$D,3,FALSE)</f>
        <v>6.7</v>
      </c>
      <c r="IV5" s="9">
        <f>VLOOKUP(CONCATENATE($B5,"_",YEAR(IV$4),"_",IF(MONTH(IV$4)&lt;10,CONCATENATE(0,MONTH(IV$4)),MONTH(IV$4))),SocrataData_REFRESH_THIS!$B:$D,3,FALSE)</f>
        <v>6.3</v>
      </c>
      <c r="IW5" s="9">
        <f>VLOOKUP(CONCATENATE($B5,"_",YEAR(IW$4),"_",IF(MONTH(IW$4)&lt;10,CONCATENATE(0,MONTH(IW$4)),MONTH(IW$4))),SocrataData_REFRESH_THIS!$B:$D,3,FALSE)</f>
        <v>6.2</v>
      </c>
      <c r="IX5" s="9">
        <f>VLOOKUP(CONCATENATE($B5,"_",YEAR(IX$4),"_",IF(MONTH(IX$4)&lt;10,CONCATENATE(0,MONTH(IX$4)),MONTH(IX$4))),SocrataData_REFRESH_THIS!$B:$D,3,FALSE)</f>
        <v>6.1</v>
      </c>
      <c r="IY5" s="9">
        <f>VLOOKUP(CONCATENATE($B5,"_",YEAR(IY$4),"_",IF(MONTH(IY$4)&lt;10,CONCATENATE(0,MONTH(IY$4)),MONTH(IY$4))),SocrataData_REFRESH_THIS!$B:$D,3,FALSE)</f>
        <v>6.1</v>
      </c>
      <c r="IZ5" s="9">
        <f>VLOOKUP(CONCATENATE($B5,"_",YEAR(IZ$4),"_",IF(MONTH(IZ$4)&lt;10,CONCATENATE(0,MONTH(IZ$4)),MONTH(IZ$4))),SocrataData_REFRESH_THIS!$B:$D,3,FALSE)</f>
        <v>5.8</v>
      </c>
      <c r="JA5" s="9">
        <f>VLOOKUP(CONCATENATE($B5,"_",YEAR(JA$4),"_",IF(MONTH(JA$4)&lt;10,CONCATENATE(0,MONTH(JA$4)),MONTH(JA$4))),SocrataData_REFRESH_THIS!$B:$D,3,FALSE)</f>
        <v>5.9</v>
      </c>
      <c r="JB5" s="9">
        <f>VLOOKUP(CONCATENATE($B5,"_",YEAR(JB$4),"_",IF(MONTH(JB$4)&lt;10,CONCATENATE(0,MONTH(JB$4)),MONTH(JB$4))),SocrataData_REFRESH_THIS!$B:$D,3,FALSE)</f>
        <v>5.4</v>
      </c>
      <c r="JC5" s="9">
        <f>VLOOKUP(CONCATENATE($B5,"_",YEAR(JC$4),"_",IF(MONTH(JC$4)&lt;10,CONCATENATE(0,MONTH(JC$4)),MONTH(JC$4))),SocrataData_REFRESH_THIS!$B:$D,3,FALSE)</f>
        <v>5.2</v>
      </c>
      <c r="JD5" s="9">
        <f>VLOOKUP(CONCATENATE($B5,"_",YEAR(JD$4),"_",IF(MONTH(JD$4)&lt;10,CONCATENATE(0,MONTH(JD$4)),MONTH(JD$4))),SocrataData_REFRESH_THIS!$B:$D,3,FALSE)</f>
        <v>4.8</v>
      </c>
      <c r="JE5" s="9">
        <f>VLOOKUP(CONCATENATE($B5,"_",YEAR(JE$4),"_",IF(MONTH(JE$4)&lt;10,CONCATENATE(0,MONTH(JE$4)),MONTH(JE$4))),SocrataData_REFRESH_THIS!$B:$D,3,FALSE)</f>
        <v>4.5</v>
      </c>
      <c r="JF5" s="9">
        <f>VLOOKUP(CONCATENATE($B5,"_",YEAR(JF$4),"_",IF(MONTH(JF$4)&lt;10,CONCATENATE(0,MONTH(JF$4)),MONTH(JF$4))),SocrataData_REFRESH_THIS!$B:$D,3,FALSE)</f>
        <v>4.2</v>
      </c>
      <c r="JG5" s="9">
        <f>VLOOKUP(CONCATENATE($B5,"_",YEAR(JG$4),"_",IF(MONTH(JG$4)&lt;10,CONCATENATE(0,MONTH(JG$4)),MONTH(JG$4))),SocrataData_REFRESH_THIS!$B:$D,3,FALSE)</f>
        <v>3.9</v>
      </c>
      <c r="JH5" s="9">
        <f>VLOOKUP(CONCATENATE($B5,"_",YEAR(JH$4),"_",IF(MONTH(JH$4)&lt;10,CONCATENATE(0,MONTH(JH$4)),MONTH(JH$4))),SocrataData_REFRESH_THIS!$B:$D,3,FALSE)</f>
        <v>4</v>
      </c>
      <c r="JI5" s="9">
        <f>VLOOKUP(CONCATENATE($B5,"_",YEAR(JI$4),"_",IF(MONTH(JI$4)&lt;10,CONCATENATE(0,MONTH(JI$4)),MONTH(JI$4))),SocrataData_REFRESH_THIS!$B:$D,3,FALSE)</f>
        <v>3.8</v>
      </c>
      <c r="JJ5" s="9">
        <f>VLOOKUP(CONCATENATE($B5,"_",YEAR(JJ$4),"_",IF(MONTH(JJ$4)&lt;10,CONCATENATE(0,MONTH(JJ$4)),MONTH(JJ$4))),SocrataData_REFRESH_THIS!$B:$D,3,FALSE)</f>
        <v>3.6</v>
      </c>
      <c r="JK5" s="9">
        <f>VLOOKUP(CONCATENATE($B5,"_",YEAR(JK$4),"_",IF(MONTH(JK$4)&lt;10,CONCATENATE(0,MONTH(JK$4)),MONTH(JK$4))),SocrataData_REFRESH_THIS!$B:$D,3,FALSE)</f>
        <v>3.6</v>
      </c>
      <c r="JL5" s="9">
        <f>VLOOKUP(CONCATENATE($B5,"_",YEAR(JL$4),"_",IF(MONTH(JL$4)&lt;10,CONCATENATE(0,MONTH(JL$4)),MONTH(JL$4))),SocrataData_REFRESH_THIS!$B:$D,3,FALSE)</f>
        <v>3.6</v>
      </c>
      <c r="JM5" s="9">
        <f>VLOOKUP(CONCATENATE($B5,"_",YEAR(JM$4),"_",IF(MONTH(JM$4)&lt;10,CONCATENATE(0,MONTH(JM$4)),MONTH(JM$4))),SocrataData_REFRESH_THIS!$B:$D,3,FALSE)</f>
        <v>3.6</v>
      </c>
      <c r="JN5" s="9">
        <f>VLOOKUP(CONCATENATE($B5,"_",YEAR(JN$4),"_",IF(MONTH(JN$4)&lt;10,CONCATENATE(0,MONTH(JN$4)),MONTH(JN$4))),SocrataData_REFRESH_THIS!$B:$D,3,FALSE)</f>
        <v>3.5</v>
      </c>
      <c r="JO5" s="9">
        <f>VLOOKUP(CONCATENATE($B5,"_",YEAR(JO$4),"_",IF(MONTH(JO$4)&lt;10,CONCATENATE(0,MONTH(JO$4)),MONTH(JO$4))),SocrataData_REFRESH_THIS!$B:$D,3,FALSE)</f>
        <v>3.7</v>
      </c>
      <c r="JP5" s="9">
        <f>VLOOKUP(CONCATENATE($B5,"_",YEAR(JP$4),"_",IF(MONTH(JP$4)&lt;10,CONCATENATE(0,MONTH(JP$4)),MONTH(JP$4))),SocrataData_REFRESH_THIS!$B:$D,3,FALSE)</f>
        <v>3.5</v>
      </c>
      <c r="JQ5" s="9">
        <f>VLOOKUP(CONCATENATE($B5,"_",YEAR(JQ$4),"_",IF(MONTH(JQ$4)&lt;10,CONCATENATE(0,MONTH(JQ$4)),MONTH(JQ$4))),SocrataData_REFRESH_THIS!$B:$D,3,FALSE)</f>
        <v>3.7</v>
      </c>
      <c r="JR5" s="9">
        <f>VLOOKUP(CONCATENATE($B5,"_",YEAR(JR$4),"_",IF(MONTH(JR$4)&lt;10,CONCATENATE(0,MONTH(JR$4)),MONTH(JR$4))),SocrataData_REFRESH_THIS!$B:$D,3,FALSE)</f>
        <v>3.6</v>
      </c>
      <c r="JS5" s="9">
        <f>VLOOKUP(CONCATENATE($B5,"_",YEAR(JS$4),"_",IF(MONTH(JS$4)&lt;10,CONCATENATE(0,MONTH(JS$4)),MONTH(JS$4))),SocrataData_REFRESH_THIS!$B:$D,3,FALSE)</f>
        <v>3.5</v>
      </c>
      <c r="JT5" s="9">
        <f>VLOOKUP(CONCATENATE($B5,"_",YEAR(JT$4),"_",IF(MONTH(JT$4)&lt;10,CONCATENATE(0,MONTH(JT$4)),MONTH(JT$4))),SocrataData_REFRESH_THIS!$B:$D,3,FALSE)</f>
        <v>3.4</v>
      </c>
      <c r="JU5" s="9">
        <f>VLOOKUP(CONCATENATE($B5,"_",YEAR(JU$4),"_",IF(MONTH(JU$4)&lt;10,CONCATENATE(0,MONTH(JU$4)),MONTH(JU$4))),SocrataData_REFRESH_THIS!$B:$D,3,FALSE)</f>
        <v>3.6</v>
      </c>
      <c r="JV5" s="9">
        <f>VLOOKUP(CONCATENATE($B5,"_",YEAR(JV$4),"_",IF(MONTH(JV$4)&lt;10,CONCATENATE(0,MONTH(JV$4)),MONTH(JV$4))),SocrataData_REFRESH_THIS!$B:$D,3,FALSE)</f>
        <v>3.5</v>
      </c>
      <c r="JW5" s="9">
        <f>VLOOKUP(CONCATENATE($B5,"_",YEAR(JW$4),"_",IF(MONTH(JW$4)&lt;10,CONCATENATE(0,MONTH(JW$4)),MONTH(JW$4))),SocrataData_REFRESH_THIS!$B:$D,3,FALSE)</f>
        <v>3.4</v>
      </c>
      <c r="JX5" s="9">
        <f>VLOOKUP(CONCATENATE($B5,"_",YEAR(JX$4),"_",IF(MONTH(JX$4)&lt;10,CONCATENATE(0,MONTH(JX$4)),MONTH(JX$4))),SocrataData_REFRESH_THIS!$B:$D,3,FALSE)</f>
        <v>3.7</v>
      </c>
      <c r="JY5" s="9">
        <f>VLOOKUP(CONCATENATE($B5,"_",YEAR(JY$4),"_",IF(MONTH(JY$4)&lt;10,CONCATENATE(0,MONTH(JY$4)),MONTH(JY$4))),SocrataData_REFRESH_THIS!$B:$D,3,FALSE)</f>
        <v>3.6</v>
      </c>
      <c r="JZ5" s="9">
        <f>VLOOKUP(CONCATENATE($B5,"_",YEAR(JZ$4),"_",IF(MONTH(JZ$4)&lt;10,CONCATENATE(0,MONTH(JZ$4)),MONTH(JZ$4))),SocrataData_REFRESH_THIS!$B:$D,3,FALSE)</f>
        <v>3.5</v>
      </c>
      <c r="KA5" s="9">
        <f>VLOOKUP(CONCATENATE($B5,"_",YEAR(KA$4),"_",IF(MONTH(KA$4)&lt;10,CONCATENATE(0,MONTH(KA$4)),MONTH(KA$4))),SocrataData_REFRESH_THIS!$B:$D,3,FALSE)</f>
        <v>3.8</v>
      </c>
      <c r="KB5" s="9">
        <f>VLOOKUP(CONCATENATE($B5,"_",YEAR(KB$4),"_",IF(MONTH(KB$4)&lt;10,CONCATENATE(0,MONTH(KB$4)),MONTH(KB$4))),SocrataData_REFRESH_THIS!$B:$D,3,FALSE)</f>
        <v>3.8</v>
      </c>
      <c r="KC5" s="9" t="e">
        <f>VLOOKUP(CONCATENATE($B5,"_",YEAR(KC$4),"_",IF(MONTH(KC$4)&lt;10,CONCATENATE(0,MONTH(KC$4)),MONTH(KC$4))),SocrataData_REFRESH_THIS!$B:$D,3,FALSE)</f>
        <v>#N/A</v>
      </c>
      <c r="KD5" s="9" t="e">
        <f>VLOOKUP(CONCATENATE($B5,"_",YEAR(KD$4),"_",IF(MONTH(KD$4)&lt;10,CONCATENATE(0,MONTH(KD$4)),MONTH(KD$4))),SocrataData_REFRESH_THIS!$B:$D,3,FALSE)</f>
        <v>#N/A</v>
      </c>
      <c r="KE5" s="9" t="e">
        <f>VLOOKUP(CONCATENATE($B5,"_",YEAR(KE$4),"_",IF(MONTH(KE$4)&lt;10,CONCATENATE(0,MONTH(KE$4)),MONTH(KE$4))),SocrataData_REFRESH_THIS!$B:$D,3,FALSE)</f>
        <v>#N/A</v>
      </c>
      <c r="KF5" s="9" t="e">
        <f>VLOOKUP(CONCATENATE($B5,"_",YEAR(KF$4),"_",IF(MONTH(KF$4)&lt;10,CONCATENATE(0,MONTH(KF$4)),MONTH(KF$4))),SocrataData_REFRESH_THIS!$B:$D,3,FALSE)</f>
        <v>#N/A</v>
      </c>
      <c r="KG5" s="9" t="e">
        <f>VLOOKUP(CONCATENATE($B5,"_",YEAR(KG$4),"_",IF(MONTH(KG$4)&lt;10,CONCATENATE(0,MONTH(KG$4)),MONTH(KG$4))),SocrataData_REFRESH_THIS!$B:$D,3,FALSE)</f>
        <v>#N/A</v>
      </c>
      <c r="KH5" s="9" t="e">
        <f>VLOOKUP(CONCATENATE($B5,"_",YEAR(KH$4),"_",IF(MONTH(KH$4)&lt;10,CONCATENATE(0,MONTH(KH$4)),MONTH(KH$4))),SocrataData_REFRESH_THIS!$B:$D,3,FALSE)</f>
        <v>#N/A</v>
      </c>
      <c r="KI5" s="9" t="e">
        <f>VLOOKUP(CONCATENATE($B5,"_",YEAR(KI$4),"_",IF(MONTH(KI$4)&lt;10,CONCATENATE(0,MONTH(KI$4)),MONTH(KI$4))),SocrataData_REFRESH_THIS!$B:$D,3,FALSE)</f>
        <v>#N/A</v>
      </c>
      <c r="KJ5" s="9" t="e">
        <f>VLOOKUP(CONCATENATE($B5,"_",YEAR(KJ$4),"_",IF(MONTH(KJ$4)&lt;10,CONCATENATE(0,MONTH(KJ$4)),MONTH(KJ$4))),SocrataData_REFRESH_THIS!$B:$D,3,FALSE)</f>
        <v>#N/A</v>
      </c>
      <c r="KK5" s="9" t="e">
        <f>VLOOKUP(CONCATENATE($B5,"_",YEAR(KK$4),"_",IF(MONTH(KK$4)&lt;10,CONCATENATE(0,MONTH(KK$4)),MONTH(KK$4))),SocrataData_REFRESH_THIS!$B:$D,3,FALSE)</f>
        <v>#N/A</v>
      </c>
      <c r="KL5" s="9" t="e">
        <f>VLOOKUP(CONCATENATE($B5,"_",YEAR(KL$4),"_",IF(MONTH(KL$4)&lt;10,CONCATENATE(0,MONTH(KL$4)),MONTH(KL$4))),SocrataData_REFRESH_THIS!$B:$D,3,FALSE)</f>
        <v>#N/A</v>
      </c>
      <c r="KM5" s="9" t="e">
        <f>VLOOKUP(CONCATENATE($B5,"_",YEAR(KM$4),"_",IF(MONTH(KM$4)&lt;10,CONCATENATE(0,MONTH(KM$4)),MONTH(KM$4))),SocrataData_REFRESH_THIS!$B:$D,3,FALSE)</f>
        <v>#N/A</v>
      </c>
      <c r="KN5" s="9" t="e">
        <f>VLOOKUP(CONCATENATE($B5,"_",YEAR(KN$4),"_",IF(MONTH(KN$4)&lt;10,CONCATENATE(0,MONTH(KN$4)),MONTH(KN$4))),SocrataData_REFRESH_THIS!$B:$D,3,FALSE)</f>
        <v>#N/A</v>
      </c>
      <c r="KO5" s="9" t="e">
        <f>VLOOKUP(CONCATENATE($B5,"_",YEAR(KO$4),"_",IF(MONTH(KO$4)&lt;10,CONCATENATE(0,MONTH(KO$4)),MONTH(KO$4))),SocrataData_REFRESH_THIS!$B:$D,3,FALSE)</f>
        <v>#N/A</v>
      </c>
      <c r="KP5" s="9" t="e">
        <f>VLOOKUP(CONCATENATE($B5,"_",YEAR(KP$4),"_",IF(MONTH(KP$4)&lt;10,CONCATENATE(0,MONTH(KP$4)),MONTH(KP$4))),SocrataData_REFRESH_THIS!$B:$D,3,FALSE)</f>
        <v>#N/A</v>
      </c>
      <c r="KQ5" s="9" t="e">
        <f>VLOOKUP(CONCATENATE($B5,"_",YEAR(KQ$4),"_",IF(MONTH(KQ$4)&lt;10,CONCATENATE(0,MONTH(KQ$4)),MONTH(KQ$4))),SocrataData_REFRESH_THIS!$B:$D,3,FALSE)</f>
        <v>#N/A</v>
      </c>
      <c r="KR5" s="9" t="e">
        <f>VLOOKUP(CONCATENATE($B5,"_",YEAR(KR$4),"_",IF(MONTH(KR$4)&lt;10,CONCATENATE(0,MONTH(KR$4)),MONTH(KR$4))),SocrataData_REFRESH_THIS!$B:$D,3,FALSE)</f>
        <v>#N/A</v>
      </c>
      <c r="KS5" s="9" t="e">
        <f>VLOOKUP(CONCATENATE($B5,"_",YEAR(KS$4),"_",IF(MONTH(KS$4)&lt;10,CONCATENATE(0,MONTH(KS$4)),MONTH(KS$4))),SocrataData_REFRESH_THIS!$B:$D,3,FALSE)</f>
        <v>#N/A</v>
      </c>
      <c r="KT5" s="9" t="e">
        <f>VLOOKUP(CONCATENATE($B5,"_",YEAR(KT$4),"_",IF(MONTH(KT$4)&lt;10,CONCATENATE(0,MONTH(KT$4)),MONTH(KT$4))),SocrataData_REFRESH_THIS!$B:$D,3,FALSE)</f>
        <v>#N/A</v>
      </c>
      <c r="KU5" s="9" t="e">
        <f>VLOOKUP(CONCATENATE($B5,"_",YEAR(KU$4),"_",IF(MONTH(KU$4)&lt;10,CONCATENATE(0,MONTH(KU$4)),MONTH(KU$4))),SocrataData_REFRESH_THIS!$B:$D,3,FALSE)</f>
        <v>#N/A</v>
      </c>
      <c r="KV5" s="9" t="e">
        <f>VLOOKUP(CONCATENATE($B5,"_",YEAR(KV$4),"_",IF(MONTH(KV$4)&lt;10,CONCATENATE(0,MONTH(KV$4)),MONTH(KV$4))),SocrataData_REFRESH_THIS!$B:$D,3,FALSE)</f>
        <v>#N/A</v>
      </c>
      <c r="KW5" s="9" t="e">
        <f>VLOOKUP(CONCATENATE($B5,"_",YEAR(KW$4),"_",IF(MONTH(KW$4)&lt;10,CONCATENATE(0,MONTH(KW$4)),MONTH(KW$4))),SocrataData_REFRESH_THIS!$B:$D,3,FALSE)</f>
        <v>#N/A</v>
      </c>
      <c r="KX5" s="9" t="e">
        <f>VLOOKUP(CONCATENATE($B5,"_",YEAR(KX$4),"_",IF(MONTH(KX$4)&lt;10,CONCATENATE(0,MONTH(KX$4)),MONTH(KX$4))),SocrataData_REFRESH_THIS!$B:$D,3,FALSE)</f>
        <v>#N/A</v>
      </c>
      <c r="KY5" s="9" t="e">
        <f>VLOOKUP(CONCATENATE($B5,"_",YEAR(KY$4),"_",IF(MONTH(KY$4)&lt;10,CONCATENATE(0,MONTH(KY$4)),MONTH(KY$4))),SocrataData_REFRESH_THIS!$B:$D,3,FALSE)</f>
        <v>#N/A</v>
      </c>
      <c r="KZ5" s="9" t="e">
        <f>VLOOKUP(CONCATENATE($B5,"_",YEAR(KZ$4),"_",IF(MONTH(KZ$4)&lt;10,CONCATENATE(0,MONTH(KZ$4)),MONTH(KZ$4))),SocrataData_REFRESH_THIS!$B:$D,3,FALSE)</f>
        <v>#N/A</v>
      </c>
      <c r="LA5" s="9" t="e">
        <f>VLOOKUP(CONCATENATE($B5,"_",YEAR(LA$4),"_",IF(MONTH(LA$4)&lt;10,CONCATENATE(0,MONTH(LA$4)),MONTH(LA$4))),SocrataData_REFRESH_THIS!$B:$D,3,FALSE)</f>
        <v>#N/A</v>
      </c>
      <c r="LB5" s="9" t="e">
        <f>VLOOKUP(CONCATENATE($B5,"_",YEAR(LB$4),"_",IF(MONTH(LB$4)&lt;10,CONCATENATE(0,MONTH(LB$4)),MONTH(LB$4))),SocrataData_REFRESH_THIS!$B:$D,3,FALSE)</f>
        <v>#N/A</v>
      </c>
      <c r="LC5" s="9" t="e">
        <f>VLOOKUP(CONCATENATE($B5,"_",YEAR(LC$4),"_",IF(MONTH(LC$4)&lt;10,CONCATENATE(0,MONTH(LC$4)),MONTH(LC$4))),SocrataData_REFRESH_THIS!$B:$D,3,FALSE)</f>
        <v>#N/A</v>
      </c>
      <c r="LD5" s="9" t="e">
        <f>VLOOKUP(CONCATENATE($B5,"_",YEAR(LD$4),"_",IF(MONTH(LD$4)&lt;10,CONCATENATE(0,MONTH(LD$4)),MONTH(LD$4))),SocrataData_REFRESH_THIS!$B:$D,3,FALSE)</f>
        <v>#N/A</v>
      </c>
      <c r="LE5" s="9" t="e">
        <f>VLOOKUP(CONCATENATE($B5,"_",YEAR(LE$4),"_",IF(MONTH(LE$4)&lt;10,CONCATENATE(0,MONTH(LE$4)),MONTH(LE$4))),SocrataData_REFRESH_THIS!$B:$D,3,FALSE)</f>
        <v>#N/A</v>
      </c>
      <c r="LF5" s="9" t="e">
        <f>VLOOKUP(CONCATENATE($B5,"_",YEAR(LF$4),"_",IF(MONTH(LF$4)&lt;10,CONCATENATE(0,MONTH(LF$4)),MONTH(LF$4))),SocrataData_REFRESH_THIS!$B:$D,3,FALSE)</f>
        <v>#N/A</v>
      </c>
      <c r="LG5" s="9" t="e">
        <f>VLOOKUP(CONCATENATE($B5,"_",YEAR(LG$4),"_",IF(MONTH(LG$4)&lt;10,CONCATENATE(0,MONTH(LG$4)),MONTH(LG$4))),SocrataData_REFRESH_THIS!$B:$D,3,FALSE)</f>
        <v>#N/A</v>
      </c>
      <c r="LH5" s="9" t="e">
        <f>VLOOKUP(CONCATENATE($B5,"_",YEAR(LH$4),"_",IF(MONTH(LH$4)&lt;10,CONCATENATE(0,MONTH(LH$4)),MONTH(LH$4))),SocrataData_REFRESH_THIS!$B:$D,3,FALSE)</f>
        <v>#N/A</v>
      </c>
      <c r="LI5" s="9" t="e">
        <f>VLOOKUP(CONCATENATE($B5,"_",YEAR(LI$4),"_",IF(MONTH(LI$4)&lt;10,CONCATENATE(0,MONTH(LI$4)),MONTH(LI$4))),SocrataData_REFRESH_THIS!$B:$D,3,FALSE)</f>
        <v>#N/A</v>
      </c>
      <c r="LJ5" s="9" t="e">
        <f>VLOOKUP(CONCATENATE($B5,"_",YEAR(LJ$4),"_",IF(MONTH(LJ$4)&lt;10,CONCATENATE(0,MONTH(LJ$4)),MONTH(LJ$4))),SocrataData_REFRESH_THIS!$B:$D,3,FALSE)</f>
        <v>#N/A</v>
      </c>
      <c r="LK5" s="9" t="e">
        <f>VLOOKUP(CONCATENATE($B5,"_",YEAR(LK$4),"_",IF(MONTH(LK$4)&lt;10,CONCATENATE(0,MONTH(LK$4)),MONTH(LK$4))),SocrataData_REFRESH_THIS!$B:$D,3,FALSE)</f>
        <v>#N/A</v>
      </c>
      <c r="LL5" s="9" t="e">
        <f>VLOOKUP(CONCATENATE($B5,"_",YEAR(LL$4),"_",IF(MONTH(LL$4)&lt;10,CONCATENATE(0,MONTH(LL$4)),MONTH(LL$4))),SocrataData_REFRESH_THIS!$B:$D,3,FALSE)</f>
        <v>#N/A</v>
      </c>
      <c r="LM5" s="9" t="e">
        <f>VLOOKUP(CONCATENATE($B5,"_",YEAR(LM$4),"_",IF(MONTH(LM$4)&lt;10,CONCATENATE(0,MONTH(LM$4)),MONTH(LM$4))),SocrataData_REFRESH_THIS!$B:$D,3,FALSE)</f>
        <v>#N/A</v>
      </c>
      <c r="LN5" s="9" t="e">
        <f>VLOOKUP(CONCATENATE($B5,"_",YEAR(LN$4),"_",IF(MONTH(LN$4)&lt;10,CONCATENATE(0,MONTH(LN$4)),MONTH(LN$4))),SocrataData_REFRESH_THIS!$B:$D,3,FALSE)</f>
        <v>#N/A</v>
      </c>
      <c r="LO5" s="9" t="e">
        <f>VLOOKUP(CONCATENATE($B5,"_",YEAR(LO$4),"_",IF(MONTH(LO$4)&lt;10,CONCATENATE(0,MONTH(LO$4)),MONTH(LO$4))),SocrataData_REFRESH_THIS!$B:$D,3,FALSE)</f>
        <v>#N/A</v>
      </c>
      <c r="LP5" s="9" t="e">
        <f>VLOOKUP(CONCATENATE($B5,"_",YEAR(LP$4),"_",IF(MONTH(LP$4)&lt;10,CONCATENATE(0,MONTH(LP$4)),MONTH(LP$4))),SocrataData_REFRESH_THIS!$B:$D,3,FALSE)</f>
        <v>#N/A</v>
      </c>
      <c r="LQ5" s="9" t="e">
        <f>VLOOKUP(CONCATENATE($B5,"_",YEAR(LQ$4),"_",IF(MONTH(LQ$4)&lt;10,CONCATENATE(0,MONTH(LQ$4)),MONTH(LQ$4))),SocrataData_REFRESH_THIS!$B:$D,3,FALSE)</f>
        <v>#N/A</v>
      </c>
      <c r="LR5" s="9" t="e">
        <f>VLOOKUP(CONCATENATE($B5,"_",YEAR(LR$4),"_",IF(MONTH(LR$4)&lt;10,CONCATENATE(0,MONTH(LR$4)),MONTH(LR$4))),SocrataData_REFRESH_THIS!$B:$D,3,FALSE)</f>
        <v>#N/A</v>
      </c>
      <c r="LS5" s="9" t="e">
        <f>VLOOKUP(CONCATENATE($B5,"_",YEAR(LS$4),"_",IF(MONTH(LS$4)&lt;10,CONCATENATE(0,MONTH(LS$4)),MONTH(LS$4))),SocrataData_REFRESH_THIS!$B:$D,3,FALSE)</f>
        <v>#N/A</v>
      </c>
      <c r="LT5" s="9" t="e">
        <f>VLOOKUP(CONCATENATE($B5,"_",YEAR(LT$4),"_",IF(MONTH(LT$4)&lt;10,CONCATENATE(0,MONTH(LT$4)),MONTH(LT$4))),SocrataData_REFRESH_THIS!$B:$D,3,FALSE)</f>
        <v>#N/A</v>
      </c>
      <c r="LU5" s="9" t="e">
        <f>VLOOKUP(CONCATENATE($B5,"_",YEAR(LU$4),"_",IF(MONTH(LU$4)&lt;10,CONCATENATE(0,MONTH(LU$4)),MONTH(LU$4))),SocrataData_REFRESH_THIS!$B:$D,3,FALSE)</f>
        <v>#N/A</v>
      </c>
      <c r="LV5" s="9" t="e">
        <f>VLOOKUP(CONCATENATE($B5,"_",YEAR(LV$4),"_",IF(MONTH(LV$4)&lt;10,CONCATENATE(0,MONTH(LV$4)),MONTH(LV$4))),SocrataData_REFRESH_THIS!$B:$D,3,FALSE)</f>
        <v>#N/A</v>
      </c>
      <c r="LW5" s="9" t="e">
        <f>VLOOKUP(CONCATENATE($B5,"_",YEAR(LW$4),"_",IF(MONTH(LW$4)&lt;10,CONCATENATE(0,MONTH(LW$4)),MONTH(LW$4))),SocrataData_REFRESH_THIS!$B:$D,3,FALSE)</f>
        <v>#N/A</v>
      </c>
      <c r="LX5" s="9" t="e">
        <f>VLOOKUP(CONCATENATE($B5,"_",YEAR(LX$4),"_",IF(MONTH(LX$4)&lt;10,CONCATENATE(0,MONTH(LX$4)),MONTH(LX$4))),SocrataData_REFRESH_THIS!$B:$D,3,FALSE)</f>
        <v>#N/A</v>
      </c>
      <c r="LY5" s="9" t="e">
        <f>VLOOKUP(CONCATENATE($B5,"_",YEAR(LY$4),"_",IF(MONTH(LY$4)&lt;10,CONCATENATE(0,MONTH(LY$4)),MONTH(LY$4))),SocrataData_REFRESH_THIS!$B:$D,3,FALSE)</f>
        <v>#N/A</v>
      </c>
      <c r="LZ5" s="9" t="e">
        <f>VLOOKUP(CONCATENATE($B5,"_",YEAR(LZ$4),"_",IF(MONTH(LZ$4)&lt;10,CONCATENATE(0,MONTH(LZ$4)),MONTH(LZ$4))),SocrataData_REFRESH_THIS!$B:$D,3,FALSE)</f>
        <v>#N/A</v>
      </c>
      <c r="MA5" s="9" t="e">
        <f>VLOOKUP(CONCATENATE($B5,"_",YEAR(MA$4),"_",IF(MONTH(MA$4)&lt;10,CONCATENATE(0,MONTH(MA$4)),MONTH(MA$4))),SocrataData_REFRESH_THIS!$B:$D,3,FALSE)</f>
        <v>#N/A</v>
      </c>
      <c r="MB5" s="9" t="e">
        <f>VLOOKUP(CONCATENATE($B5,"_",YEAR(MB$4),"_",IF(MONTH(MB$4)&lt;10,CONCATENATE(0,MONTH(MB$4)),MONTH(MB$4))),SocrataData_REFRESH_THIS!$B:$D,3,FALSE)</f>
        <v>#N/A</v>
      </c>
      <c r="MC5" s="9" t="e">
        <f>VLOOKUP(CONCATENATE($B5,"_",YEAR(MC$4),"_",IF(MONTH(MC$4)&lt;10,CONCATENATE(0,MONTH(MC$4)),MONTH(MC$4))),SocrataData_REFRESH_THIS!$B:$D,3,FALSE)</f>
        <v>#N/A</v>
      </c>
      <c r="MD5" s="9" t="e">
        <f>VLOOKUP(CONCATENATE($B5,"_",YEAR(MD$4),"_",IF(MONTH(MD$4)&lt;10,CONCATENATE(0,MONTH(MD$4)),MONTH(MD$4))),SocrataData_REFRESH_THIS!$B:$D,3,FALSE)</f>
        <v>#N/A</v>
      </c>
      <c r="ME5" s="9" t="e">
        <f>VLOOKUP(CONCATENATE($B5,"_",YEAR(ME$4),"_",IF(MONTH(ME$4)&lt;10,CONCATENATE(0,MONTH(ME$4)),MONTH(ME$4))),SocrataData_REFRESH_THIS!$B:$D,3,FALSE)</f>
        <v>#N/A</v>
      </c>
      <c r="MF5" s="9" t="e">
        <f>VLOOKUP(CONCATENATE($B5,"_",YEAR(MF$4),"_",IF(MONTH(MF$4)&lt;10,CONCATENATE(0,MONTH(MF$4)),MONTH(MF$4))),SocrataData_REFRESH_THIS!$B:$D,3,FALSE)</f>
        <v>#N/A</v>
      </c>
      <c r="MG5" s="9" t="e">
        <f>VLOOKUP(CONCATENATE($B5,"_",YEAR(MG$4),"_",IF(MONTH(MG$4)&lt;10,CONCATENATE(0,MONTH(MG$4)),MONTH(MG$4))),SocrataData_REFRESH_THIS!$B:$D,3,FALSE)</f>
        <v>#N/A</v>
      </c>
      <c r="MH5" s="9" t="e">
        <f>VLOOKUP(CONCATENATE($B5,"_",YEAR(MH$4),"_",IF(MONTH(MH$4)&lt;10,CONCATENATE(0,MONTH(MH$4)),MONTH(MH$4))),SocrataData_REFRESH_THIS!$B:$D,3,FALSE)</f>
        <v>#N/A</v>
      </c>
      <c r="MI5" s="9" t="e">
        <f>VLOOKUP(CONCATENATE($B5,"_",YEAR(MI$4),"_",IF(MONTH(MI$4)&lt;10,CONCATENATE(0,MONTH(MI$4)),MONTH(MI$4))),SocrataData_REFRESH_THIS!$B:$D,3,FALSE)</f>
        <v>#N/A</v>
      </c>
      <c r="MJ5" s="9" t="e">
        <f>VLOOKUP(CONCATENATE($B5,"_",YEAR(MJ$4),"_",IF(MONTH(MJ$4)&lt;10,CONCATENATE(0,MONTH(MJ$4)),MONTH(MJ$4))),SocrataData_REFRESH_THIS!$B:$D,3,FALSE)</f>
        <v>#N/A</v>
      </c>
      <c r="MK5" s="9" t="e">
        <f>VLOOKUP(CONCATENATE($B5,"_",YEAR(MK$4),"_",IF(MONTH(MK$4)&lt;10,CONCATENATE(0,MONTH(MK$4)),MONTH(MK$4))),SocrataData_REFRESH_THIS!$B:$D,3,FALSE)</f>
        <v>#N/A</v>
      </c>
      <c r="ML5" s="9" t="e">
        <f>VLOOKUP(CONCATENATE($B5,"_",YEAR(ML$4),"_",IF(MONTH(ML$4)&lt;10,CONCATENATE(0,MONTH(ML$4)),MONTH(ML$4))),SocrataData_REFRESH_THIS!$B:$D,3,FALSE)</f>
        <v>#N/A</v>
      </c>
      <c r="MM5" s="9" t="e">
        <f>VLOOKUP(CONCATENATE($B5,"_",YEAR(MM$4),"_",IF(MONTH(MM$4)&lt;10,CONCATENATE(0,MONTH(MM$4)),MONTH(MM$4))),SocrataData_REFRESH_THIS!$B:$D,3,FALSE)</f>
        <v>#N/A</v>
      </c>
      <c r="MN5" s="9" t="e">
        <f>VLOOKUP(CONCATENATE($B5,"_",YEAR(MN$4),"_",IF(MONTH(MN$4)&lt;10,CONCATENATE(0,MONTH(MN$4)),MONTH(MN$4))),SocrataData_REFRESH_THIS!$B:$D,3,FALSE)</f>
        <v>#N/A</v>
      </c>
      <c r="MO5" s="9" t="e">
        <f>VLOOKUP(CONCATENATE($B5,"_",YEAR(MO$4),"_",IF(MONTH(MO$4)&lt;10,CONCATENATE(0,MONTH(MO$4)),MONTH(MO$4))),SocrataData_REFRESH_THIS!$B:$D,3,FALSE)</f>
        <v>#N/A</v>
      </c>
      <c r="MP5" s="9" t="e">
        <f>VLOOKUP(CONCATENATE($B5,"_",YEAR(MP$4),"_",IF(MONTH(MP$4)&lt;10,CONCATENATE(0,MONTH(MP$4)),MONTH(MP$4))),SocrataData_REFRESH_THIS!$B:$D,3,FALSE)</f>
        <v>#N/A</v>
      </c>
      <c r="MQ5" s="9" t="e">
        <f>VLOOKUP(CONCATENATE($B5,"_",YEAR(MQ$4),"_",IF(MONTH(MQ$4)&lt;10,CONCATENATE(0,MONTH(MQ$4)),MONTH(MQ$4))),SocrataData_REFRESH_THIS!$B:$D,3,FALSE)</f>
        <v>#N/A</v>
      </c>
      <c r="MR5" s="9" t="e">
        <f>VLOOKUP(CONCATENATE($B5,"_",YEAR(MR$4),"_",IF(MONTH(MR$4)&lt;10,CONCATENATE(0,MONTH(MR$4)),MONTH(MR$4))),SocrataData_REFRESH_THIS!$B:$D,3,FALSE)</f>
        <v>#N/A</v>
      </c>
      <c r="MS5" s="9" t="e">
        <f>VLOOKUP(CONCATENATE($B5,"_",YEAR(MS$4),"_",IF(MONTH(MS$4)&lt;10,CONCATENATE(0,MONTH(MS$4)),MONTH(MS$4))),SocrataData_REFRESH_THIS!$B:$D,3,FALSE)</f>
        <v>#N/A</v>
      </c>
      <c r="MT5" s="9" t="e">
        <f>VLOOKUP(CONCATENATE($B5,"_",YEAR(MT$4),"_",IF(MONTH(MT$4)&lt;10,CONCATENATE(0,MONTH(MT$4)),MONTH(MT$4))),SocrataData_REFRESH_THIS!$B:$D,3,FALSE)</f>
        <v>#N/A</v>
      </c>
      <c r="MU5" s="9" t="e">
        <f>VLOOKUP(CONCATENATE($B5,"_",YEAR(MU$4),"_",IF(MONTH(MU$4)&lt;10,CONCATENATE(0,MONTH(MU$4)),MONTH(MU$4))),SocrataData_REFRESH_THIS!$B:$D,3,FALSE)</f>
        <v>#N/A</v>
      </c>
      <c r="MV5" s="9" t="e">
        <f>VLOOKUP(CONCATENATE($B5,"_",YEAR(MV$4),"_",IF(MONTH(MV$4)&lt;10,CONCATENATE(0,MONTH(MV$4)),MONTH(MV$4))),SocrataData_REFRESH_THIS!$B:$D,3,FALSE)</f>
        <v>#N/A</v>
      </c>
      <c r="MW5" s="9" t="e">
        <f>VLOOKUP(CONCATENATE($B5,"_",YEAR(MW$4),"_",IF(MONTH(MW$4)&lt;10,CONCATENATE(0,MONTH(MW$4)),MONTH(MW$4))),SocrataData_REFRESH_THIS!$B:$D,3,FALSE)</f>
        <v>#N/A</v>
      </c>
      <c r="MX5" s="9" t="e">
        <f>VLOOKUP(CONCATENATE($B5,"_",YEAR(MX$4),"_",IF(MONTH(MX$4)&lt;10,CONCATENATE(0,MONTH(MX$4)),MONTH(MX$4))),SocrataData_REFRESH_THIS!$B:$D,3,FALSE)</f>
        <v>#N/A</v>
      </c>
      <c r="MY5" s="9" t="e">
        <f>VLOOKUP(CONCATENATE($B5,"_",YEAR(MY$4),"_",IF(MONTH(MY$4)&lt;10,CONCATENATE(0,MONTH(MY$4)),MONTH(MY$4))),SocrataData_REFRESH_THIS!$B:$D,3,FALSE)</f>
        <v>#N/A</v>
      </c>
      <c r="MZ5" s="9" t="e">
        <f>VLOOKUP(CONCATENATE($B5,"_",YEAR(MZ$4),"_",IF(MONTH(MZ$4)&lt;10,CONCATENATE(0,MONTH(MZ$4)),MONTH(MZ$4))),SocrataData_REFRESH_THIS!$B:$D,3,FALSE)</f>
        <v>#N/A</v>
      </c>
      <c r="NA5" s="9" t="e">
        <f>VLOOKUP(CONCATENATE($B5,"_",YEAR(NA$4),"_",IF(MONTH(NA$4)&lt;10,CONCATENATE(0,MONTH(NA$4)),MONTH(NA$4))),SocrataData_REFRESH_THIS!$B:$D,3,FALSE)</f>
        <v>#N/A</v>
      </c>
      <c r="NB5" s="9" t="e">
        <f>VLOOKUP(CONCATENATE($B5,"_",YEAR(NB$4),"_",IF(MONTH(NB$4)&lt;10,CONCATENATE(0,MONTH(NB$4)),MONTH(NB$4))),SocrataData_REFRESH_THIS!$B:$D,3,FALSE)</f>
        <v>#N/A</v>
      </c>
      <c r="NC5" s="9" t="e">
        <f>VLOOKUP(CONCATENATE($B5,"_",YEAR(NC$4),"_",IF(MONTH(NC$4)&lt;10,CONCATENATE(0,MONTH(NC$4)),MONTH(NC$4))),SocrataData_REFRESH_THIS!$B:$D,3,FALSE)</f>
        <v>#N/A</v>
      </c>
      <c r="ND5" s="9" t="e">
        <f>VLOOKUP(CONCATENATE($B5,"_",YEAR(ND$4),"_",IF(MONTH(ND$4)&lt;10,CONCATENATE(0,MONTH(ND$4)),MONTH(ND$4))),SocrataData_REFRESH_THIS!$B:$D,3,FALSE)</f>
        <v>#N/A</v>
      </c>
      <c r="NE5" s="9" t="e">
        <f>VLOOKUP(CONCATENATE($B5,"_",YEAR(NE$4),"_",IF(MONTH(NE$4)&lt;10,CONCATENATE(0,MONTH(NE$4)),MONTH(NE$4))),SocrataData_REFRESH_THIS!$B:$D,3,FALSE)</f>
        <v>#N/A</v>
      </c>
      <c r="NF5" s="9" t="e">
        <f>VLOOKUP(CONCATENATE($B5,"_",YEAR(NF$4),"_",IF(MONTH(NF$4)&lt;10,CONCATENATE(0,MONTH(NF$4)),MONTH(NF$4))),SocrataData_REFRESH_THIS!$B:$D,3,FALSE)</f>
        <v>#N/A</v>
      </c>
      <c r="NG5" s="9" t="e">
        <f>VLOOKUP(CONCATENATE($B5,"_",YEAR(NG$4),"_",IF(MONTH(NG$4)&lt;10,CONCATENATE(0,MONTH(NG$4)),MONTH(NG$4))),SocrataData_REFRESH_THIS!$B:$D,3,FALSE)</f>
        <v>#N/A</v>
      </c>
      <c r="NH5" s="9" t="e">
        <f>VLOOKUP(CONCATENATE($B5,"_",YEAR(NH$4),"_",IF(MONTH(NH$4)&lt;10,CONCATENATE(0,MONTH(NH$4)),MONTH(NH$4))),SocrataData_REFRESH_THIS!$B:$D,3,FALSE)</f>
        <v>#N/A</v>
      </c>
      <c r="NI5" s="9" t="e">
        <f>VLOOKUP(CONCATENATE($B5,"_",YEAR(NI$4),"_",IF(MONTH(NI$4)&lt;10,CONCATENATE(0,MONTH(NI$4)),MONTH(NI$4))),SocrataData_REFRESH_THIS!$B:$D,3,FALSE)</f>
        <v>#N/A</v>
      </c>
      <c r="NJ5" s="9" t="e">
        <f>VLOOKUP(CONCATENATE($B5,"_",YEAR(NJ$4),"_",IF(MONTH(NJ$4)&lt;10,CONCATENATE(0,MONTH(NJ$4)),MONTH(NJ$4))),SocrataData_REFRESH_THIS!$B:$D,3,FALSE)</f>
        <v>#N/A</v>
      </c>
      <c r="NK5" s="9" t="e">
        <f>VLOOKUP(CONCATENATE($B5,"_",YEAR(NK$4),"_",IF(MONTH(NK$4)&lt;10,CONCATENATE(0,MONTH(NK$4)),MONTH(NK$4))),SocrataData_REFRESH_THIS!$B:$D,3,FALSE)</f>
        <v>#N/A</v>
      </c>
      <c r="NL5" s="9" t="e">
        <f>VLOOKUP(CONCATENATE($B5,"_",YEAR(NL$4),"_",IF(MONTH(NL$4)&lt;10,CONCATENATE(0,MONTH(NL$4)),MONTH(NL$4))),SocrataData_REFRESH_THIS!$B:$D,3,FALSE)</f>
        <v>#N/A</v>
      </c>
      <c r="NM5" s="9" t="e">
        <f>VLOOKUP(CONCATENATE($B5,"_",YEAR(NM$4),"_",IF(MONTH(NM$4)&lt;10,CONCATENATE(0,MONTH(NM$4)),MONTH(NM$4))),SocrataData_REFRESH_THIS!$B:$D,3,FALSE)</f>
        <v>#N/A</v>
      </c>
      <c r="NN5" s="9" t="e">
        <f>VLOOKUP(CONCATENATE($B5,"_",YEAR(NN$4),"_",IF(MONTH(NN$4)&lt;10,CONCATENATE(0,MONTH(NN$4)),MONTH(NN$4))),SocrataData_REFRESH_THIS!$B:$D,3,FALSE)</f>
        <v>#N/A</v>
      </c>
      <c r="NO5" s="9" t="e">
        <f>VLOOKUP(CONCATENATE($B5,"_",YEAR(NO$4),"_",IF(MONTH(NO$4)&lt;10,CONCATENATE(0,MONTH(NO$4)),MONTH(NO$4))),SocrataData_REFRESH_THIS!$B:$D,3,FALSE)</f>
        <v>#N/A</v>
      </c>
      <c r="NP5" s="9" t="e">
        <f>VLOOKUP(CONCATENATE($B5,"_",YEAR(NP$4),"_",IF(MONTH(NP$4)&lt;10,CONCATENATE(0,MONTH(NP$4)),MONTH(NP$4))),SocrataData_REFRESH_THIS!$B:$D,3,FALSE)</f>
        <v>#N/A</v>
      </c>
      <c r="NQ5" s="9" t="e">
        <f>VLOOKUP(CONCATENATE($B5,"_",YEAR(NQ$4),"_",IF(MONTH(NQ$4)&lt;10,CONCATENATE(0,MONTH(NQ$4)),MONTH(NQ$4))),SocrataData_REFRESH_THIS!$B:$D,3,FALSE)</f>
        <v>#N/A</v>
      </c>
      <c r="NR5" s="9" t="e">
        <f>VLOOKUP(CONCATENATE($B5,"_",YEAR(NR$4),"_",IF(MONTH(NR$4)&lt;10,CONCATENATE(0,MONTH(NR$4)),MONTH(NR$4))),SocrataData_REFRESH_THIS!$B:$D,3,FALSE)</f>
        <v>#N/A</v>
      </c>
      <c r="NS5" s="9" t="e">
        <f>VLOOKUP(CONCATENATE($B5,"_",YEAR(NS$4),"_",IF(MONTH(NS$4)&lt;10,CONCATENATE(0,MONTH(NS$4)),MONTH(NS$4))),SocrataData_REFRESH_THIS!$B:$D,3,FALSE)</f>
        <v>#N/A</v>
      </c>
      <c r="NT5" s="9" t="e">
        <f>VLOOKUP(CONCATENATE($B5,"_",YEAR(NT$4),"_",IF(MONTH(NT$4)&lt;10,CONCATENATE(0,MONTH(NT$4)),MONTH(NT$4))),SocrataData_REFRESH_THIS!$B:$D,3,FALSE)</f>
        <v>#N/A</v>
      </c>
      <c r="NU5" s="9" t="e">
        <f>VLOOKUP(CONCATENATE($B5,"_",YEAR(NU$4),"_",IF(MONTH(NU$4)&lt;10,CONCATENATE(0,MONTH(NU$4)),MONTH(NU$4))),SocrataData_REFRESH_THIS!$B:$D,3,FALSE)</f>
        <v>#N/A</v>
      </c>
      <c r="NV5" s="9" t="e">
        <f>VLOOKUP(CONCATENATE($B5,"_",YEAR(NV$4),"_",IF(MONTH(NV$4)&lt;10,CONCATENATE(0,MONTH(NV$4)),MONTH(NV$4))),SocrataData_REFRESH_THIS!$B:$D,3,FALSE)</f>
        <v>#N/A</v>
      </c>
      <c r="NW5" s="9" t="e">
        <f>VLOOKUP(CONCATENATE($B5,"_",YEAR(NW$4),"_",IF(MONTH(NW$4)&lt;10,CONCATENATE(0,MONTH(NW$4)),MONTH(NW$4))),SocrataData_REFRESH_THIS!$B:$D,3,FALSE)</f>
        <v>#N/A</v>
      </c>
      <c r="NX5" s="9" t="e">
        <f>VLOOKUP(CONCATENATE($B5,"_",YEAR(NX$4),"_",IF(MONTH(NX$4)&lt;10,CONCATENATE(0,MONTH(NX$4)),MONTH(NX$4))),SocrataData_REFRESH_THIS!$B:$D,3,FALSE)</f>
        <v>#N/A</v>
      </c>
      <c r="NY5" s="9" t="e">
        <f>VLOOKUP(CONCATENATE($B5,"_",YEAR(NY$4),"_",IF(MONTH(NY$4)&lt;10,CONCATENATE(0,MONTH(NY$4)),MONTH(NY$4))),SocrataData_REFRESH_THIS!$B:$D,3,FALSE)</f>
        <v>#N/A</v>
      </c>
      <c r="NZ5" s="9" t="e">
        <f>VLOOKUP(CONCATENATE($B5,"_",YEAR(NZ$4),"_",IF(MONTH(NZ$4)&lt;10,CONCATENATE(0,MONTH(NZ$4)),MONTH(NZ$4))),SocrataData_REFRESH_THIS!$B:$D,3,FALSE)</f>
        <v>#N/A</v>
      </c>
      <c r="OA5" s="9" t="e">
        <f>VLOOKUP(CONCATENATE($B5,"_",YEAR(OA$4),"_",IF(MONTH(OA$4)&lt;10,CONCATENATE(0,MONTH(OA$4)),MONTH(OA$4))),SocrataData_REFRESH_THIS!$B:$D,3,FALSE)</f>
        <v>#N/A</v>
      </c>
      <c r="OB5" s="9" t="e">
        <f>VLOOKUP(CONCATENATE($B5,"_",YEAR(OB$4),"_",IF(MONTH(OB$4)&lt;10,CONCATENATE(0,MONTH(OB$4)),MONTH(OB$4))),SocrataData_REFRESH_THIS!$B:$D,3,FALSE)</f>
        <v>#N/A</v>
      </c>
      <c r="OC5" s="9" t="e">
        <f>VLOOKUP(CONCATENATE($B5,"_",YEAR(OC$4),"_",IF(MONTH(OC$4)&lt;10,CONCATENATE(0,MONTH(OC$4)),MONTH(OC$4))),SocrataData_REFRESH_THIS!$B:$D,3,FALSE)</f>
        <v>#N/A</v>
      </c>
      <c r="OD5" s="9" t="e">
        <f>VLOOKUP(CONCATENATE($B5,"_",YEAR(OD$4),"_",IF(MONTH(OD$4)&lt;10,CONCATENATE(0,MONTH(OD$4)),MONTH(OD$4))),SocrataData_REFRESH_THIS!$B:$D,3,FALSE)</f>
        <v>#N/A</v>
      </c>
      <c r="OE5" s="9" t="e">
        <f>VLOOKUP(CONCATENATE($B5,"_",YEAR(OE$4),"_",IF(MONTH(OE$4)&lt;10,CONCATENATE(0,MONTH(OE$4)),MONTH(OE$4))),SocrataData_REFRESH_THIS!$B:$D,3,FALSE)</f>
        <v>#N/A</v>
      </c>
      <c r="OF5" s="9" t="e">
        <f>VLOOKUP(CONCATENATE($B5,"_",YEAR(OF$4),"_",IF(MONTH(OF$4)&lt;10,CONCATENATE(0,MONTH(OF$4)),MONTH(OF$4))),SocrataData_REFRESH_THIS!$B:$D,3,FALSE)</f>
        <v>#N/A</v>
      </c>
      <c r="OG5" s="9" t="e">
        <f>VLOOKUP(CONCATENATE($B5,"_",YEAR(OG$4),"_",IF(MONTH(OG$4)&lt;10,CONCATENATE(0,MONTH(OG$4)),MONTH(OG$4))),SocrataData_REFRESH_THIS!$B:$D,3,FALSE)</f>
        <v>#N/A</v>
      </c>
      <c r="OH5" s="9" t="e">
        <f>VLOOKUP(CONCATENATE($B5,"_",YEAR(OH$4),"_",IF(MONTH(OH$4)&lt;10,CONCATENATE(0,MONTH(OH$4)),MONTH(OH$4))),SocrataData_REFRESH_THIS!$B:$D,3,FALSE)</f>
        <v>#N/A</v>
      </c>
      <c r="OI5" s="9" t="e">
        <f>VLOOKUP(CONCATENATE($B5,"_",YEAR(OI$4),"_",IF(MONTH(OI$4)&lt;10,CONCATENATE(0,MONTH(OI$4)),MONTH(OI$4))),SocrataData_REFRESH_THIS!$B:$D,3,FALSE)</f>
        <v>#N/A</v>
      </c>
      <c r="OJ5" s="9" t="e">
        <f>VLOOKUP(CONCATENATE($B5,"_",YEAR(OJ$4),"_",IF(MONTH(OJ$4)&lt;10,CONCATENATE(0,MONTH(OJ$4)),MONTH(OJ$4))),SocrataData_REFRESH_THIS!$B:$D,3,FALSE)</f>
        <v>#N/A</v>
      </c>
      <c r="OK5" s="9" t="e">
        <f>VLOOKUP(CONCATENATE($B5,"_",YEAR(OK$4),"_",IF(MONTH(OK$4)&lt;10,CONCATENATE(0,MONTH(OK$4)),MONTH(OK$4))),SocrataData_REFRESH_THIS!$B:$D,3,FALSE)</f>
        <v>#N/A</v>
      </c>
      <c r="OL5" s="9" t="e">
        <f>VLOOKUP(CONCATENATE($B5,"_",YEAR(OL$4),"_",IF(MONTH(OL$4)&lt;10,CONCATENATE(0,MONTH(OL$4)),MONTH(OL$4))),SocrataData_REFRESH_THIS!$B:$D,3,FALSE)</f>
        <v>#N/A</v>
      </c>
      <c r="OM5" s="9" t="e">
        <f>VLOOKUP(CONCATENATE($B5,"_",YEAR(OM$4),"_",IF(MONTH(OM$4)&lt;10,CONCATENATE(0,MONTH(OM$4)),MONTH(OM$4))),SocrataData_REFRESH_THIS!$B:$D,3,FALSE)</f>
        <v>#N/A</v>
      </c>
      <c r="ON5" s="9" t="e">
        <f>VLOOKUP(CONCATENATE($B5,"_",YEAR(ON$4),"_",IF(MONTH(ON$4)&lt;10,CONCATENATE(0,MONTH(ON$4)),MONTH(ON$4))),SocrataData_REFRESH_THIS!$B:$D,3,FALSE)</f>
        <v>#N/A</v>
      </c>
      <c r="OO5" s="9" t="e">
        <f>VLOOKUP(CONCATENATE($B5,"_",YEAR(OO$4),"_",IF(MONTH(OO$4)&lt;10,CONCATENATE(0,MONTH(OO$4)),MONTH(OO$4))),SocrataData_REFRESH_THIS!$B:$D,3,FALSE)</f>
        <v>#N/A</v>
      </c>
      <c r="OP5" s="9" t="e">
        <f>VLOOKUP(CONCATENATE($B5,"_",YEAR(OP$4),"_",IF(MONTH(OP$4)&lt;10,CONCATENATE(0,MONTH(OP$4)),MONTH(OP$4))),SocrataData_REFRESH_THIS!$B:$D,3,FALSE)</f>
        <v>#N/A</v>
      </c>
      <c r="OQ5" s="9" t="e">
        <f>VLOOKUP(CONCATENATE($B5,"_",YEAR(OQ$4),"_",IF(MONTH(OQ$4)&lt;10,CONCATENATE(0,MONTH(OQ$4)),MONTH(OQ$4))),SocrataData_REFRESH_THIS!$B:$D,3,FALSE)</f>
        <v>#N/A</v>
      </c>
      <c r="OR5" s="9" t="e">
        <f>VLOOKUP(CONCATENATE($B5,"_",YEAR(OR$4),"_",IF(MONTH(OR$4)&lt;10,CONCATENATE(0,MONTH(OR$4)),MONTH(OR$4))),SocrataData_REFRESH_THIS!$B:$D,3,FALSE)</f>
        <v>#N/A</v>
      </c>
      <c r="OS5" s="9" t="e">
        <f>VLOOKUP(CONCATENATE($B5,"_",YEAR(OS$4),"_",IF(MONTH(OS$4)&lt;10,CONCATENATE(0,MONTH(OS$4)),MONTH(OS$4))),SocrataData_REFRESH_THIS!$B:$D,3,FALSE)</f>
        <v>#N/A</v>
      </c>
      <c r="OT5" s="9" t="e">
        <f>VLOOKUP(CONCATENATE($B5,"_",YEAR(OT$4),"_",IF(MONTH(OT$4)&lt;10,CONCATENATE(0,MONTH(OT$4)),MONTH(OT$4))),SocrataData_REFRESH_THIS!$B:$D,3,FALSE)</f>
        <v>#N/A</v>
      </c>
      <c r="OU5" s="9" t="e">
        <f>VLOOKUP(CONCATENATE($B5,"_",YEAR(OU$4),"_",IF(MONTH(OU$4)&lt;10,CONCATENATE(0,MONTH(OU$4)),MONTH(OU$4))),SocrataData_REFRESH_THIS!$B:$D,3,FALSE)</f>
        <v>#N/A</v>
      </c>
      <c r="OV5" s="9" t="e">
        <f>VLOOKUP(CONCATENATE($B5,"_",YEAR(OV$4),"_",IF(MONTH(OV$4)&lt;10,CONCATENATE(0,MONTH(OV$4)),MONTH(OV$4))),SocrataData_REFRESH_THIS!$B:$D,3,FALSE)</f>
        <v>#N/A</v>
      </c>
      <c r="OW5" s="9" t="e">
        <f>VLOOKUP(CONCATENATE($B5,"_",YEAR(OW$4),"_",IF(MONTH(OW$4)&lt;10,CONCATENATE(0,MONTH(OW$4)),MONTH(OW$4))),SocrataData_REFRESH_THIS!$B:$D,3,FALSE)</f>
        <v>#N/A</v>
      </c>
      <c r="OX5" s="9" t="e">
        <f>VLOOKUP(CONCATENATE($B5,"_",YEAR(OX$4),"_",IF(MONTH(OX$4)&lt;10,CONCATENATE(0,MONTH(OX$4)),MONTH(OX$4))),SocrataData_REFRESH_THIS!$B:$D,3,FALSE)</f>
        <v>#N/A</v>
      </c>
      <c r="OY5" s="9" t="e">
        <f>VLOOKUP(CONCATENATE($B5,"_",YEAR(OY$4),"_",IF(MONTH(OY$4)&lt;10,CONCATENATE(0,MONTH(OY$4)),MONTH(OY$4))),SocrataData_REFRESH_THIS!$B:$D,3,FALSE)</f>
        <v>#N/A</v>
      </c>
      <c r="OZ5" s="9" t="e">
        <f>VLOOKUP(CONCATENATE($B5,"_",YEAR(OZ$4),"_",IF(MONTH(OZ$4)&lt;10,CONCATENATE(0,MONTH(OZ$4)),MONTH(OZ$4))),SocrataData_REFRESH_THIS!$B:$D,3,FALSE)</f>
        <v>#N/A</v>
      </c>
      <c r="PA5" s="9" t="e">
        <f>VLOOKUP(CONCATENATE($B5,"_",YEAR(PA$4),"_",IF(MONTH(PA$4)&lt;10,CONCATENATE(0,MONTH(PA$4)),MONTH(PA$4))),SocrataData_REFRESH_THIS!$B:$D,3,FALSE)</f>
        <v>#N/A</v>
      </c>
      <c r="PB5" s="9" t="e">
        <f>VLOOKUP(CONCATENATE($B5,"_",YEAR(PB$4),"_",IF(MONTH(PB$4)&lt;10,CONCATENATE(0,MONTH(PB$4)),MONTH(PB$4))),SocrataData_REFRESH_THIS!$B:$D,3,FALSE)</f>
        <v>#N/A</v>
      </c>
      <c r="PC5" s="9" t="e">
        <f>VLOOKUP(CONCATENATE($B5,"_",YEAR(PC$4),"_",IF(MONTH(PC$4)&lt;10,CONCATENATE(0,MONTH(PC$4)),MONTH(PC$4))),SocrataData_REFRESH_THIS!$B:$D,3,FALSE)</f>
        <v>#N/A</v>
      </c>
      <c r="PD5" s="9" t="e">
        <f>VLOOKUP(CONCATENATE($B5,"_",YEAR(PD$4),"_",IF(MONTH(PD$4)&lt;10,CONCATENATE(0,MONTH(PD$4)),MONTH(PD$4))),SocrataData_REFRESH_THIS!$B:$D,3,FALSE)</f>
        <v>#N/A</v>
      </c>
      <c r="PE5" s="9" t="e">
        <f>VLOOKUP(CONCATENATE($B5,"_",YEAR(PE$4),"_",IF(MONTH(PE$4)&lt;10,CONCATENATE(0,MONTH(PE$4)),MONTH(PE$4))),SocrataData_REFRESH_THIS!$B:$D,3,FALSE)</f>
        <v>#N/A</v>
      </c>
      <c r="PF5" s="9" t="e">
        <f>VLOOKUP(CONCATENATE($B5,"_",YEAR(PF$4),"_",IF(MONTH(PF$4)&lt;10,CONCATENATE(0,MONTH(PF$4)),MONTH(PF$4))),SocrataData_REFRESH_THIS!$B:$D,3,FALSE)</f>
        <v>#N/A</v>
      </c>
      <c r="PG5" s="9" t="e">
        <f>VLOOKUP(CONCATENATE($B5,"_",YEAR(PG$4),"_",IF(MONTH(PG$4)&lt;10,CONCATENATE(0,MONTH(PG$4)),MONTH(PG$4))),SocrataData_REFRESH_THIS!$B:$D,3,FALSE)</f>
        <v>#N/A</v>
      </c>
      <c r="PH5" s="9" t="e">
        <f>VLOOKUP(CONCATENATE($B5,"_",YEAR(PH$4),"_",IF(MONTH(PH$4)&lt;10,CONCATENATE(0,MONTH(PH$4)),MONTH(PH$4))),SocrataData_REFRESH_THIS!$B:$D,3,FALSE)</f>
        <v>#N/A</v>
      </c>
      <c r="PI5" s="9" t="e">
        <f>VLOOKUP(CONCATENATE($B5,"_",YEAR(PI$4),"_",IF(MONTH(PI$4)&lt;10,CONCATENATE(0,MONTH(PI$4)),MONTH(PI$4))),SocrataData_REFRESH_THIS!$B:$D,3,FALSE)</f>
        <v>#N/A</v>
      </c>
      <c r="PJ5" s="9" t="e">
        <f>VLOOKUP(CONCATENATE($B5,"_",YEAR(PJ$4),"_",IF(MONTH(PJ$4)&lt;10,CONCATENATE(0,MONTH(PJ$4)),MONTH(PJ$4))),SocrataData_REFRESH_THIS!$B:$D,3,FALSE)</f>
        <v>#N/A</v>
      </c>
      <c r="PK5" s="9" t="e">
        <f>VLOOKUP(CONCATENATE($B5,"_",YEAR(PK$4),"_",IF(MONTH(PK$4)&lt;10,CONCATENATE(0,MONTH(PK$4)),MONTH(PK$4))),SocrataData_REFRESH_THIS!$B:$D,3,FALSE)</f>
        <v>#N/A</v>
      </c>
      <c r="PL5" s="9" t="e">
        <f>VLOOKUP(CONCATENATE($B5,"_",YEAR(PL$4),"_",IF(MONTH(PL$4)&lt;10,CONCATENATE(0,MONTH(PL$4)),MONTH(PL$4))),SocrataData_REFRESH_THIS!$B:$D,3,FALSE)</f>
        <v>#N/A</v>
      </c>
      <c r="PM5" s="9" t="e">
        <f>VLOOKUP(CONCATENATE($B5,"_",YEAR(PM$4),"_",IF(MONTH(PM$4)&lt;10,CONCATENATE(0,MONTH(PM$4)),MONTH(PM$4))),SocrataData_REFRESH_THIS!$B:$D,3,FALSE)</f>
        <v>#N/A</v>
      </c>
      <c r="PN5" s="9" t="e">
        <f>VLOOKUP(CONCATENATE($B5,"_",YEAR(PN$4),"_",IF(MONTH(PN$4)&lt;10,CONCATENATE(0,MONTH(PN$4)),MONTH(PN$4))),SocrataData_REFRESH_THIS!$B:$D,3,FALSE)</f>
        <v>#N/A</v>
      </c>
      <c r="PO5" s="9" t="e">
        <f>VLOOKUP(CONCATENATE($B5,"_",YEAR(PO$4),"_",IF(MONTH(PO$4)&lt;10,CONCATENATE(0,MONTH(PO$4)),MONTH(PO$4))),SocrataData_REFRESH_THIS!$B:$D,3,FALSE)</f>
        <v>#N/A</v>
      </c>
      <c r="PP5" s="9" t="e">
        <f>VLOOKUP(CONCATENATE($B5,"_",YEAR(PP$4),"_",IF(MONTH(PP$4)&lt;10,CONCATENATE(0,MONTH(PP$4)),MONTH(PP$4))),SocrataData_REFRESH_THIS!$B:$D,3,FALSE)</f>
        <v>#N/A</v>
      </c>
      <c r="PQ5" s="9" t="e">
        <f>VLOOKUP(CONCATENATE($B5,"_",YEAR(PQ$4),"_",IF(MONTH(PQ$4)&lt;10,CONCATENATE(0,MONTH(PQ$4)),MONTH(PQ$4))),SocrataData_REFRESH_THIS!$B:$D,3,FALSE)</f>
        <v>#N/A</v>
      </c>
      <c r="PR5" s="9" t="e">
        <f>VLOOKUP(CONCATENATE($B5,"_",YEAR(PR$4),"_",IF(MONTH(PR$4)&lt;10,CONCATENATE(0,MONTH(PR$4)),MONTH(PR$4))),SocrataData_REFRESH_THIS!$B:$D,3,FALSE)</f>
        <v>#N/A</v>
      </c>
      <c r="PS5" s="9" t="e">
        <f>VLOOKUP(CONCATENATE($B5,"_",YEAR(PS$4),"_",IF(MONTH(PS$4)&lt;10,CONCATENATE(0,MONTH(PS$4)),MONTH(PS$4))),SocrataData_REFRESH_THIS!$B:$D,3,FALSE)</f>
        <v>#N/A</v>
      </c>
      <c r="PT5" s="9" t="e">
        <f>VLOOKUP(CONCATENATE($B5,"_",YEAR(PT$4),"_",IF(MONTH(PT$4)&lt;10,CONCATENATE(0,MONTH(PT$4)),MONTH(PT$4))),SocrataData_REFRESH_THIS!$B:$D,3,FALSE)</f>
        <v>#N/A</v>
      </c>
      <c r="PU5" s="9" t="e">
        <f>VLOOKUP(CONCATENATE($B5,"_",YEAR(PU$4),"_",IF(MONTH(PU$4)&lt;10,CONCATENATE(0,MONTH(PU$4)),MONTH(PU$4))),SocrataData_REFRESH_THIS!$B:$D,3,FALSE)</f>
        <v>#N/A</v>
      </c>
      <c r="PV5" s="9" t="e">
        <f>VLOOKUP(CONCATENATE($B5,"_",YEAR(PV$4),"_",IF(MONTH(PV$4)&lt;10,CONCATENATE(0,MONTH(PV$4)),MONTH(PV$4))),SocrataData_REFRESH_THIS!$B:$D,3,FALSE)</f>
        <v>#N/A</v>
      </c>
      <c r="PW5" s="9" t="e">
        <f>VLOOKUP(CONCATENATE($B5,"_",YEAR(PW$4),"_",IF(MONTH(PW$4)&lt;10,CONCATENATE(0,MONTH(PW$4)),MONTH(PW$4))),SocrataData_REFRESH_THIS!$B:$D,3,FALSE)</f>
        <v>#N/A</v>
      </c>
      <c r="PX5" s="9" t="e">
        <f>VLOOKUP(CONCATENATE($B5,"_",YEAR(PX$4),"_",IF(MONTH(PX$4)&lt;10,CONCATENATE(0,MONTH(PX$4)),MONTH(PX$4))),SocrataData_REFRESH_THIS!$B:$D,3,FALSE)</f>
        <v>#N/A</v>
      </c>
      <c r="PY5" s="9" t="e">
        <f>VLOOKUP(CONCATENATE($B5,"_",YEAR(PY$4),"_",IF(MONTH(PY$4)&lt;10,CONCATENATE(0,MONTH(PY$4)),MONTH(PY$4))),SocrataData_REFRESH_THIS!$B:$D,3,FALSE)</f>
        <v>#N/A</v>
      </c>
      <c r="PZ5" s="9" t="e">
        <f>VLOOKUP(CONCATENATE($B5,"_",YEAR(PZ$4),"_",IF(MONTH(PZ$4)&lt;10,CONCATENATE(0,MONTH(PZ$4)),MONTH(PZ$4))),SocrataData_REFRESH_THIS!$B:$D,3,FALSE)</f>
        <v>#N/A</v>
      </c>
      <c r="QA5" s="9" t="e">
        <f>VLOOKUP(CONCATENATE($B5,"_",YEAR(QA$4),"_",IF(MONTH(QA$4)&lt;10,CONCATENATE(0,MONTH(QA$4)),MONTH(QA$4))),SocrataData_REFRESH_THIS!$B:$D,3,FALSE)</f>
        <v>#N/A</v>
      </c>
      <c r="QB5" s="9" t="e">
        <f>VLOOKUP(CONCATENATE($B5,"_",YEAR(QB$4),"_",IF(MONTH(QB$4)&lt;10,CONCATENATE(0,MONTH(QB$4)),MONTH(QB$4))),SocrataData_REFRESH_THIS!$B:$D,3,FALSE)</f>
        <v>#N/A</v>
      </c>
      <c r="QC5" s="9" t="e">
        <f>VLOOKUP(CONCATENATE($B5,"_",YEAR(QC$4),"_",IF(MONTH(QC$4)&lt;10,CONCATENATE(0,MONTH(QC$4)),MONTH(QC$4))),SocrataData_REFRESH_THIS!$B:$D,3,FALSE)</f>
        <v>#N/A</v>
      </c>
      <c r="QD5" s="9" t="e">
        <f>VLOOKUP(CONCATENATE($B5,"_",YEAR(QD$4),"_",IF(MONTH(QD$4)&lt;10,CONCATENATE(0,MONTH(QD$4)),MONTH(QD$4))),SocrataData_REFRESH_THIS!$B:$D,3,FALSE)</f>
        <v>#N/A</v>
      </c>
      <c r="QE5" s="9" t="e">
        <f>VLOOKUP(CONCATENATE($B5,"_",YEAR(QE$4),"_",IF(MONTH(QE$4)&lt;10,CONCATENATE(0,MONTH(QE$4)),MONTH(QE$4))),SocrataData_REFRESH_THIS!$B:$D,3,FALSE)</f>
        <v>#N/A</v>
      </c>
      <c r="QF5" s="9" t="e">
        <f>VLOOKUP(CONCATENATE($B5,"_",YEAR(QF$4),"_",IF(MONTH(QF$4)&lt;10,CONCATENATE(0,MONTH(QF$4)),MONTH(QF$4))),SocrataData_REFRESH_THIS!$B:$D,3,FALSE)</f>
        <v>#N/A</v>
      </c>
      <c r="QG5" s="9" t="e">
        <f>VLOOKUP(CONCATENATE($B5,"_",YEAR(QG$4),"_",IF(MONTH(QG$4)&lt;10,CONCATENATE(0,MONTH(QG$4)),MONTH(QG$4))),SocrataData_REFRESH_THIS!$B:$D,3,FALSE)</f>
        <v>#N/A</v>
      </c>
      <c r="QH5" s="9" t="e">
        <f>VLOOKUP(CONCATENATE($B5,"_",YEAR(QH$4),"_",IF(MONTH(QH$4)&lt;10,CONCATENATE(0,MONTH(QH$4)),MONTH(QH$4))),SocrataData_REFRESH_THIS!$B:$D,3,FALSE)</f>
        <v>#N/A</v>
      </c>
      <c r="QI5" s="9" t="e">
        <f>VLOOKUP(CONCATENATE($B5,"_",YEAR(QI$4),"_",IF(MONTH(QI$4)&lt;10,CONCATENATE(0,MONTH(QI$4)),MONTH(QI$4))),SocrataData_REFRESH_THIS!$B:$D,3,FALSE)</f>
        <v>#N/A</v>
      </c>
      <c r="QJ5" s="9" t="e">
        <f>VLOOKUP(CONCATENATE($B5,"_",YEAR(QJ$4),"_",IF(MONTH(QJ$4)&lt;10,CONCATENATE(0,MONTH(QJ$4)),MONTH(QJ$4))),SocrataData_REFRESH_THIS!$B:$D,3,FALSE)</f>
        <v>#N/A</v>
      </c>
      <c r="QK5" s="9" t="e">
        <f>VLOOKUP(CONCATENATE($B5,"_",YEAR(QK$4),"_",IF(MONTH(QK$4)&lt;10,CONCATENATE(0,MONTH(QK$4)),MONTH(QK$4))),SocrataData_REFRESH_THIS!$B:$D,3,FALSE)</f>
        <v>#N/A</v>
      </c>
      <c r="QL5" s="9" t="e">
        <f>VLOOKUP(CONCATENATE($B5,"_",YEAR(QL$4),"_",IF(MONTH(QL$4)&lt;10,CONCATENATE(0,MONTH(QL$4)),MONTH(QL$4))),SocrataData_REFRESH_THIS!$B:$D,3,FALSE)</f>
        <v>#N/A</v>
      </c>
      <c r="QM5" s="9" t="e">
        <f>VLOOKUP(CONCATENATE($B5,"_",YEAR(QM$4),"_",IF(MONTH(QM$4)&lt;10,CONCATENATE(0,MONTH(QM$4)),MONTH(QM$4))),SocrataData_REFRESH_THIS!$B:$D,3,FALSE)</f>
        <v>#N/A</v>
      </c>
      <c r="QN5" s="9" t="e">
        <f>VLOOKUP(CONCATENATE($B5,"_",YEAR(QN$4),"_",IF(MONTH(QN$4)&lt;10,CONCATENATE(0,MONTH(QN$4)),MONTH(QN$4))),SocrataData_REFRESH_THIS!$B:$D,3,FALSE)</f>
        <v>#N/A</v>
      </c>
      <c r="QO5" s="9" t="e">
        <f>VLOOKUP(CONCATENATE($B5,"_",YEAR(QO$4),"_",IF(MONTH(QO$4)&lt;10,CONCATENATE(0,MONTH(QO$4)),MONTH(QO$4))),SocrataData_REFRESH_THIS!$B:$D,3,FALSE)</f>
        <v>#N/A</v>
      </c>
      <c r="QP5" s="9" t="e">
        <f>VLOOKUP(CONCATENATE($B5,"_",YEAR(QP$4),"_",IF(MONTH(QP$4)&lt;10,CONCATENATE(0,MONTH(QP$4)),MONTH(QP$4))),SocrataData_REFRESH_THIS!$B:$D,3,FALSE)</f>
        <v>#N/A</v>
      </c>
      <c r="QQ5" s="9" t="e">
        <f>VLOOKUP(CONCATENATE($B5,"_",YEAR(QQ$4),"_",IF(MONTH(QQ$4)&lt;10,CONCATENATE(0,MONTH(QQ$4)),MONTH(QQ$4))),SocrataData_REFRESH_THIS!$B:$D,3,FALSE)</f>
        <v>#N/A</v>
      </c>
      <c r="QR5" s="9" t="e">
        <f>VLOOKUP(CONCATENATE($B5,"_",YEAR(QR$4),"_",IF(MONTH(QR$4)&lt;10,CONCATENATE(0,MONTH(QR$4)),MONTH(QR$4))),SocrataData_REFRESH_THIS!$B:$D,3,FALSE)</f>
        <v>#N/A</v>
      </c>
      <c r="QS5" s="9" t="e">
        <f>VLOOKUP(CONCATENATE($B5,"_",YEAR(QS$4),"_",IF(MONTH(QS$4)&lt;10,CONCATENATE(0,MONTH(QS$4)),MONTH(QS$4))),SocrataData_REFRESH_THIS!$B:$D,3,FALSE)</f>
        <v>#N/A</v>
      </c>
      <c r="QT5" s="9" t="e">
        <f>VLOOKUP(CONCATENATE($B5,"_",YEAR(QT$4),"_",IF(MONTH(QT$4)&lt;10,CONCATENATE(0,MONTH(QT$4)),MONTH(QT$4))),SocrataData_REFRESH_THIS!$B:$D,3,FALSE)</f>
        <v>#N/A</v>
      </c>
      <c r="QU5" s="9" t="e">
        <f>VLOOKUP(CONCATENATE($B5,"_",YEAR(QU$4),"_",IF(MONTH(QU$4)&lt;10,CONCATENATE(0,MONTH(QU$4)),MONTH(QU$4))),SocrataData_REFRESH_THIS!$B:$D,3,FALSE)</f>
        <v>#N/A</v>
      </c>
      <c r="QV5" s="9" t="e">
        <f>VLOOKUP(CONCATENATE($B5,"_",YEAR(QV$4),"_",IF(MONTH(QV$4)&lt;10,CONCATENATE(0,MONTH(QV$4)),MONTH(QV$4))),SocrataData_REFRESH_THIS!$B:$D,3,FALSE)</f>
        <v>#N/A</v>
      </c>
      <c r="QW5" s="9" t="e">
        <f>VLOOKUP(CONCATENATE($B5,"_",YEAR(QW$4),"_",IF(MONTH(QW$4)&lt;10,CONCATENATE(0,MONTH(QW$4)),MONTH(QW$4))),SocrataData_REFRESH_THIS!$B:$D,3,FALSE)</f>
        <v>#N/A</v>
      </c>
      <c r="QX5" s="9" t="e">
        <f>VLOOKUP(CONCATENATE($B5,"_",YEAR(QX$4),"_",IF(MONTH(QX$4)&lt;10,CONCATENATE(0,MONTH(QX$4)),MONTH(QX$4))),SocrataData_REFRESH_THIS!$B:$D,3,FALSE)</f>
        <v>#N/A</v>
      </c>
      <c r="QY5" s="9" t="e">
        <f>VLOOKUP(CONCATENATE($B5,"_",YEAR(QY$4),"_",IF(MONTH(QY$4)&lt;10,CONCATENATE(0,MONTH(QY$4)),MONTH(QY$4))),SocrataData_REFRESH_THIS!$B:$D,3,FALSE)</f>
        <v>#N/A</v>
      </c>
      <c r="QZ5" s="9" t="e">
        <f>VLOOKUP(CONCATENATE($B5,"_",YEAR(QZ$4),"_",IF(MONTH(QZ$4)&lt;10,CONCATENATE(0,MONTH(QZ$4)),MONTH(QZ$4))),SocrataData_REFRESH_THIS!$B:$D,3,FALSE)</f>
        <v>#N/A</v>
      </c>
      <c r="RA5" s="9" t="e">
        <f>VLOOKUP(CONCATENATE($B5,"_",YEAR(RA$4),"_",IF(MONTH(RA$4)&lt;10,CONCATENATE(0,MONTH(RA$4)),MONTH(RA$4))),SocrataData_REFRESH_THIS!$B:$D,3,FALSE)</f>
        <v>#N/A</v>
      </c>
      <c r="RB5" s="9" t="e">
        <f>VLOOKUP(CONCATENATE($B5,"_",YEAR(RB$4),"_",IF(MONTH(RB$4)&lt;10,CONCATENATE(0,MONTH(RB$4)),MONTH(RB$4))),SocrataData_REFRESH_THIS!$B:$D,3,FALSE)</f>
        <v>#N/A</v>
      </c>
      <c r="RC5" s="9" t="e">
        <f>VLOOKUP(CONCATENATE($B5,"_",YEAR(RC$4),"_",IF(MONTH(RC$4)&lt;10,CONCATENATE(0,MONTH(RC$4)),MONTH(RC$4))),SocrataData_REFRESH_THIS!$B:$D,3,FALSE)</f>
        <v>#N/A</v>
      </c>
      <c r="RD5" s="9" t="e">
        <f>VLOOKUP(CONCATENATE($B5,"_",YEAR(RD$4),"_",IF(MONTH(RD$4)&lt;10,CONCATENATE(0,MONTH(RD$4)),MONTH(RD$4))),SocrataData_REFRESH_THIS!$B:$D,3,FALSE)</f>
        <v>#N/A</v>
      </c>
      <c r="RE5" s="9" t="e">
        <f>VLOOKUP(CONCATENATE($B5,"_",YEAR(RE$4),"_",IF(MONTH(RE$4)&lt;10,CONCATENATE(0,MONTH(RE$4)),MONTH(RE$4))),SocrataData_REFRESH_THIS!$B:$D,3,FALSE)</f>
        <v>#N/A</v>
      </c>
      <c r="RF5" s="9" t="e">
        <f>VLOOKUP(CONCATENATE($B5,"_",YEAR(RF$4),"_",IF(MONTH(RF$4)&lt;10,CONCATENATE(0,MONTH(RF$4)),MONTH(RF$4))),SocrataData_REFRESH_THIS!$B:$D,3,FALSE)</f>
        <v>#N/A</v>
      </c>
      <c r="RG5" s="9" t="e">
        <f>VLOOKUP(CONCATENATE($B5,"_",YEAR(RG$4),"_",IF(MONTH(RG$4)&lt;10,CONCATENATE(0,MONTH(RG$4)),MONTH(RG$4))),SocrataData_REFRESH_THIS!$B:$D,3,FALSE)</f>
        <v>#N/A</v>
      </c>
      <c r="RH5" s="9" t="e">
        <f>VLOOKUP(CONCATENATE($B5,"_",YEAR(RH$4),"_",IF(MONTH(RH$4)&lt;10,CONCATENATE(0,MONTH(RH$4)),MONTH(RH$4))),SocrataData_REFRESH_THIS!$B:$D,3,FALSE)</f>
        <v>#N/A</v>
      </c>
      <c r="RI5" s="9" t="e">
        <f>VLOOKUP(CONCATENATE($B5,"_",YEAR(RI$4),"_",IF(MONTH(RI$4)&lt;10,CONCATENATE(0,MONTH(RI$4)),MONTH(RI$4))),SocrataData_REFRESH_THIS!$B:$D,3,FALSE)</f>
        <v>#N/A</v>
      </c>
      <c r="RJ5" s="9" t="e">
        <f>VLOOKUP(CONCATENATE($B5,"_",YEAR(RJ$4),"_",IF(MONTH(RJ$4)&lt;10,CONCATENATE(0,MONTH(RJ$4)),MONTH(RJ$4))),SocrataData_REFRESH_THIS!$B:$D,3,FALSE)</f>
        <v>#N/A</v>
      </c>
      <c r="RK5" s="9" t="e">
        <f>VLOOKUP(CONCATENATE($B5,"_",YEAR(RK$4),"_",IF(MONTH(RK$4)&lt;10,CONCATENATE(0,MONTH(RK$4)),MONTH(RK$4))),SocrataData_REFRESH_THIS!$B:$D,3,FALSE)</f>
        <v>#N/A</v>
      </c>
      <c r="RL5" s="9" t="e">
        <f>VLOOKUP(CONCATENATE($B5,"_",YEAR(RL$4),"_",IF(MONTH(RL$4)&lt;10,CONCATENATE(0,MONTH(RL$4)),MONTH(RL$4))),SocrataData_REFRESH_THIS!$B:$D,3,FALSE)</f>
        <v>#N/A</v>
      </c>
      <c r="RM5" s="9" t="e">
        <f>VLOOKUP(CONCATENATE($B5,"_",YEAR(RM$4),"_",IF(MONTH(RM$4)&lt;10,CONCATENATE(0,MONTH(RM$4)),MONTH(RM$4))),SocrataData_REFRESH_THIS!$B:$D,3,FALSE)</f>
        <v>#N/A</v>
      </c>
      <c r="RN5" s="9" t="e">
        <f>VLOOKUP(CONCATENATE($B5,"_",YEAR(RN$4),"_",IF(MONTH(RN$4)&lt;10,CONCATENATE(0,MONTH(RN$4)),MONTH(RN$4))),SocrataData_REFRESH_THIS!$B:$D,3,FALSE)</f>
        <v>#N/A</v>
      </c>
      <c r="RO5" s="9" t="e">
        <f>VLOOKUP(CONCATENATE($B5,"_",YEAR(RO$4),"_",IF(MONTH(RO$4)&lt;10,CONCATENATE(0,MONTH(RO$4)),MONTH(RO$4))),SocrataData_REFRESH_THIS!$B:$D,3,FALSE)</f>
        <v>#N/A</v>
      </c>
      <c r="RP5" s="9" t="e">
        <f>VLOOKUP(CONCATENATE($B5,"_",YEAR(RP$4),"_",IF(MONTH(RP$4)&lt;10,CONCATENATE(0,MONTH(RP$4)),MONTH(RP$4))),SocrataData_REFRESH_THIS!$B:$D,3,FALSE)</f>
        <v>#N/A</v>
      </c>
      <c r="RQ5" s="9" t="e">
        <f>VLOOKUP(CONCATENATE($B5,"_",YEAR(RQ$4),"_",IF(MONTH(RQ$4)&lt;10,CONCATENATE(0,MONTH(RQ$4)),MONTH(RQ$4))),SocrataData_REFRESH_THIS!$B:$D,3,FALSE)</f>
        <v>#N/A</v>
      </c>
      <c r="RR5" s="9" t="e">
        <f>VLOOKUP(CONCATENATE($B5,"_",YEAR(RR$4),"_",IF(MONTH(RR$4)&lt;10,CONCATENATE(0,MONTH(RR$4)),MONTH(RR$4))),SocrataData_REFRESH_THIS!$B:$D,3,FALSE)</f>
        <v>#N/A</v>
      </c>
      <c r="RS5" s="9" t="e">
        <f>VLOOKUP(CONCATENATE($B5,"_",YEAR(RS$4),"_",IF(MONTH(RS$4)&lt;10,CONCATENATE(0,MONTH(RS$4)),MONTH(RS$4))),SocrataData_REFRESH_THIS!$B:$D,3,FALSE)</f>
        <v>#N/A</v>
      </c>
      <c r="RT5" s="9" t="e">
        <f>VLOOKUP(CONCATENATE($B5,"_",YEAR(RT$4),"_",IF(MONTH(RT$4)&lt;10,CONCATENATE(0,MONTH(RT$4)),MONTH(RT$4))),SocrataData_REFRESH_THIS!$B:$D,3,FALSE)</f>
        <v>#N/A</v>
      </c>
      <c r="RU5" s="9" t="e">
        <f>VLOOKUP(CONCATENATE($B5,"_",YEAR(RU$4),"_",IF(MONTH(RU$4)&lt;10,CONCATENATE(0,MONTH(RU$4)),MONTH(RU$4))),SocrataData_REFRESH_THIS!$B:$D,3,FALSE)</f>
        <v>#N/A</v>
      </c>
      <c r="RV5" s="9" t="e">
        <f>VLOOKUP(CONCATENATE($B5,"_",YEAR(RV$4),"_",IF(MONTH(RV$4)&lt;10,CONCATENATE(0,MONTH(RV$4)),MONTH(RV$4))),SocrataData_REFRESH_THIS!$B:$D,3,FALSE)</f>
        <v>#N/A</v>
      </c>
      <c r="RW5" s="9" t="e">
        <f>VLOOKUP(CONCATENATE($B5,"_",YEAR(RW$4),"_",IF(MONTH(RW$4)&lt;10,CONCATENATE(0,MONTH(RW$4)),MONTH(RW$4))),SocrataData_REFRESH_THIS!$B:$D,3,FALSE)</f>
        <v>#N/A</v>
      </c>
      <c r="RX5" s="9" t="e">
        <f>VLOOKUP(CONCATENATE($B5,"_",YEAR(RX$4),"_",IF(MONTH(RX$4)&lt;10,CONCATENATE(0,MONTH(RX$4)),MONTH(RX$4))),SocrataData_REFRESH_THIS!$B:$D,3,FALSE)</f>
        <v>#N/A</v>
      </c>
      <c r="RY5" s="9" t="e">
        <f>VLOOKUP(CONCATENATE($B5,"_",YEAR(RY$4),"_",IF(MONTH(RY$4)&lt;10,CONCATENATE(0,MONTH(RY$4)),MONTH(RY$4))),SocrataData_REFRESH_THIS!$B:$D,3,FALSE)</f>
        <v>#N/A</v>
      </c>
      <c r="RZ5" s="9" t="e">
        <f>VLOOKUP(CONCATENATE($B5,"_",YEAR(RZ$4),"_",IF(MONTH(RZ$4)&lt;10,CONCATENATE(0,MONTH(RZ$4)),MONTH(RZ$4))),SocrataData_REFRESH_THIS!$B:$D,3,FALSE)</f>
        <v>#N/A</v>
      </c>
      <c r="SA5" s="9" t="e">
        <f>VLOOKUP(CONCATENATE($B5,"_",YEAR(SA$4),"_",IF(MONTH(SA$4)&lt;10,CONCATENATE(0,MONTH(SA$4)),MONTH(SA$4))),SocrataData_REFRESH_THIS!$B:$D,3,FALSE)</f>
        <v>#N/A</v>
      </c>
      <c r="SB5" s="9" t="e">
        <f>VLOOKUP(CONCATENATE($B5,"_",YEAR(SB$4),"_",IF(MONTH(SB$4)&lt;10,CONCATENATE(0,MONTH(SB$4)),MONTH(SB$4))),SocrataData_REFRESH_THIS!$B:$D,3,FALSE)</f>
        <v>#N/A</v>
      </c>
      <c r="SC5" s="9" t="e">
        <f>VLOOKUP(CONCATENATE($B5,"_",YEAR(SC$4),"_",IF(MONTH(SC$4)&lt;10,CONCATENATE(0,MONTH(SC$4)),MONTH(SC$4))),SocrataData_REFRESH_THIS!$B:$D,3,FALSE)</f>
        <v>#N/A</v>
      </c>
      <c r="SD5" s="9" t="e">
        <f>VLOOKUP(CONCATENATE($B5,"_",YEAR(SD$4),"_",IF(MONTH(SD$4)&lt;10,CONCATENATE(0,MONTH(SD$4)),MONTH(SD$4))),SocrataData_REFRESH_THIS!$B:$D,3,FALSE)</f>
        <v>#N/A</v>
      </c>
      <c r="SE5" s="9" t="e">
        <f>VLOOKUP(CONCATENATE($B5,"_",YEAR(SE$4),"_",IF(MONTH(SE$4)&lt;10,CONCATENATE(0,MONTH(SE$4)),MONTH(SE$4))),SocrataData_REFRESH_THIS!$B:$D,3,FALSE)</f>
        <v>#N/A</v>
      </c>
      <c r="SF5" s="9" t="e">
        <f>VLOOKUP(CONCATENATE($B5,"_",YEAR(SF$4),"_",IF(MONTH(SF$4)&lt;10,CONCATENATE(0,MONTH(SF$4)),MONTH(SF$4))),SocrataData_REFRESH_THIS!$B:$D,3,FALSE)</f>
        <v>#N/A</v>
      </c>
      <c r="SG5" s="9" t="e">
        <f>VLOOKUP(CONCATENATE($B5,"_",YEAR(SG$4),"_",IF(MONTH(SG$4)&lt;10,CONCATENATE(0,MONTH(SG$4)),MONTH(SG$4))),SocrataData_REFRESH_THIS!$B:$D,3,FALSE)</f>
        <v>#N/A</v>
      </c>
      <c r="SH5" s="9" t="e">
        <f>VLOOKUP(CONCATENATE($B5,"_",YEAR(SH$4),"_",IF(MONTH(SH$4)&lt;10,CONCATENATE(0,MONTH(SH$4)),MONTH(SH$4))),SocrataData_REFRESH_THIS!$B:$D,3,FALSE)</f>
        <v>#N/A</v>
      </c>
      <c r="SI5" s="9" t="e">
        <f>VLOOKUP(CONCATENATE($B5,"_",YEAR(SI$4),"_",IF(MONTH(SI$4)&lt;10,CONCATENATE(0,MONTH(SI$4)),MONTH(SI$4))),SocrataData_REFRESH_THIS!$B:$D,3,FALSE)</f>
        <v>#N/A</v>
      </c>
      <c r="SJ5" s="9" t="e">
        <f>VLOOKUP(CONCATENATE($B5,"_",YEAR(SJ$4),"_",IF(MONTH(SJ$4)&lt;10,CONCATENATE(0,MONTH(SJ$4)),MONTH(SJ$4))),SocrataData_REFRESH_THIS!$B:$D,3,FALSE)</f>
        <v>#N/A</v>
      </c>
      <c r="SK5" s="9" t="e">
        <f>VLOOKUP(CONCATENATE($B5,"_",YEAR(SK$4),"_",IF(MONTH(SK$4)&lt;10,CONCATENATE(0,MONTH(SK$4)),MONTH(SK$4))),SocrataData_REFRESH_THIS!$B:$D,3,FALSE)</f>
        <v>#N/A</v>
      </c>
      <c r="SL5" s="9" t="e">
        <f>VLOOKUP(CONCATENATE($B5,"_",YEAR(SL$4),"_",IF(MONTH(SL$4)&lt;10,CONCATENATE(0,MONTH(SL$4)),MONTH(SL$4))),SocrataData_REFRESH_THIS!$B:$D,3,FALSE)</f>
        <v>#N/A</v>
      </c>
      <c r="SM5" s="9" t="e">
        <f>VLOOKUP(CONCATENATE($B5,"_",YEAR(SM$4),"_",IF(MONTH(SM$4)&lt;10,CONCATENATE(0,MONTH(SM$4)),MONTH(SM$4))),SocrataData_REFRESH_THIS!$B:$D,3,FALSE)</f>
        <v>#N/A</v>
      </c>
      <c r="SN5" s="9" t="e">
        <f>VLOOKUP(CONCATENATE($B5,"_",YEAR(SN$4),"_",IF(MONTH(SN$4)&lt;10,CONCATENATE(0,MONTH(SN$4)),MONTH(SN$4))),SocrataData_REFRESH_THIS!$B:$D,3,FALSE)</f>
        <v>#N/A</v>
      </c>
      <c r="SO5" s="9" t="e">
        <f>VLOOKUP(CONCATENATE($B5,"_",YEAR(SO$4),"_",IF(MONTH(SO$4)&lt;10,CONCATENATE(0,MONTH(SO$4)),MONTH(SO$4))),SocrataData_REFRESH_THIS!$B:$D,3,FALSE)</f>
        <v>#N/A</v>
      </c>
      <c r="SP5" s="9" t="e">
        <f>VLOOKUP(CONCATENATE($B5,"_",YEAR(SP$4),"_",IF(MONTH(SP$4)&lt;10,CONCATENATE(0,MONTH(SP$4)),MONTH(SP$4))),SocrataData_REFRESH_THIS!$B:$D,3,FALSE)</f>
        <v>#N/A</v>
      </c>
      <c r="SQ5" s="9" t="e">
        <f>VLOOKUP(CONCATENATE($B5,"_",YEAR(SQ$4),"_",IF(MONTH(SQ$4)&lt;10,CONCATENATE(0,MONTH(SQ$4)),MONTH(SQ$4))),SocrataData_REFRESH_THIS!$B:$D,3,FALSE)</f>
        <v>#N/A</v>
      </c>
      <c r="SR5" s="9" t="e">
        <f>VLOOKUP(CONCATENATE($B5,"_",YEAR(SR$4),"_",IF(MONTH(SR$4)&lt;10,CONCATENATE(0,MONTH(SR$4)),MONTH(SR$4))),SocrataData_REFRESH_THIS!$B:$D,3,FALSE)</f>
        <v>#N/A</v>
      </c>
      <c r="SS5" s="9" t="e">
        <f>VLOOKUP(CONCATENATE($B5,"_",YEAR(SS$4),"_",IF(MONTH(SS$4)&lt;10,CONCATENATE(0,MONTH(SS$4)),MONTH(SS$4))),SocrataData_REFRESH_THIS!$B:$D,3,FALSE)</f>
        <v>#N/A</v>
      </c>
      <c r="ST5" s="9" t="e">
        <f>VLOOKUP(CONCATENATE($B5,"_",YEAR(ST$4),"_",IF(MONTH(ST$4)&lt;10,CONCATENATE(0,MONTH(ST$4)),MONTH(ST$4))),SocrataData_REFRESH_THIS!$B:$D,3,FALSE)</f>
        <v>#N/A</v>
      </c>
      <c r="SU5" s="9" t="e">
        <f>VLOOKUP(CONCATENATE($B5,"_",YEAR(SU$4),"_",IF(MONTH(SU$4)&lt;10,CONCATENATE(0,MONTH(SU$4)),MONTH(SU$4))),SocrataData_REFRESH_THIS!$B:$D,3,FALSE)</f>
        <v>#N/A</v>
      </c>
      <c r="SV5" s="9" t="e">
        <f>VLOOKUP(CONCATENATE($B5,"_",YEAR(SV$4),"_",IF(MONTH(SV$4)&lt;10,CONCATENATE(0,MONTH(SV$4)),MONTH(SV$4))),SocrataData_REFRESH_THIS!$B:$D,3,FALSE)</f>
        <v>#N/A</v>
      </c>
      <c r="SW5" s="9" t="e">
        <f>VLOOKUP(CONCATENATE($B5,"_",YEAR(SW$4),"_",IF(MONTH(SW$4)&lt;10,CONCATENATE(0,MONTH(SW$4)),MONTH(SW$4))),SocrataData_REFRESH_THIS!$B:$D,3,FALSE)</f>
        <v>#N/A</v>
      </c>
      <c r="SX5" s="9" t="e">
        <f>VLOOKUP(CONCATENATE($B5,"_",YEAR(SX$4),"_",IF(MONTH(SX$4)&lt;10,CONCATENATE(0,MONTH(SX$4)),MONTH(SX$4))),SocrataData_REFRESH_THIS!$B:$D,3,FALSE)</f>
        <v>#N/A</v>
      </c>
      <c r="SY5" s="9" t="e">
        <f>VLOOKUP(CONCATENATE($B5,"_",YEAR(SY$4),"_",IF(MONTH(SY$4)&lt;10,CONCATENATE(0,MONTH(SY$4)),MONTH(SY$4))),SocrataData_REFRESH_THIS!$B:$D,3,FALSE)</f>
        <v>#N/A</v>
      </c>
      <c r="SZ5" s="9" t="e">
        <f>VLOOKUP(CONCATENATE($B5,"_",YEAR(SZ$4),"_",IF(MONTH(SZ$4)&lt;10,CONCATENATE(0,MONTH(SZ$4)),MONTH(SZ$4))),SocrataData_REFRESH_THIS!$B:$D,3,FALSE)</f>
        <v>#N/A</v>
      </c>
      <c r="TA5" s="9" t="e">
        <f>VLOOKUP(CONCATENATE($B5,"_",YEAR(TA$4),"_",IF(MONTH(TA$4)&lt;10,CONCATENATE(0,MONTH(TA$4)),MONTH(TA$4))),SocrataData_REFRESH_THIS!$B:$D,3,FALSE)</f>
        <v>#N/A</v>
      </c>
      <c r="TB5" s="9" t="e">
        <f>VLOOKUP(CONCATENATE($B5,"_",YEAR(TB$4),"_",IF(MONTH(TB$4)&lt;10,CONCATENATE(0,MONTH(TB$4)),MONTH(TB$4))),SocrataData_REFRESH_THIS!$B:$D,3,FALSE)</f>
        <v>#N/A</v>
      </c>
      <c r="TC5" s="9" t="e">
        <f>VLOOKUP(CONCATENATE($B5,"_",YEAR(TC$4),"_",IF(MONTH(TC$4)&lt;10,CONCATENATE(0,MONTH(TC$4)),MONTH(TC$4))),SocrataData_REFRESH_THIS!$B:$D,3,FALSE)</f>
        <v>#N/A</v>
      </c>
      <c r="TD5" s="9" t="e">
        <f>VLOOKUP(CONCATENATE($B5,"_",YEAR(TD$4),"_",IF(MONTH(TD$4)&lt;10,CONCATENATE(0,MONTH(TD$4)),MONTH(TD$4))),SocrataData_REFRESH_THIS!$B:$D,3,FALSE)</f>
        <v>#N/A</v>
      </c>
      <c r="TE5" s="9" t="e">
        <f>VLOOKUP(CONCATENATE($B5,"_",YEAR(TE$4),"_",IF(MONTH(TE$4)&lt;10,CONCATENATE(0,MONTH(TE$4)),MONTH(TE$4))),SocrataData_REFRESH_THIS!$B:$D,3,FALSE)</f>
        <v>#N/A</v>
      </c>
      <c r="TF5" s="9" t="e">
        <f>VLOOKUP(CONCATENATE($B5,"_",YEAR(TF$4),"_",IF(MONTH(TF$4)&lt;10,CONCATENATE(0,MONTH(TF$4)),MONTH(TF$4))),SocrataData_REFRESH_THIS!$B:$D,3,FALSE)</f>
        <v>#N/A</v>
      </c>
      <c r="TG5" s="9" t="e">
        <f>VLOOKUP(CONCATENATE($B5,"_",YEAR(TG$4),"_",IF(MONTH(TG$4)&lt;10,CONCATENATE(0,MONTH(TG$4)),MONTH(TG$4))),SocrataData_REFRESH_THIS!$B:$D,3,FALSE)</f>
        <v>#N/A</v>
      </c>
      <c r="TH5" s="9" t="e">
        <f>VLOOKUP(CONCATENATE($B5,"_",YEAR(TH$4),"_",IF(MONTH(TH$4)&lt;10,CONCATENATE(0,MONTH(TH$4)),MONTH(TH$4))),SocrataData_REFRESH_THIS!$B:$D,3,FALSE)</f>
        <v>#N/A</v>
      </c>
      <c r="TI5" s="9" t="e">
        <f>VLOOKUP(CONCATENATE($B5,"_",YEAR(TI$4),"_",IF(MONTH(TI$4)&lt;10,CONCATENATE(0,MONTH(TI$4)),MONTH(TI$4))),SocrataData_REFRESH_THIS!$B:$D,3,FALSE)</f>
        <v>#N/A</v>
      </c>
      <c r="TJ5" s="9" t="e">
        <f>VLOOKUP(CONCATENATE($B5,"_",YEAR(TJ$4),"_",IF(MONTH(TJ$4)&lt;10,CONCATENATE(0,MONTH(TJ$4)),MONTH(TJ$4))),SocrataData_REFRESH_THIS!$B:$D,3,FALSE)</f>
        <v>#N/A</v>
      </c>
      <c r="TK5" s="9" t="e">
        <f>VLOOKUP(CONCATENATE($B5,"_",YEAR(TK$4),"_",IF(MONTH(TK$4)&lt;10,CONCATENATE(0,MONTH(TK$4)),MONTH(TK$4))),SocrataData_REFRESH_THIS!$B:$D,3,FALSE)</f>
        <v>#N/A</v>
      </c>
      <c r="TL5" s="9" t="e">
        <f>VLOOKUP(CONCATENATE($B5,"_",YEAR(TL$4),"_",IF(MONTH(TL$4)&lt;10,CONCATENATE(0,MONTH(TL$4)),MONTH(TL$4))),SocrataData_REFRESH_THIS!$B:$D,3,FALSE)</f>
        <v>#N/A</v>
      </c>
      <c r="TM5" s="9" t="e">
        <f>VLOOKUP(CONCATENATE($B5,"_",YEAR(TM$4),"_",IF(MONTH(TM$4)&lt;10,CONCATENATE(0,MONTH(TM$4)),MONTH(TM$4))),SocrataData_REFRESH_THIS!$B:$D,3,FALSE)</f>
        <v>#N/A</v>
      </c>
      <c r="TN5" s="9" t="e">
        <f>VLOOKUP(CONCATENATE($B5,"_",YEAR(TN$4),"_",IF(MONTH(TN$4)&lt;10,CONCATENATE(0,MONTH(TN$4)),MONTH(TN$4))),SocrataData_REFRESH_THIS!$B:$D,3,FALSE)</f>
        <v>#N/A</v>
      </c>
      <c r="TO5" s="9" t="e">
        <f>VLOOKUP(CONCATENATE($B5,"_",YEAR(TO$4),"_",IF(MONTH(TO$4)&lt;10,CONCATENATE(0,MONTH(TO$4)),MONTH(TO$4))),SocrataData_REFRESH_THIS!$B:$D,3,FALSE)</f>
        <v>#N/A</v>
      </c>
      <c r="TP5" s="9" t="e">
        <f>VLOOKUP(CONCATENATE($B5,"_",YEAR(TP$4),"_",IF(MONTH(TP$4)&lt;10,CONCATENATE(0,MONTH(TP$4)),MONTH(TP$4))),SocrataData_REFRESH_THIS!$B:$D,3,FALSE)</f>
        <v>#N/A</v>
      </c>
      <c r="TQ5" s="9" t="e">
        <f>VLOOKUP(CONCATENATE($B5,"_",YEAR(TQ$4),"_",IF(MONTH(TQ$4)&lt;10,CONCATENATE(0,MONTH(TQ$4)),MONTH(TQ$4))),SocrataData_REFRESH_THIS!$B:$D,3,FALSE)</f>
        <v>#N/A</v>
      </c>
      <c r="TR5" s="9" t="e">
        <f>VLOOKUP(CONCATENATE($B5,"_",YEAR(TR$4),"_",IF(MONTH(TR$4)&lt;10,CONCATENATE(0,MONTH(TR$4)),MONTH(TR$4))),SocrataData_REFRESH_THIS!$B:$D,3,FALSE)</f>
        <v>#N/A</v>
      </c>
      <c r="TS5" s="9" t="e">
        <f>VLOOKUP(CONCATENATE($B5,"_",YEAR(TS$4),"_",IF(MONTH(TS$4)&lt;10,CONCATENATE(0,MONTH(TS$4)),MONTH(TS$4))),SocrataData_REFRESH_THIS!$B:$D,3,FALSE)</f>
        <v>#N/A</v>
      </c>
      <c r="TT5" s="9" t="e">
        <f>VLOOKUP(CONCATENATE($B5,"_",YEAR(TT$4),"_",IF(MONTH(TT$4)&lt;10,CONCATENATE(0,MONTH(TT$4)),MONTH(TT$4))),SocrataData_REFRESH_THIS!$B:$D,3,FALSE)</f>
        <v>#N/A</v>
      </c>
      <c r="TU5" s="9" t="e">
        <f>VLOOKUP(CONCATENATE($B5,"_",YEAR(TU$4),"_",IF(MONTH(TU$4)&lt;10,CONCATENATE(0,MONTH(TU$4)),MONTH(TU$4))),SocrataData_REFRESH_THIS!$B:$D,3,FALSE)</f>
        <v>#N/A</v>
      </c>
      <c r="TV5" s="9" t="e">
        <f>VLOOKUP(CONCATENATE($B5,"_",YEAR(TV$4),"_",IF(MONTH(TV$4)&lt;10,CONCATENATE(0,MONTH(TV$4)),MONTH(TV$4))),SocrataData_REFRESH_THIS!$B:$D,3,FALSE)</f>
        <v>#N/A</v>
      </c>
      <c r="TW5" s="9" t="e">
        <f>VLOOKUP(CONCATENATE($B5,"_",YEAR(TW$4),"_",IF(MONTH(TW$4)&lt;10,CONCATENATE(0,MONTH(TW$4)),MONTH(TW$4))),SocrataData_REFRESH_THIS!$B:$D,3,FALSE)</f>
        <v>#N/A</v>
      </c>
      <c r="TX5" s="9" t="e">
        <f>VLOOKUP(CONCATENATE($B5,"_",YEAR(TX$4),"_",IF(MONTH(TX$4)&lt;10,CONCATENATE(0,MONTH(TX$4)),MONTH(TX$4))),SocrataData_REFRESH_THIS!$B:$D,3,FALSE)</f>
        <v>#N/A</v>
      </c>
      <c r="TY5" s="9" t="e">
        <f>VLOOKUP(CONCATENATE($B5,"_",YEAR(TY$4),"_",IF(MONTH(TY$4)&lt;10,CONCATENATE(0,MONTH(TY$4)),MONTH(TY$4))),SocrataData_REFRESH_THIS!$B:$D,3,FALSE)</f>
        <v>#N/A</v>
      </c>
      <c r="TZ5" s="9" t="e">
        <f>VLOOKUP(CONCATENATE($B5,"_",YEAR(TZ$4),"_",IF(MONTH(TZ$4)&lt;10,CONCATENATE(0,MONTH(TZ$4)),MONTH(TZ$4))),SocrataData_REFRESH_THIS!$B:$D,3,FALSE)</f>
        <v>#N/A</v>
      </c>
      <c r="UA5" s="9" t="e">
        <f>VLOOKUP(CONCATENATE($B5,"_",YEAR(UA$4),"_",IF(MONTH(UA$4)&lt;10,CONCATENATE(0,MONTH(UA$4)),MONTH(UA$4))),SocrataData_REFRESH_THIS!$B:$D,3,FALSE)</f>
        <v>#N/A</v>
      </c>
      <c r="UB5" s="9" t="e">
        <f>VLOOKUP(CONCATENATE($B5,"_",YEAR(UB$4),"_",IF(MONTH(UB$4)&lt;10,CONCATENATE(0,MONTH(UB$4)),MONTH(UB$4))),SocrataData_REFRESH_THIS!$B:$D,3,FALSE)</f>
        <v>#N/A</v>
      </c>
      <c r="UC5" s="9" t="e">
        <f>VLOOKUP(CONCATENATE($B5,"_",YEAR(UC$4),"_",IF(MONTH(UC$4)&lt;10,CONCATENATE(0,MONTH(UC$4)),MONTH(UC$4))),SocrataData_REFRESH_THIS!$B:$D,3,FALSE)</f>
        <v>#N/A</v>
      </c>
      <c r="UD5" s="9" t="e">
        <f>VLOOKUP(CONCATENATE($B5,"_",YEAR(UD$4),"_",IF(MONTH(UD$4)&lt;10,CONCATENATE(0,MONTH(UD$4)),MONTH(UD$4))),SocrataData_REFRESH_THIS!$B:$D,3,FALSE)</f>
        <v>#N/A</v>
      </c>
      <c r="UE5" s="9" t="e">
        <f>VLOOKUP(CONCATENATE($B5,"_",YEAR(UE$4),"_",IF(MONTH(UE$4)&lt;10,CONCATENATE(0,MONTH(UE$4)),MONTH(UE$4))),SocrataData_REFRESH_THIS!$B:$D,3,FALSE)</f>
        <v>#N/A</v>
      </c>
      <c r="UF5" s="9" t="e">
        <f>VLOOKUP(CONCATENATE($B5,"_",YEAR(UF$4),"_",IF(MONTH(UF$4)&lt;10,CONCATENATE(0,MONTH(UF$4)),MONTH(UF$4))),SocrataData_REFRESH_THIS!$B:$D,3,FALSE)</f>
        <v>#N/A</v>
      </c>
      <c r="UG5" s="9" t="e">
        <f>VLOOKUP(CONCATENATE($B5,"_",YEAR(UG$4),"_",IF(MONTH(UG$4)&lt;10,CONCATENATE(0,MONTH(UG$4)),MONTH(UG$4))),SocrataData_REFRESH_THIS!$B:$D,3,FALSE)</f>
        <v>#N/A</v>
      </c>
      <c r="UH5" s="9" t="e">
        <f>VLOOKUP(CONCATENATE($B5,"_",YEAR(UH$4),"_",IF(MONTH(UH$4)&lt;10,CONCATENATE(0,MONTH(UH$4)),MONTH(UH$4))),SocrataData_REFRESH_THIS!$B:$D,3,FALSE)</f>
        <v>#N/A</v>
      </c>
      <c r="UI5" s="9" t="e">
        <f>VLOOKUP(CONCATENATE($B5,"_",YEAR(UI$4),"_",IF(MONTH(UI$4)&lt;10,CONCATENATE(0,MONTH(UI$4)),MONTH(UI$4))),SocrataData_REFRESH_THIS!$B:$D,3,FALSE)</f>
        <v>#N/A</v>
      </c>
      <c r="UJ5" s="9" t="e">
        <f>VLOOKUP(CONCATENATE($B5,"_",YEAR(UJ$4),"_",IF(MONTH(UJ$4)&lt;10,CONCATENATE(0,MONTH(UJ$4)),MONTH(UJ$4))),SocrataData_REFRESH_THIS!$B:$D,3,FALSE)</f>
        <v>#N/A</v>
      </c>
      <c r="UK5" s="9" t="e">
        <f>VLOOKUP(CONCATENATE($B5,"_",YEAR(UK$4),"_",IF(MONTH(UK$4)&lt;10,CONCATENATE(0,MONTH(UK$4)),MONTH(UK$4))),SocrataData_REFRESH_THIS!$B:$D,3,FALSE)</f>
        <v>#N/A</v>
      </c>
      <c r="UL5" s="9" t="e">
        <f>VLOOKUP(CONCATENATE($B5,"_",YEAR(UL$4),"_",IF(MONTH(UL$4)&lt;10,CONCATENATE(0,MONTH(UL$4)),MONTH(UL$4))),SocrataData_REFRESH_THIS!$B:$D,3,FALSE)</f>
        <v>#N/A</v>
      </c>
      <c r="UM5" s="9" t="e">
        <f>VLOOKUP(CONCATENATE($B5,"_",YEAR(UM$4),"_",IF(MONTH(UM$4)&lt;10,CONCATENATE(0,MONTH(UM$4)),MONTH(UM$4))),SocrataData_REFRESH_THIS!$B:$D,3,FALSE)</f>
        <v>#N/A</v>
      </c>
      <c r="UN5" s="9" t="e">
        <f>VLOOKUP(CONCATENATE($B5,"_",YEAR(UN$4),"_",IF(MONTH(UN$4)&lt;10,CONCATENATE(0,MONTH(UN$4)),MONTH(UN$4))),SocrataData_REFRESH_THIS!$B:$D,3,FALSE)</f>
        <v>#N/A</v>
      </c>
      <c r="UO5" s="9" t="e">
        <f>VLOOKUP(CONCATENATE($B5,"_",YEAR(UO$4),"_",IF(MONTH(UO$4)&lt;10,CONCATENATE(0,MONTH(UO$4)),MONTH(UO$4))),SocrataData_REFRESH_THIS!$B:$D,3,FALSE)</f>
        <v>#N/A</v>
      </c>
      <c r="UP5" s="9" t="e">
        <f>VLOOKUP(CONCATENATE($B5,"_",YEAR(UP$4),"_",IF(MONTH(UP$4)&lt;10,CONCATENATE(0,MONTH(UP$4)),MONTH(UP$4))),SocrataData_REFRESH_THIS!$B:$D,3,FALSE)</f>
        <v>#N/A</v>
      </c>
      <c r="UQ5" s="9" t="e">
        <f>VLOOKUP(CONCATENATE($B5,"_",YEAR(UQ$4),"_",IF(MONTH(UQ$4)&lt;10,CONCATENATE(0,MONTH(UQ$4)),MONTH(UQ$4))),SocrataData_REFRESH_THIS!$B:$D,3,FALSE)</f>
        <v>#N/A</v>
      </c>
      <c r="UR5" s="9" t="e">
        <f>VLOOKUP(CONCATENATE($B5,"_",YEAR(UR$4),"_",IF(MONTH(UR$4)&lt;10,CONCATENATE(0,MONTH(UR$4)),MONTH(UR$4))),SocrataData_REFRESH_THIS!$B:$D,3,FALSE)</f>
        <v>#N/A</v>
      </c>
      <c r="US5" s="9" t="e">
        <f>VLOOKUP(CONCATENATE($B5,"_",YEAR(US$4),"_",IF(MONTH(US$4)&lt;10,CONCATENATE(0,MONTH(US$4)),MONTH(US$4))),SocrataData_REFRESH_THIS!$B:$D,3,FALSE)</f>
        <v>#N/A</v>
      </c>
      <c r="UT5" s="9" t="e">
        <f>VLOOKUP(CONCATENATE($B5,"_",YEAR(UT$4),"_",IF(MONTH(UT$4)&lt;10,CONCATENATE(0,MONTH(UT$4)),MONTH(UT$4))),SocrataData_REFRESH_THIS!$B:$D,3,FALSE)</f>
        <v>#N/A</v>
      </c>
      <c r="UU5" s="9" t="e">
        <f>VLOOKUP(CONCATENATE($B5,"_",YEAR(UU$4),"_",IF(MONTH(UU$4)&lt;10,CONCATENATE(0,MONTH(UU$4)),MONTH(UU$4))),SocrataData_REFRESH_THIS!$B:$D,3,FALSE)</f>
        <v>#N/A</v>
      </c>
      <c r="UV5" s="9" t="e">
        <f>VLOOKUP(CONCATENATE($B5,"_",YEAR(UV$4),"_",IF(MONTH(UV$4)&lt;10,CONCATENATE(0,MONTH(UV$4)),MONTH(UV$4))),SocrataData_REFRESH_THIS!$B:$D,3,FALSE)</f>
        <v>#N/A</v>
      </c>
      <c r="UW5" s="9" t="e">
        <f>VLOOKUP(CONCATENATE($B5,"_",YEAR(UW$4),"_",IF(MONTH(UW$4)&lt;10,CONCATENATE(0,MONTH(UW$4)),MONTH(UW$4))),SocrataData_REFRESH_THIS!$B:$D,3,FALSE)</f>
        <v>#N/A</v>
      </c>
      <c r="UX5" s="9" t="e">
        <f>VLOOKUP(CONCATENATE($B5,"_",YEAR(UX$4),"_",IF(MONTH(UX$4)&lt;10,CONCATENATE(0,MONTH(UX$4)),MONTH(UX$4))),SocrataData_REFRESH_THIS!$B:$D,3,FALSE)</f>
        <v>#N/A</v>
      </c>
      <c r="UY5" s="9" t="e">
        <f>VLOOKUP(CONCATENATE($B5,"_",YEAR(UY$4),"_",IF(MONTH(UY$4)&lt;10,CONCATENATE(0,MONTH(UY$4)),MONTH(UY$4))),SocrataData_REFRESH_THIS!$B:$D,3,FALSE)</f>
        <v>#N/A</v>
      </c>
      <c r="UZ5" s="9" t="e">
        <f>VLOOKUP(CONCATENATE($B5,"_",YEAR(UZ$4),"_",IF(MONTH(UZ$4)&lt;10,CONCATENATE(0,MONTH(UZ$4)),MONTH(UZ$4))),SocrataData_REFRESH_THIS!$B:$D,3,FALSE)</f>
        <v>#N/A</v>
      </c>
      <c r="VA5" s="9" t="e">
        <f>VLOOKUP(CONCATENATE($B5,"_",YEAR(VA$4),"_",IF(MONTH(VA$4)&lt;10,CONCATENATE(0,MONTH(VA$4)),MONTH(VA$4))),SocrataData_REFRESH_THIS!$B:$D,3,FALSE)</f>
        <v>#N/A</v>
      </c>
      <c r="VB5" s="9" t="e">
        <f>VLOOKUP(CONCATENATE($B5,"_",YEAR(VB$4),"_",IF(MONTH(VB$4)&lt;10,CONCATENATE(0,MONTH(VB$4)),MONTH(VB$4))),SocrataData_REFRESH_THIS!$B:$D,3,FALSE)</f>
        <v>#N/A</v>
      </c>
      <c r="VC5" s="9" t="e">
        <f>VLOOKUP(CONCATENATE($B5,"_",YEAR(VC$4),"_",IF(MONTH(VC$4)&lt;10,CONCATENATE(0,MONTH(VC$4)),MONTH(VC$4))),SocrataData_REFRESH_THIS!$B:$D,3,FALSE)</f>
        <v>#N/A</v>
      </c>
      <c r="VD5" s="9" t="e">
        <f>VLOOKUP(CONCATENATE($B5,"_",YEAR(VD$4),"_",IF(MONTH(VD$4)&lt;10,CONCATENATE(0,MONTH(VD$4)),MONTH(VD$4))),SocrataData_REFRESH_THIS!$B:$D,3,FALSE)</f>
        <v>#N/A</v>
      </c>
      <c r="VE5" s="9" t="e">
        <f>VLOOKUP(CONCATENATE($B5,"_",YEAR(VE$4),"_",IF(MONTH(VE$4)&lt;10,CONCATENATE(0,MONTH(VE$4)),MONTH(VE$4))),SocrataData_REFRESH_THIS!$B:$D,3,FALSE)</f>
        <v>#N/A</v>
      </c>
      <c r="VF5" s="9" t="e">
        <f>VLOOKUP(CONCATENATE($B5,"_",YEAR(VF$4),"_",IF(MONTH(VF$4)&lt;10,CONCATENATE(0,MONTH(VF$4)),MONTH(VF$4))),SocrataData_REFRESH_THIS!$B:$D,3,FALSE)</f>
        <v>#N/A</v>
      </c>
      <c r="VG5" s="9" t="e">
        <f>VLOOKUP(CONCATENATE($B5,"_",YEAR(VG$4),"_",IF(MONTH(VG$4)&lt;10,CONCATENATE(0,MONTH(VG$4)),MONTH(VG$4))),SocrataData_REFRESH_THIS!$B:$D,3,FALSE)</f>
        <v>#N/A</v>
      </c>
      <c r="VH5" s="9" t="e">
        <f>VLOOKUP(CONCATENATE($B5,"_",YEAR(VH$4),"_",IF(MONTH(VH$4)&lt;10,CONCATENATE(0,MONTH(VH$4)),MONTH(VH$4))),SocrataData_REFRESH_THIS!$B:$D,3,FALSE)</f>
        <v>#N/A</v>
      </c>
      <c r="VI5" s="9" t="e">
        <f>VLOOKUP(CONCATENATE($B5,"_",YEAR(VI$4),"_",IF(MONTH(VI$4)&lt;10,CONCATENATE(0,MONTH(VI$4)),MONTH(VI$4))),SocrataData_REFRESH_THIS!$B:$D,3,FALSE)</f>
        <v>#N/A</v>
      </c>
      <c r="VJ5" s="9" t="e">
        <f>VLOOKUP(CONCATENATE($B5,"_",YEAR(VJ$4),"_",IF(MONTH(VJ$4)&lt;10,CONCATENATE(0,MONTH(VJ$4)),MONTH(VJ$4))),SocrataData_REFRESH_THIS!$B:$D,3,FALSE)</f>
        <v>#N/A</v>
      </c>
      <c r="VK5" s="9" t="e">
        <f>VLOOKUP(CONCATENATE($B5,"_",YEAR(VK$4),"_",IF(MONTH(VK$4)&lt;10,CONCATENATE(0,MONTH(VK$4)),MONTH(VK$4))),SocrataData_REFRESH_THIS!$B:$D,3,FALSE)</f>
        <v>#N/A</v>
      </c>
      <c r="VL5" s="9" t="e">
        <f>VLOOKUP(CONCATENATE($B5,"_",YEAR(VL$4),"_",IF(MONTH(VL$4)&lt;10,CONCATENATE(0,MONTH(VL$4)),MONTH(VL$4))),SocrataData_REFRESH_THIS!$B:$D,3,FALSE)</f>
        <v>#N/A</v>
      </c>
      <c r="VM5" s="9" t="e">
        <f>VLOOKUP(CONCATENATE($B5,"_",YEAR(VM$4),"_",IF(MONTH(VM$4)&lt;10,CONCATENATE(0,MONTH(VM$4)),MONTH(VM$4))),SocrataData_REFRESH_THIS!$B:$D,3,FALSE)</f>
        <v>#N/A</v>
      </c>
      <c r="VN5" s="9" t="e">
        <f>VLOOKUP(CONCATENATE($B5,"_",YEAR(VN$4),"_",IF(MONTH(VN$4)&lt;10,CONCATENATE(0,MONTH(VN$4)),MONTH(VN$4))),SocrataData_REFRESH_THIS!$B:$D,3,FALSE)</f>
        <v>#N/A</v>
      </c>
      <c r="VO5" s="9" t="e">
        <f>VLOOKUP(CONCATENATE($B5,"_",YEAR(VO$4),"_",IF(MONTH(VO$4)&lt;10,CONCATENATE(0,MONTH(VO$4)),MONTH(VO$4))),SocrataData_REFRESH_THIS!$B:$D,3,FALSE)</f>
        <v>#N/A</v>
      </c>
      <c r="VP5" s="9" t="e">
        <f>VLOOKUP(CONCATENATE($B5,"_",YEAR(VP$4),"_",IF(MONTH(VP$4)&lt;10,CONCATENATE(0,MONTH(VP$4)),MONTH(VP$4))),SocrataData_REFRESH_THIS!$B:$D,3,FALSE)</f>
        <v>#N/A</v>
      </c>
      <c r="VQ5" s="9" t="e">
        <f>VLOOKUP(CONCATENATE($B5,"_",YEAR(VQ$4),"_",IF(MONTH(VQ$4)&lt;10,CONCATENATE(0,MONTH(VQ$4)),MONTH(VQ$4))),SocrataData_REFRESH_THIS!$B:$D,3,FALSE)</f>
        <v>#N/A</v>
      </c>
      <c r="VR5" s="9" t="e">
        <f>VLOOKUP(CONCATENATE($B5,"_",YEAR(VR$4),"_",IF(MONTH(VR$4)&lt;10,CONCATENATE(0,MONTH(VR$4)),MONTH(VR$4))),SocrataData_REFRESH_THIS!$B:$D,3,FALSE)</f>
        <v>#N/A</v>
      </c>
      <c r="VS5" s="9" t="e">
        <f>VLOOKUP(CONCATENATE($B5,"_",YEAR(VS$4),"_",IF(MONTH(VS$4)&lt;10,CONCATENATE(0,MONTH(VS$4)),MONTH(VS$4))),SocrataData_REFRESH_THIS!$B:$D,3,FALSE)</f>
        <v>#N/A</v>
      </c>
      <c r="VT5" s="9" t="e">
        <f>VLOOKUP(CONCATENATE($B5,"_",YEAR(VT$4),"_",IF(MONTH(VT$4)&lt;10,CONCATENATE(0,MONTH(VT$4)),MONTH(VT$4))),SocrataData_REFRESH_THIS!$B:$D,3,FALSE)</f>
        <v>#N/A</v>
      </c>
      <c r="VU5" s="9" t="e">
        <f>VLOOKUP(CONCATENATE($B5,"_",YEAR(VU$4),"_",IF(MONTH(VU$4)&lt;10,CONCATENATE(0,MONTH(VU$4)),MONTH(VU$4))),SocrataData_REFRESH_THIS!$B:$D,3,FALSE)</f>
        <v>#N/A</v>
      </c>
      <c r="VV5" s="9" t="e">
        <f>VLOOKUP(CONCATENATE($B5,"_",YEAR(VV$4),"_",IF(MONTH(VV$4)&lt;10,CONCATENATE(0,MONTH(VV$4)),MONTH(VV$4))),SocrataData_REFRESH_THIS!$B:$D,3,FALSE)</f>
        <v>#N/A</v>
      </c>
      <c r="VW5" s="9" t="e">
        <f>VLOOKUP(CONCATENATE($B5,"_",YEAR(VW$4),"_",IF(MONTH(VW$4)&lt;10,CONCATENATE(0,MONTH(VW$4)),MONTH(VW$4))),SocrataData_REFRESH_THIS!$B:$D,3,FALSE)</f>
        <v>#N/A</v>
      </c>
      <c r="VX5" s="9" t="e">
        <f>VLOOKUP(CONCATENATE($B5,"_",YEAR(VX$4),"_",IF(MONTH(VX$4)&lt;10,CONCATENATE(0,MONTH(VX$4)),MONTH(VX$4))),SocrataData_REFRESH_THIS!$B:$D,3,FALSE)</f>
        <v>#N/A</v>
      </c>
      <c r="VY5" s="9" t="e">
        <f>VLOOKUP(CONCATENATE($B5,"_",YEAR(VY$4),"_",IF(MONTH(VY$4)&lt;10,CONCATENATE(0,MONTH(VY$4)),MONTH(VY$4))),SocrataData_REFRESH_THIS!$B:$D,3,FALSE)</f>
        <v>#N/A</v>
      </c>
      <c r="VZ5" s="9" t="e">
        <f>VLOOKUP(CONCATENATE($B5,"_",YEAR(VZ$4),"_",IF(MONTH(VZ$4)&lt;10,CONCATENATE(0,MONTH(VZ$4)),MONTH(VZ$4))),SocrataData_REFRESH_THIS!$B:$D,3,FALSE)</f>
        <v>#N/A</v>
      </c>
      <c r="WA5" s="9" t="e">
        <f>VLOOKUP(CONCATENATE($B5,"_",YEAR(WA$4),"_",IF(MONTH(WA$4)&lt;10,CONCATENATE(0,MONTH(WA$4)),MONTH(WA$4))),SocrataData_REFRESH_THIS!$B:$D,3,FALSE)</f>
        <v>#N/A</v>
      </c>
      <c r="WB5" s="9" t="e">
        <f>VLOOKUP(CONCATENATE($B5,"_",YEAR(WB$4),"_",IF(MONTH(WB$4)&lt;10,CONCATENATE(0,MONTH(WB$4)),MONTH(WB$4))),SocrataData_REFRESH_THIS!$B:$D,3,FALSE)</f>
        <v>#N/A</v>
      </c>
      <c r="WC5" s="9" t="e">
        <f>VLOOKUP(CONCATENATE($B5,"_",YEAR(WC$4),"_",IF(MONTH(WC$4)&lt;10,CONCATENATE(0,MONTH(WC$4)),MONTH(WC$4))),SocrataData_REFRESH_THIS!$B:$D,3,FALSE)</f>
        <v>#N/A</v>
      </c>
      <c r="WD5" s="9" t="e">
        <f>VLOOKUP(CONCATENATE($B5,"_",YEAR(WD$4),"_",IF(MONTH(WD$4)&lt;10,CONCATENATE(0,MONTH(WD$4)),MONTH(WD$4))),SocrataData_REFRESH_THIS!$B:$D,3,FALSE)</f>
        <v>#N/A</v>
      </c>
      <c r="WE5" s="9" t="e">
        <f>VLOOKUP(CONCATENATE($B5,"_",YEAR(WE$4),"_",IF(MONTH(WE$4)&lt;10,CONCATENATE(0,MONTH(WE$4)),MONTH(WE$4))),SocrataData_REFRESH_THIS!$B:$D,3,FALSE)</f>
        <v>#N/A</v>
      </c>
      <c r="WF5" s="9" t="e">
        <f>VLOOKUP(CONCATENATE($B5,"_",YEAR(WF$4),"_",IF(MONTH(WF$4)&lt;10,CONCATENATE(0,MONTH(WF$4)),MONTH(WF$4))),SocrataData_REFRESH_THIS!$B:$D,3,FALSE)</f>
        <v>#N/A</v>
      </c>
      <c r="WG5" s="9" t="e">
        <f>VLOOKUP(CONCATENATE($B5,"_",YEAR(WG$4),"_",IF(MONTH(WG$4)&lt;10,CONCATENATE(0,MONTH(WG$4)),MONTH(WG$4))),SocrataData_REFRESH_THIS!$B:$D,3,FALSE)</f>
        <v>#N/A</v>
      </c>
      <c r="WH5" s="9" t="e">
        <f>VLOOKUP(CONCATENATE($B5,"_",YEAR(WH$4),"_",IF(MONTH(WH$4)&lt;10,CONCATENATE(0,MONTH(WH$4)),MONTH(WH$4))),SocrataData_REFRESH_THIS!$B:$D,3,FALSE)</f>
        <v>#N/A</v>
      </c>
      <c r="WI5" s="9" t="e">
        <f>VLOOKUP(CONCATENATE($B5,"_",YEAR(WI$4),"_",IF(MONTH(WI$4)&lt;10,CONCATENATE(0,MONTH(WI$4)),MONTH(WI$4))),SocrataData_REFRESH_THIS!$B:$D,3,FALSE)</f>
        <v>#N/A</v>
      </c>
      <c r="WJ5" s="9" t="e">
        <f>VLOOKUP(CONCATENATE($B5,"_",YEAR(WJ$4),"_",IF(MONTH(WJ$4)&lt;10,CONCATENATE(0,MONTH(WJ$4)),MONTH(WJ$4))),SocrataData_REFRESH_THIS!$B:$D,3,FALSE)</f>
        <v>#N/A</v>
      </c>
      <c r="WK5" s="9" t="e">
        <f>VLOOKUP(CONCATENATE($B5,"_",YEAR(WK$4),"_",IF(MONTH(WK$4)&lt;10,CONCATENATE(0,MONTH(WK$4)),MONTH(WK$4))),SocrataData_REFRESH_THIS!$B:$D,3,FALSE)</f>
        <v>#N/A</v>
      </c>
      <c r="WL5" s="9" t="e">
        <f>VLOOKUP(CONCATENATE($B5,"_",YEAR(WL$4),"_",IF(MONTH(WL$4)&lt;10,CONCATENATE(0,MONTH(WL$4)),MONTH(WL$4))),SocrataData_REFRESH_THIS!$B:$D,3,FALSE)</f>
        <v>#N/A</v>
      </c>
      <c r="WM5" s="9" t="e">
        <f>VLOOKUP(CONCATENATE($B5,"_",YEAR(WM$4),"_",IF(MONTH(WM$4)&lt;10,CONCATENATE(0,MONTH(WM$4)),MONTH(WM$4))),SocrataData_REFRESH_THIS!$B:$D,3,FALSE)</f>
        <v>#N/A</v>
      </c>
      <c r="WN5" s="9" t="e">
        <f>VLOOKUP(CONCATENATE($B5,"_",YEAR(WN$4),"_",IF(MONTH(WN$4)&lt;10,CONCATENATE(0,MONTH(WN$4)),MONTH(WN$4))),SocrataData_REFRESH_THIS!$B:$D,3,FALSE)</f>
        <v>#N/A</v>
      </c>
      <c r="WO5" s="9" t="e">
        <f>VLOOKUP(CONCATENATE($B5,"_",YEAR(WO$4),"_",IF(MONTH(WO$4)&lt;10,CONCATENATE(0,MONTH(WO$4)),MONTH(WO$4))),SocrataData_REFRESH_THIS!$B:$D,3,FALSE)</f>
        <v>#N/A</v>
      </c>
      <c r="WP5" s="9" t="e">
        <f>VLOOKUP(CONCATENATE($B5,"_",YEAR(WP$4),"_",IF(MONTH(WP$4)&lt;10,CONCATENATE(0,MONTH(WP$4)),MONTH(WP$4))),SocrataData_REFRESH_THIS!$B:$D,3,FALSE)</f>
        <v>#N/A</v>
      </c>
      <c r="WQ5" s="9" t="e">
        <f>VLOOKUP(CONCATENATE($B5,"_",YEAR(WQ$4),"_",IF(MONTH(WQ$4)&lt;10,CONCATENATE(0,MONTH(WQ$4)),MONTH(WQ$4))),SocrataData_REFRESH_THIS!$B:$D,3,FALSE)</f>
        <v>#N/A</v>
      </c>
      <c r="WR5" s="9" t="e">
        <f>VLOOKUP(CONCATENATE($B5,"_",YEAR(WR$4),"_",IF(MONTH(WR$4)&lt;10,CONCATENATE(0,MONTH(WR$4)),MONTH(WR$4))),SocrataData_REFRESH_THIS!$B:$D,3,FALSE)</f>
        <v>#N/A</v>
      </c>
      <c r="WS5" s="9" t="e">
        <f>VLOOKUP(CONCATENATE($B5,"_",YEAR(WS$4),"_",IF(MONTH(WS$4)&lt;10,CONCATENATE(0,MONTH(WS$4)),MONTH(WS$4))),SocrataData_REFRESH_THIS!$B:$D,3,FALSE)</f>
        <v>#N/A</v>
      </c>
      <c r="WT5" s="9" t="e">
        <f>VLOOKUP(CONCATENATE($B5,"_",YEAR(WT$4),"_",IF(MONTH(WT$4)&lt;10,CONCATENATE(0,MONTH(WT$4)),MONTH(WT$4))),SocrataData_REFRESH_THIS!$B:$D,3,FALSE)</f>
        <v>#N/A</v>
      </c>
      <c r="WU5" s="9" t="e">
        <f>VLOOKUP(CONCATENATE($B5,"_",YEAR(WU$4),"_",IF(MONTH(WU$4)&lt;10,CONCATENATE(0,MONTH(WU$4)),MONTH(WU$4))),SocrataData_REFRESH_THIS!$B:$D,3,FALSE)</f>
        <v>#N/A</v>
      </c>
      <c r="WV5" s="9" t="e">
        <f>VLOOKUP(CONCATENATE($B5,"_",YEAR(WV$4),"_",IF(MONTH(WV$4)&lt;10,CONCATENATE(0,MONTH(WV$4)),MONTH(WV$4))),SocrataData_REFRESH_THIS!$B:$D,3,FALSE)</f>
        <v>#N/A</v>
      </c>
      <c r="WW5" s="9" t="e">
        <f>VLOOKUP(CONCATENATE($B5,"_",YEAR(WW$4),"_",IF(MONTH(WW$4)&lt;10,CONCATENATE(0,MONTH(WW$4)),MONTH(WW$4))),SocrataData_REFRESH_THIS!$B:$D,3,FALSE)</f>
        <v>#N/A</v>
      </c>
      <c r="WX5" s="9" t="e">
        <f>VLOOKUP(CONCATENATE($B5,"_",YEAR(WX$4),"_",IF(MONTH(WX$4)&lt;10,CONCATENATE(0,MONTH(WX$4)),MONTH(WX$4))),SocrataData_REFRESH_THIS!$B:$D,3,FALSE)</f>
        <v>#N/A</v>
      </c>
      <c r="WY5" s="9" t="e">
        <f>VLOOKUP(CONCATENATE($B5,"_",YEAR(WY$4),"_",IF(MONTH(WY$4)&lt;10,CONCATENATE(0,MONTH(WY$4)),MONTH(WY$4))),SocrataData_REFRESH_THIS!$B:$D,3,FALSE)</f>
        <v>#N/A</v>
      </c>
      <c r="WZ5" s="9" t="e">
        <f>VLOOKUP(CONCATENATE($B5,"_",YEAR(WZ$4),"_",IF(MONTH(WZ$4)&lt;10,CONCATENATE(0,MONTH(WZ$4)),MONTH(WZ$4))),SocrataData_REFRESH_THIS!$B:$D,3,FALSE)</f>
        <v>#N/A</v>
      </c>
      <c r="XA5" s="9" t="e">
        <f>VLOOKUP(CONCATENATE($B5,"_",YEAR(XA$4),"_",IF(MONTH(XA$4)&lt;10,CONCATENATE(0,MONTH(XA$4)),MONTH(XA$4))),SocrataData_REFRESH_THIS!$B:$D,3,FALSE)</f>
        <v>#N/A</v>
      </c>
      <c r="XB5" s="9" t="e">
        <f>VLOOKUP(CONCATENATE($B5,"_",YEAR(XB$4),"_",IF(MONTH(XB$4)&lt;10,CONCATENATE(0,MONTH(XB$4)),MONTH(XB$4))),SocrataData_REFRESH_THIS!$B:$D,3,FALSE)</f>
        <v>#N/A</v>
      </c>
      <c r="XC5" s="9" t="e">
        <f>VLOOKUP(CONCATENATE($B5,"_",YEAR(XC$4),"_",IF(MONTH(XC$4)&lt;10,CONCATENATE(0,MONTH(XC$4)),MONTH(XC$4))),SocrataData_REFRESH_THIS!$B:$D,3,FALSE)</f>
        <v>#N/A</v>
      </c>
      <c r="XD5" s="9" t="e">
        <f>VLOOKUP(CONCATENATE($B5,"_",YEAR(XD$4),"_",IF(MONTH(XD$4)&lt;10,CONCATENATE(0,MONTH(XD$4)),MONTH(XD$4))),SocrataData_REFRESH_THIS!$B:$D,3,FALSE)</f>
        <v>#N/A</v>
      </c>
      <c r="XE5" s="9" t="e">
        <f>VLOOKUP(CONCATENATE($B5,"_",YEAR(XE$4),"_",IF(MONTH(XE$4)&lt;10,CONCATENATE(0,MONTH(XE$4)),MONTH(XE$4))),SocrataData_REFRESH_THIS!$B:$D,3,FALSE)</f>
        <v>#N/A</v>
      </c>
      <c r="XF5" s="9" t="e">
        <f>VLOOKUP(CONCATENATE($B5,"_",YEAR(XF$4),"_",IF(MONTH(XF$4)&lt;10,CONCATENATE(0,MONTH(XF$4)),MONTH(XF$4))),SocrataData_REFRESH_THIS!$B:$D,3,FALSE)</f>
        <v>#N/A</v>
      </c>
      <c r="XG5" s="9" t="e">
        <f>VLOOKUP(CONCATENATE($B5,"_",YEAR(XG$4),"_",IF(MONTH(XG$4)&lt;10,CONCATENATE(0,MONTH(XG$4)),MONTH(XG$4))),SocrataData_REFRESH_THIS!$B:$D,3,FALSE)</f>
        <v>#N/A</v>
      </c>
      <c r="XH5" s="9" t="e">
        <f>VLOOKUP(CONCATENATE($B5,"_",YEAR(XH$4),"_",IF(MONTH(XH$4)&lt;10,CONCATENATE(0,MONTH(XH$4)),MONTH(XH$4))),SocrataData_REFRESH_THIS!$B:$D,3,FALSE)</f>
        <v>#N/A</v>
      </c>
      <c r="XI5" s="9" t="e">
        <f>VLOOKUP(CONCATENATE($B5,"_",YEAR(XI$4),"_",IF(MONTH(XI$4)&lt;10,CONCATENATE(0,MONTH(XI$4)),MONTH(XI$4))),SocrataData_REFRESH_THIS!$B:$D,3,FALSE)</f>
        <v>#N/A</v>
      </c>
      <c r="XJ5" s="9" t="e">
        <f>VLOOKUP(CONCATENATE($B5,"_",YEAR(XJ$4),"_",IF(MONTH(XJ$4)&lt;10,CONCATENATE(0,MONTH(XJ$4)),MONTH(XJ$4))),SocrataData_REFRESH_THIS!$B:$D,3,FALSE)</f>
        <v>#N/A</v>
      </c>
      <c r="XK5" s="9" t="e">
        <f>VLOOKUP(CONCATENATE($B5,"_",YEAR(XK$4),"_",IF(MONTH(XK$4)&lt;10,CONCATENATE(0,MONTH(XK$4)),MONTH(XK$4))),SocrataData_REFRESH_THIS!$B:$D,3,FALSE)</f>
        <v>#N/A</v>
      </c>
      <c r="XL5" s="9" t="e">
        <f>VLOOKUP(CONCATENATE($B5,"_",YEAR(XL$4),"_",IF(MONTH(XL$4)&lt;10,CONCATENATE(0,MONTH(XL$4)),MONTH(XL$4))),SocrataData_REFRESH_THIS!$B:$D,3,FALSE)</f>
        <v>#N/A</v>
      </c>
      <c r="XM5" s="9" t="e">
        <f>VLOOKUP(CONCATENATE($B5,"_",YEAR(XM$4),"_",IF(MONTH(XM$4)&lt;10,CONCATENATE(0,MONTH(XM$4)),MONTH(XM$4))),SocrataData_REFRESH_THIS!$B:$D,3,FALSE)</f>
        <v>#N/A</v>
      </c>
      <c r="XN5" s="9" t="e">
        <f>VLOOKUP(CONCATENATE($B5,"_",YEAR(XN$4),"_",IF(MONTH(XN$4)&lt;10,CONCATENATE(0,MONTH(XN$4)),MONTH(XN$4))),SocrataData_REFRESH_THIS!$B:$D,3,FALSE)</f>
        <v>#N/A</v>
      </c>
      <c r="XO5" s="9" t="e">
        <f>VLOOKUP(CONCATENATE($B5,"_",YEAR(XO$4),"_",IF(MONTH(XO$4)&lt;10,CONCATENATE(0,MONTH(XO$4)),MONTH(XO$4))),SocrataData_REFRESH_THIS!$B:$D,3,FALSE)</f>
        <v>#N/A</v>
      </c>
      <c r="XP5" s="9" t="e">
        <f>VLOOKUP(CONCATENATE($B5,"_",YEAR(XP$4),"_",IF(MONTH(XP$4)&lt;10,CONCATENATE(0,MONTH(XP$4)),MONTH(XP$4))),SocrataData_REFRESH_THIS!$B:$D,3,FALSE)</f>
        <v>#N/A</v>
      </c>
      <c r="XQ5" s="9" t="e">
        <f>VLOOKUP(CONCATENATE($B5,"_",YEAR(XQ$4),"_",IF(MONTH(XQ$4)&lt;10,CONCATENATE(0,MONTH(XQ$4)),MONTH(XQ$4))),SocrataData_REFRESH_THIS!$B:$D,3,FALSE)</f>
        <v>#N/A</v>
      </c>
      <c r="XR5" s="9" t="e">
        <f>VLOOKUP(CONCATENATE($B5,"_",YEAR(XR$4),"_",IF(MONTH(XR$4)&lt;10,CONCATENATE(0,MONTH(XR$4)),MONTH(XR$4))),SocrataData_REFRESH_THIS!$B:$D,3,FALSE)</f>
        <v>#N/A</v>
      </c>
      <c r="XS5" s="9" t="e">
        <f>VLOOKUP(CONCATENATE($B5,"_",YEAR(XS$4),"_",IF(MONTH(XS$4)&lt;10,CONCATENATE(0,MONTH(XS$4)),MONTH(XS$4))),SocrataData_REFRESH_THIS!$B:$D,3,FALSE)</f>
        <v>#N/A</v>
      </c>
      <c r="XT5" s="9" t="e">
        <f>VLOOKUP(CONCATENATE($B5,"_",YEAR(XT$4),"_",IF(MONTH(XT$4)&lt;10,CONCATENATE(0,MONTH(XT$4)),MONTH(XT$4))),SocrataData_REFRESH_THIS!$B:$D,3,FALSE)</f>
        <v>#N/A</v>
      </c>
      <c r="XU5" s="9" t="e">
        <f>VLOOKUP(CONCATENATE($B5,"_",YEAR(XU$4),"_",IF(MONTH(XU$4)&lt;10,CONCATENATE(0,MONTH(XU$4)),MONTH(XU$4))),SocrataData_REFRESH_THIS!$B:$D,3,FALSE)</f>
        <v>#N/A</v>
      </c>
      <c r="XV5" s="9" t="e">
        <f>VLOOKUP(CONCATENATE($B5,"_",YEAR(XV$4),"_",IF(MONTH(XV$4)&lt;10,CONCATENATE(0,MONTH(XV$4)),MONTH(XV$4))),SocrataData_REFRESH_THIS!$B:$D,3,FALSE)</f>
        <v>#N/A</v>
      </c>
      <c r="XW5" s="9" t="e">
        <f>VLOOKUP(CONCATENATE($B5,"_",YEAR(XW$4),"_",IF(MONTH(XW$4)&lt;10,CONCATENATE(0,MONTH(XW$4)),MONTH(XW$4))),SocrataData_REFRESH_THIS!$B:$D,3,FALSE)</f>
        <v>#N/A</v>
      </c>
      <c r="XX5" s="9" t="e">
        <f>VLOOKUP(CONCATENATE($B5,"_",YEAR(XX$4),"_",IF(MONTH(XX$4)&lt;10,CONCATENATE(0,MONTH(XX$4)),MONTH(XX$4))),SocrataData_REFRESH_THIS!$B:$D,3,FALSE)</f>
        <v>#N/A</v>
      </c>
      <c r="XY5" s="9" t="e">
        <f>VLOOKUP(CONCATENATE($B5,"_",YEAR(XY$4),"_",IF(MONTH(XY$4)&lt;10,CONCATENATE(0,MONTH(XY$4)),MONTH(XY$4))),SocrataData_REFRESH_THIS!$B:$D,3,FALSE)</f>
        <v>#N/A</v>
      </c>
      <c r="XZ5" s="9" t="e">
        <f>VLOOKUP(CONCATENATE($B5,"_",YEAR(XZ$4),"_",IF(MONTH(XZ$4)&lt;10,CONCATENATE(0,MONTH(XZ$4)),MONTH(XZ$4))),SocrataData_REFRESH_THIS!$B:$D,3,FALSE)</f>
        <v>#N/A</v>
      </c>
      <c r="YA5" s="9" t="e">
        <f>VLOOKUP(CONCATENATE($B5,"_",YEAR(YA$4),"_",IF(MONTH(YA$4)&lt;10,CONCATENATE(0,MONTH(YA$4)),MONTH(YA$4))),SocrataData_REFRESH_THIS!$B:$D,3,FALSE)</f>
        <v>#N/A</v>
      </c>
      <c r="YB5" s="9" t="e">
        <f>VLOOKUP(CONCATENATE($B5,"_",YEAR(YB$4),"_",IF(MONTH(YB$4)&lt;10,CONCATENATE(0,MONTH(YB$4)),MONTH(YB$4))),SocrataData_REFRESH_THIS!$B:$D,3,FALSE)</f>
        <v>#N/A</v>
      </c>
      <c r="YC5" s="9" t="e">
        <f>VLOOKUP(CONCATENATE($B5,"_",YEAR(YC$4),"_",IF(MONTH(YC$4)&lt;10,CONCATENATE(0,MONTH(YC$4)),MONTH(YC$4))),SocrataData_REFRESH_THIS!$B:$D,3,FALSE)</f>
        <v>#N/A</v>
      </c>
      <c r="YD5" s="9" t="e">
        <f>VLOOKUP(CONCATENATE($B5,"_",YEAR(YD$4),"_",IF(MONTH(YD$4)&lt;10,CONCATENATE(0,MONTH(YD$4)),MONTH(YD$4))),SocrataData_REFRESH_THIS!$B:$D,3,FALSE)</f>
        <v>#N/A</v>
      </c>
      <c r="YE5" s="9" t="e">
        <f>VLOOKUP(CONCATENATE($B5,"_",YEAR(YE$4),"_",IF(MONTH(YE$4)&lt;10,CONCATENATE(0,MONTH(YE$4)),MONTH(YE$4))),SocrataData_REFRESH_THIS!$B:$D,3,FALSE)</f>
        <v>#N/A</v>
      </c>
      <c r="YF5" s="9" t="e">
        <f>VLOOKUP(CONCATENATE($B5,"_",YEAR(YF$4),"_",IF(MONTH(YF$4)&lt;10,CONCATENATE(0,MONTH(YF$4)),MONTH(YF$4))),SocrataData_REFRESH_THIS!$B:$D,3,FALSE)</f>
        <v>#N/A</v>
      </c>
      <c r="YG5" s="9" t="e">
        <f>VLOOKUP(CONCATENATE($B5,"_",YEAR(YG$4),"_",IF(MONTH(YG$4)&lt;10,CONCATENATE(0,MONTH(YG$4)),MONTH(YG$4))),SocrataData_REFRESH_THIS!$B:$D,3,FALSE)</f>
        <v>#N/A</v>
      </c>
      <c r="YH5" s="9" t="e">
        <f>VLOOKUP(CONCATENATE($B5,"_",YEAR(YH$4),"_",IF(MONTH(YH$4)&lt;10,CONCATENATE(0,MONTH(YH$4)),MONTH(YH$4))),SocrataData_REFRESH_THIS!$B:$D,3,FALSE)</f>
        <v>#N/A</v>
      </c>
      <c r="YI5" s="9" t="e">
        <f>VLOOKUP(CONCATENATE($B5,"_",YEAR(YI$4),"_",IF(MONTH(YI$4)&lt;10,CONCATENATE(0,MONTH(YI$4)),MONTH(YI$4))),SocrataData_REFRESH_THIS!$B:$D,3,FALSE)</f>
        <v>#N/A</v>
      </c>
      <c r="YJ5" s="9" t="e">
        <f>VLOOKUP(CONCATENATE($B5,"_",YEAR(YJ$4),"_",IF(MONTH(YJ$4)&lt;10,CONCATENATE(0,MONTH(YJ$4)),MONTH(YJ$4))),SocrataData_REFRESH_THIS!$B:$D,3,FALSE)</f>
        <v>#N/A</v>
      </c>
      <c r="YK5" s="9" t="e">
        <f>VLOOKUP(CONCATENATE($B5,"_",YEAR(YK$4),"_",IF(MONTH(YK$4)&lt;10,CONCATENATE(0,MONTH(YK$4)),MONTH(YK$4))),SocrataData_REFRESH_THIS!$B:$D,3,FALSE)</f>
        <v>#N/A</v>
      </c>
      <c r="YL5" s="9" t="e">
        <f>VLOOKUP(CONCATENATE($B5,"_",YEAR(YL$4),"_",IF(MONTH(YL$4)&lt;10,CONCATENATE(0,MONTH(YL$4)),MONTH(YL$4))),SocrataData_REFRESH_THIS!$B:$D,3,FALSE)</f>
        <v>#N/A</v>
      </c>
      <c r="YM5" s="9" t="e">
        <f>VLOOKUP(CONCATENATE($B5,"_",YEAR(YM$4),"_",IF(MONTH(YM$4)&lt;10,CONCATENATE(0,MONTH(YM$4)),MONTH(YM$4))),SocrataData_REFRESH_THIS!$B:$D,3,FALSE)</f>
        <v>#N/A</v>
      </c>
    </row>
    <row r="6" spans="1:663">
      <c r="A6" t="s">
        <v>1087</v>
      </c>
      <c r="B6" s="3" t="s">
        <v>9</v>
      </c>
      <c r="C6" s="3">
        <v>-3</v>
      </c>
      <c r="D6" s="9">
        <f>VLOOKUP(CONCATENATE($B6,"_",YEAR(D$4),"_",IF(MONTH(D$4)&lt;10,CONCATENATE(0,MONTH(D$4)),MONTH(D$4))),SocrataData_REFRESH_THIS!$B:$D,3,FALSE)</f>
        <v>4.5</v>
      </c>
      <c r="E6" s="9">
        <f>VLOOKUP(CONCATENATE($B6,"_",YEAR(E$4),"_",IF(MONTH(E$4)&lt;10,CONCATENATE(0,MONTH(E$4)),MONTH(E$4))),SocrataData_REFRESH_THIS!$B:$D,3,FALSE)</f>
        <v>4.4000000000000004</v>
      </c>
      <c r="F6" s="9">
        <f>VLOOKUP(CONCATENATE($B6,"_",YEAR(F$4),"_",IF(MONTH(F$4)&lt;10,CONCATENATE(0,MONTH(F$4)),MONTH(F$4))),SocrataData_REFRESH_THIS!$B:$D,3,FALSE)</f>
        <v>4.3</v>
      </c>
      <c r="G6" s="9">
        <f>VLOOKUP(CONCATENATE($B6,"_",YEAR(G$4),"_",IF(MONTH(G$4)&lt;10,CONCATENATE(0,MONTH(G$4)),MONTH(G$4))),SocrataData_REFRESH_THIS!$B:$D,3,FALSE)</f>
        <v>3.7</v>
      </c>
      <c r="H6" s="9">
        <f>VLOOKUP(CONCATENATE($B6,"_",YEAR(H$4),"_",IF(MONTH(H$4)&lt;10,CONCATENATE(0,MONTH(H$4)),MONTH(H$4))),SocrataData_REFRESH_THIS!$B:$D,3,FALSE)</f>
        <v>3.8</v>
      </c>
      <c r="I6" s="9">
        <f>VLOOKUP(CONCATENATE($B6,"_",YEAR(I$4),"_",IF(MONTH(I$4)&lt;10,CONCATENATE(0,MONTH(I$4)),MONTH(I$4))),SocrataData_REFRESH_THIS!$B:$D,3,FALSE)</f>
        <v>4.0999999999999996</v>
      </c>
      <c r="J6" s="9">
        <f>VLOOKUP(CONCATENATE($B6,"_",YEAR(J$4),"_",IF(MONTH(J$4)&lt;10,CONCATENATE(0,MONTH(J$4)),MONTH(J$4))),SocrataData_REFRESH_THIS!$B:$D,3,FALSE)</f>
        <v>4.2</v>
      </c>
      <c r="K6" s="9">
        <f>VLOOKUP(CONCATENATE($B6,"_",YEAR(K$4),"_",IF(MONTH(K$4)&lt;10,CONCATENATE(0,MONTH(K$4)),MONTH(K$4))),SocrataData_REFRESH_THIS!$B:$D,3,FALSE)</f>
        <v>4.0999999999999996</v>
      </c>
      <c r="L6" s="9">
        <f>VLOOKUP(CONCATENATE($B6,"_",YEAR(L$4),"_",IF(MONTH(L$4)&lt;10,CONCATENATE(0,MONTH(L$4)),MONTH(L$4))),SocrataData_REFRESH_THIS!$B:$D,3,FALSE)</f>
        <v>3.8</v>
      </c>
      <c r="M6" s="9">
        <f>VLOOKUP(CONCATENATE($B6,"_",YEAR(M$4),"_",IF(MONTH(M$4)&lt;10,CONCATENATE(0,MONTH(M$4)),MONTH(M$4))),SocrataData_REFRESH_THIS!$B:$D,3,FALSE)</f>
        <v>3.6</v>
      </c>
      <c r="N6" s="9">
        <f>VLOOKUP(CONCATENATE($B6,"_",YEAR(N$4),"_",IF(MONTH(N$4)&lt;10,CONCATENATE(0,MONTH(N$4)),MONTH(N$4))),SocrataData_REFRESH_THIS!$B:$D,3,FALSE)</f>
        <v>3.7</v>
      </c>
      <c r="O6" s="9">
        <f>VLOOKUP(CONCATENATE($B6,"_",YEAR(O$4),"_",IF(MONTH(O$4)&lt;10,CONCATENATE(0,MONTH(O$4)),MONTH(O$4))),SocrataData_REFRESH_THIS!$B:$D,3,FALSE)</f>
        <v>3.7</v>
      </c>
      <c r="P6" s="9">
        <f>VLOOKUP(CONCATENATE($B6,"_",YEAR(P$4),"_",IF(MONTH(P$4)&lt;10,CONCATENATE(0,MONTH(P$4)),MONTH(P$4))),SocrataData_REFRESH_THIS!$B:$D,3,FALSE)</f>
        <v>4.7</v>
      </c>
      <c r="Q6" s="9">
        <f>VLOOKUP(CONCATENATE($B6,"_",YEAR(Q$4),"_",IF(MONTH(Q$4)&lt;10,CONCATENATE(0,MONTH(Q$4)),MONTH(Q$4))),SocrataData_REFRESH_THIS!$B:$D,3,FALSE)</f>
        <v>4.5999999999999996</v>
      </c>
      <c r="R6" s="9">
        <f>VLOOKUP(CONCATENATE($B6,"_",YEAR(R$4),"_",IF(MONTH(R$4)&lt;10,CONCATENATE(0,MONTH(R$4)),MONTH(R$4))),SocrataData_REFRESH_THIS!$B:$D,3,FALSE)</f>
        <v>4.5</v>
      </c>
      <c r="S6" s="9">
        <f>VLOOKUP(CONCATENATE($B6,"_",YEAR(S$4),"_",IF(MONTH(S$4)&lt;10,CONCATENATE(0,MONTH(S$4)),MONTH(S$4))),SocrataData_REFRESH_THIS!$B:$D,3,FALSE)</f>
        <v>4.2</v>
      </c>
      <c r="T6" s="9">
        <f>VLOOKUP(CONCATENATE($B6,"_",YEAR(T$4),"_",IF(MONTH(T$4)&lt;10,CONCATENATE(0,MONTH(T$4)),MONTH(T$4))),SocrataData_REFRESH_THIS!$B:$D,3,FALSE)</f>
        <v>4.0999999999999996</v>
      </c>
      <c r="U6" s="9">
        <f>VLOOKUP(CONCATENATE($B6,"_",YEAR(U$4),"_",IF(MONTH(U$4)&lt;10,CONCATENATE(0,MONTH(U$4)),MONTH(U$4))),SocrataData_REFRESH_THIS!$B:$D,3,FALSE)</f>
        <v>4.7</v>
      </c>
      <c r="V6" s="9">
        <f>VLOOKUP(CONCATENATE($B6,"_",YEAR(V$4),"_",IF(MONTH(V$4)&lt;10,CONCATENATE(0,MONTH(V$4)),MONTH(V$4))),SocrataData_REFRESH_THIS!$B:$D,3,FALSE)</f>
        <v>4.7</v>
      </c>
      <c r="W6" s="9">
        <f>VLOOKUP(CONCATENATE($B6,"_",YEAR(W$4),"_",IF(MONTH(W$4)&lt;10,CONCATENATE(0,MONTH(W$4)),MONTH(W$4))),SocrataData_REFRESH_THIS!$B:$D,3,FALSE)</f>
        <v>4.9000000000000004</v>
      </c>
      <c r="X6" s="9">
        <f>VLOOKUP(CONCATENATE($B6,"_",YEAR(X$4),"_",IF(MONTH(X$4)&lt;10,CONCATENATE(0,MONTH(X$4)),MONTH(X$4))),SocrataData_REFRESH_THIS!$B:$D,3,FALSE)</f>
        <v>4.7</v>
      </c>
      <c r="Y6" s="9">
        <f>VLOOKUP(CONCATENATE($B6,"_",YEAR(Y$4),"_",IF(MONTH(Y$4)&lt;10,CONCATENATE(0,MONTH(Y$4)),MONTH(Y$4))),SocrataData_REFRESH_THIS!$B:$D,3,FALSE)</f>
        <v>5</v>
      </c>
      <c r="Z6" s="9">
        <f>VLOOKUP(CONCATENATE($B6,"_",YEAR(Z$4),"_",IF(MONTH(Z$4)&lt;10,CONCATENATE(0,MONTH(Z$4)),MONTH(Z$4))),SocrataData_REFRESH_THIS!$B:$D,3,FALSE)</f>
        <v>5.3</v>
      </c>
      <c r="AA6" s="9">
        <f>VLOOKUP(CONCATENATE($B6,"_",YEAR(AA$4),"_",IF(MONTH(AA$4)&lt;10,CONCATENATE(0,MONTH(AA$4)),MONTH(AA$4))),SocrataData_REFRESH_THIS!$B:$D,3,FALSE)</f>
        <v>5.4</v>
      </c>
      <c r="AB6" s="9">
        <f>VLOOKUP(CONCATENATE($B6,"_",YEAR(AB$4),"_",IF(MONTH(AB$4)&lt;10,CONCATENATE(0,MONTH(AB$4)),MONTH(AB$4))),SocrataData_REFRESH_THIS!$B:$D,3,FALSE)</f>
        <v>6.3</v>
      </c>
      <c r="AC6" s="9">
        <f>VLOOKUP(CONCATENATE($B6,"_",YEAR(AC$4),"_",IF(MONTH(AC$4)&lt;10,CONCATENATE(0,MONTH(AC$4)),MONTH(AC$4))),SocrataData_REFRESH_THIS!$B:$D,3,FALSE)</f>
        <v>6.1</v>
      </c>
      <c r="AD6" s="9">
        <f>VLOOKUP(CONCATENATE($B6,"_",YEAR(AD$4),"_",IF(MONTH(AD$4)&lt;10,CONCATENATE(0,MONTH(AD$4)),MONTH(AD$4))),SocrataData_REFRESH_THIS!$B:$D,3,FALSE)</f>
        <v>6.1</v>
      </c>
      <c r="AE6" s="9">
        <f>VLOOKUP(CONCATENATE($B6,"_",YEAR(AE$4),"_",IF(MONTH(AE$4)&lt;10,CONCATENATE(0,MONTH(AE$4)),MONTH(AE$4))),SocrataData_REFRESH_THIS!$B:$D,3,FALSE)</f>
        <v>5.7</v>
      </c>
      <c r="AF6" s="9">
        <f>VLOOKUP(CONCATENATE($B6,"_",YEAR(AF$4),"_",IF(MONTH(AF$4)&lt;10,CONCATENATE(0,MONTH(AF$4)),MONTH(AF$4))),SocrataData_REFRESH_THIS!$B:$D,3,FALSE)</f>
        <v>5.5</v>
      </c>
      <c r="AG6" s="9">
        <f>VLOOKUP(CONCATENATE($B6,"_",YEAR(AG$4),"_",IF(MONTH(AG$4)&lt;10,CONCATENATE(0,MONTH(AG$4)),MONTH(AG$4))),SocrataData_REFRESH_THIS!$B:$D,3,FALSE)</f>
        <v>6</v>
      </c>
      <c r="AH6" s="9">
        <f>VLOOKUP(CONCATENATE($B6,"_",YEAR(AH$4),"_",IF(MONTH(AH$4)&lt;10,CONCATENATE(0,MONTH(AH$4)),MONTH(AH$4))),SocrataData_REFRESH_THIS!$B:$D,3,FALSE)</f>
        <v>5.9</v>
      </c>
      <c r="AI6" s="9">
        <f>VLOOKUP(CONCATENATE($B6,"_",YEAR(AI$4),"_",IF(MONTH(AI$4)&lt;10,CONCATENATE(0,MONTH(AI$4)),MONTH(AI$4))),SocrataData_REFRESH_THIS!$B:$D,3,FALSE)</f>
        <v>5.7</v>
      </c>
      <c r="AJ6" s="9">
        <f>VLOOKUP(CONCATENATE($B6,"_",YEAR(AJ$4),"_",IF(MONTH(AJ$4)&lt;10,CONCATENATE(0,MONTH(AJ$4)),MONTH(AJ$4))),SocrataData_REFRESH_THIS!$B:$D,3,FALSE)</f>
        <v>5.4</v>
      </c>
      <c r="AK6" s="9">
        <f>VLOOKUP(CONCATENATE($B6,"_",YEAR(AK$4),"_",IF(MONTH(AK$4)&lt;10,CONCATENATE(0,MONTH(AK$4)),MONTH(AK$4))),SocrataData_REFRESH_THIS!$B:$D,3,FALSE)</f>
        <v>5.3</v>
      </c>
      <c r="AL6" s="9">
        <f>VLOOKUP(CONCATENATE($B6,"_",YEAR(AL$4),"_",IF(MONTH(AL$4)&lt;10,CONCATENATE(0,MONTH(AL$4)),MONTH(AL$4))),SocrataData_REFRESH_THIS!$B:$D,3,FALSE)</f>
        <v>5.6</v>
      </c>
      <c r="AM6" s="9">
        <f>VLOOKUP(CONCATENATE($B6,"_",YEAR(AM$4),"_",IF(MONTH(AM$4)&lt;10,CONCATENATE(0,MONTH(AM$4)),MONTH(AM$4))),SocrataData_REFRESH_THIS!$B:$D,3,FALSE)</f>
        <v>5.7</v>
      </c>
      <c r="AN6" s="9">
        <f>VLOOKUP(CONCATENATE($B6,"_",YEAR(AN$4),"_",IF(MONTH(AN$4)&lt;10,CONCATENATE(0,MONTH(AN$4)),MONTH(AN$4))),SocrataData_REFRESH_THIS!$B:$D,3,FALSE)</f>
        <v>6.5</v>
      </c>
      <c r="AO6" s="9">
        <f>VLOOKUP(CONCATENATE($B6,"_",YEAR(AO$4),"_",IF(MONTH(AO$4)&lt;10,CONCATENATE(0,MONTH(AO$4)),MONTH(AO$4))),SocrataData_REFRESH_THIS!$B:$D,3,FALSE)</f>
        <v>6.4</v>
      </c>
      <c r="AP6" s="9">
        <f>VLOOKUP(CONCATENATE($B6,"_",YEAR(AP$4),"_",IF(MONTH(AP$4)&lt;10,CONCATENATE(0,MONTH(AP$4)),MONTH(AP$4))),SocrataData_REFRESH_THIS!$B:$D,3,FALSE)</f>
        <v>6.2</v>
      </c>
      <c r="AQ6" s="9">
        <f>VLOOKUP(CONCATENATE($B6,"_",YEAR(AQ$4),"_",IF(MONTH(AQ$4)&lt;10,CONCATENATE(0,MONTH(AQ$4)),MONTH(AQ$4))),SocrataData_REFRESH_THIS!$B:$D,3,FALSE)</f>
        <v>5.8</v>
      </c>
      <c r="AR6" s="9">
        <f>VLOOKUP(CONCATENATE($B6,"_",YEAR(AR$4),"_",IF(MONTH(AR$4)&lt;10,CONCATENATE(0,MONTH(AR$4)),MONTH(AR$4))),SocrataData_REFRESH_THIS!$B:$D,3,FALSE)</f>
        <v>5.8</v>
      </c>
      <c r="AS6" s="9">
        <f>VLOOKUP(CONCATENATE($B6,"_",YEAR(AS$4),"_",IF(MONTH(AS$4)&lt;10,CONCATENATE(0,MONTH(AS$4)),MONTH(AS$4))),SocrataData_REFRESH_THIS!$B:$D,3,FALSE)</f>
        <v>6.5</v>
      </c>
      <c r="AT6" s="9">
        <f>VLOOKUP(CONCATENATE($B6,"_",YEAR(AT$4),"_",IF(MONTH(AT$4)&lt;10,CONCATENATE(0,MONTH(AT$4)),MONTH(AT$4))),SocrataData_REFRESH_THIS!$B:$D,3,FALSE)</f>
        <v>6.3</v>
      </c>
      <c r="AU6" s="9">
        <f>VLOOKUP(CONCATENATE($B6,"_",YEAR(AU$4),"_",IF(MONTH(AU$4)&lt;10,CONCATENATE(0,MONTH(AU$4)),MONTH(AU$4))),SocrataData_REFRESH_THIS!$B:$D,3,FALSE)</f>
        <v>6</v>
      </c>
      <c r="AV6" s="9">
        <f>VLOOKUP(CONCATENATE($B6,"_",YEAR(AV$4),"_",IF(MONTH(AV$4)&lt;10,CONCATENATE(0,MONTH(AV$4)),MONTH(AV$4))),SocrataData_REFRESH_THIS!$B:$D,3,FALSE)</f>
        <v>5.8</v>
      </c>
      <c r="AW6" s="9">
        <f>VLOOKUP(CONCATENATE($B6,"_",YEAR(AW$4),"_",IF(MONTH(AW$4)&lt;10,CONCATENATE(0,MONTH(AW$4)),MONTH(AW$4))),SocrataData_REFRESH_THIS!$B:$D,3,FALSE)</f>
        <v>5.6</v>
      </c>
      <c r="AX6" s="9">
        <f>VLOOKUP(CONCATENATE($B6,"_",YEAR(AX$4),"_",IF(MONTH(AX$4)&lt;10,CONCATENATE(0,MONTH(AX$4)),MONTH(AX$4))),SocrataData_REFRESH_THIS!$B:$D,3,FALSE)</f>
        <v>5.6</v>
      </c>
      <c r="AY6" s="9">
        <f>VLOOKUP(CONCATENATE($B6,"_",YEAR(AY$4),"_",IF(MONTH(AY$4)&lt;10,CONCATENATE(0,MONTH(AY$4)),MONTH(AY$4))),SocrataData_REFRESH_THIS!$B:$D,3,FALSE)</f>
        <v>5.4</v>
      </c>
      <c r="AZ6" s="9">
        <f>VLOOKUP(CONCATENATE($B6,"_",YEAR(AZ$4),"_",IF(MONTH(AZ$4)&lt;10,CONCATENATE(0,MONTH(AZ$4)),MONTH(AZ$4))),SocrataData_REFRESH_THIS!$B:$D,3,FALSE)</f>
        <v>6.3</v>
      </c>
      <c r="BA6" s="9">
        <f>VLOOKUP(CONCATENATE($B6,"_",YEAR(BA$4),"_",IF(MONTH(BA$4)&lt;10,CONCATENATE(0,MONTH(BA$4)),MONTH(BA$4))),SocrataData_REFRESH_THIS!$B:$D,3,FALSE)</f>
        <v>6</v>
      </c>
      <c r="BB6" s="9">
        <f>VLOOKUP(CONCATENATE($B6,"_",YEAR(BB$4),"_",IF(MONTH(BB$4)&lt;10,CONCATENATE(0,MONTH(BB$4)),MONTH(BB$4))),SocrataData_REFRESH_THIS!$B:$D,3,FALSE)</f>
        <v>6</v>
      </c>
      <c r="BC6" s="9">
        <f>VLOOKUP(CONCATENATE($B6,"_",YEAR(BC$4),"_",IF(MONTH(BC$4)&lt;10,CONCATENATE(0,MONTH(BC$4)),MONTH(BC$4))),SocrataData_REFRESH_THIS!$B:$D,3,FALSE)</f>
        <v>5.4</v>
      </c>
      <c r="BD6" s="9">
        <f>VLOOKUP(CONCATENATE($B6,"_",YEAR(BD$4),"_",IF(MONTH(BD$4)&lt;10,CONCATENATE(0,MONTH(BD$4)),MONTH(BD$4))),SocrataData_REFRESH_THIS!$B:$D,3,FALSE)</f>
        <v>5.3</v>
      </c>
      <c r="BE6" s="9">
        <f>VLOOKUP(CONCATENATE($B6,"_",YEAR(BE$4),"_",IF(MONTH(BE$4)&lt;10,CONCATENATE(0,MONTH(BE$4)),MONTH(BE$4))),SocrataData_REFRESH_THIS!$B:$D,3,FALSE)</f>
        <v>5.8</v>
      </c>
      <c r="BF6" s="9">
        <f>VLOOKUP(CONCATENATE($B6,"_",YEAR(BF$4),"_",IF(MONTH(BF$4)&lt;10,CONCATENATE(0,MONTH(BF$4)),MONTH(BF$4))),SocrataData_REFRESH_THIS!$B:$D,3,FALSE)</f>
        <v>5.7</v>
      </c>
      <c r="BG6" s="9">
        <f>VLOOKUP(CONCATENATE($B6,"_",YEAR(BG$4),"_",IF(MONTH(BG$4)&lt;10,CONCATENATE(0,MONTH(BG$4)),MONTH(BG$4))),SocrataData_REFRESH_THIS!$B:$D,3,FALSE)</f>
        <v>5.4</v>
      </c>
      <c r="BH6" s="9">
        <f>VLOOKUP(CONCATENATE($B6,"_",YEAR(BH$4),"_",IF(MONTH(BH$4)&lt;10,CONCATENATE(0,MONTH(BH$4)),MONTH(BH$4))),SocrataData_REFRESH_THIS!$B:$D,3,FALSE)</f>
        <v>5.0999999999999996</v>
      </c>
      <c r="BI6" s="9">
        <f>VLOOKUP(CONCATENATE($B6,"_",YEAR(BI$4),"_",IF(MONTH(BI$4)&lt;10,CONCATENATE(0,MONTH(BI$4)),MONTH(BI$4))),SocrataData_REFRESH_THIS!$B:$D,3,FALSE)</f>
        <v>5.0999999999999996</v>
      </c>
      <c r="BJ6" s="9">
        <f>VLOOKUP(CONCATENATE($B6,"_",YEAR(BJ$4),"_",IF(MONTH(BJ$4)&lt;10,CONCATENATE(0,MONTH(BJ$4)),MONTH(BJ$4))),SocrataData_REFRESH_THIS!$B:$D,3,FALSE)</f>
        <v>5.2</v>
      </c>
      <c r="BK6" s="9">
        <f>VLOOKUP(CONCATENATE($B6,"_",YEAR(BK$4),"_",IF(MONTH(BK$4)&lt;10,CONCATENATE(0,MONTH(BK$4)),MONTH(BK$4))),SocrataData_REFRESH_THIS!$B:$D,3,FALSE)</f>
        <v>5.0999999999999996</v>
      </c>
      <c r="BL6" s="9">
        <f>VLOOKUP(CONCATENATE($B6,"_",YEAR(BL$4),"_",IF(MONTH(BL$4)&lt;10,CONCATENATE(0,MONTH(BL$4)),MONTH(BL$4))),SocrataData_REFRESH_THIS!$B:$D,3,FALSE)</f>
        <v>5.7</v>
      </c>
      <c r="BM6" s="9">
        <f>VLOOKUP(CONCATENATE($B6,"_",YEAR(BM$4),"_",IF(MONTH(BM$4)&lt;10,CONCATENATE(0,MONTH(BM$4)),MONTH(BM$4))),SocrataData_REFRESH_THIS!$B:$D,3,FALSE)</f>
        <v>5.8</v>
      </c>
      <c r="BN6" s="9">
        <f>VLOOKUP(CONCATENATE($B6,"_",YEAR(BN$4),"_",IF(MONTH(BN$4)&lt;10,CONCATENATE(0,MONTH(BN$4)),MONTH(BN$4))),SocrataData_REFRESH_THIS!$B:$D,3,FALSE)</f>
        <v>5.4</v>
      </c>
      <c r="BO6" s="9">
        <f>VLOOKUP(CONCATENATE($B6,"_",YEAR(BO$4),"_",IF(MONTH(BO$4)&lt;10,CONCATENATE(0,MONTH(BO$4)),MONTH(BO$4))),SocrataData_REFRESH_THIS!$B:$D,3,FALSE)</f>
        <v>4.9000000000000004</v>
      </c>
      <c r="BP6" s="9">
        <f>VLOOKUP(CONCATENATE($B6,"_",YEAR(BP$4),"_",IF(MONTH(BP$4)&lt;10,CONCATENATE(0,MONTH(BP$4)),MONTH(BP$4))),SocrataData_REFRESH_THIS!$B:$D,3,FALSE)</f>
        <v>4.9000000000000004</v>
      </c>
      <c r="BQ6" s="9">
        <f>VLOOKUP(CONCATENATE($B6,"_",YEAR(BQ$4),"_",IF(MONTH(BQ$4)&lt;10,CONCATENATE(0,MONTH(BQ$4)),MONTH(BQ$4))),SocrataData_REFRESH_THIS!$B:$D,3,FALSE)</f>
        <v>5.2</v>
      </c>
      <c r="BR6" s="9">
        <f>VLOOKUP(CONCATENATE($B6,"_",YEAR(BR$4),"_",IF(MONTH(BR$4)&lt;10,CONCATENATE(0,MONTH(BR$4)),MONTH(BR$4))),SocrataData_REFRESH_THIS!$B:$D,3,FALSE)</f>
        <v>5.2</v>
      </c>
      <c r="BS6" s="9">
        <f>VLOOKUP(CONCATENATE($B6,"_",YEAR(BS$4),"_",IF(MONTH(BS$4)&lt;10,CONCATENATE(0,MONTH(BS$4)),MONTH(BS$4))),SocrataData_REFRESH_THIS!$B:$D,3,FALSE)</f>
        <v>4.9000000000000004</v>
      </c>
      <c r="BT6" s="9">
        <f>VLOOKUP(CONCATENATE($B6,"_",YEAR(BT$4),"_",IF(MONTH(BT$4)&lt;10,CONCATENATE(0,MONTH(BT$4)),MONTH(BT$4))),SocrataData_REFRESH_THIS!$B:$D,3,FALSE)</f>
        <v>4.8</v>
      </c>
      <c r="BU6" s="9">
        <f>VLOOKUP(CONCATENATE($B6,"_",YEAR(BU$4),"_",IF(MONTH(BU$4)&lt;10,CONCATENATE(0,MONTH(BU$4)),MONTH(BU$4))),SocrataData_REFRESH_THIS!$B:$D,3,FALSE)</f>
        <v>4.5999999999999996</v>
      </c>
      <c r="BV6" s="9">
        <f>VLOOKUP(CONCATENATE($B6,"_",YEAR(BV$4),"_",IF(MONTH(BV$4)&lt;10,CONCATENATE(0,MONTH(BV$4)),MONTH(BV$4))),SocrataData_REFRESH_THIS!$B:$D,3,FALSE)</f>
        <v>4.8</v>
      </c>
      <c r="BW6" s="9">
        <f>VLOOKUP(CONCATENATE($B6,"_",YEAR(BW$4),"_",IF(MONTH(BW$4)&lt;10,CONCATENATE(0,MONTH(BW$4)),MONTH(BW$4))),SocrataData_REFRESH_THIS!$B:$D,3,FALSE)</f>
        <v>4.5999999999999996</v>
      </c>
      <c r="BX6" s="9">
        <f>VLOOKUP(CONCATENATE($B6,"_",YEAR(BX$4),"_",IF(MONTH(BX$4)&lt;10,CONCATENATE(0,MONTH(BX$4)),MONTH(BX$4))),SocrataData_REFRESH_THIS!$B:$D,3,FALSE)</f>
        <v>5.0999999999999996</v>
      </c>
      <c r="BY6" s="9">
        <f>VLOOKUP(CONCATENATE($B6,"_",YEAR(BY$4),"_",IF(MONTH(BY$4)&lt;10,CONCATENATE(0,MONTH(BY$4)),MONTH(BY$4))),SocrataData_REFRESH_THIS!$B:$D,3,FALSE)</f>
        <v>5.0999999999999996</v>
      </c>
      <c r="BZ6" s="9">
        <f>VLOOKUP(CONCATENATE($B6,"_",YEAR(BZ$4),"_",IF(MONTH(BZ$4)&lt;10,CONCATENATE(0,MONTH(BZ$4)),MONTH(BZ$4))),SocrataData_REFRESH_THIS!$B:$D,3,FALSE)</f>
        <v>4.8</v>
      </c>
      <c r="CA6" s="9">
        <f>VLOOKUP(CONCATENATE($B6,"_",YEAR(CA$4),"_",IF(MONTH(CA$4)&lt;10,CONCATENATE(0,MONTH(CA$4)),MONTH(CA$4))),SocrataData_REFRESH_THIS!$B:$D,3,FALSE)</f>
        <v>4.5</v>
      </c>
      <c r="CB6" s="9">
        <f>VLOOKUP(CONCATENATE($B6,"_",YEAR(CB$4),"_",IF(MONTH(CB$4)&lt;10,CONCATENATE(0,MONTH(CB$4)),MONTH(CB$4))),SocrataData_REFRESH_THIS!$B:$D,3,FALSE)</f>
        <v>4.4000000000000004</v>
      </c>
      <c r="CC6" s="9">
        <f>VLOOKUP(CONCATENATE($B6,"_",YEAR(CC$4),"_",IF(MONTH(CC$4)&lt;10,CONCATENATE(0,MONTH(CC$4)),MONTH(CC$4))),SocrataData_REFRESH_THIS!$B:$D,3,FALSE)</f>
        <v>4.8</v>
      </c>
      <c r="CD6" s="9">
        <f>VLOOKUP(CONCATENATE($B6,"_",YEAR(CD$4),"_",IF(MONTH(CD$4)&lt;10,CONCATENATE(0,MONTH(CD$4)),MONTH(CD$4))),SocrataData_REFRESH_THIS!$B:$D,3,FALSE)</f>
        <v>5</v>
      </c>
      <c r="CE6" s="9">
        <f>VLOOKUP(CONCATENATE($B6,"_",YEAR(CE$4),"_",IF(MONTH(CE$4)&lt;10,CONCATENATE(0,MONTH(CE$4)),MONTH(CE$4))),SocrataData_REFRESH_THIS!$B:$D,3,FALSE)</f>
        <v>4.5999999999999996</v>
      </c>
      <c r="CF6" s="9">
        <f>VLOOKUP(CONCATENATE($B6,"_",YEAR(CF$4),"_",IF(MONTH(CF$4)&lt;10,CONCATENATE(0,MONTH(CF$4)),MONTH(CF$4))),SocrataData_REFRESH_THIS!$B:$D,3,FALSE)</f>
        <v>4.4000000000000004</v>
      </c>
      <c r="CG6" s="9">
        <f>VLOOKUP(CONCATENATE($B6,"_",YEAR(CG$4),"_",IF(MONTH(CG$4)&lt;10,CONCATENATE(0,MONTH(CG$4)),MONTH(CG$4))),SocrataData_REFRESH_THIS!$B:$D,3,FALSE)</f>
        <v>4.0999999999999996</v>
      </c>
      <c r="CH6" s="9">
        <f>VLOOKUP(CONCATENATE($B6,"_",YEAR(CH$4),"_",IF(MONTH(CH$4)&lt;10,CONCATENATE(0,MONTH(CH$4)),MONTH(CH$4))),SocrataData_REFRESH_THIS!$B:$D,3,FALSE)</f>
        <v>4.3</v>
      </c>
      <c r="CI6" s="9">
        <f>VLOOKUP(CONCATENATE($B6,"_",YEAR(CI$4),"_",IF(MONTH(CI$4)&lt;10,CONCATENATE(0,MONTH(CI$4)),MONTH(CI$4))),SocrataData_REFRESH_THIS!$B:$D,3,FALSE)</f>
        <v>4.3</v>
      </c>
      <c r="CJ6" s="9">
        <f>VLOOKUP(CONCATENATE($B6,"_",YEAR(CJ$4),"_",IF(MONTH(CJ$4)&lt;10,CONCATENATE(0,MONTH(CJ$4)),MONTH(CJ$4))),SocrataData_REFRESH_THIS!$B:$D,3,FALSE)</f>
        <v>5</v>
      </c>
      <c r="CK6" s="9">
        <f>VLOOKUP(CONCATENATE($B6,"_",YEAR(CK$4),"_",IF(MONTH(CK$4)&lt;10,CONCATENATE(0,MONTH(CK$4)),MONTH(CK$4))),SocrataData_REFRESH_THIS!$B:$D,3,FALSE)</f>
        <v>4.9000000000000004</v>
      </c>
      <c r="CL6" s="9">
        <f>VLOOKUP(CONCATENATE($B6,"_",YEAR(CL$4),"_",IF(MONTH(CL$4)&lt;10,CONCATENATE(0,MONTH(CL$4)),MONTH(CL$4))),SocrataData_REFRESH_THIS!$B:$D,3,FALSE)</f>
        <v>4.5</v>
      </c>
      <c r="CM6" s="9">
        <f>VLOOKUP(CONCATENATE($B6,"_",YEAR(CM$4),"_",IF(MONTH(CM$4)&lt;10,CONCATENATE(0,MONTH(CM$4)),MONTH(CM$4))),SocrataData_REFRESH_THIS!$B:$D,3,FALSE)</f>
        <v>4.3</v>
      </c>
      <c r="CN6" s="9">
        <f>VLOOKUP(CONCATENATE($B6,"_",YEAR(CN$4),"_",IF(MONTH(CN$4)&lt;10,CONCATENATE(0,MONTH(CN$4)),MONTH(CN$4))),SocrataData_REFRESH_THIS!$B:$D,3,FALSE)</f>
        <v>4.3</v>
      </c>
      <c r="CO6" s="9">
        <f>VLOOKUP(CONCATENATE($B6,"_",YEAR(CO$4),"_",IF(MONTH(CO$4)&lt;10,CONCATENATE(0,MONTH(CO$4)),MONTH(CO$4))),SocrataData_REFRESH_THIS!$B:$D,3,FALSE)</f>
        <v>4.7</v>
      </c>
      <c r="CP6" s="9">
        <f>VLOOKUP(CONCATENATE($B6,"_",YEAR(CP$4),"_",IF(MONTH(CP$4)&lt;10,CONCATENATE(0,MONTH(CP$4)),MONTH(CP$4))),SocrataData_REFRESH_THIS!$B:$D,3,FALSE)</f>
        <v>4.9000000000000004</v>
      </c>
      <c r="CQ6" s="9">
        <f>VLOOKUP(CONCATENATE($B6,"_",YEAR(CQ$4),"_",IF(MONTH(CQ$4)&lt;10,CONCATENATE(0,MONTH(CQ$4)),MONTH(CQ$4))),SocrataData_REFRESH_THIS!$B:$D,3,FALSE)</f>
        <v>4.5999999999999996</v>
      </c>
      <c r="CR6" s="9">
        <f>VLOOKUP(CONCATENATE($B6,"_",YEAR(CR$4),"_",IF(MONTH(CR$4)&lt;10,CONCATENATE(0,MONTH(CR$4)),MONTH(CR$4))),SocrataData_REFRESH_THIS!$B:$D,3,FALSE)</f>
        <v>4.5</v>
      </c>
      <c r="CS6" s="9">
        <f>VLOOKUP(CONCATENATE($B6,"_",YEAR(CS$4),"_",IF(MONTH(CS$4)&lt;10,CONCATENATE(0,MONTH(CS$4)),MONTH(CS$4))),SocrataData_REFRESH_THIS!$B:$D,3,FALSE)</f>
        <v>4.4000000000000004</v>
      </c>
      <c r="CT6" s="9">
        <f>VLOOKUP(CONCATENATE($B6,"_",YEAR(CT$4),"_",IF(MONTH(CT$4)&lt;10,CONCATENATE(0,MONTH(CT$4)),MONTH(CT$4))),SocrataData_REFRESH_THIS!$B:$D,3,FALSE)</f>
        <v>4.5</v>
      </c>
      <c r="CU6" s="9">
        <f>VLOOKUP(CONCATENATE($B6,"_",YEAR(CU$4),"_",IF(MONTH(CU$4)&lt;10,CONCATENATE(0,MONTH(CU$4)),MONTH(CU$4))),SocrataData_REFRESH_THIS!$B:$D,3,FALSE)</f>
        <v>4.8</v>
      </c>
      <c r="CV6" s="9">
        <f>VLOOKUP(CONCATENATE($B6,"_",YEAR(CV$4),"_",IF(MONTH(CV$4)&lt;10,CONCATENATE(0,MONTH(CV$4)),MONTH(CV$4))),SocrataData_REFRESH_THIS!$B:$D,3,FALSE)</f>
        <v>5.4</v>
      </c>
      <c r="CW6" s="9">
        <f>VLOOKUP(CONCATENATE($B6,"_",YEAR(CW$4),"_",IF(MONTH(CW$4)&lt;10,CONCATENATE(0,MONTH(CW$4)),MONTH(CW$4))),SocrataData_REFRESH_THIS!$B:$D,3,FALSE)</f>
        <v>5.2</v>
      </c>
      <c r="CX6" s="9">
        <f>VLOOKUP(CONCATENATE($B6,"_",YEAR(CX$4),"_",IF(MONTH(CX$4)&lt;10,CONCATENATE(0,MONTH(CX$4)),MONTH(CX$4))),SocrataData_REFRESH_THIS!$B:$D,3,FALSE)</f>
        <v>5.2</v>
      </c>
      <c r="CY6" s="9">
        <f>VLOOKUP(CONCATENATE($B6,"_",YEAR(CY$4),"_",IF(MONTH(CY$4)&lt;10,CONCATENATE(0,MONTH(CY$4)),MONTH(CY$4))),SocrataData_REFRESH_THIS!$B:$D,3,FALSE)</f>
        <v>4.8</v>
      </c>
      <c r="CZ6" s="9">
        <f>VLOOKUP(CONCATENATE($B6,"_",YEAR(CZ$4),"_",IF(MONTH(CZ$4)&lt;10,CONCATENATE(0,MONTH(CZ$4)),MONTH(CZ$4))),SocrataData_REFRESH_THIS!$B:$D,3,FALSE)</f>
        <v>5.2</v>
      </c>
      <c r="DA6" s="9">
        <f>VLOOKUP(CONCATENATE($B6,"_",YEAR(DA$4),"_",IF(MONTH(DA$4)&lt;10,CONCATENATE(0,MONTH(DA$4)),MONTH(DA$4))),SocrataData_REFRESH_THIS!$B:$D,3,FALSE)</f>
        <v>5.7</v>
      </c>
      <c r="DB6" s="9">
        <f>VLOOKUP(CONCATENATE($B6,"_",YEAR(DB$4),"_",IF(MONTH(DB$4)&lt;10,CONCATENATE(0,MONTH(DB$4)),MONTH(DB$4))),SocrataData_REFRESH_THIS!$B:$D,3,FALSE)</f>
        <v>6</v>
      </c>
      <c r="DC6" s="9">
        <f>VLOOKUP(CONCATENATE($B6,"_",YEAR(DC$4),"_",IF(MONTH(DC$4)&lt;10,CONCATENATE(0,MONTH(DC$4)),MONTH(DC$4))),SocrataData_REFRESH_THIS!$B:$D,3,FALSE)</f>
        <v>6.1</v>
      </c>
      <c r="DD6" s="9">
        <f>VLOOKUP(CONCATENATE($B6,"_",YEAR(DD$4),"_",IF(MONTH(DD$4)&lt;10,CONCATENATE(0,MONTH(DD$4)),MONTH(DD$4))),SocrataData_REFRESH_THIS!$B:$D,3,FALSE)</f>
        <v>6</v>
      </c>
      <c r="DE6" s="9">
        <f>VLOOKUP(CONCATENATE($B6,"_",YEAR(DE$4),"_",IF(MONTH(DE$4)&lt;10,CONCATENATE(0,MONTH(DE$4)),MONTH(DE$4))),SocrataData_REFRESH_THIS!$B:$D,3,FALSE)</f>
        <v>6.1</v>
      </c>
      <c r="DF6" s="9">
        <f>VLOOKUP(CONCATENATE($B6,"_",YEAR(DF$4),"_",IF(MONTH(DF$4)&lt;10,CONCATENATE(0,MONTH(DF$4)),MONTH(DF$4))),SocrataData_REFRESH_THIS!$B:$D,3,FALSE)</f>
        <v>6.5</v>
      </c>
      <c r="DG6" s="9">
        <f>VLOOKUP(CONCATENATE($B6,"_",YEAR(DG$4),"_",IF(MONTH(DG$4)&lt;10,CONCATENATE(0,MONTH(DG$4)),MONTH(DG$4))),SocrataData_REFRESH_THIS!$B:$D,3,FALSE)</f>
        <v>7.1</v>
      </c>
      <c r="DH6" s="9">
        <f>VLOOKUP(CONCATENATE($B6,"_",YEAR(DH$4),"_",IF(MONTH(DH$4)&lt;10,CONCATENATE(0,MONTH(DH$4)),MONTH(DH$4))),SocrataData_REFRESH_THIS!$B:$D,3,FALSE)</f>
        <v>8.5</v>
      </c>
      <c r="DI6" s="9">
        <f>VLOOKUP(CONCATENATE($B6,"_",YEAR(DI$4),"_",IF(MONTH(DI$4)&lt;10,CONCATENATE(0,MONTH(DI$4)),MONTH(DI$4))),SocrataData_REFRESH_THIS!$B:$D,3,FALSE)</f>
        <v>8.9</v>
      </c>
      <c r="DJ6" s="9">
        <f>VLOOKUP(CONCATENATE($B6,"_",YEAR(DJ$4),"_",IF(MONTH(DJ$4)&lt;10,CONCATENATE(0,MONTH(DJ$4)),MONTH(DJ$4))),SocrataData_REFRESH_THIS!$B:$D,3,FALSE)</f>
        <v>9</v>
      </c>
      <c r="DK6" s="9">
        <f>VLOOKUP(CONCATENATE($B6,"_",YEAR(DK$4),"_",IF(MONTH(DK$4)&lt;10,CONCATENATE(0,MONTH(DK$4)),MONTH(DK$4))),SocrataData_REFRESH_THIS!$B:$D,3,FALSE)</f>
        <v>8.6</v>
      </c>
      <c r="DL6" s="9">
        <f>VLOOKUP(CONCATENATE($B6,"_",YEAR(DL$4),"_",IF(MONTH(DL$4)&lt;10,CONCATENATE(0,MONTH(DL$4)),MONTH(DL$4))),SocrataData_REFRESH_THIS!$B:$D,3,FALSE)</f>
        <v>9.1</v>
      </c>
      <c r="DM6" s="9">
        <f>VLOOKUP(CONCATENATE($B6,"_",YEAR(DM$4),"_",IF(MONTH(DM$4)&lt;10,CONCATENATE(0,MONTH(DM$4)),MONTH(DM$4))),SocrataData_REFRESH_THIS!$B:$D,3,FALSE)</f>
        <v>9.6999999999999993</v>
      </c>
      <c r="DN6" s="9">
        <f>VLOOKUP(CONCATENATE($B6,"_",YEAR(DN$4),"_",IF(MONTH(DN$4)&lt;10,CONCATENATE(0,MONTH(DN$4)),MONTH(DN$4))),SocrataData_REFRESH_THIS!$B:$D,3,FALSE)</f>
        <v>9.6999999999999993</v>
      </c>
      <c r="DO6" s="9">
        <f>VLOOKUP(CONCATENATE($B6,"_",YEAR(DO$4),"_",IF(MONTH(DO$4)&lt;10,CONCATENATE(0,MONTH(DO$4)),MONTH(DO$4))),SocrataData_REFRESH_THIS!$B:$D,3,FALSE)</f>
        <v>9.6</v>
      </c>
      <c r="DP6" s="9">
        <f>VLOOKUP(CONCATENATE($B6,"_",YEAR(DP$4),"_",IF(MONTH(DP$4)&lt;10,CONCATENATE(0,MONTH(DP$4)),MONTH(DP$4))),SocrataData_REFRESH_THIS!$B:$D,3,FALSE)</f>
        <v>9.5</v>
      </c>
      <c r="DQ6" s="9">
        <f>VLOOKUP(CONCATENATE($B6,"_",YEAR(DQ$4),"_",IF(MONTH(DQ$4)&lt;10,CONCATENATE(0,MONTH(DQ$4)),MONTH(DQ$4))),SocrataData_REFRESH_THIS!$B:$D,3,FALSE)</f>
        <v>9.5</v>
      </c>
      <c r="DR6" s="9">
        <f>VLOOKUP(CONCATENATE($B6,"_",YEAR(DR$4),"_",IF(MONTH(DR$4)&lt;10,CONCATENATE(0,MONTH(DR$4)),MONTH(DR$4))),SocrataData_REFRESH_THIS!$B:$D,3,FALSE)</f>
        <v>9.4</v>
      </c>
      <c r="DS6" s="9">
        <f>VLOOKUP(CONCATENATE($B6,"_",YEAR(DS$4),"_",IF(MONTH(DS$4)&lt;10,CONCATENATE(0,MONTH(DS$4)),MONTH(DS$4))),SocrataData_REFRESH_THIS!$B:$D,3,FALSE)</f>
        <v>9.6999999999999993</v>
      </c>
      <c r="DT6" s="9">
        <f>VLOOKUP(CONCATENATE($B6,"_",YEAR(DT$4),"_",IF(MONTH(DT$4)&lt;10,CONCATENATE(0,MONTH(DT$4)),MONTH(DT$4))),SocrataData_REFRESH_THIS!$B:$D,3,FALSE)</f>
        <v>10.6</v>
      </c>
      <c r="DU6" s="9">
        <f>VLOOKUP(CONCATENATE($B6,"_",YEAR(DU$4),"_",IF(MONTH(DU$4)&lt;10,CONCATENATE(0,MONTH(DU$4)),MONTH(DU$4))),SocrataData_REFRESH_THIS!$B:$D,3,FALSE)</f>
        <v>10.4</v>
      </c>
      <c r="DV6" s="9">
        <f>VLOOKUP(CONCATENATE($B6,"_",YEAR(DV$4),"_",IF(MONTH(DV$4)&lt;10,CONCATENATE(0,MONTH(DV$4)),MONTH(DV$4))),SocrataData_REFRESH_THIS!$B:$D,3,FALSE)</f>
        <v>10.199999999999999</v>
      </c>
      <c r="DW6" s="9">
        <f>VLOOKUP(CONCATENATE($B6,"_",YEAR(DW$4),"_",IF(MONTH(DW$4)&lt;10,CONCATENATE(0,MONTH(DW$4)),MONTH(DW$4))),SocrataData_REFRESH_THIS!$B:$D,3,FALSE)</f>
        <v>9.5</v>
      </c>
      <c r="DX6" s="9">
        <f>VLOOKUP(CONCATENATE($B6,"_",YEAR(DX$4),"_",IF(MONTH(DX$4)&lt;10,CONCATENATE(0,MONTH(DX$4)),MONTH(DX$4))),SocrataData_REFRESH_THIS!$B:$D,3,FALSE)</f>
        <v>9.3000000000000007</v>
      </c>
      <c r="DY6" s="9">
        <f>VLOOKUP(CONCATENATE($B6,"_",YEAR(DY$4),"_",IF(MONTH(DY$4)&lt;10,CONCATENATE(0,MONTH(DY$4)),MONTH(DY$4))),SocrataData_REFRESH_THIS!$B:$D,3,FALSE)</f>
        <v>9.6</v>
      </c>
      <c r="DZ6" s="9">
        <f>VLOOKUP(CONCATENATE($B6,"_",YEAR(DZ$4),"_",IF(MONTH(DZ$4)&lt;10,CONCATENATE(0,MONTH(DZ$4)),MONTH(DZ$4))),SocrataData_REFRESH_THIS!$B:$D,3,FALSE)</f>
        <v>9.6999999999999993</v>
      </c>
      <c r="EA6" s="9">
        <f>VLOOKUP(CONCATENATE($B6,"_",YEAR(EA$4),"_",IF(MONTH(EA$4)&lt;10,CONCATENATE(0,MONTH(EA$4)),MONTH(EA$4))),SocrataData_REFRESH_THIS!$B:$D,3,FALSE)</f>
        <v>9.5</v>
      </c>
      <c r="EB6" s="9">
        <f>VLOOKUP(CONCATENATE($B6,"_",YEAR(EB$4),"_",IF(MONTH(EB$4)&lt;10,CONCATENATE(0,MONTH(EB$4)),MONTH(EB$4))),SocrataData_REFRESH_THIS!$B:$D,3,FALSE)</f>
        <v>9.1999999999999993</v>
      </c>
      <c r="EC6" s="9">
        <f>VLOOKUP(CONCATENATE($B6,"_",YEAR(EC$4),"_",IF(MONTH(EC$4)&lt;10,CONCATENATE(0,MONTH(EC$4)),MONTH(EC$4))),SocrataData_REFRESH_THIS!$B:$D,3,FALSE)</f>
        <v>9</v>
      </c>
      <c r="ED6" s="9">
        <f>VLOOKUP(CONCATENATE($B6,"_",YEAR(ED$4),"_",IF(MONTH(ED$4)&lt;10,CONCATENATE(0,MONTH(ED$4)),MONTH(ED$4))),SocrataData_REFRESH_THIS!$B:$D,3,FALSE)</f>
        <v>9.3000000000000007</v>
      </c>
      <c r="EE6" s="9">
        <f>VLOOKUP(CONCATENATE($B6,"_",YEAR(EE$4),"_",IF(MONTH(EE$4)&lt;10,CONCATENATE(0,MONTH(EE$4)),MONTH(EE$4))),SocrataData_REFRESH_THIS!$B:$D,3,FALSE)</f>
        <v>9.1</v>
      </c>
      <c r="EF6" s="9">
        <f>VLOOKUP(CONCATENATE($B6,"_",YEAR(EF$4),"_",IF(MONTH(EF$4)&lt;10,CONCATENATE(0,MONTH(EF$4)),MONTH(EF$4))),SocrataData_REFRESH_THIS!$B:$D,3,FALSE)</f>
        <v>9.8000000000000007</v>
      </c>
      <c r="EG6" s="9">
        <f>VLOOKUP(CONCATENATE($B6,"_",YEAR(EG$4),"_",IF(MONTH(EG$4)&lt;10,CONCATENATE(0,MONTH(EG$4)),MONTH(EG$4))),SocrataData_REFRESH_THIS!$B:$D,3,FALSE)</f>
        <v>9.5</v>
      </c>
      <c r="EH6" s="9">
        <f>VLOOKUP(CONCATENATE($B6,"_",YEAR(EH$4),"_",IF(MONTH(EH$4)&lt;10,CONCATENATE(0,MONTH(EH$4)),MONTH(EH$4))),SocrataData_REFRESH_THIS!$B:$D,3,FALSE)</f>
        <v>9.1999999999999993</v>
      </c>
      <c r="EI6" s="9">
        <f>VLOOKUP(CONCATENATE($B6,"_",YEAR(EI$4),"_",IF(MONTH(EI$4)&lt;10,CONCATENATE(0,MONTH(EI$4)),MONTH(EI$4))),SocrataData_REFRESH_THIS!$B:$D,3,FALSE)</f>
        <v>8.6999999999999993</v>
      </c>
      <c r="EJ6" s="9">
        <f>VLOOKUP(CONCATENATE($B6,"_",YEAR(EJ$4),"_",IF(MONTH(EJ$4)&lt;10,CONCATENATE(0,MONTH(EJ$4)),MONTH(EJ$4))),SocrataData_REFRESH_THIS!$B:$D,3,FALSE)</f>
        <v>8.6999999999999993</v>
      </c>
      <c r="EK6" s="9">
        <f>VLOOKUP(CONCATENATE($B6,"_",YEAR(EK$4),"_",IF(MONTH(EK$4)&lt;10,CONCATENATE(0,MONTH(EK$4)),MONTH(EK$4))),SocrataData_REFRESH_THIS!$B:$D,3,FALSE)</f>
        <v>9.3000000000000007</v>
      </c>
      <c r="EL6" s="9">
        <f>VLOOKUP(CONCATENATE($B6,"_",YEAR(EL$4),"_",IF(MONTH(EL$4)&lt;10,CONCATENATE(0,MONTH(EL$4)),MONTH(EL$4))),SocrataData_REFRESH_THIS!$B:$D,3,FALSE)</f>
        <v>9.3000000000000007</v>
      </c>
      <c r="EM6" s="9">
        <f>VLOOKUP(CONCATENATE($B6,"_",YEAR(EM$4),"_",IF(MONTH(EM$4)&lt;10,CONCATENATE(0,MONTH(EM$4)),MONTH(EM$4))),SocrataData_REFRESH_THIS!$B:$D,3,FALSE)</f>
        <v>9.1</v>
      </c>
      <c r="EN6" s="9">
        <f>VLOOKUP(CONCATENATE($B6,"_",YEAR(EN$4),"_",IF(MONTH(EN$4)&lt;10,CONCATENATE(0,MONTH(EN$4)),MONTH(EN$4))),SocrataData_REFRESH_THIS!$B:$D,3,FALSE)</f>
        <v>8.8000000000000007</v>
      </c>
      <c r="EO6" s="9">
        <f>VLOOKUP(CONCATENATE($B6,"_",YEAR(EO$4),"_",IF(MONTH(EO$4)&lt;10,CONCATENATE(0,MONTH(EO$4)),MONTH(EO$4))),SocrataData_REFRESH_THIS!$B:$D,3,FALSE)</f>
        <v>8.5</v>
      </c>
      <c r="EP6" s="9">
        <f>VLOOKUP(CONCATENATE($B6,"_",YEAR(EP$4),"_",IF(MONTH(EP$4)&lt;10,CONCATENATE(0,MONTH(EP$4)),MONTH(EP$4))),SocrataData_REFRESH_THIS!$B:$D,3,FALSE)</f>
        <v>8.1999999999999993</v>
      </c>
      <c r="EQ6" s="9">
        <f>VLOOKUP(CONCATENATE($B6,"_",YEAR(EQ$4),"_",IF(MONTH(EQ$4)&lt;10,CONCATENATE(0,MONTH(EQ$4)),MONTH(EQ$4))),SocrataData_REFRESH_THIS!$B:$D,3,FALSE)</f>
        <v>8.3000000000000007</v>
      </c>
      <c r="ER6" s="9">
        <f>VLOOKUP(CONCATENATE($B6,"_",YEAR(ER$4),"_",IF(MONTH(ER$4)&lt;10,CONCATENATE(0,MONTH(ER$4)),MONTH(ER$4))),SocrataData_REFRESH_THIS!$B:$D,3,FALSE)</f>
        <v>8.8000000000000007</v>
      </c>
      <c r="ES6" s="9">
        <f>VLOOKUP(CONCATENATE($B6,"_",YEAR(ES$4),"_",IF(MONTH(ES$4)&lt;10,CONCATENATE(0,MONTH(ES$4)),MONTH(ES$4))),SocrataData_REFRESH_THIS!$B:$D,3,FALSE)</f>
        <v>8.6999999999999993</v>
      </c>
      <c r="ET6" s="9">
        <f>VLOOKUP(CONCATENATE($B6,"_",YEAR(ET$4),"_",IF(MONTH(ET$4)&lt;10,CONCATENATE(0,MONTH(ET$4)),MONTH(ET$4))),SocrataData_REFRESH_THIS!$B:$D,3,FALSE)</f>
        <v>8.4</v>
      </c>
      <c r="EU6" s="9">
        <f>VLOOKUP(CONCATENATE($B6,"_",YEAR(EU$4),"_",IF(MONTH(EU$4)&lt;10,CONCATENATE(0,MONTH(EU$4)),MONTH(EU$4))),SocrataData_REFRESH_THIS!$B:$D,3,FALSE)</f>
        <v>7.7</v>
      </c>
      <c r="EV6" s="9">
        <f>VLOOKUP(CONCATENATE($B6,"_",YEAR(EV$4),"_",IF(MONTH(EV$4)&lt;10,CONCATENATE(0,MONTH(EV$4)),MONTH(EV$4))),SocrataData_REFRESH_THIS!$B:$D,3,FALSE)</f>
        <v>7.9</v>
      </c>
      <c r="EW6" s="9">
        <f>VLOOKUP(CONCATENATE($B6,"_",YEAR(EW$4),"_",IF(MONTH(EW$4)&lt;10,CONCATENATE(0,MONTH(EW$4)),MONTH(EW$4))),SocrataData_REFRESH_THIS!$B:$D,3,FALSE)</f>
        <v>8.4</v>
      </c>
      <c r="EX6" s="9">
        <f>VLOOKUP(CONCATENATE($B6,"_",YEAR(EX$4),"_",IF(MONTH(EX$4)&lt;10,CONCATENATE(0,MONTH(EX$4)),MONTH(EX$4))),SocrataData_REFRESH_THIS!$B:$D,3,FALSE)</f>
        <v>8.6</v>
      </c>
      <c r="EY6" s="9">
        <f>VLOOKUP(CONCATENATE($B6,"_",YEAR(EY$4),"_",IF(MONTH(EY$4)&lt;10,CONCATENATE(0,MONTH(EY$4)),MONTH(EY$4))),SocrataData_REFRESH_THIS!$B:$D,3,FALSE)</f>
        <v>8.1999999999999993</v>
      </c>
      <c r="EZ6" s="9">
        <f>VLOOKUP(CONCATENATE($B6,"_",YEAR(EZ$4),"_",IF(MONTH(EZ$4)&lt;10,CONCATENATE(0,MONTH(EZ$4)),MONTH(EZ$4))),SocrataData_REFRESH_THIS!$B:$D,3,FALSE)</f>
        <v>7.6</v>
      </c>
      <c r="FA6" s="9">
        <f>VLOOKUP(CONCATENATE($B6,"_",YEAR(FA$4),"_",IF(MONTH(FA$4)&lt;10,CONCATENATE(0,MONTH(FA$4)),MONTH(FA$4))),SocrataData_REFRESH_THIS!$B:$D,3,FALSE)</f>
        <v>7.5</v>
      </c>
      <c r="FB6" s="9">
        <f>VLOOKUP(CONCATENATE($B6,"_",YEAR(FB$4),"_",IF(MONTH(FB$4)&lt;10,CONCATENATE(0,MONTH(FB$4)),MONTH(FB$4))),SocrataData_REFRESH_THIS!$B:$D,3,FALSE)</f>
        <v>7.4</v>
      </c>
      <c r="FC6" s="9">
        <f>VLOOKUP(CONCATENATE($B6,"_",YEAR(FC$4),"_",IF(MONTH(FC$4)&lt;10,CONCATENATE(0,MONTH(FC$4)),MONTH(FC$4))),SocrataData_REFRESH_THIS!$B:$D,3,FALSE)</f>
        <v>7.6</v>
      </c>
      <c r="FD6" s="9">
        <f>VLOOKUP(CONCATENATE($B6,"_",YEAR(FD$4),"_",IF(MONTH(FD$4)&lt;10,CONCATENATE(0,MONTH(FD$4)),MONTH(FD$4))),SocrataData_REFRESH_THIS!$B:$D,3,FALSE)</f>
        <v>8.5</v>
      </c>
      <c r="FE6" s="9">
        <f>VLOOKUP(CONCATENATE($B6,"_",YEAR(FE$4),"_",IF(MONTH(FE$4)&lt;10,CONCATENATE(0,MONTH(FE$4)),MONTH(FE$4))),SocrataData_REFRESH_THIS!$B:$D,3,FALSE)</f>
        <v>8.1</v>
      </c>
      <c r="FF6" s="9">
        <f>VLOOKUP(CONCATENATE($B6,"_",YEAR(FF$4),"_",IF(MONTH(FF$4)&lt;10,CONCATENATE(0,MONTH(FF$4)),MONTH(FF$4))),SocrataData_REFRESH_THIS!$B:$D,3,FALSE)</f>
        <v>7.6</v>
      </c>
      <c r="FG6" s="9">
        <f>VLOOKUP(CONCATENATE($B6,"_",YEAR(FG$4),"_",IF(MONTH(FG$4)&lt;10,CONCATENATE(0,MONTH(FG$4)),MONTH(FG$4))),SocrataData_REFRESH_THIS!$B:$D,3,FALSE)</f>
        <v>7.1</v>
      </c>
      <c r="FH6" s="9">
        <f>VLOOKUP(CONCATENATE($B6,"_",YEAR(FH$4),"_",IF(MONTH(FH$4)&lt;10,CONCATENATE(0,MONTH(FH$4)),MONTH(FH$4))),SocrataData_REFRESH_THIS!$B:$D,3,FALSE)</f>
        <v>7.3</v>
      </c>
      <c r="FI6" s="9">
        <f>VLOOKUP(CONCATENATE($B6,"_",YEAR(FI$4),"_",IF(MONTH(FI$4)&lt;10,CONCATENATE(0,MONTH(FI$4)),MONTH(FI$4))),SocrataData_REFRESH_THIS!$B:$D,3,FALSE)</f>
        <v>7.8</v>
      </c>
      <c r="FJ6" s="9">
        <f>VLOOKUP(CONCATENATE($B6,"_",YEAR(FJ$4),"_",IF(MONTH(FJ$4)&lt;10,CONCATENATE(0,MONTH(FJ$4)),MONTH(FJ$4))),SocrataData_REFRESH_THIS!$B:$D,3,FALSE)</f>
        <v>7.7</v>
      </c>
      <c r="FK6" s="9">
        <f>VLOOKUP(CONCATENATE($B6,"_",YEAR(FK$4),"_",IF(MONTH(FK$4)&lt;10,CONCATENATE(0,MONTH(FK$4)),MONTH(FK$4))),SocrataData_REFRESH_THIS!$B:$D,3,FALSE)</f>
        <v>7.3</v>
      </c>
      <c r="FL6" s="9">
        <f>VLOOKUP(CONCATENATE($B6,"_",YEAR(FL$4),"_",IF(MONTH(FL$4)&lt;10,CONCATENATE(0,MONTH(FL$4)),MONTH(FL$4))),SocrataData_REFRESH_THIS!$B:$D,3,FALSE)</f>
        <v>7</v>
      </c>
      <c r="FM6" s="9">
        <f>VLOOKUP(CONCATENATE($B6,"_",YEAR(FM$4),"_",IF(MONTH(FM$4)&lt;10,CONCATENATE(0,MONTH(FM$4)),MONTH(FM$4))),SocrataData_REFRESH_THIS!$B:$D,3,FALSE)</f>
        <v>7</v>
      </c>
      <c r="FN6" s="9">
        <f>VLOOKUP(CONCATENATE($B6,"_",YEAR(FN$4),"_",IF(MONTH(FN$4)&lt;10,CONCATENATE(0,MONTH(FN$4)),MONTH(FN$4))),SocrataData_REFRESH_THIS!$B:$D,3,FALSE)</f>
        <v>6.6</v>
      </c>
      <c r="FO6" s="9">
        <f>VLOOKUP(CONCATENATE($B6,"_",YEAR(FO$4),"_",IF(MONTH(FO$4)&lt;10,CONCATENATE(0,MONTH(FO$4)),MONTH(FO$4))),SocrataData_REFRESH_THIS!$B:$D,3,FALSE)</f>
        <v>6.5</v>
      </c>
      <c r="FP6" s="9">
        <f>VLOOKUP(CONCATENATE($B6,"_",YEAR(FP$4),"_",IF(MONTH(FP$4)&lt;10,CONCATENATE(0,MONTH(FP$4)),MONTH(FP$4))),SocrataData_REFRESH_THIS!$B:$D,3,FALSE)</f>
        <v>7</v>
      </c>
      <c r="FQ6" s="9">
        <f>VLOOKUP(CONCATENATE($B6,"_",YEAR(FQ$4),"_",IF(MONTH(FQ$4)&lt;10,CONCATENATE(0,MONTH(FQ$4)),MONTH(FQ$4))),SocrataData_REFRESH_THIS!$B:$D,3,FALSE)</f>
        <v>7</v>
      </c>
      <c r="FR6" s="9">
        <f>VLOOKUP(CONCATENATE($B6,"_",YEAR(FR$4),"_",IF(MONTH(FR$4)&lt;10,CONCATENATE(0,MONTH(FR$4)),MONTH(FR$4))),SocrataData_REFRESH_THIS!$B:$D,3,FALSE)</f>
        <v>6.8</v>
      </c>
      <c r="FS6" s="9">
        <f>VLOOKUP(CONCATENATE($B6,"_",YEAR(FS$4),"_",IF(MONTH(FS$4)&lt;10,CONCATENATE(0,MONTH(FS$4)),MONTH(FS$4))),SocrataData_REFRESH_THIS!$B:$D,3,FALSE)</f>
        <v>5.9</v>
      </c>
      <c r="FT6" s="9">
        <f>VLOOKUP(CONCATENATE($B6,"_",YEAR(FT$4),"_",IF(MONTH(FT$4)&lt;10,CONCATENATE(0,MONTH(FT$4)),MONTH(FT$4))),SocrataData_REFRESH_THIS!$B:$D,3,FALSE)</f>
        <v>6.1</v>
      </c>
      <c r="FU6" s="9">
        <f>VLOOKUP(CONCATENATE($B6,"_",YEAR(FU$4),"_",IF(MONTH(FU$4)&lt;10,CONCATENATE(0,MONTH(FU$4)),MONTH(FU$4))),SocrataData_REFRESH_THIS!$B:$D,3,FALSE)</f>
        <v>6.3</v>
      </c>
      <c r="FV6" s="9">
        <f>VLOOKUP(CONCATENATE($B6,"_",YEAR(FV$4),"_",IF(MONTH(FV$4)&lt;10,CONCATENATE(0,MONTH(FV$4)),MONTH(FV$4))),SocrataData_REFRESH_THIS!$B:$D,3,FALSE)</f>
        <v>6.5</v>
      </c>
      <c r="FW6" s="9">
        <f>VLOOKUP(CONCATENATE($B6,"_",YEAR(FW$4),"_",IF(MONTH(FW$4)&lt;10,CONCATENATE(0,MONTH(FW$4)),MONTH(FW$4))),SocrataData_REFRESH_THIS!$B:$D,3,FALSE)</f>
        <v>6.3</v>
      </c>
      <c r="FX6" s="9">
        <f>VLOOKUP(CONCATENATE($B6,"_",YEAR(FX$4),"_",IF(MONTH(FX$4)&lt;10,CONCATENATE(0,MONTH(FX$4)),MONTH(FX$4))),SocrataData_REFRESH_THIS!$B:$D,3,FALSE)</f>
        <v>5.7</v>
      </c>
      <c r="FY6" s="9">
        <f>VLOOKUP(CONCATENATE($B6,"_",YEAR(FY$4),"_",IF(MONTH(FY$4)&lt;10,CONCATENATE(0,MONTH(FY$4)),MONTH(FY$4))),SocrataData_REFRESH_THIS!$B:$D,3,FALSE)</f>
        <v>5.5</v>
      </c>
      <c r="FZ6" s="9">
        <f>VLOOKUP(CONCATENATE($B6,"_",YEAR(FZ$4),"_",IF(MONTH(FZ$4)&lt;10,CONCATENATE(0,MONTH(FZ$4)),MONTH(FZ$4))),SocrataData_REFRESH_THIS!$B:$D,3,FALSE)</f>
        <v>5.5</v>
      </c>
      <c r="GA6" s="9">
        <f>VLOOKUP(CONCATENATE($B6,"_",YEAR(GA$4),"_",IF(MONTH(GA$4)&lt;10,CONCATENATE(0,MONTH(GA$4)),MONTH(GA$4))),SocrataData_REFRESH_THIS!$B:$D,3,FALSE)</f>
        <v>5.4</v>
      </c>
      <c r="GB6" s="9">
        <f>VLOOKUP(CONCATENATE($B6,"_",YEAR(GB$4),"_",IF(MONTH(GB$4)&lt;10,CONCATENATE(0,MONTH(GB$4)),MONTH(GB$4))),SocrataData_REFRESH_THIS!$B:$D,3,FALSE)</f>
        <v>6.1</v>
      </c>
      <c r="GC6" s="9">
        <f>VLOOKUP(CONCATENATE($B6,"_",YEAR(GC$4),"_",IF(MONTH(GC$4)&lt;10,CONCATENATE(0,MONTH(GC$4)),MONTH(GC$4))),SocrataData_REFRESH_THIS!$B:$D,3,FALSE)</f>
        <v>5.8</v>
      </c>
      <c r="GD6" s="9">
        <f>VLOOKUP(CONCATENATE($B6,"_",YEAR(GD$4),"_",IF(MONTH(GD$4)&lt;10,CONCATENATE(0,MONTH(GD$4)),MONTH(GD$4))),SocrataData_REFRESH_THIS!$B:$D,3,FALSE)</f>
        <v>5.6</v>
      </c>
      <c r="GE6" s="9">
        <f>VLOOKUP(CONCATENATE($B6,"_",YEAR(GE$4),"_",IF(MONTH(GE$4)&lt;10,CONCATENATE(0,MONTH(GE$4)),MONTH(GE$4))),SocrataData_REFRESH_THIS!$B:$D,3,FALSE)</f>
        <v>5.0999999999999996</v>
      </c>
      <c r="GF6" s="9">
        <f>VLOOKUP(CONCATENATE($B6,"_",YEAR(GF$4),"_",IF(MONTH(GF$4)&lt;10,CONCATENATE(0,MONTH(GF$4)),MONTH(GF$4))),SocrataData_REFRESH_THIS!$B:$D,3,FALSE)</f>
        <v>5.3</v>
      </c>
      <c r="GG6" s="9">
        <f>VLOOKUP(CONCATENATE($B6,"_",YEAR(GG$4),"_",IF(MONTH(GG$4)&lt;10,CONCATENATE(0,MONTH(GG$4)),MONTH(GG$4))),SocrataData_REFRESH_THIS!$B:$D,3,FALSE)</f>
        <v>5.5</v>
      </c>
      <c r="GH6" s="9">
        <f>VLOOKUP(CONCATENATE($B6,"_",YEAR(GH$4),"_",IF(MONTH(GH$4)&lt;10,CONCATENATE(0,MONTH(GH$4)),MONTH(GH$4))),SocrataData_REFRESH_THIS!$B:$D,3,FALSE)</f>
        <v>5.6</v>
      </c>
      <c r="GI6" s="9">
        <f>VLOOKUP(CONCATENATE($B6,"_",YEAR(GI$4),"_",IF(MONTH(GI$4)&lt;10,CONCATENATE(0,MONTH(GI$4)),MONTH(GI$4))),SocrataData_REFRESH_THIS!$B:$D,3,FALSE)</f>
        <v>5.2</v>
      </c>
      <c r="GJ6" s="9">
        <f>VLOOKUP(CONCATENATE($B6,"_",YEAR(GJ$4),"_",IF(MONTH(GJ$4)&lt;10,CONCATENATE(0,MONTH(GJ$4)),MONTH(GJ$4))),SocrataData_REFRESH_THIS!$B:$D,3,FALSE)</f>
        <v>4.9000000000000004</v>
      </c>
      <c r="GK6" s="9">
        <f>VLOOKUP(CONCATENATE($B6,"_",YEAR(GK$4),"_",IF(MONTH(GK$4)&lt;10,CONCATENATE(0,MONTH(GK$4)),MONTH(GK$4))),SocrataData_REFRESH_THIS!$B:$D,3,FALSE)</f>
        <v>4.8</v>
      </c>
      <c r="GL6" s="9">
        <f>VLOOKUP(CONCATENATE($B6,"_",YEAR(GL$4),"_",IF(MONTH(GL$4)&lt;10,CONCATENATE(0,MONTH(GL$4)),MONTH(GL$4))),SocrataData_REFRESH_THIS!$B:$D,3,FALSE)</f>
        <v>4.8</v>
      </c>
      <c r="GM6" s="9">
        <f>VLOOKUP(CONCATENATE($B6,"_",YEAR(GM$4),"_",IF(MONTH(GM$4)&lt;10,CONCATENATE(0,MONTH(GM$4)),MONTH(GM$4))),SocrataData_REFRESH_THIS!$B:$D,3,FALSE)</f>
        <v>4.8</v>
      </c>
      <c r="GN6" s="9">
        <f>VLOOKUP(CONCATENATE($B6,"_",YEAR(GN$4),"_",IF(MONTH(GN$4)&lt;10,CONCATENATE(0,MONTH(GN$4)),MONTH(GN$4))),SocrataData_REFRESH_THIS!$B:$D,3,FALSE)</f>
        <v>5.3</v>
      </c>
      <c r="GO6" s="9">
        <f>VLOOKUP(CONCATENATE($B6,"_",YEAR(GO$4),"_",IF(MONTH(GO$4)&lt;10,CONCATENATE(0,MONTH(GO$4)),MONTH(GO$4))),SocrataData_REFRESH_THIS!$B:$D,3,FALSE)</f>
        <v>5.2</v>
      </c>
      <c r="GP6" s="9">
        <f>VLOOKUP(CONCATENATE($B6,"_",YEAR(GP$4),"_",IF(MONTH(GP$4)&lt;10,CONCATENATE(0,MONTH(GP$4)),MONTH(GP$4))),SocrataData_REFRESH_THIS!$B:$D,3,FALSE)</f>
        <v>5.0999999999999996</v>
      </c>
      <c r="GQ6" s="9">
        <f>VLOOKUP(CONCATENATE($B6,"_",YEAR(GQ$4),"_",IF(MONTH(GQ$4)&lt;10,CONCATENATE(0,MONTH(GQ$4)),MONTH(GQ$4))),SocrataData_REFRESH_THIS!$B:$D,3,FALSE)</f>
        <v>4.7</v>
      </c>
      <c r="GR6" s="9">
        <f>VLOOKUP(CONCATENATE($B6,"_",YEAR(GR$4),"_",IF(MONTH(GR$4)&lt;10,CONCATENATE(0,MONTH(GR$4)),MONTH(GR$4))),SocrataData_REFRESH_THIS!$B:$D,3,FALSE)</f>
        <v>4.5</v>
      </c>
      <c r="GS6" s="9">
        <f>VLOOKUP(CONCATENATE($B6,"_",YEAR(GS$4),"_",IF(MONTH(GS$4)&lt;10,CONCATENATE(0,MONTH(GS$4)),MONTH(GS$4))),SocrataData_REFRESH_THIS!$B:$D,3,FALSE)</f>
        <v>5.0999999999999996</v>
      </c>
      <c r="GT6" s="9">
        <f>VLOOKUP(CONCATENATE($B6,"_",YEAR(GT$4),"_",IF(MONTH(GT$4)&lt;10,CONCATENATE(0,MONTH(GT$4)),MONTH(GT$4))),SocrataData_REFRESH_THIS!$B:$D,3,FALSE)</f>
        <v>5.0999999999999996</v>
      </c>
      <c r="GU6" s="9">
        <f>VLOOKUP(CONCATENATE($B6,"_",YEAR(GU$4),"_",IF(MONTH(GU$4)&lt;10,CONCATENATE(0,MONTH(GU$4)),MONTH(GU$4))),SocrataData_REFRESH_THIS!$B:$D,3,FALSE)</f>
        <v>5</v>
      </c>
      <c r="GV6" s="9">
        <f>VLOOKUP(CONCATENATE($B6,"_",YEAR(GV$4),"_",IF(MONTH(GV$4)&lt;10,CONCATENATE(0,MONTH(GV$4)),MONTH(GV$4))),SocrataData_REFRESH_THIS!$B:$D,3,FALSE)</f>
        <v>4.8</v>
      </c>
      <c r="GW6" s="9">
        <f>VLOOKUP(CONCATENATE($B6,"_",YEAR(GW$4),"_",IF(MONTH(GW$4)&lt;10,CONCATENATE(0,MONTH(GW$4)),MONTH(GW$4))),SocrataData_REFRESH_THIS!$B:$D,3,FALSE)</f>
        <v>4.7</v>
      </c>
      <c r="GX6" s="9">
        <f>VLOOKUP(CONCATENATE($B6,"_",YEAR(GX$4),"_",IF(MONTH(GX$4)&lt;10,CONCATENATE(0,MONTH(GX$4)),MONTH(GX$4))),SocrataData_REFRESH_THIS!$B:$D,3,FALSE)</f>
        <v>4.4000000000000004</v>
      </c>
      <c r="GY6" s="9">
        <f>VLOOKUP(CONCATENATE($B6,"_",YEAR(GY$4),"_",IF(MONTH(GY$4)&lt;10,CONCATENATE(0,MONTH(GY$4)),MONTH(GY$4))),SocrataData_REFRESH_THIS!$B:$D,3,FALSE)</f>
        <v>4.5</v>
      </c>
      <c r="GZ6" s="9">
        <f>VLOOKUP(CONCATENATE($B6,"_",YEAR(GZ$4),"_",IF(MONTH(GZ$4)&lt;10,CONCATENATE(0,MONTH(GZ$4)),MONTH(GZ$4))),SocrataData_REFRESH_THIS!$B:$D,3,FALSE)</f>
        <v>5.0999999999999996</v>
      </c>
      <c r="HA6" s="9">
        <f>VLOOKUP(CONCATENATE($B6,"_",YEAR(HA$4),"_",IF(MONTH(HA$4)&lt;10,CONCATENATE(0,MONTH(HA$4)),MONTH(HA$4))),SocrataData_REFRESH_THIS!$B:$D,3,FALSE)</f>
        <v>4.9000000000000004</v>
      </c>
      <c r="HB6" s="9">
        <f>VLOOKUP(CONCATENATE($B6,"_",YEAR(HB$4),"_",IF(MONTH(HB$4)&lt;10,CONCATENATE(0,MONTH(HB$4)),MONTH(HB$4))),SocrataData_REFRESH_THIS!$B:$D,3,FALSE)</f>
        <v>4.5999999999999996</v>
      </c>
      <c r="HC6" s="9">
        <f>VLOOKUP(CONCATENATE($B6,"_",YEAR(HC$4),"_",IF(MONTH(HC$4)&lt;10,CONCATENATE(0,MONTH(HC$4)),MONTH(HC$4))),SocrataData_REFRESH_THIS!$B:$D,3,FALSE)</f>
        <v>4.0999999999999996</v>
      </c>
      <c r="HD6" s="9">
        <f>VLOOKUP(CONCATENATE($B6,"_",YEAR(HD$4),"_",IF(MONTH(HD$4)&lt;10,CONCATENATE(0,MONTH(HD$4)),MONTH(HD$4))),SocrataData_REFRESH_THIS!$B:$D,3,FALSE)</f>
        <v>4.0999999999999996</v>
      </c>
      <c r="HE6" s="9">
        <f>VLOOKUP(CONCATENATE($B6,"_",YEAR(HE$4),"_",IF(MONTH(HE$4)&lt;10,CONCATENATE(0,MONTH(HE$4)),MONTH(HE$4))),SocrataData_REFRESH_THIS!$B:$D,3,FALSE)</f>
        <v>4.5</v>
      </c>
      <c r="HF6" s="9">
        <f>VLOOKUP(CONCATENATE($B6,"_",YEAR(HF$4),"_",IF(MONTH(HF$4)&lt;10,CONCATENATE(0,MONTH(HF$4)),MONTH(HF$4))),SocrataData_REFRESH_THIS!$B:$D,3,FALSE)</f>
        <v>4.5999999999999996</v>
      </c>
      <c r="HG6" s="9">
        <f>VLOOKUP(CONCATENATE($B6,"_",YEAR(HG$4),"_",IF(MONTH(HG$4)&lt;10,CONCATENATE(0,MONTH(HG$4)),MONTH(HG$4))),SocrataData_REFRESH_THIS!$B:$D,3,FALSE)</f>
        <v>4.5</v>
      </c>
      <c r="HH6" s="9">
        <f>VLOOKUP(CONCATENATE($B6,"_",YEAR(HH$4),"_",IF(MONTH(HH$4)&lt;10,CONCATENATE(0,MONTH(HH$4)),MONTH(HH$4))),SocrataData_REFRESH_THIS!$B:$D,3,FALSE)</f>
        <v>4.0999999999999996</v>
      </c>
      <c r="HI6" s="9">
        <f>VLOOKUP(CONCATENATE($B6,"_",YEAR(HI$4),"_",IF(MONTH(HI$4)&lt;10,CONCATENATE(0,MONTH(HI$4)),MONTH(HI$4))),SocrataData_REFRESH_THIS!$B:$D,3,FALSE)</f>
        <v>3.9</v>
      </c>
      <c r="HJ6" s="9">
        <f>VLOOKUP(CONCATENATE($B6,"_",YEAR(HJ$4),"_",IF(MONTH(HJ$4)&lt;10,CONCATENATE(0,MONTH(HJ$4)),MONTH(HJ$4))),SocrataData_REFRESH_THIS!$B:$D,3,FALSE)</f>
        <v>3.9</v>
      </c>
      <c r="HK6" s="9">
        <f>VLOOKUP(CONCATENATE($B6,"_",YEAR(HK$4),"_",IF(MONTH(HK$4)&lt;10,CONCATENATE(0,MONTH(HK$4)),MONTH(HK$4))),SocrataData_REFRESH_THIS!$B:$D,3,FALSE)</f>
        <v>3.9</v>
      </c>
      <c r="HL6" s="9">
        <f>VLOOKUP(CONCATENATE($B6,"_",YEAR(HL$4),"_",IF(MONTH(HL$4)&lt;10,CONCATENATE(0,MONTH(HL$4)),MONTH(HL$4))),SocrataData_REFRESH_THIS!$B:$D,3,FALSE)</f>
        <v>4.5</v>
      </c>
      <c r="HM6" s="9">
        <f>VLOOKUP(CONCATENATE($B6,"_",YEAR(HM$4),"_",IF(MONTH(HM$4)&lt;10,CONCATENATE(0,MONTH(HM$4)),MONTH(HM$4))),SocrataData_REFRESH_THIS!$B:$D,3,FALSE)</f>
        <v>4.4000000000000004</v>
      </c>
      <c r="HN6" s="9">
        <f>VLOOKUP(CONCATENATE($B6,"_",YEAR(HN$4),"_",IF(MONTH(HN$4)&lt;10,CONCATENATE(0,MONTH(HN$4)),MONTH(HN$4))),SocrataData_REFRESH_THIS!$B:$D,3,FALSE)</f>
        <v>4.0999999999999996</v>
      </c>
      <c r="HO6" s="9">
        <f>VLOOKUP(CONCATENATE($B6,"_",YEAR(HO$4),"_",IF(MONTH(HO$4)&lt;10,CONCATENATE(0,MONTH(HO$4)),MONTH(HO$4))),SocrataData_REFRESH_THIS!$B:$D,3,FALSE)</f>
        <v>3.7</v>
      </c>
      <c r="HP6" s="9">
        <f>VLOOKUP(CONCATENATE($B6,"_",YEAR(HP$4),"_",IF(MONTH(HP$4)&lt;10,CONCATENATE(0,MONTH(HP$4)),MONTH(HP$4))),SocrataData_REFRESH_THIS!$B:$D,3,FALSE)</f>
        <v>3.6</v>
      </c>
      <c r="HQ6" s="9">
        <f>VLOOKUP(CONCATENATE($B6,"_",YEAR(HQ$4),"_",IF(MONTH(HQ$4)&lt;10,CONCATENATE(0,MONTH(HQ$4)),MONTH(HQ$4))),SocrataData_REFRESH_THIS!$B:$D,3,FALSE)</f>
        <v>4.2</v>
      </c>
      <c r="HR6" s="9">
        <f>VLOOKUP(CONCATENATE($B6,"_",YEAR(HR$4),"_",IF(MONTH(HR$4)&lt;10,CONCATENATE(0,MONTH(HR$4)),MONTH(HR$4))),SocrataData_REFRESH_THIS!$B:$D,3,FALSE)</f>
        <v>4.0999999999999996</v>
      </c>
      <c r="HS6" s="9">
        <f>VLOOKUP(CONCATENATE($B6,"_",YEAR(HS$4),"_",IF(MONTH(HS$4)&lt;10,CONCATENATE(0,MONTH(HS$4)),MONTH(HS$4))),SocrataData_REFRESH_THIS!$B:$D,3,FALSE)</f>
        <v>3.9</v>
      </c>
      <c r="HT6" s="9">
        <f>VLOOKUP(CONCATENATE($B6,"_",YEAR(HT$4),"_",IF(MONTH(HT$4)&lt;10,CONCATENATE(0,MONTH(HT$4)),MONTH(HT$4))),SocrataData_REFRESH_THIS!$B:$D,3,FALSE)</f>
        <v>3.6</v>
      </c>
      <c r="HU6" s="9">
        <f>VLOOKUP(CONCATENATE($B6,"_",YEAR(HU$4),"_",IF(MONTH(HU$4)&lt;10,CONCATENATE(0,MONTH(HU$4)),MONTH(HU$4))),SocrataData_REFRESH_THIS!$B:$D,3,FALSE)</f>
        <v>3.5</v>
      </c>
      <c r="HV6" s="9">
        <f>VLOOKUP(CONCATENATE($B6,"_",YEAR(HV$4),"_",IF(MONTH(HV$4)&lt;10,CONCATENATE(0,MONTH(HV$4)),MONTH(HV$4))),SocrataData_REFRESH_THIS!$B:$D,3,FALSE)</f>
        <v>3.5</v>
      </c>
      <c r="HW6" s="9">
        <f>VLOOKUP(CONCATENATE($B6,"_",YEAR(HW$4),"_",IF(MONTH(HW$4)&lt;10,CONCATENATE(0,MONTH(HW$4)),MONTH(HW$4))),SocrataData_REFRESH_THIS!$B:$D,3,FALSE)</f>
        <v>3.7</v>
      </c>
      <c r="HX6" s="9">
        <f>VLOOKUP(CONCATENATE($B6,"_",YEAR(HX$4),"_",IF(MONTH(HX$4)&lt;10,CONCATENATE(0,MONTH(HX$4)),MONTH(HX$4))),SocrataData_REFRESH_THIS!$B:$D,3,FALSE)</f>
        <v>4.4000000000000004</v>
      </c>
      <c r="HY6" s="9">
        <f>VLOOKUP(CONCATENATE($B6,"_",YEAR(HY$4),"_",IF(MONTH(HY$4)&lt;10,CONCATENATE(0,MONTH(HY$4)),MONTH(HY$4))),SocrataData_REFRESH_THIS!$B:$D,3,FALSE)</f>
        <v>4.0999999999999996</v>
      </c>
      <c r="HZ6" s="9">
        <f>VLOOKUP(CONCATENATE($B6,"_",YEAR(HZ$4),"_",IF(MONTH(HZ$4)&lt;10,CONCATENATE(0,MONTH(HZ$4)),MONTH(HZ$4))),SocrataData_REFRESH_THIS!$B:$D,3,FALSE)</f>
        <v>3.9</v>
      </c>
      <c r="IA6" s="9">
        <f>VLOOKUP(CONCATENATE($B6,"_",YEAR(IA$4),"_",IF(MONTH(IA$4)&lt;10,CONCATENATE(0,MONTH(IA$4)),MONTH(IA$4))),SocrataData_REFRESH_THIS!$B:$D,3,FALSE)</f>
        <v>3.3</v>
      </c>
      <c r="IB6" s="9">
        <f>VLOOKUP(CONCATENATE($B6,"_",YEAR(IB$4),"_",IF(MONTH(IB$4)&lt;10,CONCATENATE(0,MONTH(IB$4)),MONTH(IB$4))),SocrataData_REFRESH_THIS!$B:$D,3,FALSE)</f>
        <v>3.4</v>
      </c>
      <c r="IC6" s="9">
        <f>VLOOKUP(CONCATENATE($B6,"_",YEAR(IC$4),"_",IF(MONTH(IC$4)&lt;10,CONCATENATE(0,MONTH(IC$4)),MONTH(IC$4))),SocrataData_REFRESH_THIS!$B:$D,3,FALSE)</f>
        <v>3.8</v>
      </c>
      <c r="ID6" s="9">
        <f>VLOOKUP(CONCATENATE($B6,"_",YEAR(ID$4),"_",IF(MONTH(ID$4)&lt;10,CONCATENATE(0,MONTH(ID$4)),MONTH(ID$4))),SocrataData_REFRESH_THIS!$B:$D,3,FALSE)</f>
        <v>4</v>
      </c>
      <c r="IE6" s="9">
        <f>VLOOKUP(CONCATENATE($B6,"_",YEAR(IE$4),"_",IF(MONTH(IE$4)&lt;10,CONCATENATE(0,MONTH(IE$4)),MONTH(IE$4))),SocrataData_REFRESH_THIS!$B:$D,3,FALSE)</f>
        <v>3.8</v>
      </c>
      <c r="IF6" s="9">
        <f>VLOOKUP(CONCATENATE($B6,"_",YEAR(IF$4),"_",IF(MONTH(IF$4)&lt;10,CONCATENATE(0,MONTH(IF$4)),MONTH(IF$4))),SocrataData_REFRESH_THIS!$B:$D,3,FALSE)</f>
        <v>3.3</v>
      </c>
      <c r="IG6" s="9">
        <f>VLOOKUP(CONCATENATE($B6,"_",YEAR(IG$4),"_",IF(MONTH(IG$4)&lt;10,CONCATENATE(0,MONTH(IG$4)),MONTH(IG$4))),SocrataData_REFRESH_THIS!$B:$D,3,FALSE)</f>
        <v>3.3</v>
      </c>
      <c r="IH6" s="9">
        <f>VLOOKUP(CONCATENATE($B6,"_",YEAR(IH$4),"_",IF(MONTH(IH$4)&lt;10,CONCATENATE(0,MONTH(IH$4)),MONTH(IH$4))),SocrataData_REFRESH_THIS!$B:$D,3,FALSE)</f>
        <v>3.3</v>
      </c>
      <c r="II6" s="9">
        <f>VLOOKUP(CONCATENATE($B6,"_",YEAR(II$4),"_",IF(MONTH(II$4)&lt;10,CONCATENATE(0,MONTH(II$4)),MONTH(II$4))),SocrataData_REFRESH_THIS!$B:$D,3,FALSE)</f>
        <v>3.4</v>
      </c>
      <c r="IJ6" s="9">
        <f>VLOOKUP(CONCATENATE($B6,"_",YEAR(IJ$4),"_",IF(MONTH(IJ$4)&lt;10,CONCATENATE(0,MONTH(IJ$4)),MONTH(IJ$4))),SocrataData_REFRESH_THIS!$B:$D,3,FALSE)</f>
        <v>4</v>
      </c>
      <c r="IK6" s="9">
        <f>VLOOKUP(CONCATENATE($B6,"_",YEAR(IK$4),"_",IF(MONTH(IK$4)&lt;10,CONCATENATE(0,MONTH(IK$4)),MONTH(IK$4))),SocrataData_REFRESH_THIS!$B:$D,3,FALSE)</f>
        <v>3.8</v>
      </c>
      <c r="IL6" s="9">
        <f>VLOOKUP(CONCATENATE($B6,"_",YEAR(IL$4),"_",IF(MONTH(IL$4)&lt;10,CONCATENATE(0,MONTH(IL$4)),MONTH(IL$4))),SocrataData_REFRESH_THIS!$B:$D,3,FALSE)</f>
        <v>4.5</v>
      </c>
      <c r="IM6" s="9">
        <f>VLOOKUP(CONCATENATE($B6,"_",YEAR(IM$4),"_",IF(MONTH(IM$4)&lt;10,CONCATENATE(0,MONTH(IM$4)),MONTH(IM$4))),SocrataData_REFRESH_THIS!$B:$D,3,FALSE)</f>
        <v>14.4</v>
      </c>
      <c r="IN6" s="9">
        <f>VLOOKUP(CONCATENATE($B6,"_",YEAR(IN$4),"_",IF(MONTH(IN$4)&lt;10,CONCATENATE(0,MONTH(IN$4)),MONTH(IN$4))),SocrataData_REFRESH_THIS!$B:$D,3,FALSE)</f>
        <v>13</v>
      </c>
      <c r="IO6" s="9">
        <f>VLOOKUP(CONCATENATE($B6,"_",YEAR(IO$4),"_",IF(MONTH(IO$4)&lt;10,CONCATENATE(0,MONTH(IO$4)),MONTH(IO$4))),SocrataData_REFRESH_THIS!$B:$D,3,FALSE)</f>
        <v>11.2</v>
      </c>
      <c r="IP6" s="9">
        <f>VLOOKUP(CONCATENATE($B6,"_",YEAR(IP$4),"_",IF(MONTH(IP$4)&lt;10,CONCATENATE(0,MONTH(IP$4)),MONTH(IP$4))),SocrataData_REFRESH_THIS!$B:$D,3,FALSE)</f>
        <v>10.5</v>
      </c>
      <c r="IQ6" s="9">
        <f>VLOOKUP(CONCATENATE($B6,"_",YEAR(IQ$4),"_",IF(MONTH(IQ$4)&lt;10,CONCATENATE(0,MONTH(IQ$4)),MONTH(IQ$4))),SocrataData_REFRESH_THIS!$B:$D,3,FALSE)</f>
        <v>8.5</v>
      </c>
      <c r="IR6" s="9">
        <f>VLOOKUP(CONCATENATE($B6,"_",YEAR(IR$4),"_",IF(MONTH(IR$4)&lt;10,CONCATENATE(0,MONTH(IR$4)),MONTH(IR$4))),SocrataData_REFRESH_THIS!$B:$D,3,FALSE)</f>
        <v>7.7</v>
      </c>
      <c r="IS6" s="9">
        <f>VLOOKUP(CONCATENATE($B6,"_",YEAR(IS$4),"_",IF(MONTH(IS$4)&lt;10,CONCATENATE(0,MONTH(IS$4)),MONTH(IS$4))),SocrataData_REFRESH_THIS!$B:$D,3,FALSE)</f>
        <v>6.6</v>
      </c>
      <c r="IT6" s="9">
        <f>VLOOKUP(CONCATENATE($B6,"_",YEAR(IT$4),"_",IF(MONTH(IT$4)&lt;10,CONCATENATE(0,MONTH(IT$4)),MONTH(IT$4))),SocrataData_REFRESH_THIS!$B:$D,3,FALSE)</f>
        <v>6.4</v>
      </c>
      <c r="IU6" s="9">
        <f>VLOOKUP(CONCATENATE($B6,"_",YEAR(IU$4),"_",IF(MONTH(IU$4)&lt;10,CONCATENATE(0,MONTH(IU$4)),MONTH(IU$4))),SocrataData_REFRESH_THIS!$B:$D,3,FALSE)</f>
        <v>6.5</v>
      </c>
      <c r="IV6" s="9">
        <f>VLOOKUP(CONCATENATE($B6,"_",YEAR(IV$4),"_",IF(MONTH(IV$4)&lt;10,CONCATENATE(0,MONTH(IV$4)),MONTH(IV$4))),SocrataData_REFRESH_THIS!$B:$D,3,FALSE)</f>
        <v>6.8</v>
      </c>
      <c r="IW6" s="9">
        <f>VLOOKUP(CONCATENATE($B6,"_",YEAR(IW$4),"_",IF(MONTH(IW$4)&lt;10,CONCATENATE(0,MONTH(IW$4)),MONTH(IW$4))),SocrataData_REFRESH_THIS!$B:$D,3,FALSE)</f>
        <v>6.6</v>
      </c>
      <c r="IX6" s="9">
        <f>VLOOKUP(CONCATENATE($B6,"_",YEAR(IX$4),"_",IF(MONTH(IX$4)&lt;10,CONCATENATE(0,MONTH(IX$4)),MONTH(IX$4))),SocrataData_REFRESH_THIS!$B:$D,3,FALSE)</f>
        <v>6.2</v>
      </c>
      <c r="IY6" s="9">
        <f>VLOOKUP(CONCATENATE($B6,"_",YEAR(IY$4),"_",IF(MONTH(IY$4)&lt;10,CONCATENATE(0,MONTH(IY$4)),MONTH(IY$4))),SocrataData_REFRESH_THIS!$B:$D,3,FALSE)</f>
        <v>5.7</v>
      </c>
      <c r="IZ6" s="9">
        <f>VLOOKUP(CONCATENATE($B6,"_",YEAR(IZ$4),"_",IF(MONTH(IZ$4)&lt;10,CONCATENATE(0,MONTH(IZ$4)),MONTH(IZ$4))),SocrataData_REFRESH_THIS!$B:$D,3,FALSE)</f>
        <v>5.5</v>
      </c>
      <c r="JA6" s="9">
        <f>VLOOKUP(CONCATENATE($B6,"_",YEAR(JA$4),"_",IF(MONTH(JA$4)&lt;10,CONCATENATE(0,MONTH(JA$4)),MONTH(JA$4))),SocrataData_REFRESH_THIS!$B:$D,3,FALSE)</f>
        <v>6.1</v>
      </c>
      <c r="JB6" s="9">
        <f>VLOOKUP(CONCATENATE($B6,"_",YEAR(JB$4),"_",IF(MONTH(JB$4)&lt;10,CONCATENATE(0,MONTH(JB$4)),MONTH(JB$4))),SocrataData_REFRESH_THIS!$B:$D,3,FALSE)</f>
        <v>5.7</v>
      </c>
      <c r="JC6" s="9">
        <f>VLOOKUP(CONCATENATE($B6,"_",YEAR(JC$4),"_",IF(MONTH(JC$4)&lt;10,CONCATENATE(0,MONTH(JC$4)),MONTH(JC$4))),SocrataData_REFRESH_THIS!$B:$D,3,FALSE)</f>
        <v>5.3</v>
      </c>
      <c r="JD6" s="9">
        <f>VLOOKUP(CONCATENATE($B6,"_",YEAR(JD$4),"_",IF(MONTH(JD$4)&lt;10,CONCATENATE(0,MONTH(JD$4)),MONTH(JD$4))),SocrataData_REFRESH_THIS!$B:$D,3,FALSE)</f>
        <v>4.5999999999999996</v>
      </c>
      <c r="JE6" s="9">
        <f>VLOOKUP(CONCATENATE($B6,"_",YEAR(JE$4),"_",IF(MONTH(JE$4)&lt;10,CONCATENATE(0,MONTH(JE$4)),MONTH(JE$4))),SocrataData_REFRESH_THIS!$B:$D,3,FALSE)</f>
        <v>4.3</v>
      </c>
      <c r="JF6" s="9">
        <f>VLOOKUP(CONCATENATE($B6,"_",YEAR(JF$4),"_",IF(MONTH(JF$4)&lt;10,CONCATENATE(0,MONTH(JF$4)),MONTH(JF$4))),SocrataData_REFRESH_THIS!$B:$D,3,FALSE)</f>
        <v>3.9</v>
      </c>
      <c r="JG6" s="9">
        <f>VLOOKUP(CONCATENATE($B6,"_",YEAR(JG$4),"_",IF(MONTH(JG$4)&lt;10,CONCATENATE(0,MONTH(JG$4)),MONTH(JG$4))),SocrataData_REFRESH_THIS!$B:$D,3,FALSE)</f>
        <v>3.7</v>
      </c>
      <c r="JH6" s="9">
        <f>VLOOKUP(CONCATENATE($B6,"_",YEAR(JH$4),"_",IF(MONTH(JH$4)&lt;10,CONCATENATE(0,MONTH(JH$4)),MONTH(JH$4))),SocrataData_REFRESH_THIS!$B:$D,3,FALSE)</f>
        <v>4.4000000000000004</v>
      </c>
      <c r="JI6" s="9">
        <f>VLOOKUP(CONCATENATE($B6,"_",YEAR(JI$4),"_",IF(MONTH(JI$4)&lt;10,CONCATENATE(0,MONTH(JI$4)),MONTH(JI$4))),SocrataData_REFRESH_THIS!$B:$D,3,FALSE)</f>
        <v>4.0999999999999996</v>
      </c>
      <c r="JJ6" s="9">
        <f>VLOOKUP(CONCATENATE($B6,"_",YEAR(JJ$4),"_",IF(MONTH(JJ$4)&lt;10,CONCATENATE(0,MONTH(JJ$4)),MONTH(JJ$4))),SocrataData_REFRESH_THIS!$B:$D,3,FALSE)</f>
        <v>3.8</v>
      </c>
      <c r="JK6" s="9">
        <f>VLOOKUP(CONCATENATE($B6,"_",YEAR(JK$4),"_",IF(MONTH(JK$4)&lt;10,CONCATENATE(0,MONTH(JK$4)),MONTH(JK$4))),SocrataData_REFRESH_THIS!$B:$D,3,FALSE)</f>
        <v>3.3</v>
      </c>
      <c r="JL6" s="9">
        <f>VLOOKUP(CONCATENATE($B6,"_",YEAR(JL$4),"_",IF(MONTH(JL$4)&lt;10,CONCATENATE(0,MONTH(JL$4)),MONTH(JL$4))),SocrataData_REFRESH_THIS!$B:$D,3,FALSE)</f>
        <v>3.4</v>
      </c>
      <c r="JM6" s="9">
        <f>VLOOKUP(CONCATENATE($B6,"_",YEAR(JM$4),"_",IF(MONTH(JM$4)&lt;10,CONCATENATE(0,MONTH(JM$4)),MONTH(JM$4))),SocrataData_REFRESH_THIS!$B:$D,3,FALSE)</f>
        <v>3.8</v>
      </c>
      <c r="JN6" s="9">
        <f>VLOOKUP(CONCATENATE($B6,"_",YEAR(JN$4),"_",IF(MONTH(JN$4)&lt;10,CONCATENATE(0,MONTH(JN$4)),MONTH(JN$4))),SocrataData_REFRESH_THIS!$B:$D,3,FALSE)</f>
        <v>3.8</v>
      </c>
      <c r="JO6" s="9">
        <f>VLOOKUP(CONCATENATE($B6,"_",YEAR(JO$4),"_",IF(MONTH(JO$4)&lt;10,CONCATENATE(0,MONTH(JO$4)),MONTH(JO$4))),SocrataData_REFRESH_THIS!$B:$D,3,FALSE)</f>
        <v>3.8</v>
      </c>
      <c r="JP6" s="9">
        <f>VLOOKUP(CONCATENATE($B6,"_",YEAR(JP$4),"_",IF(MONTH(JP$4)&lt;10,CONCATENATE(0,MONTH(JP$4)),MONTH(JP$4))),SocrataData_REFRESH_THIS!$B:$D,3,FALSE)</f>
        <v>3.3</v>
      </c>
      <c r="JQ6" s="9">
        <f>VLOOKUP(CONCATENATE($B6,"_",YEAR(JQ$4),"_",IF(MONTH(JQ$4)&lt;10,CONCATENATE(0,MONTH(JQ$4)),MONTH(JQ$4))),SocrataData_REFRESH_THIS!$B:$D,3,FALSE)</f>
        <v>3.4</v>
      </c>
      <c r="JR6" s="9">
        <f>VLOOKUP(CONCATENATE($B6,"_",YEAR(JR$4),"_",IF(MONTH(JR$4)&lt;10,CONCATENATE(0,MONTH(JR$4)),MONTH(JR$4))),SocrataData_REFRESH_THIS!$B:$D,3,FALSE)</f>
        <v>3.4</v>
      </c>
      <c r="JS6" s="9">
        <f>VLOOKUP(CONCATENATE($B6,"_",YEAR(JS$4),"_",IF(MONTH(JS$4)&lt;10,CONCATENATE(0,MONTH(JS$4)),MONTH(JS$4))),SocrataData_REFRESH_THIS!$B:$D,3,FALSE)</f>
        <v>3.3</v>
      </c>
      <c r="JT6" s="9">
        <f>VLOOKUP(CONCATENATE($B6,"_",YEAR(JT$4),"_",IF(MONTH(JT$4)&lt;10,CONCATENATE(0,MONTH(JT$4)),MONTH(JT$4))),SocrataData_REFRESH_THIS!$B:$D,3,FALSE)</f>
        <v>3.9</v>
      </c>
      <c r="JU6" s="9">
        <f>VLOOKUP(CONCATENATE($B6,"_",YEAR(JU$4),"_",IF(MONTH(JU$4)&lt;10,CONCATENATE(0,MONTH(JU$4)),MONTH(JU$4))),SocrataData_REFRESH_THIS!$B:$D,3,FALSE)</f>
        <v>3.9</v>
      </c>
      <c r="JV6" s="9">
        <f>VLOOKUP(CONCATENATE($B6,"_",YEAR(JV$4),"_",IF(MONTH(JV$4)&lt;10,CONCATENATE(0,MONTH(JV$4)),MONTH(JV$4))),SocrataData_REFRESH_THIS!$B:$D,3,FALSE)</f>
        <v>3.6</v>
      </c>
      <c r="JW6" s="9">
        <f>VLOOKUP(CONCATENATE($B6,"_",YEAR(JW$4),"_",IF(MONTH(JW$4)&lt;10,CONCATENATE(0,MONTH(JW$4)),MONTH(JW$4))),SocrataData_REFRESH_THIS!$B:$D,3,FALSE)</f>
        <v>3.1</v>
      </c>
      <c r="JX6" s="9">
        <f>VLOOKUP(CONCATENATE($B6,"_",YEAR(JX$4),"_",IF(MONTH(JX$4)&lt;10,CONCATENATE(0,MONTH(JX$4)),MONTH(JX$4))),SocrataData_REFRESH_THIS!$B:$D,3,FALSE)</f>
        <v>3.4</v>
      </c>
      <c r="JY6" s="9">
        <f>VLOOKUP(CONCATENATE($B6,"_",YEAR(JY$4),"_",IF(MONTH(JY$4)&lt;10,CONCATENATE(0,MONTH(JY$4)),MONTH(JY$4))),SocrataData_REFRESH_THIS!$B:$D,3,FALSE)</f>
        <v>3.8</v>
      </c>
      <c r="JZ6" s="9">
        <f>VLOOKUP(CONCATENATE($B6,"_",YEAR(JZ$4),"_",IF(MONTH(JZ$4)&lt;10,CONCATENATE(0,MONTH(JZ$4)),MONTH(JZ$4))),SocrataData_REFRESH_THIS!$B:$D,3,FALSE)</f>
        <v>3.8</v>
      </c>
      <c r="KA6" s="9">
        <f>VLOOKUP(CONCATENATE($B6,"_",YEAR(KA$4),"_",IF(MONTH(KA$4)&lt;10,CONCATENATE(0,MONTH(KA$4)),MONTH(KA$4))),SocrataData_REFRESH_THIS!$B:$D,3,FALSE)</f>
        <v>3.9</v>
      </c>
      <c r="KB6" s="9">
        <f>VLOOKUP(CONCATENATE($B6,"_",YEAR(KB$4),"_",IF(MONTH(KB$4)&lt;10,CONCATENATE(0,MONTH(KB$4)),MONTH(KB$4))),SocrataData_REFRESH_THIS!$B:$D,3,FALSE)</f>
        <v>3.6</v>
      </c>
      <c r="KC6" s="9" t="e">
        <f>VLOOKUP(CONCATENATE($B6,"_",YEAR(KC$4),"_",IF(MONTH(KC$4)&lt;10,CONCATENATE(0,MONTH(KC$4)),MONTH(KC$4))),SocrataData_REFRESH_THIS!$B:$D,3,FALSE)</f>
        <v>#N/A</v>
      </c>
      <c r="KD6" s="9" t="e">
        <f>VLOOKUP(CONCATENATE($B6,"_",YEAR(KD$4),"_",IF(MONTH(KD$4)&lt;10,CONCATENATE(0,MONTH(KD$4)),MONTH(KD$4))),SocrataData_REFRESH_THIS!$B:$D,3,FALSE)</f>
        <v>#N/A</v>
      </c>
      <c r="KE6" s="9" t="e">
        <f>VLOOKUP(CONCATENATE($B6,"_",YEAR(KE$4),"_",IF(MONTH(KE$4)&lt;10,CONCATENATE(0,MONTH(KE$4)),MONTH(KE$4))),SocrataData_REFRESH_THIS!$B:$D,3,FALSE)</f>
        <v>#N/A</v>
      </c>
      <c r="KF6" s="9" t="e">
        <f>VLOOKUP(CONCATENATE($B6,"_",YEAR(KF$4),"_",IF(MONTH(KF$4)&lt;10,CONCATENATE(0,MONTH(KF$4)),MONTH(KF$4))),SocrataData_REFRESH_THIS!$B:$D,3,FALSE)</f>
        <v>#N/A</v>
      </c>
      <c r="KG6" s="9" t="e">
        <f>VLOOKUP(CONCATENATE($B6,"_",YEAR(KG$4),"_",IF(MONTH(KG$4)&lt;10,CONCATENATE(0,MONTH(KG$4)),MONTH(KG$4))),SocrataData_REFRESH_THIS!$B:$D,3,FALSE)</f>
        <v>#N/A</v>
      </c>
      <c r="KH6" s="9" t="e">
        <f>VLOOKUP(CONCATENATE($B6,"_",YEAR(KH$4),"_",IF(MONTH(KH$4)&lt;10,CONCATENATE(0,MONTH(KH$4)),MONTH(KH$4))),SocrataData_REFRESH_THIS!$B:$D,3,FALSE)</f>
        <v>#N/A</v>
      </c>
      <c r="KI6" s="9" t="e">
        <f>VLOOKUP(CONCATENATE($B6,"_",YEAR(KI$4),"_",IF(MONTH(KI$4)&lt;10,CONCATENATE(0,MONTH(KI$4)),MONTH(KI$4))),SocrataData_REFRESH_THIS!$B:$D,3,FALSE)</f>
        <v>#N/A</v>
      </c>
      <c r="KJ6" s="9" t="e">
        <f>VLOOKUP(CONCATENATE($B6,"_",YEAR(KJ$4),"_",IF(MONTH(KJ$4)&lt;10,CONCATENATE(0,MONTH(KJ$4)),MONTH(KJ$4))),SocrataData_REFRESH_THIS!$B:$D,3,FALSE)</f>
        <v>#N/A</v>
      </c>
      <c r="KK6" s="9" t="e">
        <f>VLOOKUP(CONCATENATE($B6,"_",YEAR(KK$4),"_",IF(MONTH(KK$4)&lt;10,CONCATENATE(0,MONTH(KK$4)),MONTH(KK$4))),SocrataData_REFRESH_THIS!$B:$D,3,FALSE)</f>
        <v>#N/A</v>
      </c>
      <c r="KL6" s="9" t="e">
        <f>VLOOKUP(CONCATENATE($B6,"_",YEAR(KL$4),"_",IF(MONTH(KL$4)&lt;10,CONCATENATE(0,MONTH(KL$4)),MONTH(KL$4))),SocrataData_REFRESH_THIS!$B:$D,3,FALSE)</f>
        <v>#N/A</v>
      </c>
      <c r="KM6" s="9" t="e">
        <f>VLOOKUP(CONCATENATE($B6,"_",YEAR(KM$4),"_",IF(MONTH(KM$4)&lt;10,CONCATENATE(0,MONTH(KM$4)),MONTH(KM$4))),SocrataData_REFRESH_THIS!$B:$D,3,FALSE)</f>
        <v>#N/A</v>
      </c>
      <c r="KN6" s="9" t="e">
        <f>VLOOKUP(CONCATENATE($B6,"_",YEAR(KN$4),"_",IF(MONTH(KN$4)&lt;10,CONCATENATE(0,MONTH(KN$4)),MONTH(KN$4))),SocrataData_REFRESH_THIS!$B:$D,3,FALSE)</f>
        <v>#N/A</v>
      </c>
      <c r="KO6" s="9" t="e">
        <f>VLOOKUP(CONCATENATE($B6,"_",YEAR(KO$4),"_",IF(MONTH(KO$4)&lt;10,CONCATENATE(0,MONTH(KO$4)),MONTH(KO$4))),SocrataData_REFRESH_THIS!$B:$D,3,FALSE)</f>
        <v>#N/A</v>
      </c>
      <c r="KP6" s="9" t="e">
        <f>VLOOKUP(CONCATENATE($B6,"_",YEAR(KP$4),"_",IF(MONTH(KP$4)&lt;10,CONCATENATE(0,MONTH(KP$4)),MONTH(KP$4))),SocrataData_REFRESH_THIS!$B:$D,3,FALSE)</f>
        <v>#N/A</v>
      </c>
      <c r="KQ6" s="9" t="e">
        <f>VLOOKUP(CONCATENATE($B6,"_",YEAR(KQ$4),"_",IF(MONTH(KQ$4)&lt;10,CONCATENATE(0,MONTH(KQ$4)),MONTH(KQ$4))),SocrataData_REFRESH_THIS!$B:$D,3,FALSE)</f>
        <v>#N/A</v>
      </c>
      <c r="KR6" s="9" t="e">
        <f>VLOOKUP(CONCATENATE($B6,"_",YEAR(KR$4),"_",IF(MONTH(KR$4)&lt;10,CONCATENATE(0,MONTH(KR$4)),MONTH(KR$4))),SocrataData_REFRESH_THIS!$B:$D,3,FALSE)</f>
        <v>#N/A</v>
      </c>
      <c r="KS6" s="9" t="e">
        <f>VLOOKUP(CONCATENATE($B6,"_",YEAR(KS$4),"_",IF(MONTH(KS$4)&lt;10,CONCATENATE(0,MONTH(KS$4)),MONTH(KS$4))),SocrataData_REFRESH_THIS!$B:$D,3,FALSE)</f>
        <v>#N/A</v>
      </c>
      <c r="KT6" s="9" t="e">
        <f>VLOOKUP(CONCATENATE($B6,"_",YEAR(KT$4),"_",IF(MONTH(KT$4)&lt;10,CONCATENATE(0,MONTH(KT$4)),MONTH(KT$4))),SocrataData_REFRESH_THIS!$B:$D,3,FALSE)</f>
        <v>#N/A</v>
      </c>
      <c r="KU6" s="9" t="e">
        <f>VLOOKUP(CONCATENATE($B6,"_",YEAR(KU$4),"_",IF(MONTH(KU$4)&lt;10,CONCATENATE(0,MONTH(KU$4)),MONTH(KU$4))),SocrataData_REFRESH_THIS!$B:$D,3,FALSE)</f>
        <v>#N/A</v>
      </c>
      <c r="KV6" s="9" t="e">
        <f>VLOOKUP(CONCATENATE($B6,"_",YEAR(KV$4),"_",IF(MONTH(KV$4)&lt;10,CONCATENATE(0,MONTH(KV$4)),MONTH(KV$4))),SocrataData_REFRESH_THIS!$B:$D,3,FALSE)</f>
        <v>#N/A</v>
      </c>
      <c r="KW6" s="9" t="e">
        <f>VLOOKUP(CONCATENATE($B6,"_",YEAR(KW$4),"_",IF(MONTH(KW$4)&lt;10,CONCATENATE(0,MONTH(KW$4)),MONTH(KW$4))),SocrataData_REFRESH_THIS!$B:$D,3,FALSE)</f>
        <v>#N/A</v>
      </c>
      <c r="KX6" s="9" t="e">
        <f>VLOOKUP(CONCATENATE($B6,"_",YEAR(KX$4),"_",IF(MONTH(KX$4)&lt;10,CONCATENATE(0,MONTH(KX$4)),MONTH(KX$4))),SocrataData_REFRESH_THIS!$B:$D,3,FALSE)</f>
        <v>#N/A</v>
      </c>
      <c r="KY6" s="9" t="e">
        <f>VLOOKUP(CONCATENATE($B6,"_",YEAR(KY$4),"_",IF(MONTH(KY$4)&lt;10,CONCATENATE(0,MONTH(KY$4)),MONTH(KY$4))),SocrataData_REFRESH_THIS!$B:$D,3,FALSE)</f>
        <v>#N/A</v>
      </c>
      <c r="KZ6" s="9" t="e">
        <f>VLOOKUP(CONCATENATE($B6,"_",YEAR(KZ$4),"_",IF(MONTH(KZ$4)&lt;10,CONCATENATE(0,MONTH(KZ$4)),MONTH(KZ$4))),SocrataData_REFRESH_THIS!$B:$D,3,FALSE)</f>
        <v>#N/A</v>
      </c>
      <c r="LA6" s="9" t="e">
        <f>VLOOKUP(CONCATENATE($B6,"_",YEAR(LA$4),"_",IF(MONTH(LA$4)&lt;10,CONCATENATE(0,MONTH(LA$4)),MONTH(LA$4))),SocrataData_REFRESH_THIS!$B:$D,3,FALSE)</f>
        <v>#N/A</v>
      </c>
      <c r="LB6" s="9" t="e">
        <f>VLOOKUP(CONCATENATE($B6,"_",YEAR(LB$4),"_",IF(MONTH(LB$4)&lt;10,CONCATENATE(0,MONTH(LB$4)),MONTH(LB$4))),SocrataData_REFRESH_THIS!$B:$D,3,FALSE)</f>
        <v>#N/A</v>
      </c>
      <c r="LC6" s="9" t="e">
        <f>VLOOKUP(CONCATENATE($B6,"_",YEAR(LC$4),"_",IF(MONTH(LC$4)&lt;10,CONCATENATE(0,MONTH(LC$4)),MONTH(LC$4))),SocrataData_REFRESH_THIS!$B:$D,3,FALSE)</f>
        <v>#N/A</v>
      </c>
      <c r="LD6" s="9" t="e">
        <f>VLOOKUP(CONCATENATE($B6,"_",YEAR(LD$4),"_",IF(MONTH(LD$4)&lt;10,CONCATENATE(0,MONTH(LD$4)),MONTH(LD$4))),SocrataData_REFRESH_THIS!$B:$D,3,FALSE)</f>
        <v>#N/A</v>
      </c>
      <c r="LE6" s="9" t="e">
        <f>VLOOKUP(CONCATENATE($B6,"_",YEAR(LE$4),"_",IF(MONTH(LE$4)&lt;10,CONCATENATE(0,MONTH(LE$4)),MONTH(LE$4))),SocrataData_REFRESH_THIS!$B:$D,3,FALSE)</f>
        <v>#N/A</v>
      </c>
      <c r="LF6" s="9" t="e">
        <f>VLOOKUP(CONCATENATE($B6,"_",YEAR(LF$4),"_",IF(MONTH(LF$4)&lt;10,CONCATENATE(0,MONTH(LF$4)),MONTH(LF$4))),SocrataData_REFRESH_THIS!$B:$D,3,FALSE)</f>
        <v>#N/A</v>
      </c>
      <c r="LG6" s="9" t="e">
        <f>VLOOKUP(CONCATENATE($B6,"_",YEAR(LG$4),"_",IF(MONTH(LG$4)&lt;10,CONCATENATE(0,MONTH(LG$4)),MONTH(LG$4))),SocrataData_REFRESH_THIS!$B:$D,3,FALSE)</f>
        <v>#N/A</v>
      </c>
      <c r="LH6" s="9" t="e">
        <f>VLOOKUP(CONCATENATE($B6,"_",YEAR(LH$4),"_",IF(MONTH(LH$4)&lt;10,CONCATENATE(0,MONTH(LH$4)),MONTH(LH$4))),SocrataData_REFRESH_THIS!$B:$D,3,FALSE)</f>
        <v>#N/A</v>
      </c>
      <c r="LI6" s="9" t="e">
        <f>VLOOKUP(CONCATENATE($B6,"_",YEAR(LI$4),"_",IF(MONTH(LI$4)&lt;10,CONCATENATE(0,MONTH(LI$4)),MONTH(LI$4))),SocrataData_REFRESH_THIS!$B:$D,3,FALSE)</f>
        <v>#N/A</v>
      </c>
      <c r="LJ6" s="9" t="e">
        <f>VLOOKUP(CONCATENATE($B6,"_",YEAR(LJ$4),"_",IF(MONTH(LJ$4)&lt;10,CONCATENATE(0,MONTH(LJ$4)),MONTH(LJ$4))),SocrataData_REFRESH_THIS!$B:$D,3,FALSE)</f>
        <v>#N/A</v>
      </c>
      <c r="LK6" s="9" t="e">
        <f>VLOOKUP(CONCATENATE($B6,"_",YEAR(LK$4),"_",IF(MONTH(LK$4)&lt;10,CONCATENATE(0,MONTH(LK$4)),MONTH(LK$4))),SocrataData_REFRESH_THIS!$B:$D,3,FALSE)</f>
        <v>#N/A</v>
      </c>
      <c r="LL6" s="9" t="e">
        <f>VLOOKUP(CONCATENATE($B6,"_",YEAR(LL$4),"_",IF(MONTH(LL$4)&lt;10,CONCATENATE(0,MONTH(LL$4)),MONTH(LL$4))),SocrataData_REFRESH_THIS!$B:$D,3,FALSE)</f>
        <v>#N/A</v>
      </c>
      <c r="LM6" s="9" t="e">
        <f>VLOOKUP(CONCATENATE($B6,"_",YEAR(LM$4),"_",IF(MONTH(LM$4)&lt;10,CONCATENATE(0,MONTH(LM$4)),MONTH(LM$4))),SocrataData_REFRESH_THIS!$B:$D,3,FALSE)</f>
        <v>#N/A</v>
      </c>
      <c r="LN6" s="9" t="e">
        <f>VLOOKUP(CONCATENATE($B6,"_",YEAR(LN$4),"_",IF(MONTH(LN$4)&lt;10,CONCATENATE(0,MONTH(LN$4)),MONTH(LN$4))),SocrataData_REFRESH_THIS!$B:$D,3,FALSE)</f>
        <v>#N/A</v>
      </c>
      <c r="LO6" s="9" t="e">
        <f>VLOOKUP(CONCATENATE($B6,"_",YEAR(LO$4),"_",IF(MONTH(LO$4)&lt;10,CONCATENATE(0,MONTH(LO$4)),MONTH(LO$4))),SocrataData_REFRESH_THIS!$B:$D,3,FALSE)</f>
        <v>#N/A</v>
      </c>
      <c r="LP6" s="9" t="e">
        <f>VLOOKUP(CONCATENATE($B6,"_",YEAR(LP$4),"_",IF(MONTH(LP$4)&lt;10,CONCATENATE(0,MONTH(LP$4)),MONTH(LP$4))),SocrataData_REFRESH_THIS!$B:$D,3,FALSE)</f>
        <v>#N/A</v>
      </c>
      <c r="LQ6" s="9" t="e">
        <f>VLOOKUP(CONCATENATE($B6,"_",YEAR(LQ$4),"_",IF(MONTH(LQ$4)&lt;10,CONCATENATE(0,MONTH(LQ$4)),MONTH(LQ$4))),SocrataData_REFRESH_THIS!$B:$D,3,FALSE)</f>
        <v>#N/A</v>
      </c>
      <c r="LR6" s="9" t="e">
        <f>VLOOKUP(CONCATENATE($B6,"_",YEAR(LR$4),"_",IF(MONTH(LR$4)&lt;10,CONCATENATE(0,MONTH(LR$4)),MONTH(LR$4))),SocrataData_REFRESH_THIS!$B:$D,3,FALSE)</f>
        <v>#N/A</v>
      </c>
      <c r="LS6" s="9" t="e">
        <f>VLOOKUP(CONCATENATE($B6,"_",YEAR(LS$4),"_",IF(MONTH(LS$4)&lt;10,CONCATENATE(0,MONTH(LS$4)),MONTH(LS$4))),SocrataData_REFRESH_THIS!$B:$D,3,FALSE)</f>
        <v>#N/A</v>
      </c>
      <c r="LT6" s="9" t="e">
        <f>VLOOKUP(CONCATENATE($B6,"_",YEAR(LT$4),"_",IF(MONTH(LT$4)&lt;10,CONCATENATE(0,MONTH(LT$4)),MONTH(LT$4))),SocrataData_REFRESH_THIS!$B:$D,3,FALSE)</f>
        <v>#N/A</v>
      </c>
      <c r="LU6" s="9" t="e">
        <f>VLOOKUP(CONCATENATE($B6,"_",YEAR(LU$4),"_",IF(MONTH(LU$4)&lt;10,CONCATENATE(0,MONTH(LU$4)),MONTH(LU$4))),SocrataData_REFRESH_THIS!$B:$D,3,FALSE)</f>
        <v>#N/A</v>
      </c>
      <c r="LV6" s="9" t="e">
        <f>VLOOKUP(CONCATENATE($B6,"_",YEAR(LV$4),"_",IF(MONTH(LV$4)&lt;10,CONCATENATE(0,MONTH(LV$4)),MONTH(LV$4))),SocrataData_REFRESH_THIS!$B:$D,3,FALSE)</f>
        <v>#N/A</v>
      </c>
      <c r="LW6" s="9" t="e">
        <f>VLOOKUP(CONCATENATE($B6,"_",YEAR(LW$4),"_",IF(MONTH(LW$4)&lt;10,CONCATENATE(0,MONTH(LW$4)),MONTH(LW$4))),SocrataData_REFRESH_THIS!$B:$D,3,FALSE)</f>
        <v>#N/A</v>
      </c>
      <c r="LX6" s="9" t="e">
        <f>VLOOKUP(CONCATENATE($B6,"_",YEAR(LX$4),"_",IF(MONTH(LX$4)&lt;10,CONCATENATE(0,MONTH(LX$4)),MONTH(LX$4))),SocrataData_REFRESH_THIS!$B:$D,3,FALSE)</f>
        <v>#N/A</v>
      </c>
      <c r="LY6" s="9" t="e">
        <f>VLOOKUP(CONCATENATE($B6,"_",YEAR(LY$4),"_",IF(MONTH(LY$4)&lt;10,CONCATENATE(0,MONTH(LY$4)),MONTH(LY$4))),SocrataData_REFRESH_THIS!$B:$D,3,FALSE)</f>
        <v>#N/A</v>
      </c>
      <c r="LZ6" s="9" t="e">
        <f>VLOOKUP(CONCATENATE($B6,"_",YEAR(LZ$4),"_",IF(MONTH(LZ$4)&lt;10,CONCATENATE(0,MONTH(LZ$4)),MONTH(LZ$4))),SocrataData_REFRESH_THIS!$B:$D,3,FALSE)</f>
        <v>#N/A</v>
      </c>
      <c r="MA6" s="9" t="e">
        <f>VLOOKUP(CONCATENATE($B6,"_",YEAR(MA$4),"_",IF(MONTH(MA$4)&lt;10,CONCATENATE(0,MONTH(MA$4)),MONTH(MA$4))),SocrataData_REFRESH_THIS!$B:$D,3,FALSE)</f>
        <v>#N/A</v>
      </c>
      <c r="MB6" s="9" t="e">
        <f>VLOOKUP(CONCATENATE($B6,"_",YEAR(MB$4),"_",IF(MONTH(MB$4)&lt;10,CONCATENATE(0,MONTH(MB$4)),MONTH(MB$4))),SocrataData_REFRESH_THIS!$B:$D,3,FALSE)</f>
        <v>#N/A</v>
      </c>
      <c r="MC6" s="9" t="e">
        <f>VLOOKUP(CONCATENATE($B6,"_",YEAR(MC$4),"_",IF(MONTH(MC$4)&lt;10,CONCATENATE(0,MONTH(MC$4)),MONTH(MC$4))),SocrataData_REFRESH_THIS!$B:$D,3,FALSE)</f>
        <v>#N/A</v>
      </c>
      <c r="MD6" s="9" t="e">
        <f>VLOOKUP(CONCATENATE($B6,"_",YEAR(MD$4),"_",IF(MONTH(MD$4)&lt;10,CONCATENATE(0,MONTH(MD$4)),MONTH(MD$4))),SocrataData_REFRESH_THIS!$B:$D,3,FALSE)</f>
        <v>#N/A</v>
      </c>
      <c r="ME6" s="9" t="e">
        <f>VLOOKUP(CONCATENATE($B6,"_",YEAR(ME$4),"_",IF(MONTH(ME$4)&lt;10,CONCATENATE(0,MONTH(ME$4)),MONTH(ME$4))),SocrataData_REFRESH_THIS!$B:$D,3,FALSE)</f>
        <v>#N/A</v>
      </c>
      <c r="MF6" s="9" t="e">
        <f>VLOOKUP(CONCATENATE($B6,"_",YEAR(MF$4),"_",IF(MONTH(MF$4)&lt;10,CONCATENATE(0,MONTH(MF$4)),MONTH(MF$4))),SocrataData_REFRESH_THIS!$B:$D,3,FALSE)</f>
        <v>#N/A</v>
      </c>
      <c r="MG6" s="9" t="e">
        <f>VLOOKUP(CONCATENATE($B6,"_",YEAR(MG$4),"_",IF(MONTH(MG$4)&lt;10,CONCATENATE(0,MONTH(MG$4)),MONTH(MG$4))),SocrataData_REFRESH_THIS!$B:$D,3,FALSE)</f>
        <v>#N/A</v>
      </c>
      <c r="MH6" s="9" t="e">
        <f>VLOOKUP(CONCATENATE($B6,"_",YEAR(MH$4),"_",IF(MONTH(MH$4)&lt;10,CONCATENATE(0,MONTH(MH$4)),MONTH(MH$4))),SocrataData_REFRESH_THIS!$B:$D,3,FALSE)</f>
        <v>#N/A</v>
      </c>
      <c r="MI6" s="9" t="e">
        <f>VLOOKUP(CONCATENATE($B6,"_",YEAR(MI$4),"_",IF(MONTH(MI$4)&lt;10,CONCATENATE(0,MONTH(MI$4)),MONTH(MI$4))),SocrataData_REFRESH_THIS!$B:$D,3,FALSE)</f>
        <v>#N/A</v>
      </c>
      <c r="MJ6" s="9" t="e">
        <f>VLOOKUP(CONCATENATE($B6,"_",YEAR(MJ$4),"_",IF(MONTH(MJ$4)&lt;10,CONCATENATE(0,MONTH(MJ$4)),MONTH(MJ$4))),SocrataData_REFRESH_THIS!$B:$D,3,FALSE)</f>
        <v>#N/A</v>
      </c>
      <c r="MK6" s="9" t="e">
        <f>VLOOKUP(CONCATENATE($B6,"_",YEAR(MK$4),"_",IF(MONTH(MK$4)&lt;10,CONCATENATE(0,MONTH(MK$4)),MONTH(MK$4))),SocrataData_REFRESH_THIS!$B:$D,3,FALSE)</f>
        <v>#N/A</v>
      </c>
      <c r="ML6" s="9" t="e">
        <f>VLOOKUP(CONCATENATE($B6,"_",YEAR(ML$4),"_",IF(MONTH(ML$4)&lt;10,CONCATENATE(0,MONTH(ML$4)),MONTH(ML$4))),SocrataData_REFRESH_THIS!$B:$D,3,FALSE)</f>
        <v>#N/A</v>
      </c>
      <c r="MM6" s="9" t="e">
        <f>VLOOKUP(CONCATENATE($B6,"_",YEAR(MM$4),"_",IF(MONTH(MM$4)&lt;10,CONCATENATE(0,MONTH(MM$4)),MONTH(MM$4))),SocrataData_REFRESH_THIS!$B:$D,3,FALSE)</f>
        <v>#N/A</v>
      </c>
      <c r="MN6" s="9" t="e">
        <f>VLOOKUP(CONCATENATE($B6,"_",YEAR(MN$4),"_",IF(MONTH(MN$4)&lt;10,CONCATENATE(0,MONTH(MN$4)),MONTH(MN$4))),SocrataData_REFRESH_THIS!$B:$D,3,FALSE)</f>
        <v>#N/A</v>
      </c>
      <c r="MO6" s="9" t="e">
        <f>VLOOKUP(CONCATENATE($B6,"_",YEAR(MO$4),"_",IF(MONTH(MO$4)&lt;10,CONCATENATE(0,MONTH(MO$4)),MONTH(MO$4))),SocrataData_REFRESH_THIS!$B:$D,3,FALSE)</f>
        <v>#N/A</v>
      </c>
      <c r="MP6" s="9" t="e">
        <f>VLOOKUP(CONCATENATE($B6,"_",YEAR(MP$4),"_",IF(MONTH(MP$4)&lt;10,CONCATENATE(0,MONTH(MP$4)),MONTH(MP$4))),SocrataData_REFRESH_THIS!$B:$D,3,FALSE)</f>
        <v>#N/A</v>
      </c>
      <c r="MQ6" s="9" t="e">
        <f>VLOOKUP(CONCATENATE($B6,"_",YEAR(MQ$4),"_",IF(MONTH(MQ$4)&lt;10,CONCATENATE(0,MONTH(MQ$4)),MONTH(MQ$4))),SocrataData_REFRESH_THIS!$B:$D,3,FALSE)</f>
        <v>#N/A</v>
      </c>
      <c r="MR6" s="9" t="e">
        <f>VLOOKUP(CONCATENATE($B6,"_",YEAR(MR$4),"_",IF(MONTH(MR$4)&lt;10,CONCATENATE(0,MONTH(MR$4)),MONTH(MR$4))),SocrataData_REFRESH_THIS!$B:$D,3,FALSE)</f>
        <v>#N/A</v>
      </c>
      <c r="MS6" s="9" t="e">
        <f>VLOOKUP(CONCATENATE($B6,"_",YEAR(MS$4),"_",IF(MONTH(MS$4)&lt;10,CONCATENATE(0,MONTH(MS$4)),MONTH(MS$4))),SocrataData_REFRESH_THIS!$B:$D,3,FALSE)</f>
        <v>#N/A</v>
      </c>
      <c r="MT6" s="9" t="e">
        <f>VLOOKUP(CONCATENATE($B6,"_",YEAR(MT$4),"_",IF(MONTH(MT$4)&lt;10,CONCATENATE(0,MONTH(MT$4)),MONTH(MT$4))),SocrataData_REFRESH_THIS!$B:$D,3,FALSE)</f>
        <v>#N/A</v>
      </c>
      <c r="MU6" s="9" t="e">
        <f>VLOOKUP(CONCATENATE($B6,"_",YEAR(MU$4),"_",IF(MONTH(MU$4)&lt;10,CONCATENATE(0,MONTH(MU$4)),MONTH(MU$4))),SocrataData_REFRESH_THIS!$B:$D,3,FALSE)</f>
        <v>#N/A</v>
      </c>
      <c r="MV6" s="9" t="e">
        <f>VLOOKUP(CONCATENATE($B6,"_",YEAR(MV$4),"_",IF(MONTH(MV$4)&lt;10,CONCATENATE(0,MONTH(MV$4)),MONTH(MV$4))),SocrataData_REFRESH_THIS!$B:$D,3,FALSE)</f>
        <v>#N/A</v>
      </c>
      <c r="MW6" s="9" t="e">
        <f>VLOOKUP(CONCATENATE($B6,"_",YEAR(MW$4),"_",IF(MONTH(MW$4)&lt;10,CONCATENATE(0,MONTH(MW$4)),MONTH(MW$4))),SocrataData_REFRESH_THIS!$B:$D,3,FALSE)</f>
        <v>#N/A</v>
      </c>
      <c r="MX6" s="9" t="e">
        <f>VLOOKUP(CONCATENATE($B6,"_",YEAR(MX$4),"_",IF(MONTH(MX$4)&lt;10,CONCATENATE(0,MONTH(MX$4)),MONTH(MX$4))),SocrataData_REFRESH_THIS!$B:$D,3,FALSE)</f>
        <v>#N/A</v>
      </c>
      <c r="MY6" s="9" t="e">
        <f>VLOOKUP(CONCATENATE($B6,"_",YEAR(MY$4),"_",IF(MONTH(MY$4)&lt;10,CONCATENATE(0,MONTH(MY$4)),MONTH(MY$4))),SocrataData_REFRESH_THIS!$B:$D,3,FALSE)</f>
        <v>#N/A</v>
      </c>
      <c r="MZ6" s="9" t="e">
        <f>VLOOKUP(CONCATENATE($B6,"_",YEAR(MZ$4),"_",IF(MONTH(MZ$4)&lt;10,CONCATENATE(0,MONTH(MZ$4)),MONTH(MZ$4))),SocrataData_REFRESH_THIS!$B:$D,3,FALSE)</f>
        <v>#N/A</v>
      </c>
      <c r="NA6" s="9" t="e">
        <f>VLOOKUP(CONCATENATE($B6,"_",YEAR(NA$4),"_",IF(MONTH(NA$4)&lt;10,CONCATENATE(0,MONTH(NA$4)),MONTH(NA$4))),SocrataData_REFRESH_THIS!$B:$D,3,FALSE)</f>
        <v>#N/A</v>
      </c>
      <c r="NB6" s="9" t="e">
        <f>VLOOKUP(CONCATENATE($B6,"_",YEAR(NB$4),"_",IF(MONTH(NB$4)&lt;10,CONCATENATE(0,MONTH(NB$4)),MONTH(NB$4))),SocrataData_REFRESH_THIS!$B:$D,3,FALSE)</f>
        <v>#N/A</v>
      </c>
      <c r="NC6" s="9" t="e">
        <f>VLOOKUP(CONCATENATE($B6,"_",YEAR(NC$4),"_",IF(MONTH(NC$4)&lt;10,CONCATENATE(0,MONTH(NC$4)),MONTH(NC$4))),SocrataData_REFRESH_THIS!$B:$D,3,FALSE)</f>
        <v>#N/A</v>
      </c>
      <c r="ND6" s="9" t="e">
        <f>VLOOKUP(CONCATENATE($B6,"_",YEAR(ND$4),"_",IF(MONTH(ND$4)&lt;10,CONCATENATE(0,MONTH(ND$4)),MONTH(ND$4))),SocrataData_REFRESH_THIS!$B:$D,3,FALSE)</f>
        <v>#N/A</v>
      </c>
      <c r="NE6" s="9" t="e">
        <f>VLOOKUP(CONCATENATE($B6,"_",YEAR(NE$4),"_",IF(MONTH(NE$4)&lt;10,CONCATENATE(0,MONTH(NE$4)),MONTH(NE$4))),SocrataData_REFRESH_THIS!$B:$D,3,FALSE)</f>
        <v>#N/A</v>
      </c>
      <c r="NF6" s="9" t="e">
        <f>VLOOKUP(CONCATENATE($B6,"_",YEAR(NF$4),"_",IF(MONTH(NF$4)&lt;10,CONCATENATE(0,MONTH(NF$4)),MONTH(NF$4))),SocrataData_REFRESH_THIS!$B:$D,3,FALSE)</f>
        <v>#N/A</v>
      </c>
      <c r="NG6" s="9" t="e">
        <f>VLOOKUP(CONCATENATE($B6,"_",YEAR(NG$4),"_",IF(MONTH(NG$4)&lt;10,CONCATENATE(0,MONTH(NG$4)),MONTH(NG$4))),SocrataData_REFRESH_THIS!$B:$D,3,FALSE)</f>
        <v>#N/A</v>
      </c>
      <c r="NH6" s="9" t="e">
        <f>VLOOKUP(CONCATENATE($B6,"_",YEAR(NH$4),"_",IF(MONTH(NH$4)&lt;10,CONCATENATE(0,MONTH(NH$4)),MONTH(NH$4))),SocrataData_REFRESH_THIS!$B:$D,3,FALSE)</f>
        <v>#N/A</v>
      </c>
      <c r="NI6" s="9" t="e">
        <f>VLOOKUP(CONCATENATE($B6,"_",YEAR(NI$4),"_",IF(MONTH(NI$4)&lt;10,CONCATENATE(0,MONTH(NI$4)),MONTH(NI$4))),SocrataData_REFRESH_THIS!$B:$D,3,FALSE)</f>
        <v>#N/A</v>
      </c>
      <c r="NJ6" s="9" t="e">
        <f>VLOOKUP(CONCATENATE($B6,"_",YEAR(NJ$4),"_",IF(MONTH(NJ$4)&lt;10,CONCATENATE(0,MONTH(NJ$4)),MONTH(NJ$4))),SocrataData_REFRESH_THIS!$B:$D,3,FALSE)</f>
        <v>#N/A</v>
      </c>
      <c r="NK6" s="9" t="e">
        <f>VLOOKUP(CONCATENATE($B6,"_",YEAR(NK$4),"_",IF(MONTH(NK$4)&lt;10,CONCATENATE(0,MONTH(NK$4)),MONTH(NK$4))),SocrataData_REFRESH_THIS!$B:$D,3,FALSE)</f>
        <v>#N/A</v>
      </c>
      <c r="NL6" s="9" t="e">
        <f>VLOOKUP(CONCATENATE($B6,"_",YEAR(NL$4),"_",IF(MONTH(NL$4)&lt;10,CONCATENATE(0,MONTH(NL$4)),MONTH(NL$4))),SocrataData_REFRESH_THIS!$B:$D,3,FALSE)</f>
        <v>#N/A</v>
      </c>
      <c r="NM6" s="9" t="e">
        <f>VLOOKUP(CONCATENATE($B6,"_",YEAR(NM$4),"_",IF(MONTH(NM$4)&lt;10,CONCATENATE(0,MONTH(NM$4)),MONTH(NM$4))),SocrataData_REFRESH_THIS!$B:$D,3,FALSE)</f>
        <v>#N/A</v>
      </c>
      <c r="NN6" s="9" t="e">
        <f>VLOOKUP(CONCATENATE($B6,"_",YEAR(NN$4),"_",IF(MONTH(NN$4)&lt;10,CONCATENATE(0,MONTH(NN$4)),MONTH(NN$4))),SocrataData_REFRESH_THIS!$B:$D,3,FALSE)</f>
        <v>#N/A</v>
      </c>
      <c r="NO6" s="9" t="e">
        <f>VLOOKUP(CONCATENATE($B6,"_",YEAR(NO$4),"_",IF(MONTH(NO$4)&lt;10,CONCATENATE(0,MONTH(NO$4)),MONTH(NO$4))),SocrataData_REFRESH_THIS!$B:$D,3,FALSE)</f>
        <v>#N/A</v>
      </c>
      <c r="NP6" s="9" t="e">
        <f>VLOOKUP(CONCATENATE($B6,"_",YEAR(NP$4),"_",IF(MONTH(NP$4)&lt;10,CONCATENATE(0,MONTH(NP$4)),MONTH(NP$4))),SocrataData_REFRESH_THIS!$B:$D,3,FALSE)</f>
        <v>#N/A</v>
      </c>
      <c r="NQ6" s="9" t="e">
        <f>VLOOKUP(CONCATENATE($B6,"_",YEAR(NQ$4),"_",IF(MONTH(NQ$4)&lt;10,CONCATENATE(0,MONTH(NQ$4)),MONTH(NQ$4))),SocrataData_REFRESH_THIS!$B:$D,3,FALSE)</f>
        <v>#N/A</v>
      </c>
      <c r="NR6" s="9" t="e">
        <f>VLOOKUP(CONCATENATE($B6,"_",YEAR(NR$4),"_",IF(MONTH(NR$4)&lt;10,CONCATENATE(0,MONTH(NR$4)),MONTH(NR$4))),SocrataData_REFRESH_THIS!$B:$D,3,FALSE)</f>
        <v>#N/A</v>
      </c>
      <c r="NS6" s="9" t="e">
        <f>VLOOKUP(CONCATENATE($B6,"_",YEAR(NS$4),"_",IF(MONTH(NS$4)&lt;10,CONCATENATE(0,MONTH(NS$4)),MONTH(NS$4))),SocrataData_REFRESH_THIS!$B:$D,3,FALSE)</f>
        <v>#N/A</v>
      </c>
      <c r="NT6" s="9" t="e">
        <f>VLOOKUP(CONCATENATE($B6,"_",YEAR(NT$4),"_",IF(MONTH(NT$4)&lt;10,CONCATENATE(0,MONTH(NT$4)),MONTH(NT$4))),SocrataData_REFRESH_THIS!$B:$D,3,FALSE)</f>
        <v>#N/A</v>
      </c>
      <c r="NU6" s="9" t="e">
        <f>VLOOKUP(CONCATENATE($B6,"_",YEAR(NU$4),"_",IF(MONTH(NU$4)&lt;10,CONCATENATE(0,MONTH(NU$4)),MONTH(NU$4))),SocrataData_REFRESH_THIS!$B:$D,3,FALSE)</f>
        <v>#N/A</v>
      </c>
      <c r="NV6" s="9" t="e">
        <f>VLOOKUP(CONCATENATE($B6,"_",YEAR(NV$4),"_",IF(MONTH(NV$4)&lt;10,CONCATENATE(0,MONTH(NV$4)),MONTH(NV$4))),SocrataData_REFRESH_THIS!$B:$D,3,FALSE)</f>
        <v>#N/A</v>
      </c>
      <c r="NW6" s="9" t="e">
        <f>VLOOKUP(CONCATENATE($B6,"_",YEAR(NW$4),"_",IF(MONTH(NW$4)&lt;10,CONCATENATE(0,MONTH(NW$4)),MONTH(NW$4))),SocrataData_REFRESH_THIS!$B:$D,3,FALSE)</f>
        <v>#N/A</v>
      </c>
      <c r="NX6" s="9" t="e">
        <f>VLOOKUP(CONCATENATE($B6,"_",YEAR(NX$4),"_",IF(MONTH(NX$4)&lt;10,CONCATENATE(0,MONTH(NX$4)),MONTH(NX$4))),SocrataData_REFRESH_THIS!$B:$D,3,FALSE)</f>
        <v>#N/A</v>
      </c>
      <c r="NY6" s="9" t="e">
        <f>VLOOKUP(CONCATENATE($B6,"_",YEAR(NY$4),"_",IF(MONTH(NY$4)&lt;10,CONCATENATE(0,MONTH(NY$4)),MONTH(NY$4))),SocrataData_REFRESH_THIS!$B:$D,3,FALSE)</f>
        <v>#N/A</v>
      </c>
      <c r="NZ6" s="9" t="e">
        <f>VLOOKUP(CONCATENATE($B6,"_",YEAR(NZ$4),"_",IF(MONTH(NZ$4)&lt;10,CONCATENATE(0,MONTH(NZ$4)),MONTH(NZ$4))),SocrataData_REFRESH_THIS!$B:$D,3,FALSE)</f>
        <v>#N/A</v>
      </c>
      <c r="OA6" s="9" t="e">
        <f>VLOOKUP(CONCATENATE($B6,"_",YEAR(OA$4),"_",IF(MONTH(OA$4)&lt;10,CONCATENATE(0,MONTH(OA$4)),MONTH(OA$4))),SocrataData_REFRESH_THIS!$B:$D,3,FALSE)</f>
        <v>#N/A</v>
      </c>
      <c r="OB6" s="9" t="e">
        <f>VLOOKUP(CONCATENATE($B6,"_",YEAR(OB$4),"_",IF(MONTH(OB$4)&lt;10,CONCATENATE(0,MONTH(OB$4)),MONTH(OB$4))),SocrataData_REFRESH_THIS!$B:$D,3,FALSE)</f>
        <v>#N/A</v>
      </c>
      <c r="OC6" s="9" t="e">
        <f>VLOOKUP(CONCATENATE($B6,"_",YEAR(OC$4),"_",IF(MONTH(OC$4)&lt;10,CONCATENATE(0,MONTH(OC$4)),MONTH(OC$4))),SocrataData_REFRESH_THIS!$B:$D,3,FALSE)</f>
        <v>#N/A</v>
      </c>
      <c r="OD6" s="9" t="e">
        <f>VLOOKUP(CONCATENATE($B6,"_",YEAR(OD$4),"_",IF(MONTH(OD$4)&lt;10,CONCATENATE(0,MONTH(OD$4)),MONTH(OD$4))),SocrataData_REFRESH_THIS!$B:$D,3,FALSE)</f>
        <v>#N/A</v>
      </c>
      <c r="OE6" s="9" t="e">
        <f>VLOOKUP(CONCATENATE($B6,"_",YEAR(OE$4),"_",IF(MONTH(OE$4)&lt;10,CONCATENATE(0,MONTH(OE$4)),MONTH(OE$4))),SocrataData_REFRESH_THIS!$B:$D,3,FALSE)</f>
        <v>#N/A</v>
      </c>
      <c r="OF6" s="9" t="e">
        <f>VLOOKUP(CONCATENATE($B6,"_",YEAR(OF$4),"_",IF(MONTH(OF$4)&lt;10,CONCATENATE(0,MONTH(OF$4)),MONTH(OF$4))),SocrataData_REFRESH_THIS!$B:$D,3,FALSE)</f>
        <v>#N/A</v>
      </c>
      <c r="OG6" s="9" t="e">
        <f>VLOOKUP(CONCATENATE($B6,"_",YEAR(OG$4),"_",IF(MONTH(OG$4)&lt;10,CONCATENATE(0,MONTH(OG$4)),MONTH(OG$4))),SocrataData_REFRESH_THIS!$B:$D,3,FALSE)</f>
        <v>#N/A</v>
      </c>
      <c r="OH6" s="9" t="e">
        <f>VLOOKUP(CONCATENATE($B6,"_",YEAR(OH$4),"_",IF(MONTH(OH$4)&lt;10,CONCATENATE(0,MONTH(OH$4)),MONTH(OH$4))),SocrataData_REFRESH_THIS!$B:$D,3,FALSE)</f>
        <v>#N/A</v>
      </c>
      <c r="OI6" s="9" t="e">
        <f>VLOOKUP(CONCATENATE($B6,"_",YEAR(OI$4),"_",IF(MONTH(OI$4)&lt;10,CONCATENATE(0,MONTH(OI$4)),MONTH(OI$4))),SocrataData_REFRESH_THIS!$B:$D,3,FALSE)</f>
        <v>#N/A</v>
      </c>
      <c r="OJ6" s="9" t="e">
        <f>VLOOKUP(CONCATENATE($B6,"_",YEAR(OJ$4),"_",IF(MONTH(OJ$4)&lt;10,CONCATENATE(0,MONTH(OJ$4)),MONTH(OJ$4))),SocrataData_REFRESH_THIS!$B:$D,3,FALSE)</f>
        <v>#N/A</v>
      </c>
      <c r="OK6" s="9" t="e">
        <f>VLOOKUP(CONCATENATE($B6,"_",YEAR(OK$4),"_",IF(MONTH(OK$4)&lt;10,CONCATENATE(0,MONTH(OK$4)),MONTH(OK$4))),SocrataData_REFRESH_THIS!$B:$D,3,FALSE)</f>
        <v>#N/A</v>
      </c>
      <c r="OL6" s="9" t="e">
        <f>VLOOKUP(CONCATENATE($B6,"_",YEAR(OL$4),"_",IF(MONTH(OL$4)&lt;10,CONCATENATE(0,MONTH(OL$4)),MONTH(OL$4))),SocrataData_REFRESH_THIS!$B:$D,3,FALSE)</f>
        <v>#N/A</v>
      </c>
      <c r="OM6" s="9" t="e">
        <f>VLOOKUP(CONCATENATE($B6,"_",YEAR(OM$4),"_",IF(MONTH(OM$4)&lt;10,CONCATENATE(0,MONTH(OM$4)),MONTH(OM$4))),SocrataData_REFRESH_THIS!$B:$D,3,FALSE)</f>
        <v>#N/A</v>
      </c>
      <c r="ON6" s="9" t="e">
        <f>VLOOKUP(CONCATENATE($B6,"_",YEAR(ON$4),"_",IF(MONTH(ON$4)&lt;10,CONCATENATE(0,MONTH(ON$4)),MONTH(ON$4))),SocrataData_REFRESH_THIS!$B:$D,3,FALSE)</f>
        <v>#N/A</v>
      </c>
      <c r="OO6" s="9" t="e">
        <f>VLOOKUP(CONCATENATE($B6,"_",YEAR(OO$4),"_",IF(MONTH(OO$4)&lt;10,CONCATENATE(0,MONTH(OO$4)),MONTH(OO$4))),SocrataData_REFRESH_THIS!$B:$D,3,FALSE)</f>
        <v>#N/A</v>
      </c>
      <c r="OP6" s="9" t="e">
        <f>VLOOKUP(CONCATENATE($B6,"_",YEAR(OP$4),"_",IF(MONTH(OP$4)&lt;10,CONCATENATE(0,MONTH(OP$4)),MONTH(OP$4))),SocrataData_REFRESH_THIS!$B:$D,3,FALSE)</f>
        <v>#N/A</v>
      </c>
      <c r="OQ6" s="9" t="e">
        <f>VLOOKUP(CONCATENATE($B6,"_",YEAR(OQ$4),"_",IF(MONTH(OQ$4)&lt;10,CONCATENATE(0,MONTH(OQ$4)),MONTH(OQ$4))),SocrataData_REFRESH_THIS!$B:$D,3,FALSE)</f>
        <v>#N/A</v>
      </c>
      <c r="OR6" s="9" t="e">
        <f>VLOOKUP(CONCATENATE($B6,"_",YEAR(OR$4),"_",IF(MONTH(OR$4)&lt;10,CONCATENATE(0,MONTH(OR$4)),MONTH(OR$4))),SocrataData_REFRESH_THIS!$B:$D,3,FALSE)</f>
        <v>#N/A</v>
      </c>
      <c r="OS6" s="9" t="e">
        <f>VLOOKUP(CONCATENATE($B6,"_",YEAR(OS$4),"_",IF(MONTH(OS$4)&lt;10,CONCATENATE(0,MONTH(OS$4)),MONTH(OS$4))),SocrataData_REFRESH_THIS!$B:$D,3,FALSE)</f>
        <v>#N/A</v>
      </c>
      <c r="OT6" s="9" t="e">
        <f>VLOOKUP(CONCATENATE($B6,"_",YEAR(OT$4),"_",IF(MONTH(OT$4)&lt;10,CONCATENATE(0,MONTH(OT$4)),MONTH(OT$4))),SocrataData_REFRESH_THIS!$B:$D,3,FALSE)</f>
        <v>#N/A</v>
      </c>
      <c r="OU6" s="9" t="e">
        <f>VLOOKUP(CONCATENATE($B6,"_",YEAR(OU$4),"_",IF(MONTH(OU$4)&lt;10,CONCATENATE(0,MONTH(OU$4)),MONTH(OU$4))),SocrataData_REFRESH_THIS!$B:$D,3,FALSE)</f>
        <v>#N/A</v>
      </c>
      <c r="OV6" s="9" t="e">
        <f>VLOOKUP(CONCATENATE($B6,"_",YEAR(OV$4),"_",IF(MONTH(OV$4)&lt;10,CONCATENATE(0,MONTH(OV$4)),MONTH(OV$4))),SocrataData_REFRESH_THIS!$B:$D,3,FALSE)</f>
        <v>#N/A</v>
      </c>
      <c r="OW6" s="9" t="e">
        <f>VLOOKUP(CONCATENATE($B6,"_",YEAR(OW$4),"_",IF(MONTH(OW$4)&lt;10,CONCATENATE(0,MONTH(OW$4)),MONTH(OW$4))),SocrataData_REFRESH_THIS!$B:$D,3,FALSE)</f>
        <v>#N/A</v>
      </c>
      <c r="OX6" s="9" t="e">
        <f>VLOOKUP(CONCATENATE($B6,"_",YEAR(OX$4),"_",IF(MONTH(OX$4)&lt;10,CONCATENATE(0,MONTH(OX$4)),MONTH(OX$4))),SocrataData_REFRESH_THIS!$B:$D,3,FALSE)</f>
        <v>#N/A</v>
      </c>
      <c r="OY6" s="9" t="e">
        <f>VLOOKUP(CONCATENATE($B6,"_",YEAR(OY$4),"_",IF(MONTH(OY$4)&lt;10,CONCATENATE(0,MONTH(OY$4)),MONTH(OY$4))),SocrataData_REFRESH_THIS!$B:$D,3,FALSE)</f>
        <v>#N/A</v>
      </c>
      <c r="OZ6" s="9" t="e">
        <f>VLOOKUP(CONCATENATE($B6,"_",YEAR(OZ$4),"_",IF(MONTH(OZ$4)&lt;10,CONCATENATE(0,MONTH(OZ$4)),MONTH(OZ$4))),SocrataData_REFRESH_THIS!$B:$D,3,FALSE)</f>
        <v>#N/A</v>
      </c>
      <c r="PA6" s="9" t="e">
        <f>VLOOKUP(CONCATENATE($B6,"_",YEAR(PA$4),"_",IF(MONTH(PA$4)&lt;10,CONCATENATE(0,MONTH(PA$4)),MONTH(PA$4))),SocrataData_REFRESH_THIS!$B:$D,3,FALSE)</f>
        <v>#N/A</v>
      </c>
      <c r="PB6" s="9" t="e">
        <f>VLOOKUP(CONCATENATE($B6,"_",YEAR(PB$4),"_",IF(MONTH(PB$4)&lt;10,CONCATENATE(0,MONTH(PB$4)),MONTH(PB$4))),SocrataData_REFRESH_THIS!$B:$D,3,FALSE)</f>
        <v>#N/A</v>
      </c>
      <c r="PC6" s="9" t="e">
        <f>VLOOKUP(CONCATENATE($B6,"_",YEAR(PC$4),"_",IF(MONTH(PC$4)&lt;10,CONCATENATE(0,MONTH(PC$4)),MONTH(PC$4))),SocrataData_REFRESH_THIS!$B:$D,3,FALSE)</f>
        <v>#N/A</v>
      </c>
      <c r="PD6" s="9" t="e">
        <f>VLOOKUP(CONCATENATE($B6,"_",YEAR(PD$4),"_",IF(MONTH(PD$4)&lt;10,CONCATENATE(0,MONTH(PD$4)),MONTH(PD$4))),SocrataData_REFRESH_THIS!$B:$D,3,FALSE)</f>
        <v>#N/A</v>
      </c>
      <c r="PE6" s="9" t="e">
        <f>VLOOKUP(CONCATENATE($B6,"_",YEAR(PE$4),"_",IF(MONTH(PE$4)&lt;10,CONCATENATE(0,MONTH(PE$4)),MONTH(PE$4))),SocrataData_REFRESH_THIS!$B:$D,3,FALSE)</f>
        <v>#N/A</v>
      </c>
      <c r="PF6" s="9" t="e">
        <f>VLOOKUP(CONCATENATE($B6,"_",YEAR(PF$4),"_",IF(MONTH(PF$4)&lt;10,CONCATENATE(0,MONTH(PF$4)),MONTH(PF$4))),SocrataData_REFRESH_THIS!$B:$D,3,FALSE)</f>
        <v>#N/A</v>
      </c>
      <c r="PG6" s="9" t="e">
        <f>VLOOKUP(CONCATENATE($B6,"_",YEAR(PG$4),"_",IF(MONTH(PG$4)&lt;10,CONCATENATE(0,MONTH(PG$4)),MONTH(PG$4))),SocrataData_REFRESH_THIS!$B:$D,3,FALSE)</f>
        <v>#N/A</v>
      </c>
      <c r="PH6" s="9" t="e">
        <f>VLOOKUP(CONCATENATE($B6,"_",YEAR(PH$4),"_",IF(MONTH(PH$4)&lt;10,CONCATENATE(0,MONTH(PH$4)),MONTH(PH$4))),SocrataData_REFRESH_THIS!$B:$D,3,FALSE)</f>
        <v>#N/A</v>
      </c>
      <c r="PI6" s="9" t="e">
        <f>VLOOKUP(CONCATENATE($B6,"_",YEAR(PI$4),"_",IF(MONTH(PI$4)&lt;10,CONCATENATE(0,MONTH(PI$4)),MONTH(PI$4))),SocrataData_REFRESH_THIS!$B:$D,3,FALSE)</f>
        <v>#N/A</v>
      </c>
      <c r="PJ6" s="9" t="e">
        <f>VLOOKUP(CONCATENATE($B6,"_",YEAR(PJ$4),"_",IF(MONTH(PJ$4)&lt;10,CONCATENATE(0,MONTH(PJ$4)),MONTH(PJ$4))),SocrataData_REFRESH_THIS!$B:$D,3,FALSE)</f>
        <v>#N/A</v>
      </c>
      <c r="PK6" s="9" t="e">
        <f>VLOOKUP(CONCATENATE($B6,"_",YEAR(PK$4),"_",IF(MONTH(PK$4)&lt;10,CONCATENATE(0,MONTH(PK$4)),MONTH(PK$4))),SocrataData_REFRESH_THIS!$B:$D,3,FALSE)</f>
        <v>#N/A</v>
      </c>
      <c r="PL6" s="9" t="e">
        <f>VLOOKUP(CONCATENATE($B6,"_",YEAR(PL$4),"_",IF(MONTH(PL$4)&lt;10,CONCATENATE(0,MONTH(PL$4)),MONTH(PL$4))),SocrataData_REFRESH_THIS!$B:$D,3,FALSE)</f>
        <v>#N/A</v>
      </c>
      <c r="PM6" s="9" t="e">
        <f>VLOOKUP(CONCATENATE($B6,"_",YEAR(PM$4),"_",IF(MONTH(PM$4)&lt;10,CONCATENATE(0,MONTH(PM$4)),MONTH(PM$4))),SocrataData_REFRESH_THIS!$B:$D,3,FALSE)</f>
        <v>#N/A</v>
      </c>
      <c r="PN6" s="9" t="e">
        <f>VLOOKUP(CONCATENATE($B6,"_",YEAR(PN$4),"_",IF(MONTH(PN$4)&lt;10,CONCATENATE(0,MONTH(PN$4)),MONTH(PN$4))),SocrataData_REFRESH_THIS!$B:$D,3,FALSE)</f>
        <v>#N/A</v>
      </c>
      <c r="PO6" s="9" t="e">
        <f>VLOOKUP(CONCATENATE($B6,"_",YEAR(PO$4),"_",IF(MONTH(PO$4)&lt;10,CONCATENATE(0,MONTH(PO$4)),MONTH(PO$4))),SocrataData_REFRESH_THIS!$B:$D,3,FALSE)</f>
        <v>#N/A</v>
      </c>
      <c r="PP6" s="9" t="e">
        <f>VLOOKUP(CONCATENATE($B6,"_",YEAR(PP$4),"_",IF(MONTH(PP$4)&lt;10,CONCATENATE(0,MONTH(PP$4)),MONTH(PP$4))),SocrataData_REFRESH_THIS!$B:$D,3,FALSE)</f>
        <v>#N/A</v>
      </c>
      <c r="PQ6" s="9" t="e">
        <f>VLOOKUP(CONCATENATE($B6,"_",YEAR(PQ$4),"_",IF(MONTH(PQ$4)&lt;10,CONCATENATE(0,MONTH(PQ$4)),MONTH(PQ$4))),SocrataData_REFRESH_THIS!$B:$D,3,FALSE)</f>
        <v>#N/A</v>
      </c>
      <c r="PR6" s="9" t="e">
        <f>VLOOKUP(CONCATENATE($B6,"_",YEAR(PR$4),"_",IF(MONTH(PR$4)&lt;10,CONCATENATE(0,MONTH(PR$4)),MONTH(PR$4))),SocrataData_REFRESH_THIS!$B:$D,3,FALSE)</f>
        <v>#N/A</v>
      </c>
      <c r="PS6" s="9" t="e">
        <f>VLOOKUP(CONCATENATE($B6,"_",YEAR(PS$4),"_",IF(MONTH(PS$4)&lt;10,CONCATENATE(0,MONTH(PS$4)),MONTH(PS$4))),SocrataData_REFRESH_THIS!$B:$D,3,FALSE)</f>
        <v>#N/A</v>
      </c>
      <c r="PT6" s="9" t="e">
        <f>VLOOKUP(CONCATENATE($B6,"_",YEAR(PT$4),"_",IF(MONTH(PT$4)&lt;10,CONCATENATE(0,MONTH(PT$4)),MONTH(PT$4))),SocrataData_REFRESH_THIS!$B:$D,3,FALSE)</f>
        <v>#N/A</v>
      </c>
      <c r="PU6" s="9" t="e">
        <f>VLOOKUP(CONCATENATE($B6,"_",YEAR(PU$4),"_",IF(MONTH(PU$4)&lt;10,CONCATENATE(0,MONTH(PU$4)),MONTH(PU$4))),SocrataData_REFRESH_THIS!$B:$D,3,FALSE)</f>
        <v>#N/A</v>
      </c>
      <c r="PV6" s="9" t="e">
        <f>VLOOKUP(CONCATENATE($B6,"_",YEAR(PV$4),"_",IF(MONTH(PV$4)&lt;10,CONCATENATE(0,MONTH(PV$4)),MONTH(PV$4))),SocrataData_REFRESH_THIS!$B:$D,3,FALSE)</f>
        <v>#N/A</v>
      </c>
      <c r="PW6" s="9" t="e">
        <f>VLOOKUP(CONCATENATE($B6,"_",YEAR(PW$4),"_",IF(MONTH(PW$4)&lt;10,CONCATENATE(0,MONTH(PW$4)),MONTH(PW$4))),SocrataData_REFRESH_THIS!$B:$D,3,FALSE)</f>
        <v>#N/A</v>
      </c>
      <c r="PX6" s="9" t="e">
        <f>VLOOKUP(CONCATENATE($B6,"_",YEAR(PX$4),"_",IF(MONTH(PX$4)&lt;10,CONCATENATE(0,MONTH(PX$4)),MONTH(PX$4))),SocrataData_REFRESH_THIS!$B:$D,3,FALSE)</f>
        <v>#N/A</v>
      </c>
      <c r="PY6" s="9" t="e">
        <f>VLOOKUP(CONCATENATE($B6,"_",YEAR(PY$4),"_",IF(MONTH(PY$4)&lt;10,CONCATENATE(0,MONTH(PY$4)),MONTH(PY$4))),SocrataData_REFRESH_THIS!$B:$D,3,FALSE)</f>
        <v>#N/A</v>
      </c>
      <c r="PZ6" s="9" t="e">
        <f>VLOOKUP(CONCATENATE($B6,"_",YEAR(PZ$4),"_",IF(MONTH(PZ$4)&lt;10,CONCATENATE(0,MONTH(PZ$4)),MONTH(PZ$4))),SocrataData_REFRESH_THIS!$B:$D,3,FALSE)</f>
        <v>#N/A</v>
      </c>
      <c r="QA6" s="9" t="e">
        <f>VLOOKUP(CONCATENATE($B6,"_",YEAR(QA$4),"_",IF(MONTH(QA$4)&lt;10,CONCATENATE(0,MONTH(QA$4)),MONTH(QA$4))),SocrataData_REFRESH_THIS!$B:$D,3,FALSE)</f>
        <v>#N/A</v>
      </c>
      <c r="QB6" s="9" t="e">
        <f>VLOOKUP(CONCATENATE($B6,"_",YEAR(QB$4),"_",IF(MONTH(QB$4)&lt;10,CONCATENATE(0,MONTH(QB$4)),MONTH(QB$4))),SocrataData_REFRESH_THIS!$B:$D,3,FALSE)</f>
        <v>#N/A</v>
      </c>
      <c r="QC6" s="9" t="e">
        <f>VLOOKUP(CONCATENATE($B6,"_",YEAR(QC$4),"_",IF(MONTH(QC$4)&lt;10,CONCATENATE(0,MONTH(QC$4)),MONTH(QC$4))),SocrataData_REFRESH_THIS!$B:$D,3,FALSE)</f>
        <v>#N/A</v>
      </c>
      <c r="QD6" s="9" t="e">
        <f>VLOOKUP(CONCATENATE($B6,"_",YEAR(QD$4),"_",IF(MONTH(QD$4)&lt;10,CONCATENATE(0,MONTH(QD$4)),MONTH(QD$4))),SocrataData_REFRESH_THIS!$B:$D,3,FALSE)</f>
        <v>#N/A</v>
      </c>
      <c r="QE6" s="9" t="e">
        <f>VLOOKUP(CONCATENATE($B6,"_",YEAR(QE$4),"_",IF(MONTH(QE$4)&lt;10,CONCATENATE(0,MONTH(QE$4)),MONTH(QE$4))),SocrataData_REFRESH_THIS!$B:$D,3,FALSE)</f>
        <v>#N/A</v>
      </c>
      <c r="QF6" s="9" t="e">
        <f>VLOOKUP(CONCATENATE($B6,"_",YEAR(QF$4),"_",IF(MONTH(QF$4)&lt;10,CONCATENATE(0,MONTH(QF$4)),MONTH(QF$4))),SocrataData_REFRESH_THIS!$B:$D,3,FALSE)</f>
        <v>#N/A</v>
      </c>
      <c r="QG6" s="9" t="e">
        <f>VLOOKUP(CONCATENATE($B6,"_",YEAR(QG$4),"_",IF(MONTH(QG$4)&lt;10,CONCATENATE(0,MONTH(QG$4)),MONTH(QG$4))),SocrataData_REFRESH_THIS!$B:$D,3,FALSE)</f>
        <v>#N/A</v>
      </c>
      <c r="QH6" s="9" t="e">
        <f>VLOOKUP(CONCATENATE($B6,"_",YEAR(QH$4),"_",IF(MONTH(QH$4)&lt;10,CONCATENATE(0,MONTH(QH$4)),MONTH(QH$4))),SocrataData_REFRESH_THIS!$B:$D,3,FALSE)</f>
        <v>#N/A</v>
      </c>
      <c r="QI6" s="9" t="e">
        <f>VLOOKUP(CONCATENATE($B6,"_",YEAR(QI$4),"_",IF(MONTH(QI$4)&lt;10,CONCATENATE(0,MONTH(QI$4)),MONTH(QI$4))),SocrataData_REFRESH_THIS!$B:$D,3,FALSE)</f>
        <v>#N/A</v>
      </c>
      <c r="QJ6" s="9" t="e">
        <f>VLOOKUP(CONCATENATE($B6,"_",YEAR(QJ$4),"_",IF(MONTH(QJ$4)&lt;10,CONCATENATE(0,MONTH(QJ$4)),MONTH(QJ$4))),SocrataData_REFRESH_THIS!$B:$D,3,FALSE)</f>
        <v>#N/A</v>
      </c>
      <c r="QK6" s="9" t="e">
        <f>VLOOKUP(CONCATENATE($B6,"_",YEAR(QK$4),"_",IF(MONTH(QK$4)&lt;10,CONCATENATE(0,MONTH(QK$4)),MONTH(QK$4))),SocrataData_REFRESH_THIS!$B:$D,3,FALSE)</f>
        <v>#N/A</v>
      </c>
      <c r="QL6" s="9" t="e">
        <f>VLOOKUP(CONCATENATE($B6,"_",YEAR(QL$4),"_",IF(MONTH(QL$4)&lt;10,CONCATENATE(0,MONTH(QL$4)),MONTH(QL$4))),SocrataData_REFRESH_THIS!$B:$D,3,FALSE)</f>
        <v>#N/A</v>
      </c>
      <c r="QM6" s="9" t="e">
        <f>VLOOKUP(CONCATENATE($B6,"_",YEAR(QM$4),"_",IF(MONTH(QM$4)&lt;10,CONCATENATE(0,MONTH(QM$4)),MONTH(QM$4))),SocrataData_REFRESH_THIS!$B:$D,3,FALSE)</f>
        <v>#N/A</v>
      </c>
      <c r="QN6" s="9" t="e">
        <f>VLOOKUP(CONCATENATE($B6,"_",YEAR(QN$4),"_",IF(MONTH(QN$4)&lt;10,CONCATENATE(0,MONTH(QN$4)),MONTH(QN$4))),SocrataData_REFRESH_THIS!$B:$D,3,FALSE)</f>
        <v>#N/A</v>
      </c>
      <c r="QO6" s="9" t="e">
        <f>VLOOKUP(CONCATENATE($B6,"_",YEAR(QO$4),"_",IF(MONTH(QO$4)&lt;10,CONCATENATE(0,MONTH(QO$4)),MONTH(QO$4))),SocrataData_REFRESH_THIS!$B:$D,3,FALSE)</f>
        <v>#N/A</v>
      </c>
      <c r="QP6" s="9" t="e">
        <f>VLOOKUP(CONCATENATE($B6,"_",YEAR(QP$4),"_",IF(MONTH(QP$4)&lt;10,CONCATENATE(0,MONTH(QP$4)),MONTH(QP$4))),SocrataData_REFRESH_THIS!$B:$D,3,FALSE)</f>
        <v>#N/A</v>
      </c>
      <c r="QQ6" s="9" t="e">
        <f>VLOOKUP(CONCATENATE($B6,"_",YEAR(QQ$4),"_",IF(MONTH(QQ$4)&lt;10,CONCATENATE(0,MONTH(QQ$4)),MONTH(QQ$4))),SocrataData_REFRESH_THIS!$B:$D,3,FALSE)</f>
        <v>#N/A</v>
      </c>
      <c r="QR6" s="9" t="e">
        <f>VLOOKUP(CONCATENATE($B6,"_",YEAR(QR$4),"_",IF(MONTH(QR$4)&lt;10,CONCATENATE(0,MONTH(QR$4)),MONTH(QR$4))),SocrataData_REFRESH_THIS!$B:$D,3,FALSE)</f>
        <v>#N/A</v>
      </c>
      <c r="QS6" s="9" t="e">
        <f>VLOOKUP(CONCATENATE($B6,"_",YEAR(QS$4),"_",IF(MONTH(QS$4)&lt;10,CONCATENATE(0,MONTH(QS$4)),MONTH(QS$4))),SocrataData_REFRESH_THIS!$B:$D,3,FALSE)</f>
        <v>#N/A</v>
      </c>
      <c r="QT6" s="9" t="e">
        <f>VLOOKUP(CONCATENATE($B6,"_",YEAR(QT$4),"_",IF(MONTH(QT$4)&lt;10,CONCATENATE(0,MONTH(QT$4)),MONTH(QT$4))),SocrataData_REFRESH_THIS!$B:$D,3,FALSE)</f>
        <v>#N/A</v>
      </c>
      <c r="QU6" s="9" t="e">
        <f>VLOOKUP(CONCATENATE($B6,"_",YEAR(QU$4),"_",IF(MONTH(QU$4)&lt;10,CONCATENATE(0,MONTH(QU$4)),MONTH(QU$4))),SocrataData_REFRESH_THIS!$B:$D,3,FALSE)</f>
        <v>#N/A</v>
      </c>
      <c r="QV6" s="9" t="e">
        <f>VLOOKUP(CONCATENATE($B6,"_",YEAR(QV$4),"_",IF(MONTH(QV$4)&lt;10,CONCATENATE(0,MONTH(QV$4)),MONTH(QV$4))),SocrataData_REFRESH_THIS!$B:$D,3,FALSE)</f>
        <v>#N/A</v>
      </c>
      <c r="QW6" s="9" t="e">
        <f>VLOOKUP(CONCATENATE($B6,"_",YEAR(QW$4),"_",IF(MONTH(QW$4)&lt;10,CONCATENATE(0,MONTH(QW$4)),MONTH(QW$4))),SocrataData_REFRESH_THIS!$B:$D,3,FALSE)</f>
        <v>#N/A</v>
      </c>
      <c r="QX6" s="9" t="e">
        <f>VLOOKUP(CONCATENATE($B6,"_",YEAR(QX$4),"_",IF(MONTH(QX$4)&lt;10,CONCATENATE(0,MONTH(QX$4)),MONTH(QX$4))),SocrataData_REFRESH_THIS!$B:$D,3,FALSE)</f>
        <v>#N/A</v>
      </c>
      <c r="QY6" s="9" t="e">
        <f>VLOOKUP(CONCATENATE($B6,"_",YEAR(QY$4),"_",IF(MONTH(QY$4)&lt;10,CONCATENATE(0,MONTH(QY$4)),MONTH(QY$4))),SocrataData_REFRESH_THIS!$B:$D,3,FALSE)</f>
        <v>#N/A</v>
      </c>
      <c r="QZ6" s="9" t="e">
        <f>VLOOKUP(CONCATENATE($B6,"_",YEAR(QZ$4),"_",IF(MONTH(QZ$4)&lt;10,CONCATENATE(0,MONTH(QZ$4)),MONTH(QZ$4))),SocrataData_REFRESH_THIS!$B:$D,3,FALSE)</f>
        <v>#N/A</v>
      </c>
      <c r="RA6" s="9" t="e">
        <f>VLOOKUP(CONCATENATE($B6,"_",YEAR(RA$4),"_",IF(MONTH(RA$4)&lt;10,CONCATENATE(0,MONTH(RA$4)),MONTH(RA$4))),SocrataData_REFRESH_THIS!$B:$D,3,FALSE)</f>
        <v>#N/A</v>
      </c>
      <c r="RB6" s="9" t="e">
        <f>VLOOKUP(CONCATENATE($B6,"_",YEAR(RB$4),"_",IF(MONTH(RB$4)&lt;10,CONCATENATE(0,MONTH(RB$4)),MONTH(RB$4))),SocrataData_REFRESH_THIS!$B:$D,3,FALSE)</f>
        <v>#N/A</v>
      </c>
      <c r="RC6" s="9" t="e">
        <f>VLOOKUP(CONCATENATE($B6,"_",YEAR(RC$4),"_",IF(MONTH(RC$4)&lt;10,CONCATENATE(0,MONTH(RC$4)),MONTH(RC$4))),SocrataData_REFRESH_THIS!$B:$D,3,FALSE)</f>
        <v>#N/A</v>
      </c>
      <c r="RD6" s="9" t="e">
        <f>VLOOKUP(CONCATENATE($B6,"_",YEAR(RD$4),"_",IF(MONTH(RD$4)&lt;10,CONCATENATE(0,MONTH(RD$4)),MONTH(RD$4))),SocrataData_REFRESH_THIS!$B:$D,3,FALSE)</f>
        <v>#N/A</v>
      </c>
      <c r="RE6" s="9" t="e">
        <f>VLOOKUP(CONCATENATE($B6,"_",YEAR(RE$4),"_",IF(MONTH(RE$4)&lt;10,CONCATENATE(0,MONTH(RE$4)),MONTH(RE$4))),SocrataData_REFRESH_THIS!$B:$D,3,FALSE)</f>
        <v>#N/A</v>
      </c>
      <c r="RF6" s="9" t="e">
        <f>VLOOKUP(CONCATENATE($B6,"_",YEAR(RF$4),"_",IF(MONTH(RF$4)&lt;10,CONCATENATE(0,MONTH(RF$4)),MONTH(RF$4))),SocrataData_REFRESH_THIS!$B:$D,3,FALSE)</f>
        <v>#N/A</v>
      </c>
      <c r="RG6" s="9" t="e">
        <f>VLOOKUP(CONCATENATE($B6,"_",YEAR(RG$4),"_",IF(MONTH(RG$4)&lt;10,CONCATENATE(0,MONTH(RG$4)),MONTH(RG$4))),SocrataData_REFRESH_THIS!$B:$D,3,FALSE)</f>
        <v>#N/A</v>
      </c>
      <c r="RH6" s="9" t="e">
        <f>VLOOKUP(CONCATENATE($B6,"_",YEAR(RH$4),"_",IF(MONTH(RH$4)&lt;10,CONCATENATE(0,MONTH(RH$4)),MONTH(RH$4))),SocrataData_REFRESH_THIS!$B:$D,3,FALSE)</f>
        <v>#N/A</v>
      </c>
      <c r="RI6" s="9" t="e">
        <f>VLOOKUP(CONCATENATE($B6,"_",YEAR(RI$4),"_",IF(MONTH(RI$4)&lt;10,CONCATENATE(0,MONTH(RI$4)),MONTH(RI$4))),SocrataData_REFRESH_THIS!$B:$D,3,FALSE)</f>
        <v>#N/A</v>
      </c>
      <c r="RJ6" s="9" t="e">
        <f>VLOOKUP(CONCATENATE($B6,"_",YEAR(RJ$4),"_",IF(MONTH(RJ$4)&lt;10,CONCATENATE(0,MONTH(RJ$4)),MONTH(RJ$4))),SocrataData_REFRESH_THIS!$B:$D,3,FALSE)</f>
        <v>#N/A</v>
      </c>
      <c r="RK6" s="9" t="e">
        <f>VLOOKUP(CONCATENATE($B6,"_",YEAR(RK$4),"_",IF(MONTH(RK$4)&lt;10,CONCATENATE(0,MONTH(RK$4)),MONTH(RK$4))),SocrataData_REFRESH_THIS!$B:$D,3,FALSE)</f>
        <v>#N/A</v>
      </c>
      <c r="RL6" s="9" t="e">
        <f>VLOOKUP(CONCATENATE($B6,"_",YEAR(RL$4),"_",IF(MONTH(RL$4)&lt;10,CONCATENATE(0,MONTH(RL$4)),MONTH(RL$4))),SocrataData_REFRESH_THIS!$B:$D,3,FALSE)</f>
        <v>#N/A</v>
      </c>
      <c r="RM6" s="9" t="e">
        <f>VLOOKUP(CONCATENATE($B6,"_",YEAR(RM$4),"_",IF(MONTH(RM$4)&lt;10,CONCATENATE(0,MONTH(RM$4)),MONTH(RM$4))),SocrataData_REFRESH_THIS!$B:$D,3,FALSE)</f>
        <v>#N/A</v>
      </c>
      <c r="RN6" s="9" t="e">
        <f>VLOOKUP(CONCATENATE($B6,"_",YEAR(RN$4),"_",IF(MONTH(RN$4)&lt;10,CONCATENATE(0,MONTH(RN$4)),MONTH(RN$4))),SocrataData_REFRESH_THIS!$B:$D,3,FALSE)</f>
        <v>#N/A</v>
      </c>
      <c r="RO6" s="9" t="e">
        <f>VLOOKUP(CONCATENATE($B6,"_",YEAR(RO$4),"_",IF(MONTH(RO$4)&lt;10,CONCATENATE(0,MONTH(RO$4)),MONTH(RO$4))),SocrataData_REFRESH_THIS!$B:$D,3,FALSE)</f>
        <v>#N/A</v>
      </c>
      <c r="RP6" s="9" t="e">
        <f>VLOOKUP(CONCATENATE($B6,"_",YEAR(RP$4),"_",IF(MONTH(RP$4)&lt;10,CONCATENATE(0,MONTH(RP$4)),MONTH(RP$4))),SocrataData_REFRESH_THIS!$B:$D,3,FALSE)</f>
        <v>#N/A</v>
      </c>
      <c r="RQ6" s="9" t="e">
        <f>VLOOKUP(CONCATENATE($B6,"_",YEAR(RQ$4),"_",IF(MONTH(RQ$4)&lt;10,CONCATENATE(0,MONTH(RQ$4)),MONTH(RQ$4))),SocrataData_REFRESH_THIS!$B:$D,3,FALSE)</f>
        <v>#N/A</v>
      </c>
      <c r="RR6" s="9" t="e">
        <f>VLOOKUP(CONCATENATE($B6,"_",YEAR(RR$4),"_",IF(MONTH(RR$4)&lt;10,CONCATENATE(0,MONTH(RR$4)),MONTH(RR$4))),SocrataData_REFRESH_THIS!$B:$D,3,FALSE)</f>
        <v>#N/A</v>
      </c>
      <c r="RS6" s="9" t="e">
        <f>VLOOKUP(CONCATENATE($B6,"_",YEAR(RS$4),"_",IF(MONTH(RS$4)&lt;10,CONCATENATE(0,MONTH(RS$4)),MONTH(RS$4))),SocrataData_REFRESH_THIS!$B:$D,3,FALSE)</f>
        <v>#N/A</v>
      </c>
      <c r="RT6" s="9" t="e">
        <f>VLOOKUP(CONCATENATE($B6,"_",YEAR(RT$4),"_",IF(MONTH(RT$4)&lt;10,CONCATENATE(0,MONTH(RT$4)),MONTH(RT$4))),SocrataData_REFRESH_THIS!$B:$D,3,FALSE)</f>
        <v>#N/A</v>
      </c>
      <c r="RU6" s="9" t="e">
        <f>VLOOKUP(CONCATENATE($B6,"_",YEAR(RU$4),"_",IF(MONTH(RU$4)&lt;10,CONCATENATE(0,MONTH(RU$4)),MONTH(RU$4))),SocrataData_REFRESH_THIS!$B:$D,3,FALSE)</f>
        <v>#N/A</v>
      </c>
      <c r="RV6" s="9" t="e">
        <f>VLOOKUP(CONCATENATE($B6,"_",YEAR(RV$4),"_",IF(MONTH(RV$4)&lt;10,CONCATENATE(0,MONTH(RV$4)),MONTH(RV$4))),SocrataData_REFRESH_THIS!$B:$D,3,FALSE)</f>
        <v>#N/A</v>
      </c>
      <c r="RW6" s="9" t="e">
        <f>VLOOKUP(CONCATENATE($B6,"_",YEAR(RW$4),"_",IF(MONTH(RW$4)&lt;10,CONCATENATE(0,MONTH(RW$4)),MONTH(RW$4))),SocrataData_REFRESH_THIS!$B:$D,3,FALSE)</f>
        <v>#N/A</v>
      </c>
      <c r="RX6" s="9" t="e">
        <f>VLOOKUP(CONCATENATE($B6,"_",YEAR(RX$4),"_",IF(MONTH(RX$4)&lt;10,CONCATENATE(0,MONTH(RX$4)),MONTH(RX$4))),SocrataData_REFRESH_THIS!$B:$D,3,FALSE)</f>
        <v>#N/A</v>
      </c>
      <c r="RY6" s="9" t="e">
        <f>VLOOKUP(CONCATENATE($B6,"_",YEAR(RY$4),"_",IF(MONTH(RY$4)&lt;10,CONCATENATE(0,MONTH(RY$4)),MONTH(RY$4))),SocrataData_REFRESH_THIS!$B:$D,3,FALSE)</f>
        <v>#N/A</v>
      </c>
      <c r="RZ6" s="9" t="e">
        <f>VLOOKUP(CONCATENATE($B6,"_",YEAR(RZ$4),"_",IF(MONTH(RZ$4)&lt;10,CONCATENATE(0,MONTH(RZ$4)),MONTH(RZ$4))),SocrataData_REFRESH_THIS!$B:$D,3,FALSE)</f>
        <v>#N/A</v>
      </c>
      <c r="SA6" s="9" t="e">
        <f>VLOOKUP(CONCATENATE($B6,"_",YEAR(SA$4),"_",IF(MONTH(SA$4)&lt;10,CONCATENATE(0,MONTH(SA$4)),MONTH(SA$4))),SocrataData_REFRESH_THIS!$B:$D,3,FALSE)</f>
        <v>#N/A</v>
      </c>
      <c r="SB6" s="9" t="e">
        <f>VLOOKUP(CONCATENATE($B6,"_",YEAR(SB$4),"_",IF(MONTH(SB$4)&lt;10,CONCATENATE(0,MONTH(SB$4)),MONTH(SB$4))),SocrataData_REFRESH_THIS!$B:$D,3,FALSE)</f>
        <v>#N/A</v>
      </c>
      <c r="SC6" s="9" t="e">
        <f>VLOOKUP(CONCATENATE($B6,"_",YEAR(SC$4),"_",IF(MONTH(SC$4)&lt;10,CONCATENATE(0,MONTH(SC$4)),MONTH(SC$4))),SocrataData_REFRESH_THIS!$B:$D,3,FALSE)</f>
        <v>#N/A</v>
      </c>
      <c r="SD6" s="9" t="e">
        <f>VLOOKUP(CONCATENATE($B6,"_",YEAR(SD$4),"_",IF(MONTH(SD$4)&lt;10,CONCATENATE(0,MONTH(SD$4)),MONTH(SD$4))),SocrataData_REFRESH_THIS!$B:$D,3,FALSE)</f>
        <v>#N/A</v>
      </c>
      <c r="SE6" s="9" t="e">
        <f>VLOOKUP(CONCATENATE($B6,"_",YEAR(SE$4),"_",IF(MONTH(SE$4)&lt;10,CONCATENATE(0,MONTH(SE$4)),MONTH(SE$4))),SocrataData_REFRESH_THIS!$B:$D,3,FALSE)</f>
        <v>#N/A</v>
      </c>
      <c r="SF6" s="9" t="e">
        <f>VLOOKUP(CONCATENATE($B6,"_",YEAR(SF$4),"_",IF(MONTH(SF$4)&lt;10,CONCATENATE(0,MONTH(SF$4)),MONTH(SF$4))),SocrataData_REFRESH_THIS!$B:$D,3,FALSE)</f>
        <v>#N/A</v>
      </c>
      <c r="SG6" s="9" t="e">
        <f>VLOOKUP(CONCATENATE($B6,"_",YEAR(SG$4),"_",IF(MONTH(SG$4)&lt;10,CONCATENATE(0,MONTH(SG$4)),MONTH(SG$4))),SocrataData_REFRESH_THIS!$B:$D,3,FALSE)</f>
        <v>#N/A</v>
      </c>
      <c r="SH6" s="9" t="e">
        <f>VLOOKUP(CONCATENATE($B6,"_",YEAR(SH$4),"_",IF(MONTH(SH$4)&lt;10,CONCATENATE(0,MONTH(SH$4)),MONTH(SH$4))),SocrataData_REFRESH_THIS!$B:$D,3,FALSE)</f>
        <v>#N/A</v>
      </c>
      <c r="SI6" s="9" t="e">
        <f>VLOOKUP(CONCATENATE($B6,"_",YEAR(SI$4),"_",IF(MONTH(SI$4)&lt;10,CONCATENATE(0,MONTH(SI$4)),MONTH(SI$4))),SocrataData_REFRESH_THIS!$B:$D,3,FALSE)</f>
        <v>#N/A</v>
      </c>
      <c r="SJ6" s="9" t="e">
        <f>VLOOKUP(CONCATENATE($B6,"_",YEAR(SJ$4),"_",IF(MONTH(SJ$4)&lt;10,CONCATENATE(0,MONTH(SJ$4)),MONTH(SJ$4))),SocrataData_REFRESH_THIS!$B:$D,3,FALSE)</f>
        <v>#N/A</v>
      </c>
      <c r="SK6" s="9" t="e">
        <f>VLOOKUP(CONCATENATE($B6,"_",YEAR(SK$4),"_",IF(MONTH(SK$4)&lt;10,CONCATENATE(0,MONTH(SK$4)),MONTH(SK$4))),SocrataData_REFRESH_THIS!$B:$D,3,FALSE)</f>
        <v>#N/A</v>
      </c>
      <c r="SL6" s="9" t="e">
        <f>VLOOKUP(CONCATENATE($B6,"_",YEAR(SL$4),"_",IF(MONTH(SL$4)&lt;10,CONCATENATE(0,MONTH(SL$4)),MONTH(SL$4))),SocrataData_REFRESH_THIS!$B:$D,3,FALSE)</f>
        <v>#N/A</v>
      </c>
      <c r="SM6" s="9" t="e">
        <f>VLOOKUP(CONCATENATE($B6,"_",YEAR(SM$4),"_",IF(MONTH(SM$4)&lt;10,CONCATENATE(0,MONTH(SM$4)),MONTH(SM$4))),SocrataData_REFRESH_THIS!$B:$D,3,FALSE)</f>
        <v>#N/A</v>
      </c>
      <c r="SN6" s="9" t="e">
        <f>VLOOKUP(CONCATENATE($B6,"_",YEAR(SN$4),"_",IF(MONTH(SN$4)&lt;10,CONCATENATE(0,MONTH(SN$4)),MONTH(SN$4))),SocrataData_REFRESH_THIS!$B:$D,3,FALSE)</f>
        <v>#N/A</v>
      </c>
      <c r="SO6" s="9" t="e">
        <f>VLOOKUP(CONCATENATE($B6,"_",YEAR(SO$4),"_",IF(MONTH(SO$4)&lt;10,CONCATENATE(0,MONTH(SO$4)),MONTH(SO$4))),SocrataData_REFRESH_THIS!$B:$D,3,FALSE)</f>
        <v>#N/A</v>
      </c>
      <c r="SP6" s="9" t="e">
        <f>VLOOKUP(CONCATENATE($B6,"_",YEAR(SP$4),"_",IF(MONTH(SP$4)&lt;10,CONCATENATE(0,MONTH(SP$4)),MONTH(SP$4))),SocrataData_REFRESH_THIS!$B:$D,3,FALSE)</f>
        <v>#N/A</v>
      </c>
      <c r="SQ6" s="9" t="e">
        <f>VLOOKUP(CONCATENATE($B6,"_",YEAR(SQ$4),"_",IF(MONTH(SQ$4)&lt;10,CONCATENATE(0,MONTH(SQ$4)),MONTH(SQ$4))),SocrataData_REFRESH_THIS!$B:$D,3,FALSE)</f>
        <v>#N/A</v>
      </c>
      <c r="SR6" s="9" t="e">
        <f>VLOOKUP(CONCATENATE($B6,"_",YEAR(SR$4),"_",IF(MONTH(SR$4)&lt;10,CONCATENATE(0,MONTH(SR$4)),MONTH(SR$4))),SocrataData_REFRESH_THIS!$B:$D,3,FALSE)</f>
        <v>#N/A</v>
      </c>
      <c r="SS6" s="9" t="e">
        <f>VLOOKUP(CONCATENATE($B6,"_",YEAR(SS$4),"_",IF(MONTH(SS$4)&lt;10,CONCATENATE(0,MONTH(SS$4)),MONTH(SS$4))),SocrataData_REFRESH_THIS!$B:$D,3,FALSE)</f>
        <v>#N/A</v>
      </c>
      <c r="ST6" s="9" t="e">
        <f>VLOOKUP(CONCATENATE($B6,"_",YEAR(ST$4),"_",IF(MONTH(ST$4)&lt;10,CONCATENATE(0,MONTH(ST$4)),MONTH(ST$4))),SocrataData_REFRESH_THIS!$B:$D,3,FALSE)</f>
        <v>#N/A</v>
      </c>
      <c r="SU6" s="9" t="e">
        <f>VLOOKUP(CONCATENATE($B6,"_",YEAR(SU$4),"_",IF(MONTH(SU$4)&lt;10,CONCATENATE(0,MONTH(SU$4)),MONTH(SU$4))),SocrataData_REFRESH_THIS!$B:$D,3,FALSE)</f>
        <v>#N/A</v>
      </c>
      <c r="SV6" s="9" t="e">
        <f>VLOOKUP(CONCATENATE($B6,"_",YEAR(SV$4),"_",IF(MONTH(SV$4)&lt;10,CONCATENATE(0,MONTH(SV$4)),MONTH(SV$4))),SocrataData_REFRESH_THIS!$B:$D,3,FALSE)</f>
        <v>#N/A</v>
      </c>
      <c r="SW6" s="9" t="e">
        <f>VLOOKUP(CONCATENATE($B6,"_",YEAR(SW$4),"_",IF(MONTH(SW$4)&lt;10,CONCATENATE(0,MONTH(SW$4)),MONTH(SW$4))),SocrataData_REFRESH_THIS!$B:$D,3,FALSE)</f>
        <v>#N/A</v>
      </c>
      <c r="SX6" s="9" t="e">
        <f>VLOOKUP(CONCATENATE($B6,"_",YEAR(SX$4),"_",IF(MONTH(SX$4)&lt;10,CONCATENATE(0,MONTH(SX$4)),MONTH(SX$4))),SocrataData_REFRESH_THIS!$B:$D,3,FALSE)</f>
        <v>#N/A</v>
      </c>
      <c r="SY6" s="9" t="e">
        <f>VLOOKUP(CONCATENATE($B6,"_",YEAR(SY$4),"_",IF(MONTH(SY$4)&lt;10,CONCATENATE(0,MONTH(SY$4)),MONTH(SY$4))),SocrataData_REFRESH_THIS!$B:$D,3,FALSE)</f>
        <v>#N/A</v>
      </c>
      <c r="SZ6" s="9" t="e">
        <f>VLOOKUP(CONCATENATE($B6,"_",YEAR(SZ$4),"_",IF(MONTH(SZ$4)&lt;10,CONCATENATE(0,MONTH(SZ$4)),MONTH(SZ$4))),SocrataData_REFRESH_THIS!$B:$D,3,FALSE)</f>
        <v>#N/A</v>
      </c>
      <c r="TA6" s="9" t="e">
        <f>VLOOKUP(CONCATENATE($B6,"_",YEAR(TA$4),"_",IF(MONTH(TA$4)&lt;10,CONCATENATE(0,MONTH(TA$4)),MONTH(TA$4))),SocrataData_REFRESH_THIS!$B:$D,3,FALSE)</f>
        <v>#N/A</v>
      </c>
      <c r="TB6" s="9" t="e">
        <f>VLOOKUP(CONCATENATE($B6,"_",YEAR(TB$4),"_",IF(MONTH(TB$4)&lt;10,CONCATENATE(0,MONTH(TB$4)),MONTH(TB$4))),SocrataData_REFRESH_THIS!$B:$D,3,FALSE)</f>
        <v>#N/A</v>
      </c>
      <c r="TC6" s="9" t="e">
        <f>VLOOKUP(CONCATENATE($B6,"_",YEAR(TC$4),"_",IF(MONTH(TC$4)&lt;10,CONCATENATE(0,MONTH(TC$4)),MONTH(TC$4))),SocrataData_REFRESH_THIS!$B:$D,3,FALSE)</f>
        <v>#N/A</v>
      </c>
      <c r="TD6" s="9" t="e">
        <f>VLOOKUP(CONCATENATE($B6,"_",YEAR(TD$4),"_",IF(MONTH(TD$4)&lt;10,CONCATENATE(0,MONTH(TD$4)),MONTH(TD$4))),SocrataData_REFRESH_THIS!$B:$D,3,FALSE)</f>
        <v>#N/A</v>
      </c>
      <c r="TE6" s="9" t="e">
        <f>VLOOKUP(CONCATENATE($B6,"_",YEAR(TE$4),"_",IF(MONTH(TE$4)&lt;10,CONCATENATE(0,MONTH(TE$4)),MONTH(TE$4))),SocrataData_REFRESH_THIS!$B:$D,3,FALSE)</f>
        <v>#N/A</v>
      </c>
      <c r="TF6" s="9" t="e">
        <f>VLOOKUP(CONCATENATE($B6,"_",YEAR(TF$4),"_",IF(MONTH(TF$4)&lt;10,CONCATENATE(0,MONTH(TF$4)),MONTH(TF$4))),SocrataData_REFRESH_THIS!$B:$D,3,FALSE)</f>
        <v>#N/A</v>
      </c>
      <c r="TG6" s="9" t="e">
        <f>VLOOKUP(CONCATENATE($B6,"_",YEAR(TG$4),"_",IF(MONTH(TG$4)&lt;10,CONCATENATE(0,MONTH(TG$4)),MONTH(TG$4))),SocrataData_REFRESH_THIS!$B:$D,3,FALSE)</f>
        <v>#N/A</v>
      </c>
      <c r="TH6" s="9" t="e">
        <f>VLOOKUP(CONCATENATE($B6,"_",YEAR(TH$4),"_",IF(MONTH(TH$4)&lt;10,CONCATENATE(0,MONTH(TH$4)),MONTH(TH$4))),SocrataData_REFRESH_THIS!$B:$D,3,FALSE)</f>
        <v>#N/A</v>
      </c>
      <c r="TI6" s="9" t="e">
        <f>VLOOKUP(CONCATENATE($B6,"_",YEAR(TI$4),"_",IF(MONTH(TI$4)&lt;10,CONCATENATE(0,MONTH(TI$4)),MONTH(TI$4))),SocrataData_REFRESH_THIS!$B:$D,3,FALSE)</f>
        <v>#N/A</v>
      </c>
      <c r="TJ6" s="9" t="e">
        <f>VLOOKUP(CONCATENATE($B6,"_",YEAR(TJ$4),"_",IF(MONTH(TJ$4)&lt;10,CONCATENATE(0,MONTH(TJ$4)),MONTH(TJ$4))),SocrataData_REFRESH_THIS!$B:$D,3,FALSE)</f>
        <v>#N/A</v>
      </c>
      <c r="TK6" s="9" t="e">
        <f>VLOOKUP(CONCATENATE($B6,"_",YEAR(TK$4),"_",IF(MONTH(TK$4)&lt;10,CONCATENATE(0,MONTH(TK$4)),MONTH(TK$4))),SocrataData_REFRESH_THIS!$B:$D,3,FALSE)</f>
        <v>#N/A</v>
      </c>
      <c r="TL6" s="9" t="e">
        <f>VLOOKUP(CONCATENATE($B6,"_",YEAR(TL$4),"_",IF(MONTH(TL$4)&lt;10,CONCATENATE(0,MONTH(TL$4)),MONTH(TL$4))),SocrataData_REFRESH_THIS!$B:$D,3,FALSE)</f>
        <v>#N/A</v>
      </c>
      <c r="TM6" s="9" t="e">
        <f>VLOOKUP(CONCATENATE($B6,"_",YEAR(TM$4),"_",IF(MONTH(TM$4)&lt;10,CONCATENATE(0,MONTH(TM$4)),MONTH(TM$4))),SocrataData_REFRESH_THIS!$B:$D,3,FALSE)</f>
        <v>#N/A</v>
      </c>
      <c r="TN6" s="9" t="e">
        <f>VLOOKUP(CONCATENATE($B6,"_",YEAR(TN$4),"_",IF(MONTH(TN$4)&lt;10,CONCATENATE(0,MONTH(TN$4)),MONTH(TN$4))),SocrataData_REFRESH_THIS!$B:$D,3,FALSE)</f>
        <v>#N/A</v>
      </c>
      <c r="TO6" s="9" t="e">
        <f>VLOOKUP(CONCATENATE($B6,"_",YEAR(TO$4),"_",IF(MONTH(TO$4)&lt;10,CONCATENATE(0,MONTH(TO$4)),MONTH(TO$4))),SocrataData_REFRESH_THIS!$B:$D,3,FALSE)</f>
        <v>#N/A</v>
      </c>
      <c r="TP6" s="9" t="e">
        <f>VLOOKUP(CONCATENATE($B6,"_",YEAR(TP$4),"_",IF(MONTH(TP$4)&lt;10,CONCATENATE(0,MONTH(TP$4)),MONTH(TP$4))),SocrataData_REFRESH_THIS!$B:$D,3,FALSE)</f>
        <v>#N/A</v>
      </c>
      <c r="TQ6" s="9" t="e">
        <f>VLOOKUP(CONCATENATE($B6,"_",YEAR(TQ$4),"_",IF(MONTH(TQ$4)&lt;10,CONCATENATE(0,MONTH(TQ$4)),MONTH(TQ$4))),SocrataData_REFRESH_THIS!$B:$D,3,FALSE)</f>
        <v>#N/A</v>
      </c>
      <c r="TR6" s="9" t="e">
        <f>VLOOKUP(CONCATENATE($B6,"_",YEAR(TR$4),"_",IF(MONTH(TR$4)&lt;10,CONCATENATE(0,MONTH(TR$4)),MONTH(TR$4))),SocrataData_REFRESH_THIS!$B:$D,3,FALSE)</f>
        <v>#N/A</v>
      </c>
      <c r="TS6" s="9" t="e">
        <f>VLOOKUP(CONCATENATE($B6,"_",YEAR(TS$4),"_",IF(MONTH(TS$4)&lt;10,CONCATENATE(0,MONTH(TS$4)),MONTH(TS$4))),SocrataData_REFRESH_THIS!$B:$D,3,FALSE)</f>
        <v>#N/A</v>
      </c>
      <c r="TT6" s="9" t="e">
        <f>VLOOKUP(CONCATENATE($B6,"_",YEAR(TT$4),"_",IF(MONTH(TT$4)&lt;10,CONCATENATE(0,MONTH(TT$4)),MONTH(TT$4))),SocrataData_REFRESH_THIS!$B:$D,3,FALSE)</f>
        <v>#N/A</v>
      </c>
      <c r="TU6" s="9" t="e">
        <f>VLOOKUP(CONCATENATE($B6,"_",YEAR(TU$4),"_",IF(MONTH(TU$4)&lt;10,CONCATENATE(0,MONTH(TU$4)),MONTH(TU$4))),SocrataData_REFRESH_THIS!$B:$D,3,FALSE)</f>
        <v>#N/A</v>
      </c>
      <c r="TV6" s="9" t="e">
        <f>VLOOKUP(CONCATENATE($B6,"_",YEAR(TV$4),"_",IF(MONTH(TV$4)&lt;10,CONCATENATE(0,MONTH(TV$4)),MONTH(TV$4))),SocrataData_REFRESH_THIS!$B:$D,3,FALSE)</f>
        <v>#N/A</v>
      </c>
      <c r="TW6" s="9" t="e">
        <f>VLOOKUP(CONCATENATE($B6,"_",YEAR(TW$4),"_",IF(MONTH(TW$4)&lt;10,CONCATENATE(0,MONTH(TW$4)),MONTH(TW$4))),SocrataData_REFRESH_THIS!$B:$D,3,FALSE)</f>
        <v>#N/A</v>
      </c>
      <c r="TX6" s="9" t="e">
        <f>VLOOKUP(CONCATENATE($B6,"_",YEAR(TX$4),"_",IF(MONTH(TX$4)&lt;10,CONCATENATE(0,MONTH(TX$4)),MONTH(TX$4))),SocrataData_REFRESH_THIS!$B:$D,3,FALSE)</f>
        <v>#N/A</v>
      </c>
      <c r="TY6" s="9" t="e">
        <f>VLOOKUP(CONCATENATE($B6,"_",YEAR(TY$4),"_",IF(MONTH(TY$4)&lt;10,CONCATENATE(0,MONTH(TY$4)),MONTH(TY$4))),SocrataData_REFRESH_THIS!$B:$D,3,FALSE)</f>
        <v>#N/A</v>
      </c>
      <c r="TZ6" s="9" t="e">
        <f>VLOOKUP(CONCATENATE($B6,"_",YEAR(TZ$4),"_",IF(MONTH(TZ$4)&lt;10,CONCATENATE(0,MONTH(TZ$4)),MONTH(TZ$4))),SocrataData_REFRESH_THIS!$B:$D,3,FALSE)</f>
        <v>#N/A</v>
      </c>
      <c r="UA6" s="9" t="e">
        <f>VLOOKUP(CONCATENATE($B6,"_",YEAR(UA$4),"_",IF(MONTH(UA$4)&lt;10,CONCATENATE(0,MONTH(UA$4)),MONTH(UA$4))),SocrataData_REFRESH_THIS!$B:$D,3,FALSE)</f>
        <v>#N/A</v>
      </c>
      <c r="UB6" s="9" t="e">
        <f>VLOOKUP(CONCATENATE($B6,"_",YEAR(UB$4),"_",IF(MONTH(UB$4)&lt;10,CONCATENATE(0,MONTH(UB$4)),MONTH(UB$4))),SocrataData_REFRESH_THIS!$B:$D,3,FALSE)</f>
        <v>#N/A</v>
      </c>
      <c r="UC6" s="9" t="e">
        <f>VLOOKUP(CONCATENATE($B6,"_",YEAR(UC$4),"_",IF(MONTH(UC$4)&lt;10,CONCATENATE(0,MONTH(UC$4)),MONTH(UC$4))),SocrataData_REFRESH_THIS!$B:$D,3,FALSE)</f>
        <v>#N/A</v>
      </c>
      <c r="UD6" s="9" t="e">
        <f>VLOOKUP(CONCATENATE($B6,"_",YEAR(UD$4),"_",IF(MONTH(UD$4)&lt;10,CONCATENATE(0,MONTH(UD$4)),MONTH(UD$4))),SocrataData_REFRESH_THIS!$B:$D,3,FALSE)</f>
        <v>#N/A</v>
      </c>
      <c r="UE6" s="9" t="e">
        <f>VLOOKUP(CONCATENATE($B6,"_",YEAR(UE$4),"_",IF(MONTH(UE$4)&lt;10,CONCATENATE(0,MONTH(UE$4)),MONTH(UE$4))),SocrataData_REFRESH_THIS!$B:$D,3,FALSE)</f>
        <v>#N/A</v>
      </c>
      <c r="UF6" s="9" t="e">
        <f>VLOOKUP(CONCATENATE($B6,"_",YEAR(UF$4),"_",IF(MONTH(UF$4)&lt;10,CONCATENATE(0,MONTH(UF$4)),MONTH(UF$4))),SocrataData_REFRESH_THIS!$B:$D,3,FALSE)</f>
        <v>#N/A</v>
      </c>
      <c r="UG6" s="9" t="e">
        <f>VLOOKUP(CONCATENATE($B6,"_",YEAR(UG$4),"_",IF(MONTH(UG$4)&lt;10,CONCATENATE(0,MONTH(UG$4)),MONTH(UG$4))),SocrataData_REFRESH_THIS!$B:$D,3,FALSE)</f>
        <v>#N/A</v>
      </c>
      <c r="UH6" s="9" t="e">
        <f>VLOOKUP(CONCATENATE($B6,"_",YEAR(UH$4),"_",IF(MONTH(UH$4)&lt;10,CONCATENATE(0,MONTH(UH$4)),MONTH(UH$4))),SocrataData_REFRESH_THIS!$B:$D,3,FALSE)</f>
        <v>#N/A</v>
      </c>
      <c r="UI6" s="9" t="e">
        <f>VLOOKUP(CONCATENATE($B6,"_",YEAR(UI$4),"_",IF(MONTH(UI$4)&lt;10,CONCATENATE(0,MONTH(UI$4)),MONTH(UI$4))),SocrataData_REFRESH_THIS!$B:$D,3,FALSE)</f>
        <v>#N/A</v>
      </c>
      <c r="UJ6" s="9" t="e">
        <f>VLOOKUP(CONCATENATE($B6,"_",YEAR(UJ$4),"_",IF(MONTH(UJ$4)&lt;10,CONCATENATE(0,MONTH(UJ$4)),MONTH(UJ$4))),SocrataData_REFRESH_THIS!$B:$D,3,FALSE)</f>
        <v>#N/A</v>
      </c>
      <c r="UK6" s="9" t="e">
        <f>VLOOKUP(CONCATENATE($B6,"_",YEAR(UK$4),"_",IF(MONTH(UK$4)&lt;10,CONCATENATE(0,MONTH(UK$4)),MONTH(UK$4))),SocrataData_REFRESH_THIS!$B:$D,3,FALSE)</f>
        <v>#N/A</v>
      </c>
      <c r="UL6" s="9" t="e">
        <f>VLOOKUP(CONCATENATE($B6,"_",YEAR(UL$4),"_",IF(MONTH(UL$4)&lt;10,CONCATENATE(0,MONTH(UL$4)),MONTH(UL$4))),SocrataData_REFRESH_THIS!$B:$D,3,FALSE)</f>
        <v>#N/A</v>
      </c>
      <c r="UM6" s="9" t="e">
        <f>VLOOKUP(CONCATENATE($B6,"_",YEAR(UM$4),"_",IF(MONTH(UM$4)&lt;10,CONCATENATE(0,MONTH(UM$4)),MONTH(UM$4))),SocrataData_REFRESH_THIS!$B:$D,3,FALSE)</f>
        <v>#N/A</v>
      </c>
      <c r="UN6" s="9" t="e">
        <f>VLOOKUP(CONCATENATE($B6,"_",YEAR(UN$4),"_",IF(MONTH(UN$4)&lt;10,CONCATENATE(0,MONTH(UN$4)),MONTH(UN$4))),SocrataData_REFRESH_THIS!$B:$D,3,FALSE)</f>
        <v>#N/A</v>
      </c>
      <c r="UO6" s="9" t="e">
        <f>VLOOKUP(CONCATENATE($B6,"_",YEAR(UO$4),"_",IF(MONTH(UO$4)&lt;10,CONCATENATE(0,MONTH(UO$4)),MONTH(UO$4))),SocrataData_REFRESH_THIS!$B:$D,3,FALSE)</f>
        <v>#N/A</v>
      </c>
      <c r="UP6" s="9" t="e">
        <f>VLOOKUP(CONCATENATE($B6,"_",YEAR(UP$4),"_",IF(MONTH(UP$4)&lt;10,CONCATENATE(0,MONTH(UP$4)),MONTH(UP$4))),SocrataData_REFRESH_THIS!$B:$D,3,FALSE)</f>
        <v>#N/A</v>
      </c>
      <c r="UQ6" s="9" t="e">
        <f>VLOOKUP(CONCATENATE($B6,"_",YEAR(UQ$4),"_",IF(MONTH(UQ$4)&lt;10,CONCATENATE(0,MONTH(UQ$4)),MONTH(UQ$4))),SocrataData_REFRESH_THIS!$B:$D,3,FALSE)</f>
        <v>#N/A</v>
      </c>
      <c r="UR6" s="9" t="e">
        <f>VLOOKUP(CONCATENATE($B6,"_",YEAR(UR$4),"_",IF(MONTH(UR$4)&lt;10,CONCATENATE(0,MONTH(UR$4)),MONTH(UR$4))),SocrataData_REFRESH_THIS!$B:$D,3,FALSE)</f>
        <v>#N/A</v>
      </c>
      <c r="US6" s="9" t="e">
        <f>VLOOKUP(CONCATENATE($B6,"_",YEAR(US$4),"_",IF(MONTH(US$4)&lt;10,CONCATENATE(0,MONTH(US$4)),MONTH(US$4))),SocrataData_REFRESH_THIS!$B:$D,3,FALSE)</f>
        <v>#N/A</v>
      </c>
      <c r="UT6" s="9" t="e">
        <f>VLOOKUP(CONCATENATE($B6,"_",YEAR(UT$4),"_",IF(MONTH(UT$4)&lt;10,CONCATENATE(0,MONTH(UT$4)),MONTH(UT$4))),SocrataData_REFRESH_THIS!$B:$D,3,FALSE)</f>
        <v>#N/A</v>
      </c>
      <c r="UU6" s="9" t="e">
        <f>VLOOKUP(CONCATENATE($B6,"_",YEAR(UU$4),"_",IF(MONTH(UU$4)&lt;10,CONCATENATE(0,MONTH(UU$4)),MONTH(UU$4))),SocrataData_REFRESH_THIS!$B:$D,3,FALSE)</f>
        <v>#N/A</v>
      </c>
      <c r="UV6" s="9" t="e">
        <f>VLOOKUP(CONCATENATE($B6,"_",YEAR(UV$4),"_",IF(MONTH(UV$4)&lt;10,CONCATENATE(0,MONTH(UV$4)),MONTH(UV$4))),SocrataData_REFRESH_THIS!$B:$D,3,FALSE)</f>
        <v>#N/A</v>
      </c>
      <c r="UW6" s="9" t="e">
        <f>VLOOKUP(CONCATENATE($B6,"_",YEAR(UW$4),"_",IF(MONTH(UW$4)&lt;10,CONCATENATE(0,MONTH(UW$4)),MONTH(UW$4))),SocrataData_REFRESH_THIS!$B:$D,3,FALSE)</f>
        <v>#N/A</v>
      </c>
      <c r="UX6" s="9" t="e">
        <f>VLOOKUP(CONCATENATE($B6,"_",YEAR(UX$4),"_",IF(MONTH(UX$4)&lt;10,CONCATENATE(0,MONTH(UX$4)),MONTH(UX$4))),SocrataData_REFRESH_THIS!$B:$D,3,FALSE)</f>
        <v>#N/A</v>
      </c>
      <c r="UY6" s="9" t="e">
        <f>VLOOKUP(CONCATENATE($B6,"_",YEAR(UY$4),"_",IF(MONTH(UY$4)&lt;10,CONCATENATE(0,MONTH(UY$4)),MONTH(UY$4))),SocrataData_REFRESH_THIS!$B:$D,3,FALSE)</f>
        <v>#N/A</v>
      </c>
      <c r="UZ6" s="9" t="e">
        <f>VLOOKUP(CONCATENATE($B6,"_",YEAR(UZ$4),"_",IF(MONTH(UZ$4)&lt;10,CONCATENATE(0,MONTH(UZ$4)),MONTH(UZ$4))),SocrataData_REFRESH_THIS!$B:$D,3,FALSE)</f>
        <v>#N/A</v>
      </c>
      <c r="VA6" s="9" t="e">
        <f>VLOOKUP(CONCATENATE($B6,"_",YEAR(VA$4),"_",IF(MONTH(VA$4)&lt;10,CONCATENATE(0,MONTH(VA$4)),MONTH(VA$4))),SocrataData_REFRESH_THIS!$B:$D,3,FALSE)</f>
        <v>#N/A</v>
      </c>
      <c r="VB6" s="9" t="e">
        <f>VLOOKUP(CONCATENATE($B6,"_",YEAR(VB$4),"_",IF(MONTH(VB$4)&lt;10,CONCATENATE(0,MONTH(VB$4)),MONTH(VB$4))),SocrataData_REFRESH_THIS!$B:$D,3,FALSE)</f>
        <v>#N/A</v>
      </c>
      <c r="VC6" s="9" t="e">
        <f>VLOOKUP(CONCATENATE($B6,"_",YEAR(VC$4),"_",IF(MONTH(VC$4)&lt;10,CONCATENATE(0,MONTH(VC$4)),MONTH(VC$4))),SocrataData_REFRESH_THIS!$B:$D,3,FALSE)</f>
        <v>#N/A</v>
      </c>
      <c r="VD6" s="9" t="e">
        <f>VLOOKUP(CONCATENATE($B6,"_",YEAR(VD$4),"_",IF(MONTH(VD$4)&lt;10,CONCATENATE(0,MONTH(VD$4)),MONTH(VD$4))),SocrataData_REFRESH_THIS!$B:$D,3,FALSE)</f>
        <v>#N/A</v>
      </c>
      <c r="VE6" s="9" t="e">
        <f>VLOOKUP(CONCATENATE($B6,"_",YEAR(VE$4),"_",IF(MONTH(VE$4)&lt;10,CONCATENATE(0,MONTH(VE$4)),MONTH(VE$4))),SocrataData_REFRESH_THIS!$B:$D,3,FALSE)</f>
        <v>#N/A</v>
      </c>
      <c r="VF6" s="9" t="e">
        <f>VLOOKUP(CONCATENATE($B6,"_",YEAR(VF$4),"_",IF(MONTH(VF$4)&lt;10,CONCATENATE(0,MONTH(VF$4)),MONTH(VF$4))),SocrataData_REFRESH_THIS!$B:$D,3,FALSE)</f>
        <v>#N/A</v>
      </c>
      <c r="VG6" s="9" t="e">
        <f>VLOOKUP(CONCATENATE($B6,"_",YEAR(VG$4),"_",IF(MONTH(VG$4)&lt;10,CONCATENATE(0,MONTH(VG$4)),MONTH(VG$4))),SocrataData_REFRESH_THIS!$B:$D,3,FALSE)</f>
        <v>#N/A</v>
      </c>
      <c r="VH6" s="9" t="e">
        <f>VLOOKUP(CONCATENATE($B6,"_",YEAR(VH$4),"_",IF(MONTH(VH$4)&lt;10,CONCATENATE(0,MONTH(VH$4)),MONTH(VH$4))),SocrataData_REFRESH_THIS!$B:$D,3,FALSE)</f>
        <v>#N/A</v>
      </c>
      <c r="VI6" s="9" t="e">
        <f>VLOOKUP(CONCATENATE($B6,"_",YEAR(VI$4),"_",IF(MONTH(VI$4)&lt;10,CONCATENATE(0,MONTH(VI$4)),MONTH(VI$4))),SocrataData_REFRESH_THIS!$B:$D,3,FALSE)</f>
        <v>#N/A</v>
      </c>
      <c r="VJ6" s="9" t="e">
        <f>VLOOKUP(CONCATENATE($B6,"_",YEAR(VJ$4),"_",IF(MONTH(VJ$4)&lt;10,CONCATENATE(0,MONTH(VJ$4)),MONTH(VJ$4))),SocrataData_REFRESH_THIS!$B:$D,3,FALSE)</f>
        <v>#N/A</v>
      </c>
      <c r="VK6" s="9" t="e">
        <f>VLOOKUP(CONCATENATE($B6,"_",YEAR(VK$4),"_",IF(MONTH(VK$4)&lt;10,CONCATENATE(0,MONTH(VK$4)),MONTH(VK$4))),SocrataData_REFRESH_THIS!$B:$D,3,FALSE)</f>
        <v>#N/A</v>
      </c>
      <c r="VL6" s="9" t="e">
        <f>VLOOKUP(CONCATENATE($B6,"_",YEAR(VL$4),"_",IF(MONTH(VL$4)&lt;10,CONCATENATE(0,MONTH(VL$4)),MONTH(VL$4))),SocrataData_REFRESH_THIS!$B:$D,3,FALSE)</f>
        <v>#N/A</v>
      </c>
      <c r="VM6" s="9" t="e">
        <f>VLOOKUP(CONCATENATE($B6,"_",YEAR(VM$4),"_",IF(MONTH(VM$4)&lt;10,CONCATENATE(0,MONTH(VM$4)),MONTH(VM$4))),SocrataData_REFRESH_THIS!$B:$D,3,FALSE)</f>
        <v>#N/A</v>
      </c>
      <c r="VN6" s="9" t="e">
        <f>VLOOKUP(CONCATENATE($B6,"_",YEAR(VN$4),"_",IF(MONTH(VN$4)&lt;10,CONCATENATE(0,MONTH(VN$4)),MONTH(VN$4))),SocrataData_REFRESH_THIS!$B:$D,3,FALSE)</f>
        <v>#N/A</v>
      </c>
      <c r="VO6" s="9" t="e">
        <f>VLOOKUP(CONCATENATE($B6,"_",YEAR(VO$4),"_",IF(MONTH(VO$4)&lt;10,CONCATENATE(0,MONTH(VO$4)),MONTH(VO$4))),SocrataData_REFRESH_THIS!$B:$D,3,FALSE)</f>
        <v>#N/A</v>
      </c>
      <c r="VP6" s="9" t="e">
        <f>VLOOKUP(CONCATENATE($B6,"_",YEAR(VP$4),"_",IF(MONTH(VP$4)&lt;10,CONCATENATE(0,MONTH(VP$4)),MONTH(VP$4))),SocrataData_REFRESH_THIS!$B:$D,3,FALSE)</f>
        <v>#N/A</v>
      </c>
      <c r="VQ6" s="9" t="e">
        <f>VLOOKUP(CONCATENATE($B6,"_",YEAR(VQ$4),"_",IF(MONTH(VQ$4)&lt;10,CONCATENATE(0,MONTH(VQ$4)),MONTH(VQ$4))),SocrataData_REFRESH_THIS!$B:$D,3,FALSE)</f>
        <v>#N/A</v>
      </c>
      <c r="VR6" s="9" t="e">
        <f>VLOOKUP(CONCATENATE($B6,"_",YEAR(VR$4),"_",IF(MONTH(VR$4)&lt;10,CONCATENATE(0,MONTH(VR$4)),MONTH(VR$4))),SocrataData_REFRESH_THIS!$B:$D,3,FALSE)</f>
        <v>#N/A</v>
      </c>
      <c r="VS6" s="9" t="e">
        <f>VLOOKUP(CONCATENATE($B6,"_",YEAR(VS$4),"_",IF(MONTH(VS$4)&lt;10,CONCATENATE(0,MONTH(VS$4)),MONTH(VS$4))),SocrataData_REFRESH_THIS!$B:$D,3,FALSE)</f>
        <v>#N/A</v>
      </c>
      <c r="VT6" s="9" t="e">
        <f>VLOOKUP(CONCATENATE($B6,"_",YEAR(VT$4),"_",IF(MONTH(VT$4)&lt;10,CONCATENATE(0,MONTH(VT$4)),MONTH(VT$4))),SocrataData_REFRESH_THIS!$B:$D,3,FALSE)</f>
        <v>#N/A</v>
      </c>
      <c r="VU6" s="9" t="e">
        <f>VLOOKUP(CONCATENATE($B6,"_",YEAR(VU$4),"_",IF(MONTH(VU$4)&lt;10,CONCATENATE(0,MONTH(VU$4)),MONTH(VU$4))),SocrataData_REFRESH_THIS!$B:$D,3,FALSE)</f>
        <v>#N/A</v>
      </c>
      <c r="VV6" s="9" t="e">
        <f>VLOOKUP(CONCATENATE($B6,"_",YEAR(VV$4),"_",IF(MONTH(VV$4)&lt;10,CONCATENATE(0,MONTH(VV$4)),MONTH(VV$4))),SocrataData_REFRESH_THIS!$B:$D,3,FALSE)</f>
        <v>#N/A</v>
      </c>
      <c r="VW6" s="9" t="e">
        <f>VLOOKUP(CONCATENATE($B6,"_",YEAR(VW$4),"_",IF(MONTH(VW$4)&lt;10,CONCATENATE(0,MONTH(VW$4)),MONTH(VW$4))),SocrataData_REFRESH_THIS!$B:$D,3,FALSE)</f>
        <v>#N/A</v>
      </c>
      <c r="VX6" s="9" t="e">
        <f>VLOOKUP(CONCATENATE($B6,"_",YEAR(VX$4),"_",IF(MONTH(VX$4)&lt;10,CONCATENATE(0,MONTH(VX$4)),MONTH(VX$4))),SocrataData_REFRESH_THIS!$B:$D,3,FALSE)</f>
        <v>#N/A</v>
      </c>
      <c r="VY6" s="9" t="e">
        <f>VLOOKUP(CONCATENATE($B6,"_",YEAR(VY$4),"_",IF(MONTH(VY$4)&lt;10,CONCATENATE(0,MONTH(VY$4)),MONTH(VY$4))),SocrataData_REFRESH_THIS!$B:$D,3,FALSE)</f>
        <v>#N/A</v>
      </c>
      <c r="VZ6" s="9" t="e">
        <f>VLOOKUP(CONCATENATE($B6,"_",YEAR(VZ$4),"_",IF(MONTH(VZ$4)&lt;10,CONCATENATE(0,MONTH(VZ$4)),MONTH(VZ$4))),SocrataData_REFRESH_THIS!$B:$D,3,FALSE)</f>
        <v>#N/A</v>
      </c>
      <c r="WA6" s="9" t="e">
        <f>VLOOKUP(CONCATENATE($B6,"_",YEAR(WA$4),"_",IF(MONTH(WA$4)&lt;10,CONCATENATE(0,MONTH(WA$4)),MONTH(WA$4))),SocrataData_REFRESH_THIS!$B:$D,3,FALSE)</f>
        <v>#N/A</v>
      </c>
      <c r="WB6" s="9" t="e">
        <f>VLOOKUP(CONCATENATE($B6,"_",YEAR(WB$4),"_",IF(MONTH(WB$4)&lt;10,CONCATENATE(0,MONTH(WB$4)),MONTH(WB$4))),SocrataData_REFRESH_THIS!$B:$D,3,FALSE)</f>
        <v>#N/A</v>
      </c>
      <c r="WC6" s="9" t="e">
        <f>VLOOKUP(CONCATENATE($B6,"_",YEAR(WC$4),"_",IF(MONTH(WC$4)&lt;10,CONCATENATE(0,MONTH(WC$4)),MONTH(WC$4))),SocrataData_REFRESH_THIS!$B:$D,3,FALSE)</f>
        <v>#N/A</v>
      </c>
      <c r="WD6" s="9" t="e">
        <f>VLOOKUP(CONCATENATE($B6,"_",YEAR(WD$4),"_",IF(MONTH(WD$4)&lt;10,CONCATENATE(0,MONTH(WD$4)),MONTH(WD$4))),SocrataData_REFRESH_THIS!$B:$D,3,FALSE)</f>
        <v>#N/A</v>
      </c>
      <c r="WE6" s="9" t="e">
        <f>VLOOKUP(CONCATENATE($B6,"_",YEAR(WE$4),"_",IF(MONTH(WE$4)&lt;10,CONCATENATE(0,MONTH(WE$4)),MONTH(WE$4))),SocrataData_REFRESH_THIS!$B:$D,3,FALSE)</f>
        <v>#N/A</v>
      </c>
      <c r="WF6" s="9" t="e">
        <f>VLOOKUP(CONCATENATE($B6,"_",YEAR(WF$4),"_",IF(MONTH(WF$4)&lt;10,CONCATENATE(0,MONTH(WF$4)),MONTH(WF$4))),SocrataData_REFRESH_THIS!$B:$D,3,FALSE)</f>
        <v>#N/A</v>
      </c>
      <c r="WG6" s="9" t="e">
        <f>VLOOKUP(CONCATENATE($B6,"_",YEAR(WG$4),"_",IF(MONTH(WG$4)&lt;10,CONCATENATE(0,MONTH(WG$4)),MONTH(WG$4))),SocrataData_REFRESH_THIS!$B:$D,3,FALSE)</f>
        <v>#N/A</v>
      </c>
      <c r="WH6" s="9" t="e">
        <f>VLOOKUP(CONCATENATE($B6,"_",YEAR(WH$4),"_",IF(MONTH(WH$4)&lt;10,CONCATENATE(0,MONTH(WH$4)),MONTH(WH$4))),SocrataData_REFRESH_THIS!$B:$D,3,FALSE)</f>
        <v>#N/A</v>
      </c>
      <c r="WI6" s="9" t="e">
        <f>VLOOKUP(CONCATENATE($B6,"_",YEAR(WI$4),"_",IF(MONTH(WI$4)&lt;10,CONCATENATE(0,MONTH(WI$4)),MONTH(WI$4))),SocrataData_REFRESH_THIS!$B:$D,3,FALSE)</f>
        <v>#N/A</v>
      </c>
      <c r="WJ6" s="9" t="e">
        <f>VLOOKUP(CONCATENATE($B6,"_",YEAR(WJ$4),"_",IF(MONTH(WJ$4)&lt;10,CONCATENATE(0,MONTH(WJ$4)),MONTH(WJ$4))),SocrataData_REFRESH_THIS!$B:$D,3,FALSE)</f>
        <v>#N/A</v>
      </c>
      <c r="WK6" s="9" t="e">
        <f>VLOOKUP(CONCATENATE($B6,"_",YEAR(WK$4),"_",IF(MONTH(WK$4)&lt;10,CONCATENATE(0,MONTH(WK$4)),MONTH(WK$4))),SocrataData_REFRESH_THIS!$B:$D,3,FALSE)</f>
        <v>#N/A</v>
      </c>
      <c r="WL6" s="9" t="e">
        <f>VLOOKUP(CONCATENATE($B6,"_",YEAR(WL$4),"_",IF(MONTH(WL$4)&lt;10,CONCATENATE(0,MONTH(WL$4)),MONTH(WL$4))),SocrataData_REFRESH_THIS!$B:$D,3,FALSE)</f>
        <v>#N/A</v>
      </c>
      <c r="WM6" s="9" t="e">
        <f>VLOOKUP(CONCATENATE($B6,"_",YEAR(WM$4),"_",IF(MONTH(WM$4)&lt;10,CONCATENATE(0,MONTH(WM$4)),MONTH(WM$4))),SocrataData_REFRESH_THIS!$B:$D,3,FALSE)</f>
        <v>#N/A</v>
      </c>
      <c r="WN6" s="9" t="e">
        <f>VLOOKUP(CONCATENATE($B6,"_",YEAR(WN$4),"_",IF(MONTH(WN$4)&lt;10,CONCATENATE(0,MONTH(WN$4)),MONTH(WN$4))),SocrataData_REFRESH_THIS!$B:$D,3,FALSE)</f>
        <v>#N/A</v>
      </c>
      <c r="WO6" s="9" t="e">
        <f>VLOOKUP(CONCATENATE($B6,"_",YEAR(WO$4),"_",IF(MONTH(WO$4)&lt;10,CONCATENATE(0,MONTH(WO$4)),MONTH(WO$4))),SocrataData_REFRESH_THIS!$B:$D,3,FALSE)</f>
        <v>#N/A</v>
      </c>
      <c r="WP6" s="9" t="e">
        <f>VLOOKUP(CONCATENATE($B6,"_",YEAR(WP$4),"_",IF(MONTH(WP$4)&lt;10,CONCATENATE(0,MONTH(WP$4)),MONTH(WP$4))),SocrataData_REFRESH_THIS!$B:$D,3,FALSE)</f>
        <v>#N/A</v>
      </c>
      <c r="WQ6" s="9" t="e">
        <f>VLOOKUP(CONCATENATE($B6,"_",YEAR(WQ$4),"_",IF(MONTH(WQ$4)&lt;10,CONCATENATE(0,MONTH(WQ$4)),MONTH(WQ$4))),SocrataData_REFRESH_THIS!$B:$D,3,FALSE)</f>
        <v>#N/A</v>
      </c>
      <c r="WR6" s="9" t="e">
        <f>VLOOKUP(CONCATENATE($B6,"_",YEAR(WR$4),"_",IF(MONTH(WR$4)&lt;10,CONCATENATE(0,MONTH(WR$4)),MONTH(WR$4))),SocrataData_REFRESH_THIS!$B:$D,3,FALSE)</f>
        <v>#N/A</v>
      </c>
      <c r="WS6" s="9" t="e">
        <f>VLOOKUP(CONCATENATE($B6,"_",YEAR(WS$4),"_",IF(MONTH(WS$4)&lt;10,CONCATENATE(0,MONTH(WS$4)),MONTH(WS$4))),SocrataData_REFRESH_THIS!$B:$D,3,FALSE)</f>
        <v>#N/A</v>
      </c>
      <c r="WT6" s="9" t="e">
        <f>VLOOKUP(CONCATENATE($B6,"_",YEAR(WT$4),"_",IF(MONTH(WT$4)&lt;10,CONCATENATE(0,MONTH(WT$4)),MONTH(WT$4))),SocrataData_REFRESH_THIS!$B:$D,3,FALSE)</f>
        <v>#N/A</v>
      </c>
      <c r="WU6" s="9" t="e">
        <f>VLOOKUP(CONCATENATE($B6,"_",YEAR(WU$4),"_",IF(MONTH(WU$4)&lt;10,CONCATENATE(0,MONTH(WU$4)),MONTH(WU$4))),SocrataData_REFRESH_THIS!$B:$D,3,FALSE)</f>
        <v>#N/A</v>
      </c>
      <c r="WV6" s="9" t="e">
        <f>VLOOKUP(CONCATENATE($B6,"_",YEAR(WV$4),"_",IF(MONTH(WV$4)&lt;10,CONCATENATE(0,MONTH(WV$4)),MONTH(WV$4))),SocrataData_REFRESH_THIS!$B:$D,3,FALSE)</f>
        <v>#N/A</v>
      </c>
      <c r="WW6" s="9" t="e">
        <f>VLOOKUP(CONCATENATE($B6,"_",YEAR(WW$4),"_",IF(MONTH(WW$4)&lt;10,CONCATENATE(0,MONTH(WW$4)),MONTH(WW$4))),SocrataData_REFRESH_THIS!$B:$D,3,FALSE)</f>
        <v>#N/A</v>
      </c>
      <c r="WX6" s="9" t="e">
        <f>VLOOKUP(CONCATENATE($B6,"_",YEAR(WX$4),"_",IF(MONTH(WX$4)&lt;10,CONCATENATE(0,MONTH(WX$4)),MONTH(WX$4))),SocrataData_REFRESH_THIS!$B:$D,3,FALSE)</f>
        <v>#N/A</v>
      </c>
      <c r="WY6" s="9" t="e">
        <f>VLOOKUP(CONCATENATE($B6,"_",YEAR(WY$4),"_",IF(MONTH(WY$4)&lt;10,CONCATENATE(0,MONTH(WY$4)),MONTH(WY$4))),SocrataData_REFRESH_THIS!$B:$D,3,FALSE)</f>
        <v>#N/A</v>
      </c>
      <c r="WZ6" s="9" t="e">
        <f>VLOOKUP(CONCATENATE($B6,"_",YEAR(WZ$4),"_",IF(MONTH(WZ$4)&lt;10,CONCATENATE(0,MONTH(WZ$4)),MONTH(WZ$4))),SocrataData_REFRESH_THIS!$B:$D,3,FALSE)</f>
        <v>#N/A</v>
      </c>
      <c r="XA6" s="9" t="e">
        <f>VLOOKUP(CONCATENATE($B6,"_",YEAR(XA$4),"_",IF(MONTH(XA$4)&lt;10,CONCATENATE(0,MONTH(XA$4)),MONTH(XA$4))),SocrataData_REFRESH_THIS!$B:$D,3,FALSE)</f>
        <v>#N/A</v>
      </c>
      <c r="XB6" s="9" t="e">
        <f>VLOOKUP(CONCATENATE($B6,"_",YEAR(XB$4),"_",IF(MONTH(XB$4)&lt;10,CONCATENATE(0,MONTH(XB$4)),MONTH(XB$4))),SocrataData_REFRESH_THIS!$B:$D,3,FALSE)</f>
        <v>#N/A</v>
      </c>
      <c r="XC6" s="9" t="e">
        <f>VLOOKUP(CONCATENATE($B6,"_",YEAR(XC$4),"_",IF(MONTH(XC$4)&lt;10,CONCATENATE(0,MONTH(XC$4)),MONTH(XC$4))),SocrataData_REFRESH_THIS!$B:$D,3,FALSE)</f>
        <v>#N/A</v>
      </c>
      <c r="XD6" s="9" t="e">
        <f>VLOOKUP(CONCATENATE($B6,"_",YEAR(XD$4),"_",IF(MONTH(XD$4)&lt;10,CONCATENATE(0,MONTH(XD$4)),MONTH(XD$4))),SocrataData_REFRESH_THIS!$B:$D,3,FALSE)</f>
        <v>#N/A</v>
      </c>
      <c r="XE6" s="9" t="e">
        <f>VLOOKUP(CONCATENATE($B6,"_",YEAR(XE$4),"_",IF(MONTH(XE$4)&lt;10,CONCATENATE(0,MONTH(XE$4)),MONTH(XE$4))),SocrataData_REFRESH_THIS!$B:$D,3,FALSE)</f>
        <v>#N/A</v>
      </c>
      <c r="XF6" s="9" t="e">
        <f>VLOOKUP(CONCATENATE($B6,"_",YEAR(XF$4),"_",IF(MONTH(XF$4)&lt;10,CONCATENATE(0,MONTH(XF$4)),MONTH(XF$4))),SocrataData_REFRESH_THIS!$B:$D,3,FALSE)</f>
        <v>#N/A</v>
      </c>
      <c r="XG6" s="9" t="e">
        <f>VLOOKUP(CONCATENATE($B6,"_",YEAR(XG$4),"_",IF(MONTH(XG$4)&lt;10,CONCATENATE(0,MONTH(XG$4)),MONTH(XG$4))),SocrataData_REFRESH_THIS!$B:$D,3,FALSE)</f>
        <v>#N/A</v>
      </c>
      <c r="XH6" s="9" t="e">
        <f>VLOOKUP(CONCATENATE($B6,"_",YEAR(XH$4),"_",IF(MONTH(XH$4)&lt;10,CONCATENATE(0,MONTH(XH$4)),MONTH(XH$4))),SocrataData_REFRESH_THIS!$B:$D,3,FALSE)</f>
        <v>#N/A</v>
      </c>
      <c r="XI6" s="9" t="e">
        <f>VLOOKUP(CONCATENATE($B6,"_",YEAR(XI$4),"_",IF(MONTH(XI$4)&lt;10,CONCATENATE(0,MONTH(XI$4)),MONTH(XI$4))),SocrataData_REFRESH_THIS!$B:$D,3,FALSE)</f>
        <v>#N/A</v>
      </c>
      <c r="XJ6" s="9" t="e">
        <f>VLOOKUP(CONCATENATE($B6,"_",YEAR(XJ$4),"_",IF(MONTH(XJ$4)&lt;10,CONCATENATE(0,MONTH(XJ$4)),MONTH(XJ$4))),SocrataData_REFRESH_THIS!$B:$D,3,FALSE)</f>
        <v>#N/A</v>
      </c>
      <c r="XK6" s="9" t="e">
        <f>VLOOKUP(CONCATENATE($B6,"_",YEAR(XK$4),"_",IF(MONTH(XK$4)&lt;10,CONCATENATE(0,MONTH(XK$4)),MONTH(XK$4))),SocrataData_REFRESH_THIS!$B:$D,3,FALSE)</f>
        <v>#N/A</v>
      </c>
      <c r="XL6" s="9" t="e">
        <f>VLOOKUP(CONCATENATE($B6,"_",YEAR(XL$4),"_",IF(MONTH(XL$4)&lt;10,CONCATENATE(0,MONTH(XL$4)),MONTH(XL$4))),SocrataData_REFRESH_THIS!$B:$D,3,FALSE)</f>
        <v>#N/A</v>
      </c>
      <c r="XM6" s="9" t="e">
        <f>VLOOKUP(CONCATENATE($B6,"_",YEAR(XM$4),"_",IF(MONTH(XM$4)&lt;10,CONCATENATE(0,MONTH(XM$4)),MONTH(XM$4))),SocrataData_REFRESH_THIS!$B:$D,3,FALSE)</f>
        <v>#N/A</v>
      </c>
      <c r="XN6" s="9" t="e">
        <f>VLOOKUP(CONCATENATE($B6,"_",YEAR(XN$4),"_",IF(MONTH(XN$4)&lt;10,CONCATENATE(0,MONTH(XN$4)),MONTH(XN$4))),SocrataData_REFRESH_THIS!$B:$D,3,FALSE)</f>
        <v>#N/A</v>
      </c>
      <c r="XO6" s="9" t="e">
        <f>VLOOKUP(CONCATENATE($B6,"_",YEAR(XO$4),"_",IF(MONTH(XO$4)&lt;10,CONCATENATE(0,MONTH(XO$4)),MONTH(XO$4))),SocrataData_REFRESH_THIS!$B:$D,3,FALSE)</f>
        <v>#N/A</v>
      </c>
      <c r="XP6" s="9" t="e">
        <f>VLOOKUP(CONCATENATE($B6,"_",YEAR(XP$4),"_",IF(MONTH(XP$4)&lt;10,CONCATENATE(0,MONTH(XP$4)),MONTH(XP$4))),SocrataData_REFRESH_THIS!$B:$D,3,FALSE)</f>
        <v>#N/A</v>
      </c>
      <c r="XQ6" s="9" t="e">
        <f>VLOOKUP(CONCATENATE($B6,"_",YEAR(XQ$4),"_",IF(MONTH(XQ$4)&lt;10,CONCATENATE(0,MONTH(XQ$4)),MONTH(XQ$4))),SocrataData_REFRESH_THIS!$B:$D,3,FALSE)</f>
        <v>#N/A</v>
      </c>
      <c r="XR6" s="9" t="e">
        <f>VLOOKUP(CONCATENATE($B6,"_",YEAR(XR$4),"_",IF(MONTH(XR$4)&lt;10,CONCATENATE(0,MONTH(XR$4)),MONTH(XR$4))),SocrataData_REFRESH_THIS!$B:$D,3,FALSE)</f>
        <v>#N/A</v>
      </c>
      <c r="XS6" s="9" t="e">
        <f>VLOOKUP(CONCATENATE($B6,"_",YEAR(XS$4),"_",IF(MONTH(XS$4)&lt;10,CONCATENATE(0,MONTH(XS$4)),MONTH(XS$4))),SocrataData_REFRESH_THIS!$B:$D,3,FALSE)</f>
        <v>#N/A</v>
      </c>
      <c r="XT6" s="9" t="e">
        <f>VLOOKUP(CONCATENATE($B6,"_",YEAR(XT$4),"_",IF(MONTH(XT$4)&lt;10,CONCATENATE(0,MONTH(XT$4)),MONTH(XT$4))),SocrataData_REFRESH_THIS!$B:$D,3,FALSE)</f>
        <v>#N/A</v>
      </c>
      <c r="XU6" s="9" t="e">
        <f>VLOOKUP(CONCATENATE($B6,"_",YEAR(XU$4),"_",IF(MONTH(XU$4)&lt;10,CONCATENATE(0,MONTH(XU$4)),MONTH(XU$4))),SocrataData_REFRESH_THIS!$B:$D,3,FALSE)</f>
        <v>#N/A</v>
      </c>
      <c r="XV6" s="9" t="e">
        <f>VLOOKUP(CONCATENATE($B6,"_",YEAR(XV$4),"_",IF(MONTH(XV$4)&lt;10,CONCATENATE(0,MONTH(XV$4)),MONTH(XV$4))),SocrataData_REFRESH_THIS!$B:$D,3,FALSE)</f>
        <v>#N/A</v>
      </c>
      <c r="XW6" s="9" t="e">
        <f>VLOOKUP(CONCATENATE($B6,"_",YEAR(XW$4),"_",IF(MONTH(XW$4)&lt;10,CONCATENATE(0,MONTH(XW$4)),MONTH(XW$4))),SocrataData_REFRESH_THIS!$B:$D,3,FALSE)</f>
        <v>#N/A</v>
      </c>
      <c r="XX6" s="9" t="e">
        <f>VLOOKUP(CONCATENATE($B6,"_",YEAR(XX$4),"_",IF(MONTH(XX$4)&lt;10,CONCATENATE(0,MONTH(XX$4)),MONTH(XX$4))),SocrataData_REFRESH_THIS!$B:$D,3,FALSE)</f>
        <v>#N/A</v>
      </c>
      <c r="XY6" s="9" t="e">
        <f>VLOOKUP(CONCATENATE($B6,"_",YEAR(XY$4),"_",IF(MONTH(XY$4)&lt;10,CONCATENATE(0,MONTH(XY$4)),MONTH(XY$4))),SocrataData_REFRESH_THIS!$B:$D,3,FALSE)</f>
        <v>#N/A</v>
      </c>
      <c r="XZ6" s="9" t="e">
        <f>VLOOKUP(CONCATENATE($B6,"_",YEAR(XZ$4),"_",IF(MONTH(XZ$4)&lt;10,CONCATENATE(0,MONTH(XZ$4)),MONTH(XZ$4))),SocrataData_REFRESH_THIS!$B:$D,3,FALSE)</f>
        <v>#N/A</v>
      </c>
      <c r="YA6" s="9" t="e">
        <f>VLOOKUP(CONCATENATE($B6,"_",YEAR(YA$4),"_",IF(MONTH(YA$4)&lt;10,CONCATENATE(0,MONTH(YA$4)),MONTH(YA$4))),SocrataData_REFRESH_THIS!$B:$D,3,FALSE)</f>
        <v>#N/A</v>
      </c>
      <c r="YB6" s="9" t="e">
        <f>VLOOKUP(CONCATENATE($B6,"_",YEAR(YB$4),"_",IF(MONTH(YB$4)&lt;10,CONCATENATE(0,MONTH(YB$4)),MONTH(YB$4))),SocrataData_REFRESH_THIS!$B:$D,3,FALSE)</f>
        <v>#N/A</v>
      </c>
      <c r="YC6" s="9" t="e">
        <f>VLOOKUP(CONCATENATE($B6,"_",YEAR(YC$4),"_",IF(MONTH(YC$4)&lt;10,CONCATENATE(0,MONTH(YC$4)),MONTH(YC$4))),SocrataData_REFRESH_THIS!$B:$D,3,FALSE)</f>
        <v>#N/A</v>
      </c>
      <c r="YD6" s="9" t="e">
        <f>VLOOKUP(CONCATENATE($B6,"_",YEAR(YD$4),"_",IF(MONTH(YD$4)&lt;10,CONCATENATE(0,MONTH(YD$4)),MONTH(YD$4))),SocrataData_REFRESH_THIS!$B:$D,3,FALSE)</f>
        <v>#N/A</v>
      </c>
      <c r="YE6" s="9" t="e">
        <f>VLOOKUP(CONCATENATE($B6,"_",YEAR(YE$4),"_",IF(MONTH(YE$4)&lt;10,CONCATENATE(0,MONTH(YE$4)),MONTH(YE$4))),SocrataData_REFRESH_THIS!$B:$D,3,FALSE)</f>
        <v>#N/A</v>
      </c>
      <c r="YF6" s="9" t="e">
        <f>VLOOKUP(CONCATENATE($B6,"_",YEAR(YF$4),"_",IF(MONTH(YF$4)&lt;10,CONCATENATE(0,MONTH(YF$4)),MONTH(YF$4))),SocrataData_REFRESH_THIS!$B:$D,3,FALSE)</f>
        <v>#N/A</v>
      </c>
      <c r="YG6" s="9" t="e">
        <f>VLOOKUP(CONCATENATE($B6,"_",YEAR(YG$4),"_",IF(MONTH(YG$4)&lt;10,CONCATENATE(0,MONTH(YG$4)),MONTH(YG$4))),SocrataData_REFRESH_THIS!$B:$D,3,FALSE)</f>
        <v>#N/A</v>
      </c>
      <c r="YH6" s="9" t="e">
        <f>VLOOKUP(CONCATENATE($B6,"_",YEAR(YH$4),"_",IF(MONTH(YH$4)&lt;10,CONCATENATE(0,MONTH(YH$4)),MONTH(YH$4))),SocrataData_REFRESH_THIS!$B:$D,3,FALSE)</f>
        <v>#N/A</v>
      </c>
      <c r="YI6" s="9" t="e">
        <f>VLOOKUP(CONCATENATE($B6,"_",YEAR(YI$4),"_",IF(MONTH(YI$4)&lt;10,CONCATENATE(0,MONTH(YI$4)),MONTH(YI$4))),SocrataData_REFRESH_THIS!$B:$D,3,FALSE)</f>
        <v>#N/A</v>
      </c>
      <c r="YJ6" s="9" t="e">
        <f>VLOOKUP(CONCATENATE($B6,"_",YEAR(YJ$4),"_",IF(MONTH(YJ$4)&lt;10,CONCATENATE(0,MONTH(YJ$4)),MONTH(YJ$4))),SocrataData_REFRESH_THIS!$B:$D,3,FALSE)</f>
        <v>#N/A</v>
      </c>
      <c r="YK6" s="9" t="e">
        <f>VLOOKUP(CONCATENATE($B6,"_",YEAR(YK$4),"_",IF(MONTH(YK$4)&lt;10,CONCATENATE(0,MONTH(YK$4)),MONTH(YK$4))),SocrataData_REFRESH_THIS!$B:$D,3,FALSE)</f>
        <v>#N/A</v>
      </c>
      <c r="YL6" s="9" t="e">
        <f>VLOOKUP(CONCATENATE($B6,"_",YEAR(YL$4),"_",IF(MONTH(YL$4)&lt;10,CONCATENATE(0,MONTH(YL$4)),MONTH(YL$4))),SocrataData_REFRESH_THIS!$B:$D,3,FALSE)</f>
        <v>#N/A</v>
      </c>
      <c r="YM6" s="9" t="e">
        <f>VLOOKUP(CONCATENATE($B6,"_",YEAR(YM$4),"_",IF(MONTH(YM$4)&lt;10,CONCATENATE(0,MONTH(YM$4)),MONTH(YM$4))),SocrataData_REFRESH_THIS!$B:$D,3,FALSE)</f>
        <v>#N/A</v>
      </c>
    </row>
    <row r="7" spans="1:663">
      <c r="A7" t="s">
        <v>1086</v>
      </c>
      <c r="B7" s="3" t="s">
        <v>10</v>
      </c>
      <c r="C7" s="3">
        <v>-4</v>
      </c>
      <c r="D7" s="9">
        <f>VLOOKUP(CONCATENATE($B7,"_",YEAR(D$4),"_",IF(MONTH(D$4)&lt;10,CONCATENATE(0,MONTH(D$4)),MONTH(D$4))),SocrataData_REFRESH_THIS!$B:$D,3,FALSE)</f>
        <v>6.6</v>
      </c>
      <c r="E7" s="9">
        <f>VLOOKUP(CONCATENATE($B7,"_",YEAR(E$4),"_",IF(MONTH(E$4)&lt;10,CONCATENATE(0,MONTH(E$4)),MONTH(E$4))),SocrataData_REFRESH_THIS!$B:$D,3,FALSE)</f>
        <v>6.7</v>
      </c>
      <c r="F7" s="9">
        <f>VLOOKUP(CONCATENATE($B7,"_",YEAR(F$4),"_",IF(MONTH(F$4)&lt;10,CONCATENATE(0,MONTH(F$4)),MONTH(F$4))),SocrataData_REFRESH_THIS!$B:$D,3,FALSE)</f>
        <v>6.5</v>
      </c>
      <c r="G7" s="9">
        <f>VLOOKUP(CONCATENATE($B7,"_",YEAR(G$4),"_",IF(MONTH(G$4)&lt;10,CONCATENATE(0,MONTH(G$4)),MONTH(G$4))),SocrataData_REFRESH_THIS!$B:$D,3,FALSE)</f>
        <v>5.9</v>
      </c>
      <c r="H7" s="9">
        <f>VLOOKUP(CONCATENATE($B7,"_",YEAR(H$4),"_",IF(MONTH(H$4)&lt;10,CONCATENATE(0,MONTH(H$4)),MONTH(H$4))),SocrataData_REFRESH_THIS!$B:$D,3,FALSE)</f>
        <v>5</v>
      </c>
      <c r="I7" s="9">
        <f>VLOOKUP(CONCATENATE($B7,"_",YEAR(I$4),"_",IF(MONTH(I$4)&lt;10,CONCATENATE(0,MONTH(I$4)),MONTH(I$4))),SocrataData_REFRESH_THIS!$B:$D,3,FALSE)</f>
        <v>4.9000000000000004</v>
      </c>
      <c r="J7" s="9">
        <f>VLOOKUP(CONCATENATE($B7,"_",YEAR(J$4),"_",IF(MONTH(J$4)&lt;10,CONCATENATE(0,MONTH(J$4)),MONTH(J$4))),SocrataData_REFRESH_THIS!$B:$D,3,FALSE)</f>
        <v>5.6</v>
      </c>
      <c r="K7" s="9">
        <f>VLOOKUP(CONCATENATE($B7,"_",YEAR(K$4),"_",IF(MONTH(K$4)&lt;10,CONCATENATE(0,MONTH(K$4)),MONTH(K$4))),SocrataData_REFRESH_THIS!$B:$D,3,FALSE)</f>
        <v>5.7</v>
      </c>
      <c r="L7" s="9">
        <f>VLOOKUP(CONCATENATE($B7,"_",YEAR(L$4),"_",IF(MONTH(L$4)&lt;10,CONCATENATE(0,MONTH(L$4)),MONTH(L$4))),SocrataData_REFRESH_THIS!$B:$D,3,FALSE)</f>
        <v>5.2</v>
      </c>
      <c r="M7" s="9">
        <f>VLOOKUP(CONCATENATE($B7,"_",YEAR(M$4),"_",IF(MONTH(M$4)&lt;10,CONCATENATE(0,MONTH(M$4)),MONTH(M$4))),SocrataData_REFRESH_THIS!$B:$D,3,FALSE)</f>
        <v>4.8</v>
      </c>
      <c r="N7" s="9">
        <f>VLOOKUP(CONCATENATE($B7,"_",YEAR(N$4),"_",IF(MONTH(N$4)&lt;10,CONCATENATE(0,MONTH(N$4)),MONTH(N$4))),SocrataData_REFRESH_THIS!$B:$D,3,FALSE)</f>
        <v>4.8</v>
      </c>
      <c r="O7" s="9">
        <f>VLOOKUP(CONCATENATE($B7,"_",YEAR(O$4),"_",IF(MONTH(O$4)&lt;10,CONCATENATE(0,MONTH(O$4)),MONTH(O$4))),SocrataData_REFRESH_THIS!$B:$D,3,FALSE)</f>
        <v>5</v>
      </c>
      <c r="P7" s="9">
        <f>VLOOKUP(CONCATENATE($B7,"_",YEAR(P$4),"_",IF(MONTH(P$4)&lt;10,CONCATENATE(0,MONTH(P$4)),MONTH(P$4))),SocrataData_REFRESH_THIS!$B:$D,3,FALSE)</f>
        <v>6.5</v>
      </c>
      <c r="Q7" s="9">
        <f>VLOOKUP(CONCATENATE($B7,"_",YEAR(Q$4),"_",IF(MONTH(Q$4)&lt;10,CONCATENATE(0,MONTH(Q$4)),MONTH(Q$4))),SocrataData_REFRESH_THIS!$B:$D,3,FALSE)</f>
        <v>6.7</v>
      </c>
      <c r="R7" s="9">
        <f>VLOOKUP(CONCATENATE($B7,"_",YEAR(R$4),"_",IF(MONTH(R$4)&lt;10,CONCATENATE(0,MONTH(R$4)),MONTH(R$4))),SocrataData_REFRESH_THIS!$B:$D,3,FALSE)</f>
        <v>6.8</v>
      </c>
      <c r="S7" s="9">
        <f>VLOOKUP(CONCATENATE($B7,"_",YEAR(S$4),"_",IF(MONTH(S$4)&lt;10,CONCATENATE(0,MONTH(S$4)),MONTH(S$4))),SocrataData_REFRESH_THIS!$B:$D,3,FALSE)</f>
        <v>5.6</v>
      </c>
      <c r="T7" s="9">
        <f>VLOOKUP(CONCATENATE($B7,"_",YEAR(T$4),"_",IF(MONTH(T$4)&lt;10,CONCATENATE(0,MONTH(T$4)),MONTH(T$4))),SocrataData_REFRESH_THIS!$B:$D,3,FALSE)</f>
        <v>4.8</v>
      </c>
      <c r="U7" s="9">
        <f>VLOOKUP(CONCATENATE($B7,"_",YEAR(U$4),"_",IF(MONTH(U$4)&lt;10,CONCATENATE(0,MONTH(U$4)),MONTH(U$4))),SocrataData_REFRESH_THIS!$B:$D,3,FALSE)</f>
        <v>6.1</v>
      </c>
      <c r="V7" s="9">
        <f>VLOOKUP(CONCATENATE($B7,"_",YEAR(V$4),"_",IF(MONTH(V$4)&lt;10,CONCATENATE(0,MONTH(V$4)),MONTH(V$4))),SocrataData_REFRESH_THIS!$B:$D,3,FALSE)</f>
        <v>5.3</v>
      </c>
      <c r="W7" s="9">
        <f>VLOOKUP(CONCATENATE($B7,"_",YEAR(W$4),"_",IF(MONTH(W$4)&lt;10,CONCATENATE(0,MONTH(W$4)),MONTH(W$4))),SocrataData_REFRESH_THIS!$B:$D,3,FALSE)</f>
        <v>5.4</v>
      </c>
      <c r="X7" s="9">
        <f>VLOOKUP(CONCATENATE($B7,"_",YEAR(X$4),"_",IF(MONTH(X$4)&lt;10,CONCATENATE(0,MONTH(X$4)),MONTH(X$4))),SocrataData_REFRESH_THIS!$B:$D,3,FALSE)</f>
        <v>5.4</v>
      </c>
      <c r="Y7" s="9">
        <f>VLOOKUP(CONCATENATE($B7,"_",YEAR(Y$4),"_",IF(MONTH(Y$4)&lt;10,CONCATENATE(0,MONTH(Y$4)),MONTH(Y$4))),SocrataData_REFRESH_THIS!$B:$D,3,FALSE)</f>
        <v>6.5</v>
      </c>
      <c r="Z7" s="9">
        <f>VLOOKUP(CONCATENATE($B7,"_",YEAR(Z$4),"_",IF(MONTH(Z$4)&lt;10,CONCATENATE(0,MONTH(Z$4)),MONTH(Z$4))),SocrataData_REFRESH_THIS!$B:$D,3,FALSE)</f>
        <v>7.2</v>
      </c>
      <c r="AA7" s="9">
        <f>VLOOKUP(CONCATENATE($B7,"_",YEAR(AA$4),"_",IF(MONTH(AA$4)&lt;10,CONCATENATE(0,MONTH(AA$4)),MONTH(AA$4))),SocrataData_REFRESH_THIS!$B:$D,3,FALSE)</f>
        <v>7.8</v>
      </c>
      <c r="AB7" s="9">
        <f>VLOOKUP(CONCATENATE($B7,"_",YEAR(AB$4),"_",IF(MONTH(AB$4)&lt;10,CONCATENATE(0,MONTH(AB$4)),MONTH(AB$4))),SocrataData_REFRESH_THIS!$B:$D,3,FALSE)</f>
        <v>9.6999999999999993</v>
      </c>
      <c r="AC7" s="9">
        <f>VLOOKUP(CONCATENATE($B7,"_",YEAR(AC$4),"_",IF(MONTH(AC$4)&lt;10,CONCATENATE(0,MONTH(AC$4)),MONTH(AC$4))),SocrataData_REFRESH_THIS!$B:$D,3,FALSE)</f>
        <v>8.6</v>
      </c>
      <c r="AD7" s="9">
        <f>VLOOKUP(CONCATENATE($B7,"_",YEAR(AD$4),"_",IF(MONTH(AD$4)&lt;10,CONCATENATE(0,MONTH(AD$4)),MONTH(AD$4))),SocrataData_REFRESH_THIS!$B:$D,3,FALSE)</f>
        <v>8.6</v>
      </c>
      <c r="AE7" s="9">
        <f>VLOOKUP(CONCATENATE($B7,"_",YEAR(AE$4),"_",IF(MONTH(AE$4)&lt;10,CONCATENATE(0,MONTH(AE$4)),MONTH(AE$4))),SocrataData_REFRESH_THIS!$B:$D,3,FALSE)</f>
        <v>7.3</v>
      </c>
      <c r="AF7" s="9">
        <f>VLOOKUP(CONCATENATE($B7,"_",YEAR(AF$4),"_",IF(MONTH(AF$4)&lt;10,CONCATENATE(0,MONTH(AF$4)),MONTH(AF$4))),SocrataData_REFRESH_THIS!$B:$D,3,FALSE)</f>
        <v>6.7</v>
      </c>
      <c r="AG7" s="9">
        <f>VLOOKUP(CONCATENATE($B7,"_",YEAR(AG$4),"_",IF(MONTH(AG$4)&lt;10,CONCATENATE(0,MONTH(AG$4)),MONTH(AG$4))),SocrataData_REFRESH_THIS!$B:$D,3,FALSE)</f>
        <v>7.2</v>
      </c>
      <c r="AH7" s="9">
        <f>VLOOKUP(CONCATENATE($B7,"_",YEAR(AH$4),"_",IF(MONTH(AH$4)&lt;10,CONCATENATE(0,MONTH(AH$4)),MONTH(AH$4))),SocrataData_REFRESH_THIS!$B:$D,3,FALSE)</f>
        <v>7.2</v>
      </c>
      <c r="AI7" s="9">
        <f>VLOOKUP(CONCATENATE($B7,"_",YEAR(AI$4),"_",IF(MONTH(AI$4)&lt;10,CONCATENATE(0,MONTH(AI$4)),MONTH(AI$4))),SocrataData_REFRESH_THIS!$B:$D,3,FALSE)</f>
        <v>6.8</v>
      </c>
      <c r="AJ7" s="9">
        <f>VLOOKUP(CONCATENATE($B7,"_",YEAR(AJ$4),"_",IF(MONTH(AJ$4)&lt;10,CONCATENATE(0,MONTH(AJ$4)),MONTH(AJ$4))),SocrataData_REFRESH_THIS!$B:$D,3,FALSE)</f>
        <v>6.2</v>
      </c>
      <c r="AK7" s="9">
        <f>VLOOKUP(CONCATENATE($B7,"_",YEAR(AK$4),"_",IF(MONTH(AK$4)&lt;10,CONCATENATE(0,MONTH(AK$4)),MONTH(AK$4))),SocrataData_REFRESH_THIS!$B:$D,3,FALSE)</f>
        <v>6.8</v>
      </c>
      <c r="AL7" s="9">
        <f>VLOOKUP(CONCATENATE($B7,"_",YEAR(AL$4),"_",IF(MONTH(AL$4)&lt;10,CONCATENATE(0,MONTH(AL$4)),MONTH(AL$4))),SocrataData_REFRESH_THIS!$B:$D,3,FALSE)</f>
        <v>6.5</v>
      </c>
      <c r="AM7" s="9">
        <f>VLOOKUP(CONCATENATE($B7,"_",YEAR(AM$4),"_",IF(MONTH(AM$4)&lt;10,CONCATENATE(0,MONTH(AM$4)),MONTH(AM$4))),SocrataData_REFRESH_THIS!$B:$D,3,FALSE)</f>
        <v>7.7</v>
      </c>
      <c r="AN7" s="9">
        <f>VLOOKUP(CONCATENATE($B7,"_",YEAR(AN$4),"_",IF(MONTH(AN$4)&lt;10,CONCATENATE(0,MONTH(AN$4)),MONTH(AN$4))),SocrataData_REFRESH_THIS!$B:$D,3,FALSE)</f>
        <v>9.5</v>
      </c>
      <c r="AO7" s="9">
        <f>VLOOKUP(CONCATENATE($B7,"_",YEAR(AO$4),"_",IF(MONTH(AO$4)&lt;10,CONCATENATE(0,MONTH(AO$4)),MONTH(AO$4))),SocrataData_REFRESH_THIS!$B:$D,3,FALSE)</f>
        <v>9</v>
      </c>
      <c r="AP7" s="9">
        <f>VLOOKUP(CONCATENATE($B7,"_",YEAR(AP$4),"_",IF(MONTH(AP$4)&lt;10,CONCATENATE(0,MONTH(AP$4)),MONTH(AP$4))),SocrataData_REFRESH_THIS!$B:$D,3,FALSE)</f>
        <v>9</v>
      </c>
      <c r="AQ7" s="9">
        <f>VLOOKUP(CONCATENATE($B7,"_",YEAR(AQ$4),"_",IF(MONTH(AQ$4)&lt;10,CONCATENATE(0,MONTH(AQ$4)),MONTH(AQ$4))),SocrataData_REFRESH_THIS!$B:$D,3,FALSE)</f>
        <v>8.3000000000000007</v>
      </c>
      <c r="AR7" s="9">
        <f>VLOOKUP(CONCATENATE($B7,"_",YEAR(AR$4),"_",IF(MONTH(AR$4)&lt;10,CONCATENATE(0,MONTH(AR$4)),MONTH(AR$4))),SocrataData_REFRESH_THIS!$B:$D,3,FALSE)</f>
        <v>8.5</v>
      </c>
      <c r="AS7" s="9">
        <f>VLOOKUP(CONCATENATE($B7,"_",YEAR(AS$4),"_",IF(MONTH(AS$4)&lt;10,CONCATENATE(0,MONTH(AS$4)),MONTH(AS$4))),SocrataData_REFRESH_THIS!$B:$D,3,FALSE)</f>
        <v>9.4</v>
      </c>
      <c r="AT7" s="9">
        <f>VLOOKUP(CONCATENATE($B7,"_",YEAR(AT$4),"_",IF(MONTH(AT$4)&lt;10,CONCATENATE(0,MONTH(AT$4)),MONTH(AT$4))),SocrataData_REFRESH_THIS!$B:$D,3,FALSE)</f>
        <v>8.8000000000000007</v>
      </c>
      <c r="AU7" s="9">
        <f>VLOOKUP(CONCATENATE($B7,"_",YEAR(AU$4),"_",IF(MONTH(AU$4)&lt;10,CONCATENATE(0,MONTH(AU$4)),MONTH(AU$4))),SocrataData_REFRESH_THIS!$B:$D,3,FALSE)</f>
        <v>7.4</v>
      </c>
      <c r="AV7" s="9">
        <f>VLOOKUP(CONCATENATE($B7,"_",YEAR(AV$4),"_",IF(MONTH(AV$4)&lt;10,CONCATENATE(0,MONTH(AV$4)),MONTH(AV$4))),SocrataData_REFRESH_THIS!$B:$D,3,FALSE)</f>
        <v>6.4</v>
      </c>
      <c r="AW7" s="9">
        <f>VLOOKUP(CONCATENATE($B7,"_",YEAR(AW$4),"_",IF(MONTH(AW$4)&lt;10,CONCATENATE(0,MONTH(AW$4)),MONTH(AW$4))),SocrataData_REFRESH_THIS!$B:$D,3,FALSE)</f>
        <v>7</v>
      </c>
      <c r="AX7" s="9">
        <f>VLOOKUP(CONCATENATE($B7,"_",YEAR(AX$4),"_",IF(MONTH(AX$4)&lt;10,CONCATENATE(0,MONTH(AX$4)),MONTH(AX$4))),SocrataData_REFRESH_THIS!$B:$D,3,FALSE)</f>
        <v>8.1</v>
      </c>
      <c r="AY7" s="9">
        <f>VLOOKUP(CONCATENATE($B7,"_",YEAR(AY$4),"_",IF(MONTH(AY$4)&lt;10,CONCATENATE(0,MONTH(AY$4)),MONTH(AY$4))),SocrataData_REFRESH_THIS!$B:$D,3,FALSE)</f>
        <v>7.5</v>
      </c>
      <c r="AZ7" s="9">
        <f>VLOOKUP(CONCATENATE($B7,"_",YEAR(AZ$4),"_",IF(MONTH(AZ$4)&lt;10,CONCATENATE(0,MONTH(AZ$4)),MONTH(AZ$4))),SocrataData_REFRESH_THIS!$B:$D,3,FALSE)</f>
        <v>8.9</v>
      </c>
      <c r="BA7" s="9">
        <f>VLOOKUP(CONCATENATE($B7,"_",YEAR(BA$4),"_",IF(MONTH(BA$4)&lt;10,CONCATENATE(0,MONTH(BA$4)),MONTH(BA$4))),SocrataData_REFRESH_THIS!$B:$D,3,FALSE)</f>
        <v>8.6</v>
      </c>
      <c r="BB7" s="9">
        <f>VLOOKUP(CONCATENATE($B7,"_",YEAR(BB$4),"_",IF(MONTH(BB$4)&lt;10,CONCATENATE(0,MONTH(BB$4)),MONTH(BB$4))),SocrataData_REFRESH_THIS!$B:$D,3,FALSE)</f>
        <v>7.9</v>
      </c>
      <c r="BC7" s="9">
        <f>VLOOKUP(CONCATENATE($B7,"_",YEAR(BC$4),"_",IF(MONTH(BC$4)&lt;10,CONCATENATE(0,MONTH(BC$4)),MONTH(BC$4))),SocrataData_REFRESH_THIS!$B:$D,3,FALSE)</f>
        <v>7.5</v>
      </c>
      <c r="BD7" s="9">
        <f>VLOOKUP(CONCATENATE($B7,"_",YEAR(BD$4),"_",IF(MONTH(BD$4)&lt;10,CONCATENATE(0,MONTH(BD$4)),MONTH(BD$4))),SocrataData_REFRESH_THIS!$B:$D,3,FALSE)</f>
        <v>7.2</v>
      </c>
      <c r="BE7" s="9">
        <f>VLOOKUP(CONCATENATE($B7,"_",YEAR(BE$4),"_",IF(MONTH(BE$4)&lt;10,CONCATENATE(0,MONTH(BE$4)),MONTH(BE$4))),SocrataData_REFRESH_THIS!$B:$D,3,FALSE)</f>
        <v>7.1</v>
      </c>
      <c r="BF7" s="9">
        <f>VLOOKUP(CONCATENATE($B7,"_",YEAR(BF$4),"_",IF(MONTH(BF$4)&lt;10,CONCATENATE(0,MONTH(BF$4)),MONTH(BF$4))),SocrataData_REFRESH_THIS!$B:$D,3,FALSE)</f>
        <v>7.5</v>
      </c>
      <c r="BG7" s="9">
        <f>VLOOKUP(CONCATENATE($B7,"_",YEAR(BG$4),"_",IF(MONTH(BG$4)&lt;10,CONCATENATE(0,MONTH(BG$4)),MONTH(BG$4))),SocrataData_REFRESH_THIS!$B:$D,3,FALSE)</f>
        <v>7</v>
      </c>
      <c r="BH7" s="9">
        <f>VLOOKUP(CONCATENATE($B7,"_",YEAR(BH$4),"_",IF(MONTH(BH$4)&lt;10,CONCATENATE(0,MONTH(BH$4)),MONTH(BH$4))),SocrataData_REFRESH_THIS!$B:$D,3,FALSE)</f>
        <v>6.2</v>
      </c>
      <c r="BI7" s="9">
        <f>VLOOKUP(CONCATENATE($B7,"_",YEAR(BI$4),"_",IF(MONTH(BI$4)&lt;10,CONCATENATE(0,MONTH(BI$4)),MONTH(BI$4))),SocrataData_REFRESH_THIS!$B:$D,3,FALSE)</f>
        <v>7</v>
      </c>
      <c r="BJ7" s="9">
        <f>VLOOKUP(CONCATENATE($B7,"_",YEAR(BJ$4),"_",IF(MONTH(BJ$4)&lt;10,CONCATENATE(0,MONTH(BJ$4)),MONTH(BJ$4))),SocrataData_REFRESH_THIS!$B:$D,3,FALSE)</f>
        <v>6.7</v>
      </c>
      <c r="BK7" s="9">
        <f>VLOOKUP(CONCATENATE($B7,"_",YEAR(BK$4),"_",IF(MONTH(BK$4)&lt;10,CONCATENATE(0,MONTH(BK$4)),MONTH(BK$4))),SocrataData_REFRESH_THIS!$B:$D,3,FALSE)</f>
        <v>7.1</v>
      </c>
      <c r="BL7" s="9">
        <f>VLOOKUP(CONCATENATE($B7,"_",YEAR(BL$4),"_",IF(MONTH(BL$4)&lt;10,CONCATENATE(0,MONTH(BL$4)),MONTH(BL$4))),SocrataData_REFRESH_THIS!$B:$D,3,FALSE)</f>
        <v>7.5</v>
      </c>
      <c r="BM7" s="9">
        <f>VLOOKUP(CONCATENATE($B7,"_",YEAR(BM$4),"_",IF(MONTH(BM$4)&lt;10,CONCATENATE(0,MONTH(BM$4)),MONTH(BM$4))),SocrataData_REFRESH_THIS!$B:$D,3,FALSE)</f>
        <v>7.2</v>
      </c>
      <c r="BN7" s="9">
        <f>VLOOKUP(CONCATENATE($B7,"_",YEAR(BN$4),"_",IF(MONTH(BN$4)&lt;10,CONCATENATE(0,MONTH(BN$4)),MONTH(BN$4))),SocrataData_REFRESH_THIS!$B:$D,3,FALSE)</f>
        <v>6.6</v>
      </c>
      <c r="BO7" s="9">
        <f>VLOOKUP(CONCATENATE($B7,"_",YEAR(BO$4),"_",IF(MONTH(BO$4)&lt;10,CONCATENATE(0,MONTH(BO$4)),MONTH(BO$4))),SocrataData_REFRESH_THIS!$B:$D,3,FALSE)</f>
        <v>6.2</v>
      </c>
      <c r="BP7" s="9">
        <f>VLOOKUP(CONCATENATE($B7,"_",YEAR(BP$4),"_",IF(MONTH(BP$4)&lt;10,CONCATENATE(0,MONTH(BP$4)),MONTH(BP$4))),SocrataData_REFRESH_THIS!$B:$D,3,FALSE)</f>
        <v>5.3</v>
      </c>
      <c r="BQ7" s="9">
        <f>VLOOKUP(CONCATENATE($B7,"_",YEAR(BQ$4),"_",IF(MONTH(BQ$4)&lt;10,CONCATENATE(0,MONTH(BQ$4)),MONTH(BQ$4))),SocrataData_REFRESH_THIS!$B:$D,3,FALSE)</f>
        <v>6.6</v>
      </c>
      <c r="BR7" s="9">
        <f>VLOOKUP(CONCATENATE($B7,"_",YEAR(BR$4),"_",IF(MONTH(BR$4)&lt;10,CONCATENATE(0,MONTH(BR$4)),MONTH(BR$4))),SocrataData_REFRESH_THIS!$B:$D,3,FALSE)</f>
        <v>6.3</v>
      </c>
      <c r="BS7" s="9">
        <f>VLOOKUP(CONCATENATE($B7,"_",YEAR(BS$4),"_",IF(MONTH(BS$4)&lt;10,CONCATENATE(0,MONTH(BS$4)),MONTH(BS$4))),SocrataData_REFRESH_THIS!$B:$D,3,FALSE)</f>
        <v>5.7</v>
      </c>
      <c r="BT7" s="9">
        <f>VLOOKUP(CONCATENATE($B7,"_",YEAR(BT$4),"_",IF(MONTH(BT$4)&lt;10,CONCATENATE(0,MONTH(BT$4)),MONTH(BT$4))),SocrataData_REFRESH_THIS!$B:$D,3,FALSE)</f>
        <v>5.3</v>
      </c>
      <c r="BU7" s="9">
        <f>VLOOKUP(CONCATENATE($B7,"_",YEAR(BU$4),"_",IF(MONTH(BU$4)&lt;10,CONCATENATE(0,MONTH(BU$4)),MONTH(BU$4))),SocrataData_REFRESH_THIS!$B:$D,3,FALSE)</f>
        <v>5.3</v>
      </c>
      <c r="BV7" s="9">
        <f>VLOOKUP(CONCATENATE($B7,"_",YEAR(BV$4),"_",IF(MONTH(BV$4)&lt;10,CONCATENATE(0,MONTH(BV$4)),MONTH(BV$4))),SocrataData_REFRESH_THIS!$B:$D,3,FALSE)</f>
        <v>5.7</v>
      </c>
      <c r="BW7" s="9">
        <f>VLOOKUP(CONCATENATE($B7,"_",YEAR(BW$4),"_",IF(MONTH(BW$4)&lt;10,CONCATENATE(0,MONTH(BW$4)),MONTH(BW$4))),SocrataData_REFRESH_THIS!$B:$D,3,FALSE)</f>
        <v>6.1</v>
      </c>
      <c r="BX7" s="9">
        <f>VLOOKUP(CONCATENATE($B7,"_",YEAR(BX$4),"_",IF(MONTH(BX$4)&lt;10,CONCATENATE(0,MONTH(BX$4)),MONTH(BX$4))),SocrataData_REFRESH_THIS!$B:$D,3,FALSE)</f>
        <v>7.6</v>
      </c>
      <c r="BY7" s="9">
        <f>VLOOKUP(CONCATENATE($B7,"_",YEAR(BY$4),"_",IF(MONTH(BY$4)&lt;10,CONCATENATE(0,MONTH(BY$4)),MONTH(BY$4))),SocrataData_REFRESH_THIS!$B:$D,3,FALSE)</f>
        <v>7.4</v>
      </c>
      <c r="BZ7" s="9">
        <f>VLOOKUP(CONCATENATE($B7,"_",YEAR(BZ$4),"_",IF(MONTH(BZ$4)&lt;10,CONCATENATE(0,MONTH(BZ$4)),MONTH(BZ$4))),SocrataData_REFRESH_THIS!$B:$D,3,FALSE)</f>
        <v>6.6</v>
      </c>
      <c r="CA7" s="9">
        <f>VLOOKUP(CONCATENATE($B7,"_",YEAR(CA$4),"_",IF(MONTH(CA$4)&lt;10,CONCATENATE(0,MONTH(CA$4)),MONTH(CA$4))),SocrataData_REFRESH_THIS!$B:$D,3,FALSE)</f>
        <v>6.7</v>
      </c>
      <c r="CB7" s="9">
        <f>VLOOKUP(CONCATENATE($B7,"_",YEAR(CB$4),"_",IF(MONTH(CB$4)&lt;10,CONCATENATE(0,MONTH(CB$4)),MONTH(CB$4))),SocrataData_REFRESH_THIS!$B:$D,3,FALSE)</f>
        <v>6.6</v>
      </c>
      <c r="CC7" s="9">
        <f>VLOOKUP(CONCATENATE($B7,"_",YEAR(CC$4),"_",IF(MONTH(CC$4)&lt;10,CONCATENATE(0,MONTH(CC$4)),MONTH(CC$4))),SocrataData_REFRESH_THIS!$B:$D,3,FALSE)</f>
        <v>5.8</v>
      </c>
      <c r="CD7" s="9">
        <f>VLOOKUP(CONCATENATE($B7,"_",YEAR(CD$4),"_",IF(MONTH(CD$4)&lt;10,CONCATENATE(0,MONTH(CD$4)),MONTH(CD$4))),SocrataData_REFRESH_THIS!$B:$D,3,FALSE)</f>
        <v>6.9</v>
      </c>
      <c r="CE7" s="9">
        <f>VLOOKUP(CONCATENATE($B7,"_",YEAR(CE$4),"_",IF(MONTH(CE$4)&lt;10,CONCATENATE(0,MONTH(CE$4)),MONTH(CE$4))),SocrataData_REFRESH_THIS!$B:$D,3,FALSE)</f>
        <v>5.8</v>
      </c>
      <c r="CF7" s="9">
        <f>VLOOKUP(CONCATENATE($B7,"_",YEAR(CF$4),"_",IF(MONTH(CF$4)&lt;10,CONCATENATE(0,MONTH(CF$4)),MONTH(CF$4))),SocrataData_REFRESH_THIS!$B:$D,3,FALSE)</f>
        <v>4.4000000000000004</v>
      </c>
      <c r="CG7" s="9">
        <f>VLOOKUP(CONCATENATE($B7,"_",YEAR(CG$4),"_",IF(MONTH(CG$4)&lt;10,CONCATENATE(0,MONTH(CG$4)),MONTH(CG$4))),SocrataData_REFRESH_THIS!$B:$D,3,FALSE)</f>
        <v>5</v>
      </c>
      <c r="CH7" s="9">
        <f>VLOOKUP(CONCATENATE($B7,"_",YEAR(CH$4),"_",IF(MONTH(CH$4)&lt;10,CONCATENATE(0,MONTH(CH$4)),MONTH(CH$4))),SocrataData_REFRESH_THIS!$B:$D,3,FALSE)</f>
        <v>5.6</v>
      </c>
      <c r="CI7" s="9">
        <f>VLOOKUP(CONCATENATE($B7,"_",YEAR(CI$4),"_",IF(MONTH(CI$4)&lt;10,CONCATENATE(0,MONTH(CI$4)),MONTH(CI$4))),SocrataData_REFRESH_THIS!$B:$D,3,FALSE)</f>
        <v>5.9</v>
      </c>
      <c r="CJ7" s="9">
        <f>VLOOKUP(CONCATENATE($B7,"_",YEAR(CJ$4),"_",IF(MONTH(CJ$4)&lt;10,CONCATENATE(0,MONTH(CJ$4)),MONTH(CJ$4))),SocrataData_REFRESH_THIS!$B:$D,3,FALSE)</f>
        <v>7.6</v>
      </c>
      <c r="CK7" s="9">
        <f>VLOOKUP(CONCATENATE($B7,"_",YEAR(CK$4),"_",IF(MONTH(CK$4)&lt;10,CONCATENATE(0,MONTH(CK$4)),MONTH(CK$4))),SocrataData_REFRESH_THIS!$B:$D,3,FALSE)</f>
        <v>6.7</v>
      </c>
      <c r="CL7" s="9">
        <f>VLOOKUP(CONCATENATE($B7,"_",YEAR(CL$4),"_",IF(MONTH(CL$4)&lt;10,CONCATENATE(0,MONTH(CL$4)),MONTH(CL$4))),SocrataData_REFRESH_THIS!$B:$D,3,FALSE)</f>
        <v>6.7</v>
      </c>
      <c r="CM7" s="9">
        <f>VLOOKUP(CONCATENATE($B7,"_",YEAR(CM$4),"_",IF(MONTH(CM$4)&lt;10,CONCATENATE(0,MONTH(CM$4)),MONTH(CM$4))),SocrataData_REFRESH_THIS!$B:$D,3,FALSE)</f>
        <v>5.4</v>
      </c>
      <c r="CN7" s="9">
        <f>VLOOKUP(CONCATENATE($B7,"_",YEAR(CN$4),"_",IF(MONTH(CN$4)&lt;10,CONCATENATE(0,MONTH(CN$4)),MONTH(CN$4))),SocrataData_REFRESH_THIS!$B:$D,3,FALSE)</f>
        <v>5</v>
      </c>
      <c r="CO7" s="9">
        <f>VLOOKUP(CONCATENATE($B7,"_",YEAR(CO$4),"_",IF(MONTH(CO$4)&lt;10,CONCATENATE(0,MONTH(CO$4)),MONTH(CO$4))),SocrataData_REFRESH_THIS!$B:$D,3,FALSE)</f>
        <v>5.5</v>
      </c>
      <c r="CP7" s="9">
        <f>VLOOKUP(CONCATENATE($B7,"_",YEAR(CP$4),"_",IF(MONTH(CP$4)&lt;10,CONCATENATE(0,MONTH(CP$4)),MONTH(CP$4))),SocrataData_REFRESH_THIS!$B:$D,3,FALSE)</f>
        <v>6.7</v>
      </c>
      <c r="CQ7" s="9">
        <f>VLOOKUP(CONCATENATE($B7,"_",YEAR(CQ$4),"_",IF(MONTH(CQ$4)&lt;10,CONCATENATE(0,MONTH(CQ$4)),MONTH(CQ$4))),SocrataData_REFRESH_THIS!$B:$D,3,FALSE)</f>
        <v>5.3</v>
      </c>
      <c r="CR7" s="9">
        <f>VLOOKUP(CONCATENATE($B7,"_",YEAR(CR$4),"_",IF(MONTH(CR$4)&lt;10,CONCATENATE(0,MONTH(CR$4)),MONTH(CR$4))),SocrataData_REFRESH_THIS!$B:$D,3,FALSE)</f>
        <v>6.3</v>
      </c>
      <c r="CS7" s="9">
        <f>VLOOKUP(CONCATENATE($B7,"_",YEAR(CS$4),"_",IF(MONTH(CS$4)&lt;10,CONCATENATE(0,MONTH(CS$4)),MONTH(CS$4))),SocrataData_REFRESH_THIS!$B:$D,3,FALSE)</f>
        <v>5.6</v>
      </c>
      <c r="CT7" s="9">
        <f>VLOOKUP(CONCATENATE($B7,"_",YEAR(CT$4),"_",IF(MONTH(CT$4)&lt;10,CONCATENATE(0,MONTH(CT$4)),MONTH(CT$4))),SocrataData_REFRESH_THIS!$B:$D,3,FALSE)</f>
        <v>5.7</v>
      </c>
      <c r="CU7" s="9">
        <f>VLOOKUP(CONCATENATE($B7,"_",YEAR(CU$4),"_",IF(MONTH(CU$4)&lt;10,CONCATENATE(0,MONTH(CU$4)),MONTH(CU$4))),SocrataData_REFRESH_THIS!$B:$D,3,FALSE)</f>
        <v>6</v>
      </c>
      <c r="CV7" s="9">
        <f>VLOOKUP(CONCATENATE($B7,"_",YEAR(CV$4),"_",IF(MONTH(CV$4)&lt;10,CONCATENATE(0,MONTH(CV$4)),MONTH(CV$4))),SocrataData_REFRESH_THIS!$B:$D,3,FALSE)</f>
        <v>8.1999999999999993</v>
      </c>
      <c r="CW7" s="9">
        <f>VLOOKUP(CONCATENATE($B7,"_",YEAR(CW$4),"_",IF(MONTH(CW$4)&lt;10,CONCATENATE(0,MONTH(CW$4)),MONTH(CW$4))),SocrataData_REFRESH_THIS!$B:$D,3,FALSE)</f>
        <v>7.2</v>
      </c>
      <c r="CX7" s="9">
        <f>VLOOKUP(CONCATENATE($B7,"_",YEAR(CX$4),"_",IF(MONTH(CX$4)&lt;10,CONCATENATE(0,MONTH(CX$4)),MONTH(CX$4))),SocrataData_REFRESH_THIS!$B:$D,3,FALSE)</f>
        <v>7.1</v>
      </c>
      <c r="CY7" s="9">
        <f>VLOOKUP(CONCATENATE($B7,"_",YEAR(CY$4),"_",IF(MONTH(CY$4)&lt;10,CONCATENATE(0,MONTH(CY$4)),MONTH(CY$4))),SocrataData_REFRESH_THIS!$B:$D,3,FALSE)</f>
        <v>5.9</v>
      </c>
      <c r="CZ7" s="9">
        <f>VLOOKUP(CONCATENATE($B7,"_",YEAR(CZ$4),"_",IF(MONTH(CZ$4)&lt;10,CONCATENATE(0,MONTH(CZ$4)),MONTH(CZ$4))),SocrataData_REFRESH_THIS!$B:$D,3,FALSE)</f>
        <v>5.9</v>
      </c>
      <c r="DA7" s="9">
        <f>VLOOKUP(CONCATENATE($B7,"_",YEAR(DA$4),"_",IF(MONTH(DA$4)&lt;10,CONCATENATE(0,MONTH(DA$4)),MONTH(DA$4))),SocrataData_REFRESH_THIS!$B:$D,3,FALSE)</f>
        <v>7.2</v>
      </c>
      <c r="DB7" s="9">
        <f>VLOOKUP(CONCATENATE($B7,"_",YEAR(DB$4),"_",IF(MONTH(DB$4)&lt;10,CONCATENATE(0,MONTH(DB$4)),MONTH(DB$4))),SocrataData_REFRESH_THIS!$B:$D,3,FALSE)</f>
        <v>7.4</v>
      </c>
      <c r="DC7" s="9">
        <f>VLOOKUP(CONCATENATE($B7,"_",YEAR(DC$4),"_",IF(MONTH(DC$4)&lt;10,CONCATENATE(0,MONTH(DC$4)),MONTH(DC$4))),SocrataData_REFRESH_THIS!$B:$D,3,FALSE)</f>
        <v>7.3</v>
      </c>
      <c r="DD7" s="9">
        <f>VLOOKUP(CONCATENATE($B7,"_",YEAR(DD$4),"_",IF(MONTH(DD$4)&lt;10,CONCATENATE(0,MONTH(DD$4)),MONTH(DD$4))),SocrataData_REFRESH_THIS!$B:$D,3,FALSE)</f>
        <v>8.9</v>
      </c>
      <c r="DE7" s="9">
        <f>VLOOKUP(CONCATENATE($B7,"_",YEAR(DE$4),"_",IF(MONTH(DE$4)&lt;10,CONCATENATE(0,MONTH(DE$4)),MONTH(DE$4))),SocrataData_REFRESH_THIS!$B:$D,3,FALSE)</f>
        <v>7.9</v>
      </c>
      <c r="DF7" s="9">
        <f>VLOOKUP(CONCATENATE($B7,"_",YEAR(DF$4),"_",IF(MONTH(DF$4)&lt;10,CONCATENATE(0,MONTH(DF$4)),MONTH(DF$4))),SocrataData_REFRESH_THIS!$B:$D,3,FALSE)</f>
        <v>9</v>
      </c>
      <c r="DG7" s="9">
        <f>VLOOKUP(CONCATENATE($B7,"_",YEAR(DG$4),"_",IF(MONTH(DG$4)&lt;10,CONCATENATE(0,MONTH(DG$4)),MONTH(DG$4))),SocrataData_REFRESH_THIS!$B:$D,3,FALSE)</f>
        <v>9.6</v>
      </c>
      <c r="DH7" s="9">
        <f>VLOOKUP(CONCATENATE($B7,"_",YEAR(DH$4),"_",IF(MONTH(DH$4)&lt;10,CONCATENATE(0,MONTH(DH$4)),MONTH(DH$4))),SocrataData_REFRESH_THIS!$B:$D,3,FALSE)</f>
        <v>12.1</v>
      </c>
      <c r="DI7" s="9">
        <f>VLOOKUP(CONCATENATE($B7,"_",YEAR(DI$4),"_",IF(MONTH(DI$4)&lt;10,CONCATENATE(0,MONTH(DI$4)),MONTH(DI$4))),SocrataData_REFRESH_THIS!$B:$D,3,FALSE)</f>
        <v>12.5</v>
      </c>
      <c r="DJ7" s="9">
        <f>VLOOKUP(CONCATENATE($B7,"_",YEAR(DJ$4),"_",IF(MONTH(DJ$4)&lt;10,CONCATENATE(0,MONTH(DJ$4)),MONTH(DJ$4))),SocrataData_REFRESH_THIS!$B:$D,3,FALSE)</f>
        <v>12.7</v>
      </c>
      <c r="DK7" s="9">
        <f>VLOOKUP(CONCATENATE($B7,"_",YEAR(DK$4),"_",IF(MONTH(DK$4)&lt;10,CONCATENATE(0,MONTH(DK$4)),MONTH(DK$4))),SocrataData_REFRESH_THIS!$B:$D,3,FALSE)</f>
        <v>12.5</v>
      </c>
      <c r="DL7" s="9">
        <f>VLOOKUP(CONCATENATE($B7,"_",YEAR(DL$4),"_",IF(MONTH(DL$4)&lt;10,CONCATENATE(0,MONTH(DL$4)),MONTH(DL$4))),SocrataData_REFRESH_THIS!$B:$D,3,FALSE)</f>
        <v>11.8</v>
      </c>
      <c r="DM7" s="9">
        <f>VLOOKUP(CONCATENATE($B7,"_",YEAR(DM$4),"_",IF(MONTH(DM$4)&lt;10,CONCATENATE(0,MONTH(DM$4)),MONTH(DM$4))),SocrataData_REFRESH_THIS!$B:$D,3,FALSE)</f>
        <v>11.6</v>
      </c>
      <c r="DN7" s="9">
        <f>VLOOKUP(CONCATENATE($B7,"_",YEAR(DN$4),"_",IF(MONTH(DN$4)&lt;10,CONCATENATE(0,MONTH(DN$4)),MONTH(DN$4))),SocrataData_REFRESH_THIS!$B:$D,3,FALSE)</f>
        <v>11.3</v>
      </c>
      <c r="DO7" s="9">
        <f>VLOOKUP(CONCATENATE($B7,"_",YEAR(DO$4),"_",IF(MONTH(DO$4)&lt;10,CONCATENATE(0,MONTH(DO$4)),MONTH(DO$4))),SocrataData_REFRESH_THIS!$B:$D,3,FALSE)</f>
        <v>11.8</v>
      </c>
      <c r="DP7" s="9">
        <f>VLOOKUP(CONCATENATE($B7,"_",YEAR(DP$4),"_",IF(MONTH(DP$4)&lt;10,CONCATENATE(0,MONTH(DP$4)),MONTH(DP$4))),SocrataData_REFRESH_THIS!$B:$D,3,FALSE)</f>
        <v>12.1</v>
      </c>
      <c r="DQ7" s="9">
        <f>VLOOKUP(CONCATENATE($B7,"_",YEAR(DQ$4),"_",IF(MONTH(DQ$4)&lt;10,CONCATENATE(0,MONTH(DQ$4)),MONTH(DQ$4))),SocrataData_REFRESH_THIS!$B:$D,3,FALSE)</f>
        <v>11.6</v>
      </c>
      <c r="DR7" s="9">
        <f>VLOOKUP(CONCATENATE($B7,"_",YEAR(DR$4),"_",IF(MONTH(DR$4)&lt;10,CONCATENATE(0,MONTH(DR$4)),MONTH(DR$4))),SocrataData_REFRESH_THIS!$B:$D,3,FALSE)</f>
        <v>11.7</v>
      </c>
      <c r="DS7" s="9">
        <f>VLOOKUP(CONCATENATE($B7,"_",YEAR(DS$4),"_",IF(MONTH(DS$4)&lt;10,CONCATENATE(0,MONTH(DS$4)),MONTH(DS$4))),SocrataData_REFRESH_THIS!$B:$D,3,FALSE)</f>
        <v>12.2</v>
      </c>
      <c r="DT7" s="9">
        <f>VLOOKUP(CONCATENATE($B7,"_",YEAR(DT$4),"_",IF(MONTH(DT$4)&lt;10,CONCATENATE(0,MONTH(DT$4)),MONTH(DT$4))),SocrataData_REFRESH_THIS!$B:$D,3,FALSE)</f>
        <v>15</v>
      </c>
      <c r="DU7" s="9">
        <f>VLOOKUP(CONCATENATE($B7,"_",YEAR(DU$4),"_",IF(MONTH(DU$4)&lt;10,CONCATENATE(0,MONTH(DU$4)),MONTH(DU$4))),SocrataData_REFRESH_THIS!$B:$D,3,FALSE)</f>
        <v>15</v>
      </c>
      <c r="DV7" s="9">
        <f>VLOOKUP(CONCATENATE($B7,"_",YEAR(DV$4),"_",IF(MONTH(DV$4)&lt;10,CONCATENATE(0,MONTH(DV$4)),MONTH(DV$4))),SocrataData_REFRESH_THIS!$B:$D,3,FALSE)</f>
        <v>15.6</v>
      </c>
      <c r="DW7" s="9">
        <f>VLOOKUP(CONCATENATE($B7,"_",YEAR(DW$4),"_",IF(MONTH(DW$4)&lt;10,CONCATENATE(0,MONTH(DW$4)),MONTH(DW$4))),SocrataData_REFRESH_THIS!$B:$D,3,FALSE)</f>
        <v>13.2</v>
      </c>
      <c r="DX7" s="9">
        <f>VLOOKUP(CONCATENATE($B7,"_",YEAR(DX$4),"_",IF(MONTH(DX$4)&lt;10,CONCATENATE(0,MONTH(DX$4)),MONTH(DX$4))),SocrataData_REFRESH_THIS!$B:$D,3,FALSE)</f>
        <v>12.7</v>
      </c>
      <c r="DY7" s="9">
        <f>VLOOKUP(CONCATENATE($B7,"_",YEAR(DY$4),"_",IF(MONTH(DY$4)&lt;10,CONCATENATE(0,MONTH(DY$4)),MONTH(DY$4))),SocrataData_REFRESH_THIS!$B:$D,3,FALSE)</f>
        <v>11.8</v>
      </c>
      <c r="DZ7" s="9">
        <f>VLOOKUP(CONCATENATE($B7,"_",YEAR(DZ$4),"_",IF(MONTH(DZ$4)&lt;10,CONCATENATE(0,MONTH(DZ$4)),MONTH(DZ$4))),SocrataData_REFRESH_THIS!$B:$D,3,FALSE)</f>
        <v>11.9</v>
      </c>
      <c r="EA7" s="9">
        <f>VLOOKUP(CONCATENATE($B7,"_",YEAR(EA$4),"_",IF(MONTH(EA$4)&lt;10,CONCATENATE(0,MONTH(EA$4)),MONTH(EA$4))),SocrataData_REFRESH_THIS!$B:$D,3,FALSE)</f>
        <v>10.3</v>
      </c>
      <c r="EB7" s="9">
        <f>VLOOKUP(CONCATENATE($B7,"_",YEAR(EB$4),"_",IF(MONTH(EB$4)&lt;10,CONCATENATE(0,MONTH(EB$4)),MONTH(EB$4))),SocrataData_REFRESH_THIS!$B:$D,3,FALSE)</f>
        <v>10.199999999999999</v>
      </c>
      <c r="EC7" s="9">
        <f>VLOOKUP(CONCATENATE($B7,"_",YEAR(EC$4),"_",IF(MONTH(EC$4)&lt;10,CONCATENATE(0,MONTH(EC$4)),MONTH(EC$4))),SocrataData_REFRESH_THIS!$B:$D,3,FALSE)</f>
        <v>10</v>
      </c>
      <c r="ED7" s="9">
        <f>VLOOKUP(CONCATENATE($B7,"_",YEAR(ED$4),"_",IF(MONTH(ED$4)&lt;10,CONCATENATE(0,MONTH(ED$4)),MONTH(ED$4))),SocrataData_REFRESH_THIS!$B:$D,3,FALSE)</f>
        <v>11.3</v>
      </c>
      <c r="EE7" s="9">
        <f>VLOOKUP(CONCATENATE($B7,"_",YEAR(EE$4),"_",IF(MONTH(EE$4)&lt;10,CONCATENATE(0,MONTH(EE$4)),MONTH(EE$4))),SocrataData_REFRESH_THIS!$B:$D,3,FALSE)</f>
        <v>12</v>
      </c>
      <c r="EF7" s="9">
        <f>VLOOKUP(CONCATENATE($B7,"_",YEAR(EF$4),"_",IF(MONTH(EF$4)&lt;10,CONCATENATE(0,MONTH(EF$4)),MONTH(EF$4))),SocrataData_REFRESH_THIS!$B:$D,3,FALSE)</f>
        <v>13.6</v>
      </c>
      <c r="EG7" s="9">
        <f>VLOOKUP(CONCATENATE($B7,"_",YEAR(EG$4),"_",IF(MONTH(EG$4)&lt;10,CONCATENATE(0,MONTH(EG$4)),MONTH(EG$4))),SocrataData_REFRESH_THIS!$B:$D,3,FALSE)</f>
        <v>13.6</v>
      </c>
      <c r="EH7" s="9">
        <f>VLOOKUP(CONCATENATE($B7,"_",YEAR(EH$4),"_",IF(MONTH(EH$4)&lt;10,CONCATENATE(0,MONTH(EH$4)),MONTH(EH$4))),SocrataData_REFRESH_THIS!$B:$D,3,FALSE)</f>
        <v>12.8</v>
      </c>
      <c r="EI7" s="9">
        <f>VLOOKUP(CONCATENATE($B7,"_",YEAR(EI$4),"_",IF(MONTH(EI$4)&lt;10,CONCATENATE(0,MONTH(EI$4)),MONTH(EI$4))),SocrataData_REFRESH_THIS!$B:$D,3,FALSE)</f>
        <v>12</v>
      </c>
      <c r="EJ7" s="9">
        <f>VLOOKUP(CONCATENATE($B7,"_",YEAR(EJ$4),"_",IF(MONTH(EJ$4)&lt;10,CONCATENATE(0,MONTH(EJ$4)),MONTH(EJ$4))),SocrataData_REFRESH_THIS!$B:$D,3,FALSE)</f>
        <v>10.7</v>
      </c>
      <c r="EK7" s="9">
        <f>VLOOKUP(CONCATENATE($B7,"_",YEAR(EK$4),"_",IF(MONTH(EK$4)&lt;10,CONCATENATE(0,MONTH(EK$4)),MONTH(EK$4))),SocrataData_REFRESH_THIS!$B:$D,3,FALSE)</f>
        <v>10.8</v>
      </c>
      <c r="EL7" s="9">
        <f>VLOOKUP(CONCATENATE($B7,"_",YEAR(EL$4),"_",IF(MONTH(EL$4)&lt;10,CONCATENATE(0,MONTH(EL$4)),MONTH(EL$4))),SocrataData_REFRESH_THIS!$B:$D,3,FALSE)</f>
        <v>11</v>
      </c>
      <c r="EM7" s="9">
        <f>VLOOKUP(CONCATENATE($B7,"_",YEAR(EM$4),"_",IF(MONTH(EM$4)&lt;10,CONCATENATE(0,MONTH(EM$4)),MONTH(EM$4))),SocrataData_REFRESH_THIS!$B:$D,3,FALSE)</f>
        <v>11.6</v>
      </c>
      <c r="EN7" s="9">
        <f>VLOOKUP(CONCATENATE($B7,"_",YEAR(EN$4),"_",IF(MONTH(EN$4)&lt;10,CONCATENATE(0,MONTH(EN$4)),MONTH(EN$4))),SocrataData_REFRESH_THIS!$B:$D,3,FALSE)</f>
        <v>10.9</v>
      </c>
      <c r="EO7" s="9">
        <f>VLOOKUP(CONCATENATE($B7,"_",YEAR(EO$4),"_",IF(MONTH(EO$4)&lt;10,CONCATENATE(0,MONTH(EO$4)),MONTH(EO$4))),SocrataData_REFRESH_THIS!$B:$D,3,FALSE)</f>
        <v>10.199999999999999</v>
      </c>
      <c r="EP7" s="9">
        <f>VLOOKUP(CONCATENATE($B7,"_",YEAR(EP$4),"_",IF(MONTH(EP$4)&lt;10,CONCATENATE(0,MONTH(EP$4)),MONTH(EP$4))),SocrataData_REFRESH_THIS!$B:$D,3,FALSE)</f>
        <v>10.1</v>
      </c>
      <c r="EQ7" s="9">
        <f>VLOOKUP(CONCATENATE($B7,"_",YEAR(EQ$4),"_",IF(MONTH(EQ$4)&lt;10,CONCATENATE(0,MONTH(EQ$4)),MONTH(EQ$4))),SocrataData_REFRESH_THIS!$B:$D,3,FALSE)</f>
        <v>10.1</v>
      </c>
      <c r="ER7" s="9">
        <f>VLOOKUP(CONCATENATE($B7,"_",YEAR(ER$4),"_",IF(MONTH(ER$4)&lt;10,CONCATENATE(0,MONTH(ER$4)),MONTH(ER$4))),SocrataData_REFRESH_THIS!$B:$D,3,FALSE)</f>
        <v>11.3</v>
      </c>
      <c r="ES7" s="9">
        <f>VLOOKUP(CONCATENATE($B7,"_",YEAR(ES$4),"_",IF(MONTH(ES$4)&lt;10,CONCATENATE(0,MONTH(ES$4)),MONTH(ES$4))),SocrataData_REFRESH_THIS!$B:$D,3,FALSE)</f>
        <v>12</v>
      </c>
      <c r="ET7" s="9">
        <f>VLOOKUP(CONCATENATE($B7,"_",YEAR(ET$4),"_",IF(MONTH(ET$4)&lt;10,CONCATENATE(0,MONTH(ET$4)),MONTH(ET$4))),SocrataData_REFRESH_THIS!$B:$D,3,FALSE)</f>
        <v>11.2</v>
      </c>
      <c r="EU7" s="9">
        <f>VLOOKUP(CONCATENATE($B7,"_",YEAR(EU$4),"_",IF(MONTH(EU$4)&lt;10,CONCATENATE(0,MONTH(EU$4)),MONTH(EU$4))),SocrataData_REFRESH_THIS!$B:$D,3,FALSE)</f>
        <v>10</v>
      </c>
      <c r="EV7" s="9">
        <f>VLOOKUP(CONCATENATE($B7,"_",YEAR(EV$4),"_",IF(MONTH(EV$4)&lt;10,CONCATENATE(0,MONTH(EV$4)),MONTH(EV$4))),SocrataData_REFRESH_THIS!$B:$D,3,FALSE)</f>
        <v>10.1</v>
      </c>
      <c r="EW7" s="9">
        <f>VLOOKUP(CONCATENATE($B7,"_",YEAR(EW$4),"_",IF(MONTH(EW$4)&lt;10,CONCATENATE(0,MONTH(EW$4)),MONTH(EW$4))),SocrataData_REFRESH_THIS!$B:$D,3,FALSE)</f>
        <v>10.3</v>
      </c>
      <c r="EX7" s="9">
        <f>VLOOKUP(CONCATENATE($B7,"_",YEAR(EX$4),"_",IF(MONTH(EX$4)&lt;10,CONCATENATE(0,MONTH(EX$4)),MONTH(EX$4))),SocrataData_REFRESH_THIS!$B:$D,3,FALSE)</f>
        <v>10.1</v>
      </c>
      <c r="EY7" s="9">
        <f>VLOOKUP(CONCATENATE($B7,"_",YEAR(EY$4),"_",IF(MONTH(EY$4)&lt;10,CONCATENATE(0,MONTH(EY$4)),MONTH(EY$4))),SocrataData_REFRESH_THIS!$B:$D,3,FALSE)</f>
        <v>10.8</v>
      </c>
      <c r="EZ7" s="9">
        <f>VLOOKUP(CONCATENATE($B7,"_",YEAR(EZ$4),"_",IF(MONTH(EZ$4)&lt;10,CONCATENATE(0,MONTH(EZ$4)),MONTH(EZ$4))),SocrataData_REFRESH_THIS!$B:$D,3,FALSE)</f>
        <v>9.3000000000000007</v>
      </c>
      <c r="FA7" s="9">
        <f>VLOOKUP(CONCATENATE($B7,"_",YEAR(FA$4),"_",IF(MONTH(FA$4)&lt;10,CONCATENATE(0,MONTH(FA$4)),MONTH(FA$4))),SocrataData_REFRESH_THIS!$B:$D,3,FALSE)</f>
        <v>9.3000000000000007</v>
      </c>
      <c r="FB7" s="9">
        <f>VLOOKUP(CONCATENATE($B7,"_",YEAR(FB$4),"_",IF(MONTH(FB$4)&lt;10,CONCATENATE(0,MONTH(FB$4)),MONTH(FB$4))),SocrataData_REFRESH_THIS!$B:$D,3,FALSE)</f>
        <v>9.4</v>
      </c>
      <c r="FC7" s="9">
        <f>VLOOKUP(CONCATENATE($B7,"_",YEAR(FC$4),"_",IF(MONTH(FC$4)&lt;10,CONCATENATE(0,MONTH(FC$4)),MONTH(FC$4))),SocrataData_REFRESH_THIS!$B:$D,3,FALSE)</f>
        <v>9.8000000000000007</v>
      </c>
      <c r="FD7" s="9">
        <f>VLOOKUP(CONCATENATE($B7,"_",YEAR(FD$4),"_",IF(MONTH(FD$4)&lt;10,CONCATENATE(0,MONTH(FD$4)),MONTH(FD$4))),SocrataData_REFRESH_THIS!$B:$D,3,FALSE)</f>
        <v>11.7</v>
      </c>
      <c r="FE7" s="9">
        <f>VLOOKUP(CONCATENATE($B7,"_",YEAR(FE$4),"_",IF(MONTH(FE$4)&lt;10,CONCATENATE(0,MONTH(FE$4)),MONTH(FE$4))),SocrataData_REFRESH_THIS!$B:$D,3,FALSE)</f>
        <v>10.9</v>
      </c>
      <c r="FF7" s="9">
        <f>VLOOKUP(CONCATENATE($B7,"_",YEAR(FF$4),"_",IF(MONTH(FF$4)&lt;10,CONCATENATE(0,MONTH(FF$4)),MONTH(FF$4))),SocrataData_REFRESH_THIS!$B:$D,3,FALSE)</f>
        <v>10.5</v>
      </c>
      <c r="FG7" s="9">
        <f>VLOOKUP(CONCATENATE($B7,"_",YEAR(FG$4),"_",IF(MONTH(FG$4)&lt;10,CONCATENATE(0,MONTH(FG$4)),MONTH(FG$4))),SocrataData_REFRESH_THIS!$B:$D,3,FALSE)</f>
        <v>9</v>
      </c>
      <c r="FH7" s="9">
        <f>VLOOKUP(CONCATENATE($B7,"_",YEAR(FH$4),"_",IF(MONTH(FH$4)&lt;10,CONCATENATE(0,MONTH(FH$4)),MONTH(FH$4))),SocrataData_REFRESH_THIS!$B:$D,3,FALSE)</f>
        <v>9</v>
      </c>
      <c r="FI7" s="9">
        <f>VLOOKUP(CONCATENATE($B7,"_",YEAR(FI$4),"_",IF(MONTH(FI$4)&lt;10,CONCATENATE(0,MONTH(FI$4)),MONTH(FI$4))),SocrataData_REFRESH_THIS!$B:$D,3,FALSE)</f>
        <v>8.6</v>
      </c>
      <c r="FJ7" s="9">
        <f>VLOOKUP(CONCATENATE($B7,"_",YEAR(FJ$4),"_",IF(MONTH(FJ$4)&lt;10,CONCATENATE(0,MONTH(FJ$4)),MONTH(FJ$4))),SocrataData_REFRESH_THIS!$B:$D,3,FALSE)</f>
        <v>9</v>
      </c>
      <c r="FK7" s="9">
        <f>VLOOKUP(CONCATENATE($B7,"_",YEAR(FK$4),"_",IF(MONTH(FK$4)&lt;10,CONCATENATE(0,MONTH(FK$4)),MONTH(FK$4))),SocrataData_REFRESH_THIS!$B:$D,3,FALSE)</f>
        <v>8.5</v>
      </c>
      <c r="FL7" s="9">
        <f>VLOOKUP(CONCATENATE($B7,"_",YEAR(FL$4),"_",IF(MONTH(FL$4)&lt;10,CONCATENATE(0,MONTH(FL$4)),MONTH(FL$4))),SocrataData_REFRESH_THIS!$B:$D,3,FALSE)</f>
        <v>8</v>
      </c>
      <c r="FM7" s="9">
        <f>VLOOKUP(CONCATENATE($B7,"_",YEAR(FM$4),"_",IF(MONTH(FM$4)&lt;10,CONCATENATE(0,MONTH(FM$4)),MONTH(FM$4))),SocrataData_REFRESH_THIS!$B:$D,3,FALSE)</f>
        <v>9.5</v>
      </c>
      <c r="FN7" s="9">
        <f>VLOOKUP(CONCATENATE($B7,"_",YEAR(FN$4),"_",IF(MONTH(FN$4)&lt;10,CONCATENATE(0,MONTH(FN$4)),MONTH(FN$4))),SocrataData_REFRESH_THIS!$B:$D,3,FALSE)</f>
        <v>9</v>
      </c>
      <c r="FO7" s="9">
        <f>VLOOKUP(CONCATENATE($B7,"_",YEAR(FO$4),"_",IF(MONTH(FO$4)&lt;10,CONCATENATE(0,MONTH(FO$4)),MONTH(FO$4))),SocrataData_REFRESH_THIS!$B:$D,3,FALSE)</f>
        <v>8.4</v>
      </c>
      <c r="FP7" s="9">
        <f>VLOOKUP(CONCATENATE($B7,"_",YEAR(FP$4),"_",IF(MONTH(FP$4)&lt;10,CONCATENATE(0,MONTH(FP$4)),MONTH(FP$4))),SocrataData_REFRESH_THIS!$B:$D,3,FALSE)</f>
        <v>10</v>
      </c>
      <c r="FQ7" s="9">
        <f>VLOOKUP(CONCATENATE($B7,"_",YEAR(FQ$4),"_",IF(MONTH(FQ$4)&lt;10,CONCATENATE(0,MONTH(FQ$4)),MONTH(FQ$4))),SocrataData_REFRESH_THIS!$B:$D,3,FALSE)</f>
        <v>10.199999999999999</v>
      </c>
      <c r="FR7" s="9">
        <f>VLOOKUP(CONCATENATE($B7,"_",YEAR(FR$4),"_",IF(MONTH(FR$4)&lt;10,CONCATENATE(0,MONTH(FR$4)),MONTH(FR$4))),SocrataData_REFRESH_THIS!$B:$D,3,FALSE)</f>
        <v>9.1999999999999993</v>
      </c>
      <c r="FS7" s="9">
        <f>VLOOKUP(CONCATENATE($B7,"_",YEAR(FS$4),"_",IF(MONTH(FS$4)&lt;10,CONCATENATE(0,MONTH(FS$4)),MONTH(FS$4))),SocrataData_REFRESH_THIS!$B:$D,3,FALSE)</f>
        <v>8</v>
      </c>
      <c r="FT7" s="9">
        <f>VLOOKUP(CONCATENATE($B7,"_",YEAR(FT$4),"_",IF(MONTH(FT$4)&lt;10,CONCATENATE(0,MONTH(FT$4)),MONTH(FT$4))),SocrataData_REFRESH_THIS!$B:$D,3,FALSE)</f>
        <v>7.2</v>
      </c>
      <c r="FU7" s="9">
        <f>VLOOKUP(CONCATENATE($B7,"_",YEAR(FU$4),"_",IF(MONTH(FU$4)&lt;10,CONCATENATE(0,MONTH(FU$4)),MONTH(FU$4))),SocrataData_REFRESH_THIS!$B:$D,3,FALSE)</f>
        <v>7.5</v>
      </c>
      <c r="FV7" s="9">
        <f>VLOOKUP(CONCATENATE($B7,"_",YEAR(FV$4),"_",IF(MONTH(FV$4)&lt;10,CONCATENATE(0,MONTH(FV$4)),MONTH(FV$4))),SocrataData_REFRESH_THIS!$B:$D,3,FALSE)</f>
        <v>7.7</v>
      </c>
      <c r="FW7" s="9">
        <f>VLOOKUP(CONCATENATE($B7,"_",YEAR(FW$4),"_",IF(MONTH(FW$4)&lt;10,CONCATENATE(0,MONTH(FW$4)),MONTH(FW$4))),SocrataData_REFRESH_THIS!$B:$D,3,FALSE)</f>
        <v>7.6</v>
      </c>
      <c r="FX7" s="9">
        <f>VLOOKUP(CONCATENATE($B7,"_",YEAR(FX$4),"_",IF(MONTH(FX$4)&lt;10,CONCATENATE(0,MONTH(FX$4)),MONTH(FX$4))),SocrataData_REFRESH_THIS!$B:$D,3,FALSE)</f>
        <v>6.8</v>
      </c>
      <c r="FY7" s="9">
        <f>VLOOKUP(CONCATENATE($B7,"_",YEAR(FY$4),"_",IF(MONTH(FY$4)&lt;10,CONCATENATE(0,MONTH(FY$4)),MONTH(FY$4))),SocrataData_REFRESH_THIS!$B:$D,3,FALSE)</f>
        <v>6.4</v>
      </c>
      <c r="FZ7" s="9">
        <f>VLOOKUP(CONCATENATE($B7,"_",YEAR(FZ$4),"_",IF(MONTH(FZ$4)&lt;10,CONCATENATE(0,MONTH(FZ$4)),MONTH(FZ$4))),SocrataData_REFRESH_THIS!$B:$D,3,FALSE)</f>
        <v>6</v>
      </c>
      <c r="GA7" s="9">
        <f>VLOOKUP(CONCATENATE($B7,"_",YEAR(GA$4),"_",IF(MONTH(GA$4)&lt;10,CONCATENATE(0,MONTH(GA$4)),MONTH(GA$4))),SocrataData_REFRESH_THIS!$B:$D,3,FALSE)</f>
        <v>6.1</v>
      </c>
      <c r="GB7" s="9">
        <f>VLOOKUP(CONCATENATE($B7,"_",YEAR(GB$4),"_",IF(MONTH(GB$4)&lt;10,CONCATENATE(0,MONTH(GB$4)),MONTH(GB$4))),SocrataData_REFRESH_THIS!$B:$D,3,FALSE)</f>
        <v>7.5</v>
      </c>
      <c r="GC7" s="9">
        <f>VLOOKUP(CONCATENATE($B7,"_",YEAR(GC$4),"_",IF(MONTH(GC$4)&lt;10,CONCATENATE(0,MONTH(GC$4)),MONTH(GC$4))),SocrataData_REFRESH_THIS!$B:$D,3,FALSE)</f>
        <v>7.7</v>
      </c>
      <c r="GD7" s="9">
        <f>VLOOKUP(CONCATENATE($B7,"_",YEAR(GD$4),"_",IF(MONTH(GD$4)&lt;10,CONCATENATE(0,MONTH(GD$4)),MONTH(GD$4))),SocrataData_REFRESH_THIS!$B:$D,3,FALSE)</f>
        <v>8.1</v>
      </c>
      <c r="GE7" s="9">
        <f>VLOOKUP(CONCATENATE($B7,"_",YEAR(GE$4),"_",IF(MONTH(GE$4)&lt;10,CONCATENATE(0,MONTH(GE$4)),MONTH(GE$4))),SocrataData_REFRESH_THIS!$B:$D,3,FALSE)</f>
        <v>6.1</v>
      </c>
      <c r="GF7" s="9">
        <f>VLOOKUP(CONCATENATE($B7,"_",YEAR(GF$4),"_",IF(MONTH(GF$4)&lt;10,CONCATENATE(0,MONTH(GF$4)),MONTH(GF$4))),SocrataData_REFRESH_THIS!$B:$D,3,FALSE)</f>
        <v>7</v>
      </c>
      <c r="GG7" s="9">
        <f>VLOOKUP(CONCATENATE($B7,"_",YEAR(GG$4),"_",IF(MONTH(GG$4)&lt;10,CONCATENATE(0,MONTH(GG$4)),MONTH(GG$4))),SocrataData_REFRESH_THIS!$B:$D,3,FALSE)</f>
        <v>6.9</v>
      </c>
      <c r="GH7" s="9">
        <f>VLOOKUP(CONCATENATE($B7,"_",YEAR(GH$4),"_",IF(MONTH(GH$4)&lt;10,CONCATENATE(0,MONTH(GH$4)),MONTH(GH$4))),SocrataData_REFRESH_THIS!$B:$D,3,FALSE)</f>
        <v>6.9</v>
      </c>
      <c r="GI7" s="9">
        <f>VLOOKUP(CONCATENATE($B7,"_",YEAR(GI$4),"_",IF(MONTH(GI$4)&lt;10,CONCATENATE(0,MONTH(GI$4)),MONTH(GI$4))),SocrataData_REFRESH_THIS!$B:$D,3,FALSE)</f>
        <v>6.3</v>
      </c>
      <c r="GJ7" s="9">
        <f>VLOOKUP(CONCATENATE($B7,"_",YEAR(GJ$4),"_",IF(MONTH(GJ$4)&lt;10,CONCATENATE(0,MONTH(GJ$4)),MONTH(GJ$4))),SocrataData_REFRESH_THIS!$B:$D,3,FALSE)</f>
        <v>5.8</v>
      </c>
      <c r="GK7" s="9">
        <f>VLOOKUP(CONCATENATE($B7,"_",YEAR(GK$4),"_",IF(MONTH(GK$4)&lt;10,CONCATENATE(0,MONTH(GK$4)),MONTH(GK$4))),SocrataData_REFRESH_THIS!$B:$D,3,FALSE)</f>
        <v>6.7</v>
      </c>
      <c r="GL7" s="9">
        <f>VLOOKUP(CONCATENATE($B7,"_",YEAR(GL$4),"_",IF(MONTH(GL$4)&lt;10,CONCATENATE(0,MONTH(GL$4)),MONTH(GL$4))),SocrataData_REFRESH_THIS!$B:$D,3,FALSE)</f>
        <v>6.8</v>
      </c>
      <c r="GM7" s="9">
        <f>VLOOKUP(CONCATENATE($B7,"_",YEAR(GM$4),"_",IF(MONTH(GM$4)&lt;10,CONCATENATE(0,MONTH(GM$4)),MONTH(GM$4))),SocrataData_REFRESH_THIS!$B:$D,3,FALSE)</f>
        <v>6.2</v>
      </c>
      <c r="GN7" s="9">
        <f>VLOOKUP(CONCATENATE($B7,"_",YEAR(GN$4),"_",IF(MONTH(GN$4)&lt;10,CONCATENATE(0,MONTH(GN$4)),MONTH(GN$4))),SocrataData_REFRESH_THIS!$B:$D,3,FALSE)</f>
        <v>7.6</v>
      </c>
      <c r="GO7" s="9">
        <f>VLOOKUP(CONCATENATE($B7,"_",YEAR(GO$4),"_",IF(MONTH(GO$4)&lt;10,CONCATENATE(0,MONTH(GO$4)),MONTH(GO$4))),SocrataData_REFRESH_THIS!$B:$D,3,FALSE)</f>
        <v>6.6</v>
      </c>
      <c r="GP7" s="9">
        <f>VLOOKUP(CONCATENATE($B7,"_",YEAR(GP$4),"_",IF(MONTH(GP$4)&lt;10,CONCATENATE(0,MONTH(GP$4)),MONTH(GP$4))),SocrataData_REFRESH_THIS!$B:$D,3,FALSE)</f>
        <v>6.2</v>
      </c>
      <c r="GQ7" s="9">
        <f>VLOOKUP(CONCATENATE($B7,"_",YEAR(GQ$4),"_",IF(MONTH(GQ$4)&lt;10,CONCATENATE(0,MONTH(GQ$4)),MONTH(GQ$4))),SocrataData_REFRESH_THIS!$B:$D,3,FALSE)</f>
        <v>6.8</v>
      </c>
      <c r="GR7" s="9">
        <f>VLOOKUP(CONCATENATE($B7,"_",YEAR(GR$4),"_",IF(MONTH(GR$4)&lt;10,CONCATENATE(0,MONTH(GR$4)),MONTH(GR$4))),SocrataData_REFRESH_THIS!$B:$D,3,FALSE)</f>
        <v>6</v>
      </c>
      <c r="GS7" s="9">
        <f>VLOOKUP(CONCATENATE($B7,"_",YEAR(GS$4),"_",IF(MONTH(GS$4)&lt;10,CONCATENATE(0,MONTH(GS$4)),MONTH(GS$4))),SocrataData_REFRESH_THIS!$B:$D,3,FALSE)</f>
        <v>6.7</v>
      </c>
      <c r="GT7" s="9">
        <f>VLOOKUP(CONCATENATE($B7,"_",YEAR(GT$4),"_",IF(MONTH(GT$4)&lt;10,CONCATENATE(0,MONTH(GT$4)),MONTH(GT$4))),SocrataData_REFRESH_THIS!$B:$D,3,FALSE)</f>
        <v>7.5</v>
      </c>
      <c r="GU7" s="9">
        <f>VLOOKUP(CONCATENATE($B7,"_",YEAR(GU$4),"_",IF(MONTH(GU$4)&lt;10,CONCATENATE(0,MONTH(GU$4)),MONTH(GU$4))),SocrataData_REFRESH_THIS!$B:$D,3,FALSE)</f>
        <v>7.1</v>
      </c>
      <c r="GV7" s="9">
        <f>VLOOKUP(CONCATENATE($B7,"_",YEAR(GV$4),"_",IF(MONTH(GV$4)&lt;10,CONCATENATE(0,MONTH(GV$4)),MONTH(GV$4))),SocrataData_REFRESH_THIS!$B:$D,3,FALSE)</f>
        <v>5.9</v>
      </c>
      <c r="GW7" s="9">
        <f>VLOOKUP(CONCATENATE($B7,"_",YEAR(GW$4),"_",IF(MONTH(GW$4)&lt;10,CONCATENATE(0,MONTH(GW$4)),MONTH(GW$4))),SocrataData_REFRESH_THIS!$B:$D,3,FALSE)</f>
        <v>5.8</v>
      </c>
      <c r="GX7" s="9">
        <f>VLOOKUP(CONCATENATE($B7,"_",YEAR(GX$4),"_",IF(MONTH(GX$4)&lt;10,CONCATENATE(0,MONTH(GX$4)),MONTH(GX$4))),SocrataData_REFRESH_THIS!$B:$D,3,FALSE)</f>
        <v>5.7</v>
      </c>
      <c r="GY7" s="9">
        <f>VLOOKUP(CONCATENATE($B7,"_",YEAR(GY$4),"_",IF(MONTH(GY$4)&lt;10,CONCATENATE(0,MONTH(GY$4)),MONTH(GY$4))),SocrataData_REFRESH_THIS!$B:$D,3,FALSE)</f>
        <v>6.1</v>
      </c>
      <c r="GZ7" s="9">
        <f>VLOOKUP(CONCATENATE($B7,"_",YEAR(GZ$4),"_",IF(MONTH(GZ$4)&lt;10,CONCATENATE(0,MONTH(GZ$4)),MONTH(GZ$4))),SocrataData_REFRESH_THIS!$B:$D,3,FALSE)</f>
        <v>7</v>
      </c>
      <c r="HA7" s="9">
        <f>VLOOKUP(CONCATENATE($B7,"_",YEAR(HA$4),"_",IF(MONTH(HA$4)&lt;10,CONCATENATE(0,MONTH(HA$4)),MONTH(HA$4))),SocrataData_REFRESH_THIS!$B:$D,3,FALSE)</f>
        <v>7.3</v>
      </c>
      <c r="HB7" s="9">
        <f>VLOOKUP(CONCATENATE($B7,"_",YEAR(HB$4),"_",IF(MONTH(HB$4)&lt;10,CONCATENATE(0,MONTH(HB$4)),MONTH(HB$4))),SocrataData_REFRESH_THIS!$B:$D,3,FALSE)</f>
        <v>6.2</v>
      </c>
      <c r="HC7" s="9">
        <f>VLOOKUP(CONCATENATE($B7,"_",YEAR(HC$4),"_",IF(MONTH(HC$4)&lt;10,CONCATENATE(0,MONTH(HC$4)),MONTH(HC$4))),SocrataData_REFRESH_THIS!$B:$D,3,FALSE)</f>
        <v>5.7</v>
      </c>
      <c r="HD7" s="9">
        <f>VLOOKUP(CONCATENATE($B7,"_",YEAR(HD$4),"_",IF(MONTH(HD$4)&lt;10,CONCATENATE(0,MONTH(HD$4)),MONTH(HD$4))),SocrataData_REFRESH_THIS!$B:$D,3,FALSE)</f>
        <v>5.5</v>
      </c>
      <c r="HE7" s="9">
        <f>VLOOKUP(CONCATENATE($B7,"_",YEAR(HE$4),"_",IF(MONTH(HE$4)&lt;10,CONCATENATE(0,MONTH(HE$4)),MONTH(HE$4))),SocrataData_REFRESH_THIS!$B:$D,3,FALSE)</f>
        <v>5.7</v>
      </c>
      <c r="HF7" s="9">
        <f>VLOOKUP(CONCATENATE($B7,"_",YEAR(HF$4),"_",IF(MONTH(HF$4)&lt;10,CONCATENATE(0,MONTH(HF$4)),MONTH(HF$4))),SocrataData_REFRESH_THIS!$B:$D,3,FALSE)</f>
        <v>6.2</v>
      </c>
      <c r="HG7" s="9">
        <f>VLOOKUP(CONCATENATE($B7,"_",YEAR(HG$4),"_",IF(MONTH(HG$4)&lt;10,CONCATENATE(0,MONTH(HG$4)),MONTH(HG$4))),SocrataData_REFRESH_THIS!$B:$D,3,FALSE)</f>
        <v>5.3</v>
      </c>
      <c r="HH7" s="9">
        <f>VLOOKUP(CONCATENATE($B7,"_",YEAR(HH$4),"_",IF(MONTH(HH$4)&lt;10,CONCATENATE(0,MONTH(HH$4)),MONTH(HH$4))),SocrataData_REFRESH_THIS!$B:$D,3,FALSE)</f>
        <v>4.5</v>
      </c>
      <c r="HI7" s="9">
        <f>VLOOKUP(CONCATENATE($B7,"_",YEAR(HI$4),"_",IF(MONTH(HI$4)&lt;10,CONCATENATE(0,MONTH(HI$4)),MONTH(HI$4))),SocrataData_REFRESH_THIS!$B:$D,3,FALSE)</f>
        <v>5.2</v>
      </c>
      <c r="HJ7" s="9">
        <f>VLOOKUP(CONCATENATE($B7,"_",YEAR(HJ$4),"_",IF(MONTH(HJ$4)&lt;10,CONCATENATE(0,MONTH(HJ$4)),MONTH(HJ$4))),SocrataData_REFRESH_THIS!$B:$D,3,FALSE)</f>
        <v>5.8</v>
      </c>
      <c r="HK7" s="9">
        <f>VLOOKUP(CONCATENATE($B7,"_",YEAR(HK$4),"_",IF(MONTH(HK$4)&lt;10,CONCATENATE(0,MONTH(HK$4)),MONTH(HK$4))),SocrataData_REFRESH_THIS!$B:$D,3,FALSE)</f>
        <v>5.0999999999999996</v>
      </c>
      <c r="HL7" s="9">
        <f>VLOOKUP(CONCATENATE($B7,"_",YEAR(HL$4),"_",IF(MONTH(HL$4)&lt;10,CONCATENATE(0,MONTH(HL$4)),MONTH(HL$4))),SocrataData_REFRESH_THIS!$B:$D,3,FALSE)</f>
        <v>6.8</v>
      </c>
      <c r="HM7" s="9">
        <f>VLOOKUP(CONCATENATE($B7,"_",YEAR(HM$4),"_",IF(MONTH(HM$4)&lt;10,CONCATENATE(0,MONTH(HM$4)),MONTH(HM$4))),SocrataData_REFRESH_THIS!$B:$D,3,FALSE)</f>
        <v>6.1</v>
      </c>
      <c r="HN7" s="9">
        <f>VLOOKUP(CONCATENATE($B7,"_",YEAR(HN$4),"_",IF(MONTH(HN$4)&lt;10,CONCATENATE(0,MONTH(HN$4)),MONTH(HN$4))),SocrataData_REFRESH_THIS!$B:$D,3,FALSE)</f>
        <v>5.2</v>
      </c>
      <c r="HO7" s="9">
        <f>VLOOKUP(CONCATENATE($B7,"_",YEAR(HO$4),"_",IF(MONTH(HO$4)&lt;10,CONCATENATE(0,MONTH(HO$4)),MONTH(HO$4))),SocrataData_REFRESH_THIS!$B:$D,3,FALSE)</f>
        <v>4.4000000000000004</v>
      </c>
      <c r="HP7" s="9">
        <f>VLOOKUP(CONCATENATE($B7,"_",YEAR(HP$4),"_",IF(MONTH(HP$4)&lt;10,CONCATENATE(0,MONTH(HP$4)),MONTH(HP$4))),SocrataData_REFRESH_THIS!$B:$D,3,FALSE)</f>
        <v>4.9000000000000004</v>
      </c>
      <c r="HQ7" s="9">
        <f>VLOOKUP(CONCATENATE($B7,"_",YEAR(HQ$4),"_",IF(MONTH(HQ$4)&lt;10,CONCATENATE(0,MONTH(HQ$4)),MONTH(HQ$4))),SocrataData_REFRESH_THIS!$B:$D,3,FALSE)</f>
        <v>5</v>
      </c>
      <c r="HR7" s="9">
        <f>VLOOKUP(CONCATENATE($B7,"_",YEAR(HR$4),"_",IF(MONTH(HR$4)&lt;10,CONCATENATE(0,MONTH(HR$4)),MONTH(HR$4))),SocrataData_REFRESH_THIS!$B:$D,3,FALSE)</f>
        <v>4.5</v>
      </c>
      <c r="HS7" s="9">
        <f>VLOOKUP(CONCATENATE($B7,"_",YEAR(HS$4),"_",IF(MONTH(HS$4)&lt;10,CONCATENATE(0,MONTH(HS$4)),MONTH(HS$4))),SocrataData_REFRESH_THIS!$B:$D,3,FALSE)</f>
        <v>5.2</v>
      </c>
      <c r="HT7" s="9">
        <f>VLOOKUP(CONCATENATE($B7,"_",YEAR(HT$4),"_",IF(MONTH(HT$4)&lt;10,CONCATENATE(0,MONTH(HT$4)),MONTH(HT$4))),SocrataData_REFRESH_THIS!$B:$D,3,FALSE)</f>
        <v>4.5999999999999996</v>
      </c>
      <c r="HU7" s="9">
        <f>VLOOKUP(CONCATENATE($B7,"_",YEAR(HU$4),"_",IF(MONTH(HU$4)&lt;10,CONCATENATE(0,MONTH(HU$4)),MONTH(HU$4))),SocrataData_REFRESH_THIS!$B:$D,3,FALSE)</f>
        <v>4.8</v>
      </c>
      <c r="HV7" s="9">
        <f>VLOOKUP(CONCATENATE($B7,"_",YEAR(HV$4),"_",IF(MONTH(HV$4)&lt;10,CONCATENATE(0,MONTH(HV$4)),MONTH(HV$4))),SocrataData_REFRESH_THIS!$B:$D,3,FALSE)</f>
        <v>4</v>
      </c>
      <c r="HW7" s="9">
        <f>VLOOKUP(CONCATENATE($B7,"_",YEAR(HW$4),"_",IF(MONTH(HW$4)&lt;10,CONCATENATE(0,MONTH(HW$4)),MONTH(HW$4))),SocrataData_REFRESH_THIS!$B:$D,3,FALSE)</f>
        <v>4.4000000000000004</v>
      </c>
      <c r="HX7" s="9">
        <f>VLOOKUP(CONCATENATE($B7,"_",YEAR(HX$4),"_",IF(MONTH(HX$4)&lt;10,CONCATENATE(0,MONTH(HX$4)),MONTH(HX$4))),SocrataData_REFRESH_THIS!$B:$D,3,FALSE)</f>
        <v>5</v>
      </c>
      <c r="HY7" s="9">
        <f>VLOOKUP(CONCATENATE($B7,"_",YEAR(HY$4),"_",IF(MONTH(HY$4)&lt;10,CONCATENATE(0,MONTH(HY$4)),MONTH(HY$4))),SocrataData_REFRESH_THIS!$B:$D,3,FALSE)</f>
        <v>5.0999999999999996</v>
      </c>
      <c r="HZ7" s="9">
        <f>VLOOKUP(CONCATENATE($B7,"_",YEAR(HZ$4),"_",IF(MONTH(HZ$4)&lt;10,CONCATENATE(0,MONTH(HZ$4)),MONTH(HZ$4))),SocrataData_REFRESH_THIS!$B:$D,3,FALSE)</f>
        <v>4.9000000000000004</v>
      </c>
      <c r="IA7" s="9">
        <f>VLOOKUP(CONCATENATE($B7,"_",YEAR(IA$4),"_",IF(MONTH(IA$4)&lt;10,CONCATENATE(0,MONTH(IA$4)),MONTH(IA$4))),SocrataData_REFRESH_THIS!$B:$D,3,FALSE)</f>
        <v>4</v>
      </c>
      <c r="IB7" s="9">
        <f>VLOOKUP(CONCATENATE($B7,"_",YEAR(IB$4),"_",IF(MONTH(IB$4)&lt;10,CONCATENATE(0,MONTH(IB$4)),MONTH(IB$4))),SocrataData_REFRESH_THIS!$B:$D,3,FALSE)</f>
        <v>4.9000000000000004</v>
      </c>
      <c r="IC7" s="9">
        <f>VLOOKUP(CONCATENATE($B7,"_",YEAR(IC$4),"_",IF(MONTH(IC$4)&lt;10,CONCATENATE(0,MONTH(IC$4)),MONTH(IC$4))),SocrataData_REFRESH_THIS!$B:$D,3,FALSE)</f>
        <v>4.9000000000000004</v>
      </c>
      <c r="ID7" s="9">
        <f>VLOOKUP(CONCATENATE($B7,"_",YEAR(ID$4),"_",IF(MONTH(ID$4)&lt;10,CONCATENATE(0,MONTH(ID$4)),MONTH(ID$4))),SocrataData_REFRESH_THIS!$B:$D,3,FALSE)</f>
        <v>5</v>
      </c>
      <c r="IE7" s="9">
        <f>VLOOKUP(CONCATENATE($B7,"_",YEAR(IE$4),"_",IF(MONTH(IE$4)&lt;10,CONCATENATE(0,MONTH(IE$4)),MONTH(IE$4))),SocrataData_REFRESH_THIS!$B:$D,3,FALSE)</f>
        <v>5.7</v>
      </c>
      <c r="IF7" s="9">
        <f>VLOOKUP(CONCATENATE($B7,"_",YEAR(IF$4),"_",IF(MONTH(IF$4)&lt;10,CONCATENATE(0,MONTH(IF$4)),MONTH(IF$4))),SocrataData_REFRESH_THIS!$B:$D,3,FALSE)</f>
        <v>4.4000000000000004</v>
      </c>
      <c r="IG7" s="9">
        <f>VLOOKUP(CONCATENATE($B7,"_",YEAR(IG$4),"_",IF(MONTH(IG$4)&lt;10,CONCATENATE(0,MONTH(IG$4)),MONTH(IG$4))),SocrataData_REFRESH_THIS!$B:$D,3,FALSE)</f>
        <v>3.9</v>
      </c>
      <c r="IH7" s="9">
        <f>VLOOKUP(CONCATENATE($B7,"_",YEAR(IH$4),"_",IF(MONTH(IH$4)&lt;10,CONCATENATE(0,MONTH(IH$4)),MONTH(IH$4))),SocrataData_REFRESH_THIS!$B:$D,3,FALSE)</f>
        <v>4.4000000000000004</v>
      </c>
      <c r="II7" s="9">
        <f>VLOOKUP(CONCATENATE($B7,"_",YEAR(II$4),"_",IF(MONTH(II$4)&lt;10,CONCATENATE(0,MONTH(II$4)),MONTH(II$4))),SocrataData_REFRESH_THIS!$B:$D,3,FALSE)</f>
        <v>4.2</v>
      </c>
      <c r="IJ7" s="9">
        <f>VLOOKUP(CONCATENATE($B7,"_",YEAR(IJ$4),"_",IF(MONTH(IJ$4)&lt;10,CONCATENATE(0,MONTH(IJ$4)),MONTH(IJ$4))),SocrataData_REFRESH_THIS!$B:$D,3,FALSE)</f>
        <v>4.5999999999999996</v>
      </c>
      <c r="IK7" s="9">
        <f>VLOOKUP(CONCATENATE($B7,"_",YEAR(IK$4),"_",IF(MONTH(IK$4)&lt;10,CONCATENATE(0,MONTH(IK$4)),MONTH(IK$4))),SocrataData_REFRESH_THIS!$B:$D,3,FALSE)</f>
        <v>5.5</v>
      </c>
      <c r="IL7" s="9">
        <f>VLOOKUP(CONCATENATE($B7,"_",YEAR(IL$4),"_",IF(MONTH(IL$4)&lt;10,CONCATENATE(0,MONTH(IL$4)),MONTH(IL$4))),SocrataData_REFRESH_THIS!$B:$D,3,FALSE)</f>
        <v>7.1</v>
      </c>
      <c r="IM7" s="9">
        <f>VLOOKUP(CONCATENATE($B7,"_",YEAR(IM$4),"_",IF(MONTH(IM$4)&lt;10,CONCATENATE(0,MONTH(IM$4)),MONTH(IM$4))),SocrataData_REFRESH_THIS!$B:$D,3,FALSE)</f>
        <v>17.899999999999999</v>
      </c>
      <c r="IN7" s="9">
        <f>VLOOKUP(CONCATENATE($B7,"_",YEAR(IN$4),"_",IF(MONTH(IN$4)&lt;10,CONCATENATE(0,MONTH(IN$4)),MONTH(IN$4))),SocrataData_REFRESH_THIS!$B:$D,3,FALSE)</f>
        <v>18.3</v>
      </c>
      <c r="IO7" s="9">
        <f>VLOOKUP(CONCATENATE($B7,"_",YEAR(IO$4),"_",IF(MONTH(IO$4)&lt;10,CONCATENATE(0,MONTH(IO$4)),MONTH(IO$4))),SocrataData_REFRESH_THIS!$B:$D,3,FALSE)</f>
        <v>14.7</v>
      </c>
      <c r="IP7" s="9">
        <f>VLOOKUP(CONCATENATE($B7,"_",YEAR(IP$4),"_",IF(MONTH(IP$4)&lt;10,CONCATENATE(0,MONTH(IP$4)),MONTH(IP$4))),SocrataData_REFRESH_THIS!$B:$D,3,FALSE)</f>
        <v>15.3</v>
      </c>
      <c r="IQ7" s="9">
        <f>VLOOKUP(CONCATENATE($B7,"_",YEAR(IQ$4),"_",IF(MONTH(IQ$4)&lt;10,CONCATENATE(0,MONTH(IQ$4)),MONTH(IQ$4))),SocrataData_REFRESH_THIS!$B:$D,3,FALSE)</f>
        <v>12.1</v>
      </c>
      <c r="IR7" s="9">
        <f>VLOOKUP(CONCATENATE($B7,"_",YEAR(IR$4),"_",IF(MONTH(IR$4)&lt;10,CONCATENATE(0,MONTH(IR$4)),MONTH(IR$4))),SocrataData_REFRESH_THIS!$B:$D,3,FALSE)</f>
        <v>10.7</v>
      </c>
      <c r="IS7" s="9">
        <f>VLOOKUP(CONCATENATE($B7,"_",YEAR(IS$4),"_",IF(MONTH(IS$4)&lt;10,CONCATENATE(0,MONTH(IS$4)),MONTH(IS$4))),SocrataData_REFRESH_THIS!$B:$D,3,FALSE)</f>
        <v>10</v>
      </c>
      <c r="IT7" s="9">
        <f>VLOOKUP(CONCATENATE($B7,"_",YEAR(IT$4),"_",IF(MONTH(IT$4)&lt;10,CONCATENATE(0,MONTH(IT$4)),MONTH(IT$4))),SocrataData_REFRESH_THIS!$B:$D,3,FALSE)</f>
        <v>9.3000000000000007</v>
      </c>
      <c r="IU7" s="9">
        <f>VLOOKUP(CONCATENATE($B7,"_",YEAR(IU$4),"_",IF(MONTH(IU$4)&lt;10,CONCATENATE(0,MONTH(IU$4)),MONTH(IU$4))),SocrataData_REFRESH_THIS!$B:$D,3,FALSE)</f>
        <v>8.8000000000000007</v>
      </c>
      <c r="IV7" s="9">
        <f>VLOOKUP(CONCATENATE($B7,"_",YEAR(IV$4),"_",IF(MONTH(IV$4)&lt;10,CONCATENATE(0,MONTH(IV$4)),MONTH(IV$4))),SocrataData_REFRESH_THIS!$B:$D,3,FALSE)</f>
        <v>9.1</v>
      </c>
      <c r="IW7" s="9">
        <f>VLOOKUP(CONCATENATE($B7,"_",YEAR(IW$4),"_",IF(MONTH(IW$4)&lt;10,CONCATENATE(0,MONTH(IW$4)),MONTH(IW$4))),SocrataData_REFRESH_THIS!$B:$D,3,FALSE)</f>
        <v>9.5</v>
      </c>
      <c r="IX7" s="9">
        <f>VLOOKUP(CONCATENATE($B7,"_",YEAR(IX$4),"_",IF(MONTH(IX$4)&lt;10,CONCATENATE(0,MONTH(IX$4)),MONTH(IX$4))),SocrataData_REFRESH_THIS!$B:$D,3,FALSE)</f>
        <v>9.6999999999999993</v>
      </c>
      <c r="IY7" s="9">
        <f>VLOOKUP(CONCATENATE($B7,"_",YEAR(IY$4),"_",IF(MONTH(IY$4)&lt;10,CONCATENATE(0,MONTH(IY$4)),MONTH(IY$4))),SocrataData_REFRESH_THIS!$B:$D,3,FALSE)</f>
        <v>8.8000000000000007</v>
      </c>
      <c r="IZ7" s="9">
        <f>VLOOKUP(CONCATENATE($B7,"_",YEAR(IZ$4),"_",IF(MONTH(IZ$4)&lt;10,CONCATENATE(0,MONTH(IZ$4)),MONTH(IZ$4))),SocrataData_REFRESH_THIS!$B:$D,3,FALSE)</f>
        <v>8.9</v>
      </c>
      <c r="JA7" s="9">
        <f>VLOOKUP(CONCATENATE($B7,"_",YEAR(JA$4),"_",IF(MONTH(JA$4)&lt;10,CONCATENATE(0,MONTH(JA$4)),MONTH(JA$4))),SocrataData_REFRESH_THIS!$B:$D,3,FALSE)</f>
        <v>8.6</v>
      </c>
      <c r="JB7" s="9">
        <f>VLOOKUP(CONCATENATE($B7,"_",YEAR(JB$4),"_",IF(MONTH(JB$4)&lt;10,CONCATENATE(0,MONTH(JB$4)),MONTH(JB$4))),SocrataData_REFRESH_THIS!$B:$D,3,FALSE)</f>
        <v>8.6</v>
      </c>
      <c r="JC7" s="9">
        <f>VLOOKUP(CONCATENATE($B7,"_",YEAR(JC$4),"_",IF(MONTH(JC$4)&lt;10,CONCATENATE(0,MONTH(JC$4)),MONTH(JC$4))),SocrataData_REFRESH_THIS!$B:$D,3,FALSE)</f>
        <v>8.1999999999999993</v>
      </c>
      <c r="JD7" s="9">
        <f>VLOOKUP(CONCATENATE($B7,"_",YEAR(JD$4),"_",IF(MONTH(JD$4)&lt;10,CONCATENATE(0,MONTH(JD$4)),MONTH(JD$4))),SocrataData_REFRESH_THIS!$B:$D,3,FALSE)</f>
        <v>6.9</v>
      </c>
      <c r="JE7" s="9">
        <f>VLOOKUP(CONCATENATE($B7,"_",YEAR(JE$4),"_",IF(MONTH(JE$4)&lt;10,CONCATENATE(0,MONTH(JE$4)),MONTH(JE$4))),SocrataData_REFRESH_THIS!$B:$D,3,FALSE)</f>
        <v>6.2</v>
      </c>
      <c r="JF7" s="9">
        <f>VLOOKUP(CONCATENATE($B7,"_",YEAR(JF$4),"_",IF(MONTH(JF$4)&lt;10,CONCATENATE(0,MONTH(JF$4)),MONTH(JF$4))),SocrataData_REFRESH_THIS!$B:$D,3,FALSE)</f>
        <v>6.1</v>
      </c>
      <c r="JG7" s="9">
        <f>VLOOKUP(CONCATENATE($B7,"_",YEAR(JG$4),"_",IF(MONTH(JG$4)&lt;10,CONCATENATE(0,MONTH(JG$4)),MONTH(JG$4))),SocrataData_REFRESH_THIS!$B:$D,3,FALSE)</f>
        <v>5.3</v>
      </c>
      <c r="JH7" s="9">
        <f>VLOOKUP(CONCATENATE($B7,"_",YEAR(JH$4),"_",IF(MONTH(JH$4)&lt;10,CONCATENATE(0,MONTH(JH$4)),MONTH(JH$4))),SocrataData_REFRESH_THIS!$B:$D,3,FALSE)</f>
        <v>6.3</v>
      </c>
      <c r="JI7" s="9">
        <f>VLOOKUP(CONCATENATE($B7,"_",YEAR(JI$4),"_",IF(MONTH(JI$4)&lt;10,CONCATENATE(0,MONTH(JI$4)),MONTH(JI$4))),SocrataData_REFRESH_THIS!$B:$D,3,FALSE)</f>
        <v>6.9</v>
      </c>
      <c r="JJ7" s="9">
        <f>VLOOKUP(CONCATENATE($B7,"_",YEAR(JJ$4),"_",IF(MONTH(JJ$4)&lt;10,CONCATENATE(0,MONTH(JJ$4)),MONTH(JJ$4))),SocrataData_REFRESH_THIS!$B:$D,3,FALSE)</f>
        <v>6.4</v>
      </c>
      <c r="JK7" s="9">
        <f>VLOOKUP(CONCATENATE($B7,"_",YEAR(JK$4),"_",IF(MONTH(JK$4)&lt;10,CONCATENATE(0,MONTH(JK$4)),MONTH(JK$4))),SocrataData_REFRESH_THIS!$B:$D,3,FALSE)</f>
        <v>6.1</v>
      </c>
      <c r="JL7" s="9">
        <f>VLOOKUP(CONCATENATE($B7,"_",YEAR(JL$4),"_",IF(MONTH(JL$4)&lt;10,CONCATENATE(0,MONTH(JL$4)),MONTH(JL$4))),SocrataData_REFRESH_THIS!$B:$D,3,FALSE)</f>
        <v>5</v>
      </c>
      <c r="JM7" s="9">
        <f>VLOOKUP(CONCATENATE($B7,"_",YEAR(JM$4),"_",IF(MONTH(JM$4)&lt;10,CONCATENATE(0,MONTH(JM$4)),MONTH(JM$4))),SocrataData_REFRESH_THIS!$B:$D,3,FALSE)</f>
        <v>5.5</v>
      </c>
      <c r="JN7" s="9">
        <f>VLOOKUP(CONCATENATE($B7,"_",YEAR(JN$4),"_",IF(MONTH(JN$4)&lt;10,CONCATENATE(0,MONTH(JN$4)),MONTH(JN$4))),SocrataData_REFRESH_THIS!$B:$D,3,FALSE)</f>
        <v>5.7</v>
      </c>
      <c r="JO7" s="9">
        <f>VLOOKUP(CONCATENATE($B7,"_",YEAR(JO$4),"_",IF(MONTH(JO$4)&lt;10,CONCATENATE(0,MONTH(JO$4)),MONTH(JO$4))),SocrataData_REFRESH_THIS!$B:$D,3,FALSE)</f>
        <v>5.0999999999999996</v>
      </c>
      <c r="JP7" s="9">
        <f>VLOOKUP(CONCATENATE($B7,"_",YEAR(JP$4),"_",IF(MONTH(JP$4)&lt;10,CONCATENATE(0,MONTH(JP$4)),MONTH(JP$4))),SocrataData_REFRESH_THIS!$B:$D,3,FALSE)</f>
        <v>4.8</v>
      </c>
      <c r="JQ7" s="9">
        <f>VLOOKUP(CONCATENATE($B7,"_",YEAR(JQ$4),"_",IF(MONTH(JQ$4)&lt;10,CONCATENATE(0,MONTH(JQ$4)),MONTH(JQ$4))),SocrataData_REFRESH_THIS!$B:$D,3,FALSE)</f>
        <v>4.7</v>
      </c>
      <c r="JR7" s="9">
        <f>VLOOKUP(CONCATENATE($B7,"_",YEAR(JR$4),"_",IF(MONTH(JR$4)&lt;10,CONCATENATE(0,MONTH(JR$4)),MONTH(JR$4))),SocrataData_REFRESH_THIS!$B:$D,3,FALSE)</f>
        <v>5</v>
      </c>
      <c r="JS7" s="9">
        <f>VLOOKUP(CONCATENATE($B7,"_",YEAR(JS$4),"_",IF(MONTH(JS$4)&lt;10,CONCATENATE(0,MONTH(JS$4)),MONTH(JS$4))),SocrataData_REFRESH_THIS!$B:$D,3,FALSE)</f>
        <v>5</v>
      </c>
      <c r="JT7" s="9">
        <f>VLOOKUP(CONCATENATE($B7,"_",YEAR(JT$4),"_",IF(MONTH(JT$4)&lt;10,CONCATENATE(0,MONTH(JT$4)),MONTH(JT$4))),SocrataData_REFRESH_THIS!$B:$D,3,FALSE)</f>
        <v>5.8</v>
      </c>
      <c r="JU7" s="9">
        <f>VLOOKUP(CONCATENATE($B7,"_",YEAR(JU$4),"_",IF(MONTH(JU$4)&lt;10,CONCATENATE(0,MONTH(JU$4)),MONTH(JU$4))),SocrataData_REFRESH_THIS!$B:$D,3,FALSE)</f>
        <v>5.3</v>
      </c>
      <c r="JV7" s="9">
        <f>VLOOKUP(CONCATENATE($B7,"_",YEAR(JV$4),"_",IF(MONTH(JV$4)&lt;10,CONCATENATE(0,MONTH(JV$4)),MONTH(JV$4))),SocrataData_REFRESH_THIS!$B:$D,3,FALSE)</f>
        <v>5.8</v>
      </c>
      <c r="JW7" s="9">
        <f>VLOOKUP(CONCATENATE($B7,"_",YEAR(JW$4),"_",IF(MONTH(JW$4)&lt;10,CONCATENATE(0,MONTH(JW$4)),MONTH(JW$4))),SocrataData_REFRESH_THIS!$B:$D,3,FALSE)</f>
        <v>5.0999999999999996</v>
      </c>
      <c r="JX7" s="9">
        <f>VLOOKUP(CONCATENATE($B7,"_",YEAR(JX$4),"_",IF(MONTH(JX$4)&lt;10,CONCATENATE(0,MONTH(JX$4)),MONTH(JX$4))),SocrataData_REFRESH_THIS!$B:$D,3,FALSE)</f>
        <v>5.6</v>
      </c>
      <c r="JY7" s="9">
        <f>VLOOKUP(CONCATENATE($B7,"_",YEAR(JY$4),"_",IF(MONTH(JY$4)&lt;10,CONCATENATE(0,MONTH(JY$4)),MONTH(JY$4))),SocrataData_REFRESH_THIS!$B:$D,3,FALSE)</f>
        <v>5.9</v>
      </c>
      <c r="JZ7" s="9">
        <f>VLOOKUP(CONCATENATE($B7,"_",YEAR(JZ$4),"_",IF(MONTH(JZ$4)&lt;10,CONCATENATE(0,MONTH(JZ$4)),MONTH(JZ$4))),SocrataData_REFRESH_THIS!$B:$D,3,FALSE)</f>
        <v>5.7</v>
      </c>
      <c r="KA7" s="9">
        <f>VLOOKUP(CONCATENATE($B7,"_",YEAR(KA$4),"_",IF(MONTH(KA$4)&lt;10,CONCATENATE(0,MONTH(KA$4)),MONTH(KA$4))),SocrataData_REFRESH_THIS!$B:$D,3,FALSE)</f>
        <v>5.8</v>
      </c>
      <c r="KB7" s="9">
        <f>VLOOKUP(CONCATENATE($B7,"_",YEAR(KB$4),"_",IF(MONTH(KB$4)&lt;10,CONCATENATE(0,MONTH(KB$4)),MONTH(KB$4))),SocrataData_REFRESH_THIS!$B:$D,3,FALSE)</f>
        <v>6.1</v>
      </c>
      <c r="KC7" s="9" t="e">
        <f>VLOOKUP(CONCATENATE($B7,"_",YEAR(KC$4),"_",IF(MONTH(KC$4)&lt;10,CONCATENATE(0,MONTH(KC$4)),MONTH(KC$4))),SocrataData_REFRESH_THIS!$B:$D,3,FALSE)</f>
        <v>#N/A</v>
      </c>
      <c r="KD7" s="9" t="e">
        <f>VLOOKUP(CONCATENATE($B7,"_",YEAR(KD$4),"_",IF(MONTH(KD$4)&lt;10,CONCATENATE(0,MONTH(KD$4)),MONTH(KD$4))),SocrataData_REFRESH_THIS!$B:$D,3,FALSE)</f>
        <v>#N/A</v>
      </c>
      <c r="KE7" s="9" t="e">
        <f>VLOOKUP(CONCATENATE($B7,"_",YEAR(KE$4),"_",IF(MONTH(KE$4)&lt;10,CONCATENATE(0,MONTH(KE$4)),MONTH(KE$4))),SocrataData_REFRESH_THIS!$B:$D,3,FALSE)</f>
        <v>#N/A</v>
      </c>
      <c r="KF7" s="9" t="e">
        <f>VLOOKUP(CONCATENATE($B7,"_",YEAR(KF$4),"_",IF(MONTH(KF$4)&lt;10,CONCATENATE(0,MONTH(KF$4)),MONTH(KF$4))),SocrataData_REFRESH_THIS!$B:$D,3,FALSE)</f>
        <v>#N/A</v>
      </c>
      <c r="KG7" s="9" t="e">
        <f>VLOOKUP(CONCATENATE($B7,"_",YEAR(KG$4),"_",IF(MONTH(KG$4)&lt;10,CONCATENATE(0,MONTH(KG$4)),MONTH(KG$4))),SocrataData_REFRESH_THIS!$B:$D,3,FALSE)</f>
        <v>#N/A</v>
      </c>
      <c r="KH7" s="9" t="e">
        <f>VLOOKUP(CONCATENATE($B7,"_",YEAR(KH$4),"_",IF(MONTH(KH$4)&lt;10,CONCATENATE(0,MONTH(KH$4)),MONTH(KH$4))),SocrataData_REFRESH_THIS!$B:$D,3,FALSE)</f>
        <v>#N/A</v>
      </c>
      <c r="KI7" s="9" t="e">
        <f>VLOOKUP(CONCATENATE($B7,"_",YEAR(KI$4),"_",IF(MONTH(KI$4)&lt;10,CONCATENATE(0,MONTH(KI$4)),MONTH(KI$4))),SocrataData_REFRESH_THIS!$B:$D,3,FALSE)</f>
        <v>#N/A</v>
      </c>
      <c r="KJ7" s="9" t="e">
        <f>VLOOKUP(CONCATENATE($B7,"_",YEAR(KJ$4),"_",IF(MONTH(KJ$4)&lt;10,CONCATENATE(0,MONTH(KJ$4)),MONTH(KJ$4))),SocrataData_REFRESH_THIS!$B:$D,3,FALSE)</f>
        <v>#N/A</v>
      </c>
      <c r="KK7" s="9" t="e">
        <f>VLOOKUP(CONCATENATE($B7,"_",YEAR(KK$4),"_",IF(MONTH(KK$4)&lt;10,CONCATENATE(0,MONTH(KK$4)),MONTH(KK$4))),SocrataData_REFRESH_THIS!$B:$D,3,FALSE)</f>
        <v>#N/A</v>
      </c>
      <c r="KL7" s="9" t="e">
        <f>VLOOKUP(CONCATENATE($B7,"_",YEAR(KL$4),"_",IF(MONTH(KL$4)&lt;10,CONCATENATE(0,MONTH(KL$4)),MONTH(KL$4))),SocrataData_REFRESH_THIS!$B:$D,3,FALSE)</f>
        <v>#N/A</v>
      </c>
      <c r="KM7" s="9" t="e">
        <f>VLOOKUP(CONCATENATE($B7,"_",YEAR(KM$4),"_",IF(MONTH(KM$4)&lt;10,CONCATENATE(0,MONTH(KM$4)),MONTH(KM$4))),SocrataData_REFRESH_THIS!$B:$D,3,FALSE)</f>
        <v>#N/A</v>
      </c>
      <c r="KN7" s="9" t="e">
        <f>VLOOKUP(CONCATENATE($B7,"_",YEAR(KN$4),"_",IF(MONTH(KN$4)&lt;10,CONCATENATE(0,MONTH(KN$4)),MONTH(KN$4))),SocrataData_REFRESH_THIS!$B:$D,3,FALSE)</f>
        <v>#N/A</v>
      </c>
      <c r="KO7" s="9" t="e">
        <f>VLOOKUP(CONCATENATE($B7,"_",YEAR(KO$4),"_",IF(MONTH(KO$4)&lt;10,CONCATENATE(0,MONTH(KO$4)),MONTH(KO$4))),SocrataData_REFRESH_THIS!$B:$D,3,FALSE)</f>
        <v>#N/A</v>
      </c>
      <c r="KP7" s="9" t="e">
        <f>VLOOKUP(CONCATENATE($B7,"_",YEAR(KP$4),"_",IF(MONTH(KP$4)&lt;10,CONCATENATE(0,MONTH(KP$4)),MONTH(KP$4))),SocrataData_REFRESH_THIS!$B:$D,3,FALSE)</f>
        <v>#N/A</v>
      </c>
      <c r="KQ7" s="9" t="e">
        <f>VLOOKUP(CONCATENATE($B7,"_",YEAR(KQ$4),"_",IF(MONTH(KQ$4)&lt;10,CONCATENATE(0,MONTH(KQ$4)),MONTH(KQ$4))),SocrataData_REFRESH_THIS!$B:$D,3,FALSE)</f>
        <v>#N/A</v>
      </c>
      <c r="KR7" s="9" t="e">
        <f>VLOOKUP(CONCATENATE($B7,"_",YEAR(KR$4),"_",IF(MONTH(KR$4)&lt;10,CONCATENATE(0,MONTH(KR$4)),MONTH(KR$4))),SocrataData_REFRESH_THIS!$B:$D,3,FALSE)</f>
        <v>#N/A</v>
      </c>
      <c r="KS7" s="9" t="e">
        <f>VLOOKUP(CONCATENATE($B7,"_",YEAR(KS$4),"_",IF(MONTH(KS$4)&lt;10,CONCATENATE(0,MONTH(KS$4)),MONTH(KS$4))),SocrataData_REFRESH_THIS!$B:$D,3,FALSE)</f>
        <v>#N/A</v>
      </c>
      <c r="KT7" s="9" t="e">
        <f>VLOOKUP(CONCATENATE($B7,"_",YEAR(KT$4),"_",IF(MONTH(KT$4)&lt;10,CONCATENATE(0,MONTH(KT$4)),MONTH(KT$4))),SocrataData_REFRESH_THIS!$B:$D,3,FALSE)</f>
        <v>#N/A</v>
      </c>
      <c r="KU7" s="9" t="e">
        <f>VLOOKUP(CONCATENATE($B7,"_",YEAR(KU$4),"_",IF(MONTH(KU$4)&lt;10,CONCATENATE(0,MONTH(KU$4)),MONTH(KU$4))),SocrataData_REFRESH_THIS!$B:$D,3,FALSE)</f>
        <v>#N/A</v>
      </c>
      <c r="KV7" s="9" t="e">
        <f>VLOOKUP(CONCATENATE($B7,"_",YEAR(KV$4),"_",IF(MONTH(KV$4)&lt;10,CONCATENATE(0,MONTH(KV$4)),MONTH(KV$4))),SocrataData_REFRESH_THIS!$B:$D,3,FALSE)</f>
        <v>#N/A</v>
      </c>
      <c r="KW7" s="9" t="e">
        <f>VLOOKUP(CONCATENATE($B7,"_",YEAR(KW$4),"_",IF(MONTH(KW$4)&lt;10,CONCATENATE(0,MONTH(KW$4)),MONTH(KW$4))),SocrataData_REFRESH_THIS!$B:$D,3,FALSE)</f>
        <v>#N/A</v>
      </c>
      <c r="KX7" s="9" t="e">
        <f>VLOOKUP(CONCATENATE($B7,"_",YEAR(KX$4),"_",IF(MONTH(KX$4)&lt;10,CONCATENATE(0,MONTH(KX$4)),MONTH(KX$4))),SocrataData_REFRESH_THIS!$B:$D,3,FALSE)</f>
        <v>#N/A</v>
      </c>
      <c r="KY7" s="9" t="e">
        <f>VLOOKUP(CONCATENATE($B7,"_",YEAR(KY$4),"_",IF(MONTH(KY$4)&lt;10,CONCATENATE(0,MONTH(KY$4)),MONTH(KY$4))),SocrataData_REFRESH_THIS!$B:$D,3,FALSE)</f>
        <v>#N/A</v>
      </c>
      <c r="KZ7" s="9" t="e">
        <f>VLOOKUP(CONCATENATE($B7,"_",YEAR(KZ$4),"_",IF(MONTH(KZ$4)&lt;10,CONCATENATE(0,MONTH(KZ$4)),MONTH(KZ$4))),SocrataData_REFRESH_THIS!$B:$D,3,FALSE)</f>
        <v>#N/A</v>
      </c>
      <c r="LA7" s="9" t="e">
        <f>VLOOKUP(CONCATENATE($B7,"_",YEAR(LA$4),"_",IF(MONTH(LA$4)&lt;10,CONCATENATE(0,MONTH(LA$4)),MONTH(LA$4))),SocrataData_REFRESH_THIS!$B:$D,3,FALSE)</f>
        <v>#N/A</v>
      </c>
      <c r="LB7" s="9" t="e">
        <f>VLOOKUP(CONCATENATE($B7,"_",YEAR(LB$4),"_",IF(MONTH(LB$4)&lt;10,CONCATENATE(0,MONTH(LB$4)),MONTH(LB$4))),SocrataData_REFRESH_THIS!$B:$D,3,FALSE)</f>
        <v>#N/A</v>
      </c>
      <c r="LC7" s="9" t="e">
        <f>VLOOKUP(CONCATENATE($B7,"_",YEAR(LC$4),"_",IF(MONTH(LC$4)&lt;10,CONCATENATE(0,MONTH(LC$4)),MONTH(LC$4))),SocrataData_REFRESH_THIS!$B:$D,3,FALSE)</f>
        <v>#N/A</v>
      </c>
      <c r="LD7" s="9" t="e">
        <f>VLOOKUP(CONCATENATE($B7,"_",YEAR(LD$4),"_",IF(MONTH(LD$4)&lt;10,CONCATENATE(0,MONTH(LD$4)),MONTH(LD$4))),SocrataData_REFRESH_THIS!$B:$D,3,FALSE)</f>
        <v>#N/A</v>
      </c>
      <c r="LE7" s="9" t="e">
        <f>VLOOKUP(CONCATENATE($B7,"_",YEAR(LE$4),"_",IF(MONTH(LE$4)&lt;10,CONCATENATE(0,MONTH(LE$4)),MONTH(LE$4))),SocrataData_REFRESH_THIS!$B:$D,3,FALSE)</f>
        <v>#N/A</v>
      </c>
      <c r="LF7" s="9" t="e">
        <f>VLOOKUP(CONCATENATE($B7,"_",YEAR(LF$4),"_",IF(MONTH(LF$4)&lt;10,CONCATENATE(0,MONTH(LF$4)),MONTH(LF$4))),SocrataData_REFRESH_THIS!$B:$D,3,FALSE)</f>
        <v>#N/A</v>
      </c>
      <c r="LG7" s="9" t="e">
        <f>VLOOKUP(CONCATENATE($B7,"_",YEAR(LG$4),"_",IF(MONTH(LG$4)&lt;10,CONCATENATE(0,MONTH(LG$4)),MONTH(LG$4))),SocrataData_REFRESH_THIS!$B:$D,3,FALSE)</f>
        <v>#N/A</v>
      </c>
      <c r="LH7" s="9" t="e">
        <f>VLOOKUP(CONCATENATE($B7,"_",YEAR(LH$4),"_",IF(MONTH(LH$4)&lt;10,CONCATENATE(0,MONTH(LH$4)),MONTH(LH$4))),SocrataData_REFRESH_THIS!$B:$D,3,FALSE)</f>
        <v>#N/A</v>
      </c>
      <c r="LI7" s="9" t="e">
        <f>VLOOKUP(CONCATENATE($B7,"_",YEAR(LI$4),"_",IF(MONTH(LI$4)&lt;10,CONCATENATE(0,MONTH(LI$4)),MONTH(LI$4))),SocrataData_REFRESH_THIS!$B:$D,3,FALSE)</f>
        <v>#N/A</v>
      </c>
      <c r="LJ7" s="9" t="e">
        <f>VLOOKUP(CONCATENATE($B7,"_",YEAR(LJ$4),"_",IF(MONTH(LJ$4)&lt;10,CONCATENATE(0,MONTH(LJ$4)),MONTH(LJ$4))),SocrataData_REFRESH_THIS!$B:$D,3,FALSE)</f>
        <v>#N/A</v>
      </c>
      <c r="LK7" s="9" t="e">
        <f>VLOOKUP(CONCATENATE($B7,"_",YEAR(LK$4),"_",IF(MONTH(LK$4)&lt;10,CONCATENATE(0,MONTH(LK$4)),MONTH(LK$4))),SocrataData_REFRESH_THIS!$B:$D,3,FALSE)</f>
        <v>#N/A</v>
      </c>
      <c r="LL7" s="9" t="e">
        <f>VLOOKUP(CONCATENATE($B7,"_",YEAR(LL$4),"_",IF(MONTH(LL$4)&lt;10,CONCATENATE(0,MONTH(LL$4)),MONTH(LL$4))),SocrataData_REFRESH_THIS!$B:$D,3,FALSE)</f>
        <v>#N/A</v>
      </c>
      <c r="LM7" s="9" t="e">
        <f>VLOOKUP(CONCATENATE($B7,"_",YEAR(LM$4),"_",IF(MONTH(LM$4)&lt;10,CONCATENATE(0,MONTH(LM$4)),MONTH(LM$4))),SocrataData_REFRESH_THIS!$B:$D,3,FALSE)</f>
        <v>#N/A</v>
      </c>
      <c r="LN7" s="9" t="e">
        <f>VLOOKUP(CONCATENATE($B7,"_",YEAR(LN$4),"_",IF(MONTH(LN$4)&lt;10,CONCATENATE(0,MONTH(LN$4)),MONTH(LN$4))),SocrataData_REFRESH_THIS!$B:$D,3,FALSE)</f>
        <v>#N/A</v>
      </c>
      <c r="LO7" s="9" t="e">
        <f>VLOOKUP(CONCATENATE($B7,"_",YEAR(LO$4),"_",IF(MONTH(LO$4)&lt;10,CONCATENATE(0,MONTH(LO$4)),MONTH(LO$4))),SocrataData_REFRESH_THIS!$B:$D,3,FALSE)</f>
        <v>#N/A</v>
      </c>
      <c r="LP7" s="9" t="e">
        <f>VLOOKUP(CONCATENATE($B7,"_",YEAR(LP$4),"_",IF(MONTH(LP$4)&lt;10,CONCATENATE(0,MONTH(LP$4)),MONTH(LP$4))),SocrataData_REFRESH_THIS!$B:$D,3,FALSE)</f>
        <v>#N/A</v>
      </c>
      <c r="LQ7" s="9" t="e">
        <f>VLOOKUP(CONCATENATE($B7,"_",YEAR(LQ$4),"_",IF(MONTH(LQ$4)&lt;10,CONCATENATE(0,MONTH(LQ$4)),MONTH(LQ$4))),SocrataData_REFRESH_THIS!$B:$D,3,FALSE)</f>
        <v>#N/A</v>
      </c>
      <c r="LR7" s="9" t="e">
        <f>VLOOKUP(CONCATENATE($B7,"_",YEAR(LR$4),"_",IF(MONTH(LR$4)&lt;10,CONCATENATE(0,MONTH(LR$4)),MONTH(LR$4))),SocrataData_REFRESH_THIS!$B:$D,3,FALSE)</f>
        <v>#N/A</v>
      </c>
      <c r="LS7" s="9" t="e">
        <f>VLOOKUP(CONCATENATE($B7,"_",YEAR(LS$4),"_",IF(MONTH(LS$4)&lt;10,CONCATENATE(0,MONTH(LS$4)),MONTH(LS$4))),SocrataData_REFRESH_THIS!$B:$D,3,FALSE)</f>
        <v>#N/A</v>
      </c>
      <c r="LT7" s="9" t="e">
        <f>VLOOKUP(CONCATENATE($B7,"_",YEAR(LT$4),"_",IF(MONTH(LT$4)&lt;10,CONCATENATE(0,MONTH(LT$4)),MONTH(LT$4))),SocrataData_REFRESH_THIS!$B:$D,3,FALSE)</f>
        <v>#N/A</v>
      </c>
      <c r="LU7" s="9" t="e">
        <f>VLOOKUP(CONCATENATE($B7,"_",YEAR(LU$4),"_",IF(MONTH(LU$4)&lt;10,CONCATENATE(0,MONTH(LU$4)),MONTH(LU$4))),SocrataData_REFRESH_THIS!$B:$D,3,FALSE)</f>
        <v>#N/A</v>
      </c>
      <c r="LV7" s="9" t="e">
        <f>VLOOKUP(CONCATENATE($B7,"_",YEAR(LV$4),"_",IF(MONTH(LV$4)&lt;10,CONCATENATE(0,MONTH(LV$4)),MONTH(LV$4))),SocrataData_REFRESH_THIS!$B:$D,3,FALSE)</f>
        <v>#N/A</v>
      </c>
      <c r="LW7" s="9" t="e">
        <f>VLOOKUP(CONCATENATE($B7,"_",YEAR(LW$4),"_",IF(MONTH(LW$4)&lt;10,CONCATENATE(0,MONTH(LW$4)),MONTH(LW$4))),SocrataData_REFRESH_THIS!$B:$D,3,FALSE)</f>
        <v>#N/A</v>
      </c>
      <c r="LX7" s="9" t="e">
        <f>VLOOKUP(CONCATENATE($B7,"_",YEAR(LX$4),"_",IF(MONTH(LX$4)&lt;10,CONCATENATE(0,MONTH(LX$4)),MONTH(LX$4))),SocrataData_REFRESH_THIS!$B:$D,3,FALSE)</f>
        <v>#N/A</v>
      </c>
      <c r="LY7" s="9" t="e">
        <f>VLOOKUP(CONCATENATE($B7,"_",YEAR(LY$4),"_",IF(MONTH(LY$4)&lt;10,CONCATENATE(0,MONTH(LY$4)),MONTH(LY$4))),SocrataData_REFRESH_THIS!$B:$D,3,FALSE)</f>
        <v>#N/A</v>
      </c>
      <c r="LZ7" s="9" t="e">
        <f>VLOOKUP(CONCATENATE($B7,"_",YEAR(LZ$4),"_",IF(MONTH(LZ$4)&lt;10,CONCATENATE(0,MONTH(LZ$4)),MONTH(LZ$4))),SocrataData_REFRESH_THIS!$B:$D,3,FALSE)</f>
        <v>#N/A</v>
      </c>
      <c r="MA7" s="9" t="e">
        <f>VLOOKUP(CONCATENATE($B7,"_",YEAR(MA$4),"_",IF(MONTH(MA$4)&lt;10,CONCATENATE(0,MONTH(MA$4)),MONTH(MA$4))),SocrataData_REFRESH_THIS!$B:$D,3,FALSE)</f>
        <v>#N/A</v>
      </c>
      <c r="MB7" s="9" t="e">
        <f>VLOOKUP(CONCATENATE($B7,"_",YEAR(MB$4),"_",IF(MONTH(MB$4)&lt;10,CONCATENATE(0,MONTH(MB$4)),MONTH(MB$4))),SocrataData_REFRESH_THIS!$B:$D,3,FALSE)</f>
        <v>#N/A</v>
      </c>
      <c r="MC7" s="9" t="e">
        <f>VLOOKUP(CONCATENATE($B7,"_",YEAR(MC$4),"_",IF(MONTH(MC$4)&lt;10,CONCATENATE(0,MONTH(MC$4)),MONTH(MC$4))),SocrataData_REFRESH_THIS!$B:$D,3,FALSE)</f>
        <v>#N/A</v>
      </c>
      <c r="MD7" s="9" t="e">
        <f>VLOOKUP(CONCATENATE($B7,"_",YEAR(MD$4),"_",IF(MONTH(MD$4)&lt;10,CONCATENATE(0,MONTH(MD$4)),MONTH(MD$4))),SocrataData_REFRESH_THIS!$B:$D,3,FALSE)</f>
        <v>#N/A</v>
      </c>
      <c r="ME7" s="9" t="e">
        <f>VLOOKUP(CONCATENATE($B7,"_",YEAR(ME$4),"_",IF(MONTH(ME$4)&lt;10,CONCATENATE(0,MONTH(ME$4)),MONTH(ME$4))),SocrataData_REFRESH_THIS!$B:$D,3,FALSE)</f>
        <v>#N/A</v>
      </c>
      <c r="MF7" s="9" t="e">
        <f>VLOOKUP(CONCATENATE($B7,"_",YEAR(MF$4),"_",IF(MONTH(MF$4)&lt;10,CONCATENATE(0,MONTH(MF$4)),MONTH(MF$4))),SocrataData_REFRESH_THIS!$B:$D,3,FALSE)</f>
        <v>#N/A</v>
      </c>
      <c r="MG7" s="9" t="e">
        <f>VLOOKUP(CONCATENATE($B7,"_",YEAR(MG$4),"_",IF(MONTH(MG$4)&lt;10,CONCATENATE(0,MONTH(MG$4)),MONTH(MG$4))),SocrataData_REFRESH_THIS!$B:$D,3,FALSE)</f>
        <v>#N/A</v>
      </c>
      <c r="MH7" s="9" t="e">
        <f>VLOOKUP(CONCATENATE($B7,"_",YEAR(MH$4),"_",IF(MONTH(MH$4)&lt;10,CONCATENATE(0,MONTH(MH$4)),MONTH(MH$4))),SocrataData_REFRESH_THIS!$B:$D,3,FALSE)</f>
        <v>#N/A</v>
      </c>
      <c r="MI7" s="9" t="e">
        <f>VLOOKUP(CONCATENATE($B7,"_",YEAR(MI$4),"_",IF(MONTH(MI$4)&lt;10,CONCATENATE(0,MONTH(MI$4)),MONTH(MI$4))),SocrataData_REFRESH_THIS!$B:$D,3,FALSE)</f>
        <v>#N/A</v>
      </c>
      <c r="MJ7" s="9" t="e">
        <f>VLOOKUP(CONCATENATE($B7,"_",YEAR(MJ$4),"_",IF(MONTH(MJ$4)&lt;10,CONCATENATE(0,MONTH(MJ$4)),MONTH(MJ$4))),SocrataData_REFRESH_THIS!$B:$D,3,FALSE)</f>
        <v>#N/A</v>
      </c>
      <c r="MK7" s="9" t="e">
        <f>VLOOKUP(CONCATENATE($B7,"_",YEAR(MK$4),"_",IF(MONTH(MK$4)&lt;10,CONCATENATE(0,MONTH(MK$4)),MONTH(MK$4))),SocrataData_REFRESH_THIS!$B:$D,3,FALSE)</f>
        <v>#N/A</v>
      </c>
      <c r="ML7" s="9" t="e">
        <f>VLOOKUP(CONCATENATE($B7,"_",YEAR(ML$4),"_",IF(MONTH(ML$4)&lt;10,CONCATENATE(0,MONTH(ML$4)),MONTH(ML$4))),SocrataData_REFRESH_THIS!$B:$D,3,FALSE)</f>
        <v>#N/A</v>
      </c>
      <c r="MM7" s="9" t="e">
        <f>VLOOKUP(CONCATENATE($B7,"_",YEAR(MM$4),"_",IF(MONTH(MM$4)&lt;10,CONCATENATE(0,MONTH(MM$4)),MONTH(MM$4))),SocrataData_REFRESH_THIS!$B:$D,3,FALSE)</f>
        <v>#N/A</v>
      </c>
      <c r="MN7" s="9" t="e">
        <f>VLOOKUP(CONCATENATE($B7,"_",YEAR(MN$4),"_",IF(MONTH(MN$4)&lt;10,CONCATENATE(0,MONTH(MN$4)),MONTH(MN$4))),SocrataData_REFRESH_THIS!$B:$D,3,FALSE)</f>
        <v>#N/A</v>
      </c>
      <c r="MO7" s="9" t="e">
        <f>VLOOKUP(CONCATENATE($B7,"_",YEAR(MO$4),"_",IF(MONTH(MO$4)&lt;10,CONCATENATE(0,MONTH(MO$4)),MONTH(MO$4))),SocrataData_REFRESH_THIS!$B:$D,3,FALSE)</f>
        <v>#N/A</v>
      </c>
      <c r="MP7" s="9" t="e">
        <f>VLOOKUP(CONCATENATE($B7,"_",YEAR(MP$4),"_",IF(MONTH(MP$4)&lt;10,CONCATENATE(0,MONTH(MP$4)),MONTH(MP$4))),SocrataData_REFRESH_THIS!$B:$D,3,FALSE)</f>
        <v>#N/A</v>
      </c>
      <c r="MQ7" s="9" t="e">
        <f>VLOOKUP(CONCATENATE($B7,"_",YEAR(MQ$4),"_",IF(MONTH(MQ$4)&lt;10,CONCATENATE(0,MONTH(MQ$4)),MONTH(MQ$4))),SocrataData_REFRESH_THIS!$B:$D,3,FALSE)</f>
        <v>#N/A</v>
      </c>
      <c r="MR7" s="9" t="e">
        <f>VLOOKUP(CONCATENATE($B7,"_",YEAR(MR$4),"_",IF(MONTH(MR$4)&lt;10,CONCATENATE(0,MONTH(MR$4)),MONTH(MR$4))),SocrataData_REFRESH_THIS!$B:$D,3,FALSE)</f>
        <v>#N/A</v>
      </c>
      <c r="MS7" s="9" t="e">
        <f>VLOOKUP(CONCATENATE($B7,"_",YEAR(MS$4),"_",IF(MONTH(MS$4)&lt;10,CONCATENATE(0,MONTH(MS$4)),MONTH(MS$4))),SocrataData_REFRESH_THIS!$B:$D,3,FALSE)</f>
        <v>#N/A</v>
      </c>
      <c r="MT7" s="9" t="e">
        <f>VLOOKUP(CONCATENATE($B7,"_",YEAR(MT$4),"_",IF(MONTH(MT$4)&lt;10,CONCATENATE(0,MONTH(MT$4)),MONTH(MT$4))),SocrataData_REFRESH_THIS!$B:$D,3,FALSE)</f>
        <v>#N/A</v>
      </c>
      <c r="MU7" s="9" t="e">
        <f>VLOOKUP(CONCATENATE($B7,"_",YEAR(MU$4),"_",IF(MONTH(MU$4)&lt;10,CONCATENATE(0,MONTH(MU$4)),MONTH(MU$4))),SocrataData_REFRESH_THIS!$B:$D,3,FALSE)</f>
        <v>#N/A</v>
      </c>
      <c r="MV7" s="9" t="e">
        <f>VLOOKUP(CONCATENATE($B7,"_",YEAR(MV$4),"_",IF(MONTH(MV$4)&lt;10,CONCATENATE(0,MONTH(MV$4)),MONTH(MV$4))),SocrataData_REFRESH_THIS!$B:$D,3,FALSE)</f>
        <v>#N/A</v>
      </c>
      <c r="MW7" s="9" t="e">
        <f>VLOOKUP(CONCATENATE($B7,"_",YEAR(MW$4),"_",IF(MONTH(MW$4)&lt;10,CONCATENATE(0,MONTH(MW$4)),MONTH(MW$4))),SocrataData_REFRESH_THIS!$B:$D,3,FALSE)</f>
        <v>#N/A</v>
      </c>
      <c r="MX7" s="9" t="e">
        <f>VLOOKUP(CONCATENATE($B7,"_",YEAR(MX$4),"_",IF(MONTH(MX$4)&lt;10,CONCATENATE(0,MONTH(MX$4)),MONTH(MX$4))),SocrataData_REFRESH_THIS!$B:$D,3,FALSE)</f>
        <v>#N/A</v>
      </c>
      <c r="MY7" s="9" t="e">
        <f>VLOOKUP(CONCATENATE($B7,"_",YEAR(MY$4),"_",IF(MONTH(MY$4)&lt;10,CONCATENATE(0,MONTH(MY$4)),MONTH(MY$4))),SocrataData_REFRESH_THIS!$B:$D,3,FALSE)</f>
        <v>#N/A</v>
      </c>
      <c r="MZ7" s="9" t="e">
        <f>VLOOKUP(CONCATENATE($B7,"_",YEAR(MZ$4),"_",IF(MONTH(MZ$4)&lt;10,CONCATENATE(0,MONTH(MZ$4)),MONTH(MZ$4))),SocrataData_REFRESH_THIS!$B:$D,3,FALSE)</f>
        <v>#N/A</v>
      </c>
      <c r="NA7" s="9" t="e">
        <f>VLOOKUP(CONCATENATE($B7,"_",YEAR(NA$4),"_",IF(MONTH(NA$4)&lt;10,CONCATENATE(0,MONTH(NA$4)),MONTH(NA$4))),SocrataData_REFRESH_THIS!$B:$D,3,FALSE)</f>
        <v>#N/A</v>
      </c>
      <c r="NB7" s="9" t="e">
        <f>VLOOKUP(CONCATENATE($B7,"_",YEAR(NB$4),"_",IF(MONTH(NB$4)&lt;10,CONCATENATE(0,MONTH(NB$4)),MONTH(NB$4))),SocrataData_REFRESH_THIS!$B:$D,3,FALSE)</f>
        <v>#N/A</v>
      </c>
      <c r="NC7" s="9" t="e">
        <f>VLOOKUP(CONCATENATE($B7,"_",YEAR(NC$4),"_",IF(MONTH(NC$4)&lt;10,CONCATENATE(0,MONTH(NC$4)),MONTH(NC$4))),SocrataData_REFRESH_THIS!$B:$D,3,FALSE)</f>
        <v>#N/A</v>
      </c>
      <c r="ND7" s="9" t="e">
        <f>VLOOKUP(CONCATENATE($B7,"_",YEAR(ND$4),"_",IF(MONTH(ND$4)&lt;10,CONCATENATE(0,MONTH(ND$4)),MONTH(ND$4))),SocrataData_REFRESH_THIS!$B:$D,3,FALSE)</f>
        <v>#N/A</v>
      </c>
      <c r="NE7" s="9" t="e">
        <f>VLOOKUP(CONCATENATE($B7,"_",YEAR(NE$4),"_",IF(MONTH(NE$4)&lt;10,CONCATENATE(0,MONTH(NE$4)),MONTH(NE$4))),SocrataData_REFRESH_THIS!$B:$D,3,FALSE)</f>
        <v>#N/A</v>
      </c>
      <c r="NF7" s="9" t="e">
        <f>VLOOKUP(CONCATENATE($B7,"_",YEAR(NF$4),"_",IF(MONTH(NF$4)&lt;10,CONCATENATE(0,MONTH(NF$4)),MONTH(NF$4))),SocrataData_REFRESH_THIS!$B:$D,3,FALSE)</f>
        <v>#N/A</v>
      </c>
      <c r="NG7" s="9" t="e">
        <f>VLOOKUP(CONCATENATE($B7,"_",YEAR(NG$4),"_",IF(MONTH(NG$4)&lt;10,CONCATENATE(0,MONTH(NG$4)),MONTH(NG$4))),SocrataData_REFRESH_THIS!$B:$D,3,FALSE)</f>
        <v>#N/A</v>
      </c>
      <c r="NH7" s="9" t="e">
        <f>VLOOKUP(CONCATENATE($B7,"_",YEAR(NH$4),"_",IF(MONTH(NH$4)&lt;10,CONCATENATE(0,MONTH(NH$4)),MONTH(NH$4))),SocrataData_REFRESH_THIS!$B:$D,3,FALSE)</f>
        <v>#N/A</v>
      </c>
      <c r="NI7" s="9" t="e">
        <f>VLOOKUP(CONCATENATE($B7,"_",YEAR(NI$4),"_",IF(MONTH(NI$4)&lt;10,CONCATENATE(0,MONTH(NI$4)),MONTH(NI$4))),SocrataData_REFRESH_THIS!$B:$D,3,FALSE)</f>
        <v>#N/A</v>
      </c>
      <c r="NJ7" s="9" t="e">
        <f>VLOOKUP(CONCATENATE($B7,"_",YEAR(NJ$4),"_",IF(MONTH(NJ$4)&lt;10,CONCATENATE(0,MONTH(NJ$4)),MONTH(NJ$4))),SocrataData_REFRESH_THIS!$B:$D,3,FALSE)</f>
        <v>#N/A</v>
      </c>
      <c r="NK7" s="9" t="e">
        <f>VLOOKUP(CONCATENATE($B7,"_",YEAR(NK$4),"_",IF(MONTH(NK$4)&lt;10,CONCATENATE(0,MONTH(NK$4)),MONTH(NK$4))),SocrataData_REFRESH_THIS!$B:$D,3,FALSE)</f>
        <v>#N/A</v>
      </c>
      <c r="NL7" s="9" t="e">
        <f>VLOOKUP(CONCATENATE($B7,"_",YEAR(NL$4),"_",IF(MONTH(NL$4)&lt;10,CONCATENATE(0,MONTH(NL$4)),MONTH(NL$4))),SocrataData_REFRESH_THIS!$B:$D,3,FALSE)</f>
        <v>#N/A</v>
      </c>
      <c r="NM7" s="9" t="e">
        <f>VLOOKUP(CONCATENATE($B7,"_",YEAR(NM$4),"_",IF(MONTH(NM$4)&lt;10,CONCATENATE(0,MONTH(NM$4)),MONTH(NM$4))),SocrataData_REFRESH_THIS!$B:$D,3,FALSE)</f>
        <v>#N/A</v>
      </c>
      <c r="NN7" s="9" t="e">
        <f>VLOOKUP(CONCATENATE($B7,"_",YEAR(NN$4),"_",IF(MONTH(NN$4)&lt;10,CONCATENATE(0,MONTH(NN$4)),MONTH(NN$4))),SocrataData_REFRESH_THIS!$B:$D,3,FALSE)</f>
        <v>#N/A</v>
      </c>
      <c r="NO7" s="9" t="e">
        <f>VLOOKUP(CONCATENATE($B7,"_",YEAR(NO$4),"_",IF(MONTH(NO$4)&lt;10,CONCATENATE(0,MONTH(NO$4)),MONTH(NO$4))),SocrataData_REFRESH_THIS!$B:$D,3,FALSE)</f>
        <v>#N/A</v>
      </c>
      <c r="NP7" s="9" t="e">
        <f>VLOOKUP(CONCATENATE($B7,"_",YEAR(NP$4),"_",IF(MONTH(NP$4)&lt;10,CONCATENATE(0,MONTH(NP$4)),MONTH(NP$4))),SocrataData_REFRESH_THIS!$B:$D,3,FALSE)</f>
        <v>#N/A</v>
      </c>
      <c r="NQ7" s="9" t="e">
        <f>VLOOKUP(CONCATENATE($B7,"_",YEAR(NQ$4),"_",IF(MONTH(NQ$4)&lt;10,CONCATENATE(0,MONTH(NQ$4)),MONTH(NQ$4))),SocrataData_REFRESH_THIS!$B:$D,3,FALSE)</f>
        <v>#N/A</v>
      </c>
      <c r="NR7" s="9" t="e">
        <f>VLOOKUP(CONCATENATE($B7,"_",YEAR(NR$4),"_",IF(MONTH(NR$4)&lt;10,CONCATENATE(0,MONTH(NR$4)),MONTH(NR$4))),SocrataData_REFRESH_THIS!$B:$D,3,FALSE)</f>
        <v>#N/A</v>
      </c>
      <c r="NS7" s="9" t="e">
        <f>VLOOKUP(CONCATENATE($B7,"_",YEAR(NS$4),"_",IF(MONTH(NS$4)&lt;10,CONCATENATE(0,MONTH(NS$4)),MONTH(NS$4))),SocrataData_REFRESH_THIS!$B:$D,3,FALSE)</f>
        <v>#N/A</v>
      </c>
      <c r="NT7" s="9" t="e">
        <f>VLOOKUP(CONCATENATE($B7,"_",YEAR(NT$4),"_",IF(MONTH(NT$4)&lt;10,CONCATENATE(0,MONTH(NT$4)),MONTH(NT$4))),SocrataData_REFRESH_THIS!$B:$D,3,FALSE)</f>
        <v>#N/A</v>
      </c>
      <c r="NU7" s="9" t="e">
        <f>VLOOKUP(CONCATENATE($B7,"_",YEAR(NU$4),"_",IF(MONTH(NU$4)&lt;10,CONCATENATE(0,MONTH(NU$4)),MONTH(NU$4))),SocrataData_REFRESH_THIS!$B:$D,3,FALSE)</f>
        <v>#N/A</v>
      </c>
      <c r="NV7" s="9" t="e">
        <f>VLOOKUP(CONCATENATE($B7,"_",YEAR(NV$4),"_",IF(MONTH(NV$4)&lt;10,CONCATENATE(0,MONTH(NV$4)),MONTH(NV$4))),SocrataData_REFRESH_THIS!$B:$D,3,FALSE)</f>
        <v>#N/A</v>
      </c>
      <c r="NW7" s="9" t="e">
        <f>VLOOKUP(CONCATENATE($B7,"_",YEAR(NW$4),"_",IF(MONTH(NW$4)&lt;10,CONCATENATE(0,MONTH(NW$4)),MONTH(NW$4))),SocrataData_REFRESH_THIS!$B:$D,3,FALSE)</f>
        <v>#N/A</v>
      </c>
      <c r="NX7" s="9" t="e">
        <f>VLOOKUP(CONCATENATE($B7,"_",YEAR(NX$4),"_",IF(MONTH(NX$4)&lt;10,CONCATENATE(0,MONTH(NX$4)),MONTH(NX$4))),SocrataData_REFRESH_THIS!$B:$D,3,FALSE)</f>
        <v>#N/A</v>
      </c>
      <c r="NY7" s="9" t="e">
        <f>VLOOKUP(CONCATENATE($B7,"_",YEAR(NY$4),"_",IF(MONTH(NY$4)&lt;10,CONCATENATE(0,MONTH(NY$4)),MONTH(NY$4))),SocrataData_REFRESH_THIS!$B:$D,3,FALSE)</f>
        <v>#N/A</v>
      </c>
      <c r="NZ7" s="9" t="e">
        <f>VLOOKUP(CONCATENATE($B7,"_",YEAR(NZ$4),"_",IF(MONTH(NZ$4)&lt;10,CONCATENATE(0,MONTH(NZ$4)),MONTH(NZ$4))),SocrataData_REFRESH_THIS!$B:$D,3,FALSE)</f>
        <v>#N/A</v>
      </c>
      <c r="OA7" s="9" t="e">
        <f>VLOOKUP(CONCATENATE($B7,"_",YEAR(OA$4),"_",IF(MONTH(OA$4)&lt;10,CONCATENATE(0,MONTH(OA$4)),MONTH(OA$4))),SocrataData_REFRESH_THIS!$B:$D,3,FALSE)</f>
        <v>#N/A</v>
      </c>
      <c r="OB7" s="9" t="e">
        <f>VLOOKUP(CONCATENATE($B7,"_",YEAR(OB$4),"_",IF(MONTH(OB$4)&lt;10,CONCATENATE(0,MONTH(OB$4)),MONTH(OB$4))),SocrataData_REFRESH_THIS!$B:$D,3,FALSE)</f>
        <v>#N/A</v>
      </c>
      <c r="OC7" s="9" t="e">
        <f>VLOOKUP(CONCATENATE($B7,"_",YEAR(OC$4),"_",IF(MONTH(OC$4)&lt;10,CONCATENATE(0,MONTH(OC$4)),MONTH(OC$4))),SocrataData_REFRESH_THIS!$B:$D,3,FALSE)</f>
        <v>#N/A</v>
      </c>
      <c r="OD7" s="9" t="e">
        <f>VLOOKUP(CONCATENATE($B7,"_",YEAR(OD$4),"_",IF(MONTH(OD$4)&lt;10,CONCATENATE(0,MONTH(OD$4)),MONTH(OD$4))),SocrataData_REFRESH_THIS!$B:$D,3,FALSE)</f>
        <v>#N/A</v>
      </c>
      <c r="OE7" s="9" t="e">
        <f>VLOOKUP(CONCATENATE($B7,"_",YEAR(OE$4),"_",IF(MONTH(OE$4)&lt;10,CONCATENATE(0,MONTH(OE$4)),MONTH(OE$4))),SocrataData_REFRESH_THIS!$B:$D,3,FALSE)</f>
        <v>#N/A</v>
      </c>
      <c r="OF7" s="9" t="e">
        <f>VLOOKUP(CONCATENATE($B7,"_",YEAR(OF$4),"_",IF(MONTH(OF$4)&lt;10,CONCATENATE(0,MONTH(OF$4)),MONTH(OF$4))),SocrataData_REFRESH_THIS!$B:$D,3,FALSE)</f>
        <v>#N/A</v>
      </c>
      <c r="OG7" s="9" t="e">
        <f>VLOOKUP(CONCATENATE($B7,"_",YEAR(OG$4),"_",IF(MONTH(OG$4)&lt;10,CONCATENATE(0,MONTH(OG$4)),MONTH(OG$4))),SocrataData_REFRESH_THIS!$B:$D,3,FALSE)</f>
        <v>#N/A</v>
      </c>
      <c r="OH7" s="9" t="e">
        <f>VLOOKUP(CONCATENATE($B7,"_",YEAR(OH$4),"_",IF(MONTH(OH$4)&lt;10,CONCATENATE(0,MONTH(OH$4)),MONTH(OH$4))),SocrataData_REFRESH_THIS!$B:$D,3,FALSE)</f>
        <v>#N/A</v>
      </c>
      <c r="OI7" s="9" t="e">
        <f>VLOOKUP(CONCATENATE($B7,"_",YEAR(OI$4),"_",IF(MONTH(OI$4)&lt;10,CONCATENATE(0,MONTH(OI$4)),MONTH(OI$4))),SocrataData_REFRESH_THIS!$B:$D,3,FALSE)</f>
        <v>#N/A</v>
      </c>
      <c r="OJ7" s="9" t="e">
        <f>VLOOKUP(CONCATENATE($B7,"_",YEAR(OJ$4),"_",IF(MONTH(OJ$4)&lt;10,CONCATENATE(0,MONTH(OJ$4)),MONTH(OJ$4))),SocrataData_REFRESH_THIS!$B:$D,3,FALSE)</f>
        <v>#N/A</v>
      </c>
      <c r="OK7" s="9" t="e">
        <f>VLOOKUP(CONCATENATE($B7,"_",YEAR(OK$4),"_",IF(MONTH(OK$4)&lt;10,CONCATENATE(0,MONTH(OK$4)),MONTH(OK$4))),SocrataData_REFRESH_THIS!$B:$D,3,FALSE)</f>
        <v>#N/A</v>
      </c>
      <c r="OL7" s="9" t="e">
        <f>VLOOKUP(CONCATENATE($B7,"_",YEAR(OL$4),"_",IF(MONTH(OL$4)&lt;10,CONCATENATE(0,MONTH(OL$4)),MONTH(OL$4))),SocrataData_REFRESH_THIS!$B:$D,3,FALSE)</f>
        <v>#N/A</v>
      </c>
      <c r="OM7" s="9" t="e">
        <f>VLOOKUP(CONCATENATE($B7,"_",YEAR(OM$4),"_",IF(MONTH(OM$4)&lt;10,CONCATENATE(0,MONTH(OM$4)),MONTH(OM$4))),SocrataData_REFRESH_THIS!$B:$D,3,FALSE)</f>
        <v>#N/A</v>
      </c>
      <c r="ON7" s="9" t="e">
        <f>VLOOKUP(CONCATENATE($B7,"_",YEAR(ON$4),"_",IF(MONTH(ON$4)&lt;10,CONCATENATE(0,MONTH(ON$4)),MONTH(ON$4))),SocrataData_REFRESH_THIS!$B:$D,3,FALSE)</f>
        <v>#N/A</v>
      </c>
      <c r="OO7" s="9" t="e">
        <f>VLOOKUP(CONCATENATE($B7,"_",YEAR(OO$4),"_",IF(MONTH(OO$4)&lt;10,CONCATENATE(0,MONTH(OO$4)),MONTH(OO$4))),SocrataData_REFRESH_THIS!$B:$D,3,FALSE)</f>
        <v>#N/A</v>
      </c>
      <c r="OP7" s="9" t="e">
        <f>VLOOKUP(CONCATENATE($B7,"_",YEAR(OP$4),"_",IF(MONTH(OP$4)&lt;10,CONCATENATE(0,MONTH(OP$4)),MONTH(OP$4))),SocrataData_REFRESH_THIS!$B:$D,3,FALSE)</f>
        <v>#N/A</v>
      </c>
      <c r="OQ7" s="9" t="e">
        <f>VLOOKUP(CONCATENATE($B7,"_",YEAR(OQ$4),"_",IF(MONTH(OQ$4)&lt;10,CONCATENATE(0,MONTH(OQ$4)),MONTH(OQ$4))),SocrataData_REFRESH_THIS!$B:$D,3,FALSE)</f>
        <v>#N/A</v>
      </c>
      <c r="OR7" s="9" t="e">
        <f>VLOOKUP(CONCATENATE($B7,"_",YEAR(OR$4),"_",IF(MONTH(OR$4)&lt;10,CONCATENATE(0,MONTH(OR$4)),MONTH(OR$4))),SocrataData_REFRESH_THIS!$B:$D,3,FALSE)</f>
        <v>#N/A</v>
      </c>
      <c r="OS7" s="9" t="e">
        <f>VLOOKUP(CONCATENATE($B7,"_",YEAR(OS$4),"_",IF(MONTH(OS$4)&lt;10,CONCATENATE(0,MONTH(OS$4)),MONTH(OS$4))),SocrataData_REFRESH_THIS!$B:$D,3,FALSE)</f>
        <v>#N/A</v>
      </c>
      <c r="OT7" s="9" t="e">
        <f>VLOOKUP(CONCATENATE($B7,"_",YEAR(OT$4),"_",IF(MONTH(OT$4)&lt;10,CONCATENATE(0,MONTH(OT$4)),MONTH(OT$4))),SocrataData_REFRESH_THIS!$B:$D,3,FALSE)</f>
        <v>#N/A</v>
      </c>
      <c r="OU7" s="9" t="e">
        <f>VLOOKUP(CONCATENATE($B7,"_",YEAR(OU$4),"_",IF(MONTH(OU$4)&lt;10,CONCATENATE(0,MONTH(OU$4)),MONTH(OU$4))),SocrataData_REFRESH_THIS!$B:$D,3,FALSE)</f>
        <v>#N/A</v>
      </c>
      <c r="OV7" s="9" t="e">
        <f>VLOOKUP(CONCATENATE($B7,"_",YEAR(OV$4),"_",IF(MONTH(OV$4)&lt;10,CONCATENATE(0,MONTH(OV$4)),MONTH(OV$4))),SocrataData_REFRESH_THIS!$B:$D,3,FALSE)</f>
        <v>#N/A</v>
      </c>
      <c r="OW7" s="9" t="e">
        <f>VLOOKUP(CONCATENATE($B7,"_",YEAR(OW$4),"_",IF(MONTH(OW$4)&lt;10,CONCATENATE(0,MONTH(OW$4)),MONTH(OW$4))),SocrataData_REFRESH_THIS!$B:$D,3,FALSE)</f>
        <v>#N/A</v>
      </c>
      <c r="OX7" s="9" t="e">
        <f>VLOOKUP(CONCATENATE($B7,"_",YEAR(OX$4),"_",IF(MONTH(OX$4)&lt;10,CONCATENATE(0,MONTH(OX$4)),MONTH(OX$4))),SocrataData_REFRESH_THIS!$B:$D,3,FALSE)</f>
        <v>#N/A</v>
      </c>
      <c r="OY7" s="9" t="e">
        <f>VLOOKUP(CONCATENATE($B7,"_",YEAR(OY$4),"_",IF(MONTH(OY$4)&lt;10,CONCATENATE(0,MONTH(OY$4)),MONTH(OY$4))),SocrataData_REFRESH_THIS!$B:$D,3,FALSE)</f>
        <v>#N/A</v>
      </c>
      <c r="OZ7" s="9" t="e">
        <f>VLOOKUP(CONCATENATE($B7,"_",YEAR(OZ$4),"_",IF(MONTH(OZ$4)&lt;10,CONCATENATE(0,MONTH(OZ$4)),MONTH(OZ$4))),SocrataData_REFRESH_THIS!$B:$D,3,FALSE)</f>
        <v>#N/A</v>
      </c>
      <c r="PA7" s="9" t="e">
        <f>VLOOKUP(CONCATENATE($B7,"_",YEAR(PA$4),"_",IF(MONTH(PA$4)&lt;10,CONCATENATE(0,MONTH(PA$4)),MONTH(PA$4))),SocrataData_REFRESH_THIS!$B:$D,3,FALSE)</f>
        <v>#N/A</v>
      </c>
      <c r="PB7" s="9" t="e">
        <f>VLOOKUP(CONCATENATE($B7,"_",YEAR(PB$4),"_",IF(MONTH(PB$4)&lt;10,CONCATENATE(0,MONTH(PB$4)),MONTH(PB$4))),SocrataData_REFRESH_THIS!$B:$D,3,FALSE)</f>
        <v>#N/A</v>
      </c>
      <c r="PC7" s="9" t="e">
        <f>VLOOKUP(CONCATENATE($B7,"_",YEAR(PC$4),"_",IF(MONTH(PC$4)&lt;10,CONCATENATE(0,MONTH(PC$4)),MONTH(PC$4))),SocrataData_REFRESH_THIS!$B:$D,3,FALSE)</f>
        <v>#N/A</v>
      </c>
      <c r="PD7" s="9" t="e">
        <f>VLOOKUP(CONCATENATE($B7,"_",YEAR(PD$4),"_",IF(MONTH(PD$4)&lt;10,CONCATENATE(0,MONTH(PD$4)),MONTH(PD$4))),SocrataData_REFRESH_THIS!$B:$D,3,FALSE)</f>
        <v>#N/A</v>
      </c>
      <c r="PE7" s="9" t="e">
        <f>VLOOKUP(CONCATENATE($B7,"_",YEAR(PE$4),"_",IF(MONTH(PE$4)&lt;10,CONCATENATE(0,MONTH(PE$4)),MONTH(PE$4))),SocrataData_REFRESH_THIS!$B:$D,3,FALSE)</f>
        <v>#N/A</v>
      </c>
      <c r="PF7" s="9" t="e">
        <f>VLOOKUP(CONCATENATE($B7,"_",YEAR(PF$4),"_",IF(MONTH(PF$4)&lt;10,CONCATENATE(0,MONTH(PF$4)),MONTH(PF$4))),SocrataData_REFRESH_THIS!$B:$D,3,FALSE)</f>
        <v>#N/A</v>
      </c>
      <c r="PG7" s="9" t="e">
        <f>VLOOKUP(CONCATENATE($B7,"_",YEAR(PG$4),"_",IF(MONTH(PG$4)&lt;10,CONCATENATE(0,MONTH(PG$4)),MONTH(PG$4))),SocrataData_REFRESH_THIS!$B:$D,3,FALSE)</f>
        <v>#N/A</v>
      </c>
      <c r="PH7" s="9" t="e">
        <f>VLOOKUP(CONCATENATE($B7,"_",YEAR(PH$4),"_",IF(MONTH(PH$4)&lt;10,CONCATENATE(0,MONTH(PH$4)),MONTH(PH$4))),SocrataData_REFRESH_THIS!$B:$D,3,FALSE)</f>
        <v>#N/A</v>
      </c>
      <c r="PI7" s="9" t="e">
        <f>VLOOKUP(CONCATENATE($B7,"_",YEAR(PI$4),"_",IF(MONTH(PI$4)&lt;10,CONCATENATE(0,MONTH(PI$4)),MONTH(PI$4))),SocrataData_REFRESH_THIS!$B:$D,3,FALSE)</f>
        <v>#N/A</v>
      </c>
      <c r="PJ7" s="9" t="e">
        <f>VLOOKUP(CONCATENATE($B7,"_",YEAR(PJ$4),"_",IF(MONTH(PJ$4)&lt;10,CONCATENATE(0,MONTH(PJ$4)),MONTH(PJ$4))),SocrataData_REFRESH_THIS!$B:$D,3,FALSE)</f>
        <v>#N/A</v>
      </c>
      <c r="PK7" s="9" t="e">
        <f>VLOOKUP(CONCATENATE($B7,"_",YEAR(PK$4),"_",IF(MONTH(PK$4)&lt;10,CONCATENATE(0,MONTH(PK$4)),MONTH(PK$4))),SocrataData_REFRESH_THIS!$B:$D,3,FALSE)</f>
        <v>#N/A</v>
      </c>
      <c r="PL7" s="9" t="e">
        <f>VLOOKUP(CONCATENATE($B7,"_",YEAR(PL$4),"_",IF(MONTH(PL$4)&lt;10,CONCATENATE(0,MONTH(PL$4)),MONTH(PL$4))),SocrataData_REFRESH_THIS!$B:$D,3,FALSE)</f>
        <v>#N/A</v>
      </c>
      <c r="PM7" s="9" t="e">
        <f>VLOOKUP(CONCATENATE($B7,"_",YEAR(PM$4),"_",IF(MONTH(PM$4)&lt;10,CONCATENATE(0,MONTH(PM$4)),MONTH(PM$4))),SocrataData_REFRESH_THIS!$B:$D,3,FALSE)</f>
        <v>#N/A</v>
      </c>
      <c r="PN7" s="9" t="e">
        <f>VLOOKUP(CONCATENATE($B7,"_",YEAR(PN$4),"_",IF(MONTH(PN$4)&lt;10,CONCATENATE(0,MONTH(PN$4)),MONTH(PN$4))),SocrataData_REFRESH_THIS!$B:$D,3,FALSE)</f>
        <v>#N/A</v>
      </c>
      <c r="PO7" s="9" t="e">
        <f>VLOOKUP(CONCATENATE($B7,"_",YEAR(PO$4),"_",IF(MONTH(PO$4)&lt;10,CONCATENATE(0,MONTH(PO$4)),MONTH(PO$4))),SocrataData_REFRESH_THIS!$B:$D,3,FALSE)</f>
        <v>#N/A</v>
      </c>
      <c r="PP7" s="9" t="e">
        <f>VLOOKUP(CONCATENATE($B7,"_",YEAR(PP$4),"_",IF(MONTH(PP$4)&lt;10,CONCATENATE(0,MONTH(PP$4)),MONTH(PP$4))),SocrataData_REFRESH_THIS!$B:$D,3,FALSE)</f>
        <v>#N/A</v>
      </c>
      <c r="PQ7" s="9" t="e">
        <f>VLOOKUP(CONCATENATE($B7,"_",YEAR(PQ$4),"_",IF(MONTH(PQ$4)&lt;10,CONCATENATE(0,MONTH(PQ$4)),MONTH(PQ$4))),SocrataData_REFRESH_THIS!$B:$D,3,FALSE)</f>
        <v>#N/A</v>
      </c>
      <c r="PR7" s="9" t="e">
        <f>VLOOKUP(CONCATENATE($B7,"_",YEAR(PR$4),"_",IF(MONTH(PR$4)&lt;10,CONCATENATE(0,MONTH(PR$4)),MONTH(PR$4))),SocrataData_REFRESH_THIS!$B:$D,3,FALSE)</f>
        <v>#N/A</v>
      </c>
      <c r="PS7" s="9" t="e">
        <f>VLOOKUP(CONCATENATE($B7,"_",YEAR(PS$4),"_",IF(MONTH(PS$4)&lt;10,CONCATENATE(0,MONTH(PS$4)),MONTH(PS$4))),SocrataData_REFRESH_THIS!$B:$D,3,FALSE)</f>
        <v>#N/A</v>
      </c>
      <c r="PT7" s="9" t="e">
        <f>VLOOKUP(CONCATENATE($B7,"_",YEAR(PT$4),"_",IF(MONTH(PT$4)&lt;10,CONCATENATE(0,MONTH(PT$4)),MONTH(PT$4))),SocrataData_REFRESH_THIS!$B:$D,3,FALSE)</f>
        <v>#N/A</v>
      </c>
      <c r="PU7" s="9" t="e">
        <f>VLOOKUP(CONCATENATE($B7,"_",YEAR(PU$4),"_",IF(MONTH(PU$4)&lt;10,CONCATENATE(0,MONTH(PU$4)),MONTH(PU$4))),SocrataData_REFRESH_THIS!$B:$D,3,FALSE)</f>
        <v>#N/A</v>
      </c>
      <c r="PV7" s="9" t="e">
        <f>VLOOKUP(CONCATENATE($B7,"_",YEAR(PV$4),"_",IF(MONTH(PV$4)&lt;10,CONCATENATE(0,MONTH(PV$4)),MONTH(PV$4))),SocrataData_REFRESH_THIS!$B:$D,3,FALSE)</f>
        <v>#N/A</v>
      </c>
      <c r="PW7" s="9" t="e">
        <f>VLOOKUP(CONCATENATE($B7,"_",YEAR(PW$4),"_",IF(MONTH(PW$4)&lt;10,CONCATENATE(0,MONTH(PW$4)),MONTH(PW$4))),SocrataData_REFRESH_THIS!$B:$D,3,FALSE)</f>
        <v>#N/A</v>
      </c>
      <c r="PX7" s="9" t="e">
        <f>VLOOKUP(CONCATENATE($B7,"_",YEAR(PX$4),"_",IF(MONTH(PX$4)&lt;10,CONCATENATE(0,MONTH(PX$4)),MONTH(PX$4))),SocrataData_REFRESH_THIS!$B:$D,3,FALSE)</f>
        <v>#N/A</v>
      </c>
      <c r="PY7" s="9" t="e">
        <f>VLOOKUP(CONCATENATE($B7,"_",YEAR(PY$4),"_",IF(MONTH(PY$4)&lt;10,CONCATENATE(0,MONTH(PY$4)),MONTH(PY$4))),SocrataData_REFRESH_THIS!$B:$D,3,FALSE)</f>
        <v>#N/A</v>
      </c>
      <c r="PZ7" s="9" t="e">
        <f>VLOOKUP(CONCATENATE($B7,"_",YEAR(PZ$4),"_",IF(MONTH(PZ$4)&lt;10,CONCATENATE(0,MONTH(PZ$4)),MONTH(PZ$4))),SocrataData_REFRESH_THIS!$B:$D,3,FALSE)</f>
        <v>#N/A</v>
      </c>
      <c r="QA7" s="9" t="e">
        <f>VLOOKUP(CONCATENATE($B7,"_",YEAR(QA$4),"_",IF(MONTH(QA$4)&lt;10,CONCATENATE(0,MONTH(QA$4)),MONTH(QA$4))),SocrataData_REFRESH_THIS!$B:$D,3,FALSE)</f>
        <v>#N/A</v>
      </c>
      <c r="QB7" s="9" t="e">
        <f>VLOOKUP(CONCATENATE($B7,"_",YEAR(QB$4),"_",IF(MONTH(QB$4)&lt;10,CONCATENATE(0,MONTH(QB$4)),MONTH(QB$4))),SocrataData_REFRESH_THIS!$B:$D,3,FALSE)</f>
        <v>#N/A</v>
      </c>
      <c r="QC7" s="9" t="e">
        <f>VLOOKUP(CONCATENATE($B7,"_",YEAR(QC$4),"_",IF(MONTH(QC$4)&lt;10,CONCATENATE(0,MONTH(QC$4)),MONTH(QC$4))),SocrataData_REFRESH_THIS!$B:$D,3,FALSE)</f>
        <v>#N/A</v>
      </c>
      <c r="QD7" s="9" t="e">
        <f>VLOOKUP(CONCATENATE($B7,"_",YEAR(QD$4),"_",IF(MONTH(QD$4)&lt;10,CONCATENATE(0,MONTH(QD$4)),MONTH(QD$4))),SocrataData_REFRESH_THIS!$B:$D,3,FALSE)</f>
        <v>#N/A</v>
      </c>
      <c r="QE7" s="9" t="e">
        <f>VLOOKUP(CONCATENATE($B7,"_",YEAR(QE$4),"_",IF(MONTH(QE$4)&lt;10,CONCATENATE(0,MONTH(QE$4)),MONTH(QE$4))),SocrataData_REFRESH_THIS!$B:$D,3,FALSE)</f>
        <v>#N/A</v>
      </c>
      <c r="QF7" s="9" t="e">
        <f>VLOOKUP(CONCATENATE($B7,"_",YEAR(QF$4),"_",IF(MONTH(QF$4)&lt;10,CONCATENATE(0,MONTH(QF$4)),MONTH(QF$4))),SocrataData_REFRESH_THIS!$B:$D,3,FALSE)</f>
        <v>#N/A</v>
      </c>
      <c r="QG7" s="9" t="e">
        <f>VLOOKUP(CONCATENATE($B7,"_",YEAR(QG$4),"_",IF(MONTH(QG$4)&lt;10,CONCATENATE(0,MONTH(QG$4)),MONTH(QG$4))),SocrataData_REFRESH_THIS!$B:$D,3,FALSE)</f>
        <v>#N/A</v>
      </c>
      <c r="QH7" s="9" t="e">
        <f>VLOOKUP(CONCATENATE($B7,"_",YEAR(QH$4),"_",IF(MONTH(QH$4)&lt;10,CONCATENATE(0,MONTH(QH$4)),MONTH(QH$4))),SocrataData_REFRESH_THIS!$B:$D,3,FALSE)</f>
        <v>#N/A</v>
      </c>
      <c r="QI7" s="9" t="e">
        <f>VLOOKUP(CONCATENATE($B7,"_",YEAR(QI$4),"_",IF(MONTH(QI$4)&lt;10,CONCATENATE(0,MONTH(QI$4)),MONTH(QI$4))),SocrataData_REFRESH_THIS!$B:$D,3,FALSE)</f>
        <v>#N/A</v>
      </c>
      <c r="QJ7" s="9" t="e">
        <f>VLOOKUP(CONCATENATE($B7,"_",YEAR(QJ$4),"_",IF(MONTH(QJ$4)&lt;10,CONCATENATE(0,MONTH(QJ$4)),MONTH(QJ$4))),SocrataData_REFRESH_THIS!$B:$D,3,FALSE)</f>
        <v>#N/A</v>
      </c>
      <c r="QK7" s="9" t="e">
        <f>VLOOKUP(CONCATENATE($B7,"_",YEAR(QK$4),"_",IF(MONTH(QK$4)&lt;10,CONCATENATE(0,MONTH(QK$4)),MONTH(QK$4))),SocrataData_REFRESH_THIS!$B:$D,3,FALSE)</f>
        <v>#N/A</v>
      </c>
      <c r="QL7" s="9" t="e">
        <f>VLOOKUP(CONCATENATE($B7,"_",YEAR(QL$4),"_",IF(MONTH(QL$4)&lt;10,CONCATENATE(0,MONTH(QL$4)),MONTH(QL$4))),SocrataData_REFRESH_THIS!$B:$D,3,FALSE)</f>
        <v>#N/A</v>
      </c>
      <c r="QM7" s="9" t="e">
        <f>VLOOKUP(CONCATENATE($B7,"_",YEAR(QM$4),"_",IF(MONTH(QM$4)&lt;10,CONCATENATE(0,MONTH(QM$4)),MONTH(QM$4))),SocrataData_REFRESH_THIS!$B:$D,3,FALSE)</f>
        <v>#N/A</v>
      </c>
      <c r="QN7" s="9" t="e">
        <f>VLOOKUP(CONCATENATE($B7,"_",YEAR(QN$4),"_",IF(MONTH(QN$4)&lt;10,CONCATENATE(0,MONTH(QN$4)),MONTH(QN$4))),SocrataData_REFRESH_THIS!$B:$D,3,FALSE)</f>
        <v>#N/A</v>
      </c>
      <c r="QO7" s="9" t="e">
        <f>VLOOKUP(CONCATENATE($B7,"_",YEAR(QO$4),"_",IF(MONTH(QO$4)&lt;10,CONCATENATE(0,MONTH(QO$4)),MONTH(QO$4))),SocrataData_REFRESH_THIS!$B:$D,3,FALSE)</f>
        <v>#N/A</v>
      </c>
      <c r="QP7" s="9" t="e">
        <f>VLOOKUP(CONCATENATE($B7,"_",YEAR(QP$4),"_",IF(MONTH(QP$4)&lt;10,CONCATENATE(0,MONTH(QP$4)),MONTH(QP$4))),SocrataData_REFRESH_THIS!$B:$D,3,FALSE)</f>
        <v>#N/A</v>
      </c>
      <c r="QQ7" s="9" t="e">
        <f>VLOOKUP(CONCATENATE($B7,"_",YEAR(QQ$4),"_",IF(MONTH(QQ$4)&lt;10,CONCATENATE(0,MONTH(QQ$4)),MONTH(QQ$4))),SocrataData_REFRESH_THIS!$B:$D,3,FALSE)</f>
        <v>#N/A</v>
      </c>
      <c r="QR7" s="9" t="e">
        <f>VLOOKUP(CONCATENATE($B7,"_",YEAR(QR$4),"_",IF(MONTH(QR$4)&lt;10,CONCATENATE(0,MONTH(QR$4)),MONTH(QR$4))),SocrataData_REFRESH_THIS!$B:$D,3,FALSE)</f>
        <v>#N/A</v>
      </c>
      <c r="QS7" s="9" t="e">
        <f>VLOOKUP(CONCATENATE($B7,"_",YEAR(QS$4),"_",IF(MONTH(QS$4)&lt;10,CONCATENATE(0,MONTH(QS$4)),MONTH(QS$4))),SocrataData_REFRESH_THIS!$B:$D,3,FALSE)</f>
        <v>#N/A</v>
      </c>
      <c r="QT7" s="9" t="e">
        <f>VLOOKUP(CONCATENATE($B7,"_",YEAR(QT$4),"_",IF(MONTH(QT$4)&lt;10,CONCATENATE(0,MONTH(QT$4)),MONTH(QT$4))),SocrataData_REFRESH_THIS!$B:$D,3,FALSE)</f>
        <v>#N/A</v>
      </c>
      <c r="QU7" s="9" t="e">
        <f>VLOOKUP(CONCATENATE($B7,"_",YEAR(QU$4),"_",IF(MONTH(QU$4)&lt;10,CONCATENATE(0,MONTH(QU$4)),MONTH(QU$4))),SocrataData_REFRESH_THIS!$B:$D,3,FALSE)</f>
        <v>#N/A</v>
      </c>
      <c r="QV7" s="9" t="e">
        <f>VLOOKUP(CONCATENATE($B7,"_",YEAR(QV$4),"_",IF(MONTH(QV$4)&lt;10,CONCATENATE(0,MONTH(QV$4)),MONTH(QV$4))),SocrataData_REFRESH_THIS!$B:$D,3,FALSE)</f>
        <v>#N/A</v>
      </c>
      <c r="QW7" s="9" t="e">
        <f>VLOOKUP(CONCATENATE($B7,"_",YEAR(QW$4),"_",IF(MONTH(QW$4)&lt;10,CONCATENATE(0,MONTH(QW$4)),MONTH(QW$4))),SocrataData_REFRESH_THIS!$B:$D,3,FALSE)</f>
        <v>#N/A</v>
      </c>
      <c r="QX7" s="9" t="e">
        <f>VLOOKUP(CONCATENATE($B7,"_",YEAR(QX$4),"_",IF(MONTH(QX$4)&lt;10,CONCATENATE(0,MONTH(QX$4)),MONTH(QX$4))),SocrataData_REFRESH_THIS!$B:$D,3,FALSE)</f>
        <v>#N/A</v>
      </c>
      <c r="QY7" s="9" t="e">
        <f>VLOOKUP(CONCATENATE($B7,"_",YEAR(QY$4),"_",IF(MONTH(QY$4)&lt;10,CONCATENATE(0,MONTH(QY$4)),MONTH(QY$4))),SocrataData_REFRESH_THIS!$B:$D,3,FALSE)</f>
        <v>#N/A</v>
      </c>
      <c r="QZ7" s="9" t="e">
        <f>VLOOKUP(CONCATENATE($B7,"_",YEAR(QZ$4),"_",IF(MONTH(QZ$4)&lt;10,CONCATENATE(0,MONTH(QZ$4)),MONTH(QZ$4))),SocrataData_REFRESH_THIS!$B:$D,3,FALSE)</f>
        <v>#N/A</v>
      </c>
      <c r="RA7" s="9" t="e">
        <f>VLOOKUP(CONCATENATE($B7,"_",YEAR(RA$4),"_",IF(MONTH(RA$4)&lt;10,CONCATENATE(0,MONTH(RA$4)),MONTH(RA$4))),SocrataData_REFRESH_THIS!$B:$D,3,FALSE)</f>
        <v>#N/A</v>
      </c>
      <c r="RB7" s="9" t="e">
        <f>VLOOKUP(CONCATENATE($B7,"_",YEAR(RB$4),"_",IF(MONTH(RB$4)&lt;10,CONCATENATE(0,MONTH(RB$4)),MONTH(RB$4))),SocrataData_REFRESH_THIS!$B:$D,3,FALSE)</f>
        <v>#N/A</v>
      </c>
      <c r="RC7" s="9" t="e">
        <f>VLOOKUP(CONCATENATE($B7,"_",YEAR(RC$4),"_",IF(MONTH(RC$4)&lt;10,CONCATENATE(0,MONTH(RC$4)),MONTH(RC$4))),SocrataData_REFRESH_THIS!$B:$D,3,FALSE)</f>
        <v>#N/A</v>
      </c>
      <c r="RD7" s="9" t="e">
        <f>VLOOKUP(CONCATENATE($B7,"_",YEAR(RD$4),"_",IF(MONTH(RD$4)&lt;10,CONCATENATE(0,MONTH(RD$4)),MONTH(RD$4))),SocrataData_REFRESH_THIS!$B:$D,3,FALSE)</f>
        <v>#N/A</v>
      </c>
      <c r="RE7" s="9" t="e">
        <f>VLOOKUP(CONCATENATE($B7,"_",YEAR(RE$4),"_",IF(MONTH(RE$4)&lt;10,CONCATENATE(0,MONTH(RE$4)),MONTH(RE$4))),SocrataData_REFRESH_THIS!$B:$D,3,FALSE)</f>
        <v>#N/A</v>
      </c>
      <c r="RF7" s="9" t="e">
        <f>VLOOKUP(CONCATENATE($B7,"_",YEAR(RF$4),"_",IF(MONTH(RF$4)&lt;10,CONCATENATE(0,MONTH(RF$4)),MONTH(RF$4))),SocrataData_REFRESH_THIS!$B:$D,3,FALSE)</f>
        <v>#N/A</v>
      </c>
      <c r="RG7" s="9" t="e">
        <f>VLOOKUP(CONCATENATE($B7,"_",YEAR(RG$4),"_",IF(MONTH(RG$4)&lt;10,CONCATENATE(0,MONTH(RG$4)),MONTH(RG$4))),SocrataData_REFRESH_THIS!$B:$D,3,FALSE)</f>
        <v>#N/A</v>
      </c>
      <c r="RH7" s="9" t="e">
        <f>VLOOKUP(CONCATENATE($B7,"_",YEAR(RH$4),"_",IF(MONTH(RH$4)&lt;10,CONCATENATE(0,MONTH(RH$4)),MONTH(RH$4))),SocrataData_REFRESH_THIS!$B:$D,3,FALSE)</f>
        <v>#N/A</v>
      </c>
      <c r="RI7" s="9" t="e">
        <f>VLOOKUP(CONCATENATE($B7,"_",YEAR(RI$4),"_",IF(MONTH(RI$4)&lt;10,CONCATENATE(0,MONTH(RI$4)),MONTH(RI$4))),SocrataData_REFRESH_THIS!$B:$D,3,FALSE)</f>
        <v>#N/A</v>
      </c>
      <c r="RJ7" s="9" t="e">
        <f>VLOOKUP(CONCATENATE($B7,"_",YEAR(RJ$4),"_",IF(MONTH(RJ$4)&lt;10,CONCATENATE(0,MONTH(RJ$4)),MONTH(RJ$4))),SocrataData_REFRESH_THIS!$B:$D,3,FALSE)</f>
        <v>#N/A</v>
      </c>
      <c r="RK7" s="9" t="e">
        <f>VLOOKUP(CONCATENATE($B7,"_",YEAR(RK$4),"_",IF(MONTH(RK$4)&lt;10,CONCATENATE(0,MONTH(RK$4)),MONTH(RK$4))),SocrataData_REFRESH_THIS!$B:$D,3,FALSE)</f>
        <v>#N/A</v>
      </c>
      <c r="RL7" s="9" t="e">
        <f>VLOOKUP(CONCATENATE($B7,"_",YEAR(RL$4),"_",IF(MONTH(RL$4)&lt;10,CONCATENATE(0,MONTH(RL$4)),MONTH(RL$4))),SocrataData_REFRESH_THIS!$B:$D,3,FALSE)</f>
        <v>#N/A</v>
      </c>
      <c r="RM7" s="9" t="e">
        <f>VLOOKUP(CONCATENATE($B7,"_",YEAR(RM$4),"_",IF(MONTH(RM$4)&lt;10,CONCATENATE(0,MONTH(RM$4)),MONTH(RM$4))),SocrataData_REFRESH_THIS!$B:$D,3,FALSE)</f>
        <v>#N/A</v>
      </c>
      <c r="RN7" s="9" t="e">
        <f>VLOOKUP(CONCATENATE($B7,"_",YEAR(RN$4),"_",IF(MONTH(RN$4)&lt;10,CONCATENATE(0,MONTH(RN$4)),MONTH(RN$4))),SocrataData_REFRESH_THIS!$B:$D,3,FALSE)</f>
        <v>#N/A</v>
      </c>
      <c r="RO7" s="9" t="e">
        <f>VLOOKUP(CONCATENATE($B7,"_",YEAR(RO$4),"_",IF(MONTH(RO$4)&lt;10,CONCATENATE(0,MONTH(RO$4)),MONTH(RO$4))),SocrataData_REFRESH_THIS!$B:$D,3,FALSE)</f>
        <v>#N/A</v>
      </c>
      <c r="RP7" s="9" t="e">
        <f>VLOOKUP(CONCATENATE($B7,"_",YEAR(RP$4),"_",IF(MONTH(RP$4)&lt;10,CONCATENATE(0,MONTH(RP$4)),MONTH(RP$4))),SocrataData_REFRESH_THIS!$B:$D,3,FALSE)</f>
        <v>#N/A</v>
      </c>
      <c r="RQ7" s="9" t="e">
        <f>VLOOKUP(CONCATENATE($B7,"_",YEAR(RQ$4),"_",IF(MONTH(RQ$4)&lt;10,CONCATENATE(0,MONTH(RQ$4)),MONTH(RQ$4))),SocrataData_REFRESH_THIS!$B:$D,3,FALSE)</f>
        <v>#N/A</v>
      </c>
      <c r="RR7" s="9" t="e">
        <f>VLOOKUP(CONCATENATE($B7,"_",YEAR(RR$4),"_",IF(MONTH(RR$4)&lt;10,CONCATENATE(0,MONTH(RR$4)),MONTH(RR$4))),SocrataData_REFRESH_THIS!$B:$D,3,FALSE)</f>
        <v>#N/A</v>
      </c>
      <c r="RS7" s="9" t="e">
        <f>VLOOKUP(CONCATENATE($B7,"_",YEAR(RS$4),"_",IF(MONTH(RS$4)&lt;10,CONCATENATE(0,MONTH(RS$4)),MONTH(RS$4))),SocrataData_REFRESH_THIS!$B:$D,3,FALSE)</f>
        <v>#N/A</v>
      </c>
      <c r="RT7" s="9" t="e">
        <f>VLOOKUP(CONCATENATE($B7,"_",YEAR(RT$4),"_",IF(MONTH(RT$4)&lt;10,CONCATENATE(0,MONTH(RT$4)),MONTH(RT$4))),SocrataData_REFRESH_THIS!$B:$D,3,FALSE)</f>
        <v>#N/A</v>
      </c>
      <c r="RU7" s="9" t="e">
        <f>VLOOKUP(CONCATENATE($B7,"_",YEAR(RU$4),"_",IF(MONTH(RU$4)&lt;10,CONCATENATE(0,MONTH(RU$4)),MONTH(RU$4))),SocrataData_REFRESH_THIS!$B:$D,3,FALSE)</f>
        <v>#N/A</v>
      </c>
      <c r="RV7" s="9" t="e">
        <f>VLOOKUP(CONCATENATE($B7,"_",YEAR(RV$4),"_",IF(MONTH(RV$4)&lt;10,CONCATENATE(0,MONTH(RV$4)),MONTH(RV$4))),SocrataData_REFRESH_THIS!$B:$D,3,FALSE)</f>
        <v>#N/A</v>
      </c>
      <c r="RW7" s="9" t="e">
        <f>VLOOKUP(CONCATENATE($B7,"_",YEAR(RW$4),"_",IF(MONTH(RW$4)&lt;10,CONCATENATE(0,MONTH(RW$4)),MONTH(RW$4))),SocrataData_REFRESH_THIS!$B:$D,3,FALSE)</f>
        <v>#N/A</v>
      </c>
      <c r="RX7" s="9" t="e">
        <f>VLOOKUP(CONCATENATE($B7,"_",YEAR(RX$4),"_",IF(MONTH(RX$4)&lt;10,CONCATENATE(0,MONTH(RX$4)),MONTH(RX$4))),SocrataData_REFRESH_THIS!$B:$D,3,FALSE)</f>
        <v>#N/A</v>
      </c>
      <c r="RY7" s="9" t="e">
        <f>VLOOKUP(CONCATENATE($B7,"_",YEAR(RY$4),"_",IF(MONTH(RY$4)&lt;10,CONCATENATE(0,MONTH(RY$4)),MONTH(RY$4))),SocrataData_REFRESH_THIS!$B:$D,3,FALSE)</f>
        <v>#N/A</v>
      </c>
      <c r="RZ7" s="9" t="e">
        <f>VLOOKUP(CONCATENATE($B7,"_",YEAR(RZ$4),"_",IF(MONTH(RZ$4)&lt;10,CONCATENATE(0,MONTH(RZ$4)),MONTH(RZ$4))),SocrataData_REFRESH_THIS!$B:$D,3,FALSE)</f>
        <v>#N/A</v>
      </c>
      <c r="SA7" s="9" t="e">
        <f>VLOOKUP(CONCATENATE($B7,"_",YEAR(SA$4),"_",IF(MONTH(SA$4)&lt;10,CONCATENATE(0,MONTH(SA$4)),MONTH(SA$4))),SocrataData_REFRESH_THIS!$B:$D,3,FALSE)</f>
        <v>#N/A</v>
      </c>
      <c r="SB7" s="9" t="e">
        <f>VLOOKUP(CONCATENATE($B7,"_",YEAR(SB$4),"_",IF(MONTH(SB$4)&lt;10,CONCATENATE(0,MONTH(SB$4)),MONTH(SB$4))),SocrataData_REFRESH_THIS!$B:$D,3,FALSE)</f>
        <v>#N/A</v>
      </c>
      <c r="SC7" s="9" t="e">
        <f>VLOOKUP(CONCATENATE($B7,"_",YEAR(SC$4),"_",IF(MONTH(SC$4)&lt;10,CONCATENATE(0,MONTH(SC$4)),MONTH(SC$4))),SocrataData_REFRESH_THIS!$B:$D,3,FALSE)</f>
        <v>#N/A</v>
      </c>
      <c r="SD7" s="9" t="e">
        <f>VLOOKUP(CONCATENATE($B7,"_",YEAR(SD$4),"_",IF(MONTH(SD$4)&lt;10,CONCATENATE(0,MONTH(SD$4)),MONTH(SD$4))),SocrataData_REFRESH_THIS!$B:$D,3,FALSE)</f>
        <v>#N/A</v>
      </c>
      <c r="SE7" s="9" t="e">
        <f>VLOOKUP(CONCATENATE($B7,"_",YEAR(SE$4),"_",IF(MONTH(SE$4)&lt;10,CONCATENATE(0,MONTH(SE$4)),MONTH(SE$4))),SocrataData_REFRESH_THIS!$B:$D,3,FALSE)</f>
        <v>#N/A</v>
      </c>
      <c r="SF7" s="9" t="e">
        <f>VLOOKUP(CONCATENATE($B7,"_",YEAR(SF$4),"_",IF(MONTH(SF$4)&lt;10,CONCATENATE(0,MONTH(SF$4)),MONTH(SF$4))),SocrataData_REFRESH_THIS!$B:$D,3,FALSE)</f>
        <v>#N/A</v>
      </c>
      <c r="SG7" s="9" t="e">
        <f>VLOOKUP(CONCATENATE($B7,"_",YEAR(SG$4),"_",IF(MONTH(SG$4)&lt;10,CONCATENATE(0,MONTH(SG$4)),MONTH(SG$4))),SocrataData_REFRESH_THIS!$B:$D,3,FALSE)</f>
        <v>#N/A</v>
      </c>
      <c r="SH7" s="9" t="e">
        <f>VLOOKUP(CONCATENATE($B7,"_",YEAR(SH$4),"_",IF(MONTH(SH$4)&lt;10,CONCATENATE(0,MONTH(SH$4)),MONTH(SH$4))),SocrataData_REFRESH_THIS!$B:$D,3,FALSE)</f>
        <v>#N/A</v>
      </c>
      <c r="SI7" s="9" t="e">
        <f>VLOOKUP(CONCATENATE($B7,"_",YEAR(SI$4),"_",IF(MONTH(SI$4)&lt;10,CONCATENATE(0,MONTH(SI$4)),MONTH(SI$4))),SocrataData_REFRESH_THIS!$B:$D,3,FALSE)</f>
        <v>#N/A</v>
      </c>
      <c r="SJ7" s="9" t="e">
        <f>VLOOKUP(CONCATENATE($B7,"_",YEAR(SJ$4),"_",IF(MONTH(SJ$4)&lt;10,CONCATENATE(0,MONTH(SJ$4)),MONTH(SJ$4))),SocrataData_REFRESH_THIS!$B:$D,3,FALSE)</f>
        <v>#N/A</v>
      </c>
      <c r="SK7" s="9" t="e">
        <f>VLOOKUP(CONCATENATE($B7,"_",YEAR(SK$4),"_",IF(MONTH(SK$4)&lt;10,CONCATENATE(0,MONTH(SK$4)),MONTH(SK$4))),SocrataData_REFRESH_THIS!$B:$D,3,FALSE)</f>
        <v>#N/A</v>
      </c>
      <c r="SL7" s="9" t="e">
        <f>VLOOKUP(CONCATENATE($B7,"_",YEAR(SL$4),"_",IF(MONTH(SL$4)&lt;10,CONCATENATE(0,MONTH(SL$4)),MONTH(SL$4))),SocrataData_REFRESH_THIS!$B:$D,3,FALSE)</f>
        <v>#N/A</v>
      </c>
      <c r="SM7" s="9" t="e">
        <f>VLOOKUP(CONCATENATE($B7,"_",YEAR(SM$4),"_",IF(MONTH(SM$4)&lt;10,CONCATENATE(0,MONTH(SM$4)),MONTH(SM$4))),SocrataData_REFRESH_THIS!$B:$D,3,FALSE)</f>
        <v>#N/A</v>
      </c>
      <c r="SN7" s="9" t="e">
        <f>VLOOKUP(CONCATENATE($B7,"_",YEAR(SN$4),"_",IF(MONTH(SN$4)&lt;10,CONCATENATE(0,MONTH(SN$4)),MONTH(SN$4))),SocrataData_REFRESH_THIS!$B:$D,3,FALSE)</f>
        <v>#N/A</v>
      </c>
      <c r="SO7" s="9" t="e">
        <f>VLOOKUP(CONCATENATE($B7,"_",YEAR(SO$4),"_",IF(MONTH(SO$4)&lt;10,CONCATENATE(0,MONTH(SO$4)),MONTH(SO$4))),SocrataData_REFRESH_THIS!$B:$D,3,FALSE)</f>
        <v>#N/A</v>
      </c>
      <c r="SP7" s="9" t="e">
        <f>VLOOKUP(CONCATENATE($B7,"_",YEAR(SP$4),"_",IF(MONTH(SP$4)&lt;10,CONCATENATE(0,MONTH(SP$4)),MONTH(SP$4))),SocrataData_REFRESH_THIS!$B:$D,3,FALSE)</f>
        <v>#N/A</v>
      </c>
      <c r="SQ7" s="9" t="e">
        <f>VLOOKUP(CONCATENATE($B7,"_",YEAR(SQ$4),"_",IF(MONTH(SQ$4)&lt;10,CONCATENATE(0,MONTH(SQ$4)),MONTH(SQ$4))),SocrataData_REFRESH_THIS!$B:$D,3,FALSE)</f>
        <v>#N/A</v>
      </c>
      <c r="SR7" s="9" t="e">
        <f>VLOOKUP(CONCATENATE($B7,"_",YEAR(SR$4),"_",IF(MONTH(SR$4)&lt;10,CONCATENATE(0,MONTH(SR$4)),MONTH(SR$4))),SocrataData_REFRESH_THIS!$B:$D,3,FALSE)</f>
        <v>#N/A</v>
      </c>
      <c r="SS7" s="9" t="e">
        <f>VLOOKUP(CONCATENATE($B7,"_",YEAR(SS$4),"_",IF(MONTH(SS$4)&lt;10,CONCATENATE(0,MONTH(SS$4)),MONTH(SS$4))),SocrataData_REFRESH_THIS!$B:$D,3,FALSE)</f>
        <v>#N/A</v>
      </c>
      <c r="ST7" s="9" t="e">
        <f>VLOOKUP(CONCATENATE($B7,"_",YEAR(ST$4),"_",IF(MONTH(ST$4)&lt;10,CONCATENATE(0,MONTH(ST$4)),MONTH(ST$4))),SocrataData_REFRESH_THIS!$B:$D,3,FALSE)</f>
        <v>#N/A</v>
      </c>
      <c r="SU7" s="9" t="e">
        <f>VLOOKUP(CONCATENATE($B7,"_",YEAR(SU$4),"_",IF(MONTH(SU$4)&lt;10,CONCATENATE(0,MONTH(SU$4)),MONTH(SU$4))),SocrataData_REFRESH_THIS!$B:$D,3,FALSE)</f>
        <v>#N/A</v>
      </c>
      <c r="SV7" s="9" t="e">
        <f>VLOOKUP(CONCATENATE($B7,"_",YEAR(SV$4),"_",IF(MONTH(SV$4)&lt;10,CONCATENATE(0,MONTH(SV$4)),MONTH(SV$4))),SocrataData_REFRESH_THIS!$B:$D,3,FALSE)</f>
        <v>#N/A</v>
      </c>
      <c r="SW7" s="9" t="e">
        <f>VLOOKUP(CONCATENATE($B7,"_",YEAR(SW$4),"_",IF(MONTH(SW$4)&lt;10,CONCATENATE(0,MONTH(SW$4)),MONTH(SW$4))),SocrataData_REFRESH_THIS!$B:$D,3,FALSE)</f>
        <v>#N/A</v>
      </c>
      <c r="SX7" s="9" t="e">
        <f>VLOOKUP(CONCATENATE($B7,"_",YEAR(SX$4),"_",IF(MONTH(SX$4)&lt;10,CONCATENATE(0,MONTH(SX$4)),MONTH(SX$4))),SocrataData_REFRESH_THIS!$B:$D,3,FALSE)</f>
        <v>#N/A</v>
      </c>
      <c r="SY7" s="9" t="e">
        <f>VLOOKUP(CONCATENATE($B7,"_",YEAR(SY$4),"_",IF(MONTH(SY$4)&lt;10,CONCATENATE(0,MONTH(SY$4)),MONTH(SY$4))),SocrataData_REFRESH_THIS!$B:$D,3,FALSE)</f>
        <v>#N/A</v>
      </c>
      <c r="SZ7" s="9" t="e">
        <f>VLOOKUP(CONCATENATE($B7,"_",YEAR(SZ$4),"_",IF(MONTH(SZ$4)&lt;10,CONCATENATE(0,MONTH(SZ$4)),MONTH(SZ$4))),SocrataData_REFRESH_THIS!$B:$D,3,FALSE)</f>
        <v>#N/A</v>
      </c>
      <c r="TA7" s="9" t="e">
        <f>VLOOKUP(CONCATENATE($B7,"_",YEAR(TA$4),"_",IF(MONTH(TA$4)&lt;10,CONCATENATE(0,MONTH(TA$4)),MONTH(TA$4))),SocrataData_REFRESH_THIS!$B:$D,3,FALSE)</f>
        <v>#N/A</v>
      </c>
      <c r="TB7" s="9" t="e">
        <f>VLOOKUP(CONCATENATE($B7,"_",YEAR(TB$4),"_",IF(MONTH(TB$4)&lt;10,CONCATENATE(0,MONTH(TB$4)),MONTH(TB$4))),SocrataData_REFRESH_THIS!$B:$D,3,FALSE)</f>
        <v>#N/A</v>
      </c>
      <c r="TC7" s="9" t="e">
        <f>VLOOKUP(CONCATENATE($B7,"_",YEAR(TC$4),"_",IF(MONTH(TC$4)&lt;10,CONCATENATE(0,MONTH(TC$4)),MONTH(TC$4))),SocrataData_REFRESH_THIS!$B:$D,3,FALSE)</f>
        <v>#N/A</v>
      </c>
      <c r="TD7" s="9" t="e">
        <f>VLOOKUP(CONCATENATE($B7,"_",YEAR(TD$4),"_",IF(MONTH(TD$4)&lt;10,CONCATENATE(0,MONTH(TD$4)),MONTH(TD$4))),SocrataData_REFRESH_THIS!$B:$D,3,FALSE)</f>
        <v>#N/A</v>
      </c>
      <c r="TE7" s="9" t="e">
        <f>VLOOKUP(CONCATENATE($B7,"_",YEAR(TE$4),"_",IF(MONTH(TE$4)&lt;10,CONCATENATE(0,MONTH(TE$4)),MONTH(TE$4))),SocrataData_REFRESH_THIS!$B:$D,3,FALSE)</f>
        <v>#N/A</v>
      </c>
      <c r="TF7" s="9" t="e">
        <f>VLOOKUP(CONCATENATE($B7,"_",YEAR(TF$4),"_",IF(MONTH(TF$4)&lt;10,CONCATENATE(0,MONTH(TF$4)),MONTH(TF$4))),SocrataData_REFRESH_THIS!$B:$D,3,FALSE)</f>
        <v>#N/A</v>
      </c>
      <c r="TG7" s="9" t="e">
        <f>VLOOKUP(CONCATENATE($B7,"_",YEAR(TG$4),"_",IF(MONTH(TG$4)&lt;10,CONCATENATE(0,MONTH(TG$4)),MONTH(TG$4))),SocrataData_REFRESH_THIS!$B:$D,3,FALSE)</f>
        <v>#N/A</v>
      </c>
      <c r="TH7" s="9" t="e">
        <f>VLOOKUP(CONCATENATE($B7,"_",YEAR(TH$4),"_",IF(MONTH(TH$4)&lt;10,CONCATENATE(0,MONTH(TH$4)),MONTH(TH$4))),SocrataData_REFRESH_THIS!$B:$D,3,FALSE)</f>
        <v>#N/A</v>
      </c>
      <c r="TI7" s="9" t="e">
        <f>VLOOKUP(CONCATENATE($B7,"_",YEAR(TI$4),"_",IF(MONTH(TI$4)&lt;10,CONCATENATE(0,MONTH(TI$4)),MONTH(TI$4))),SocrataData_REFRESH_THIS!$B:$D,3,FALSE)</f>
        <v>#N/A</v>
      </c>
      <c r="TJ7" s="9" t="e">
        <f>VLOOKUP(CONCATENATE($B7,"_",YEAR(TJ$4),"_",IF(MONTH(TJ$4)&lt;10,CONCATENATE(0,MONTH(TJ$4)),MONTH(TJ$4))),SocrataData_REFRESH_THIS!$B:$D,3,FALSE)</f>
        <v>#N/A</v>
      </c>
      <c r="TK7" s="9" t="e">
        <f>VLOOKUP(CONCATENATE($B7,"_",YEAR(TK$4),"_",IF(MONTH(TK$4)&lt;10,CONCATENATE(0,MONTH(TK$4)),MONTH(TK$4))),SocrataData_REFRESH_THIS!$B:$D,3,FALSE)</f>
        <v>#N/A</v>
      </c>
      <c r="TL7" s="9" t="e">
        <f>VLOOKUP(CONCATENATE($B7,"_",YEAR(TL$4),"_",IF(MONTH(TL$4)&lt;10,CONCATENATE(0,MONTH(TL$4)),MONTH(TL$4))),SocrataData_REFRESH_THIS!$B:$D,3,FALSE)</f>
        <v>#N/A</v>
      </c>
      <c r="TM7" s="9" t="e">
        <f>VLOOKUP(CONCATENATE($B7,"_",YEAR(TM$4),"_",IF(MONTH(TM$4)&lt;10,CONCATENATE(0,MONTH(TM$4)),MONTH(TM$4))),SocrataData_REFRESH_THIS!$B:$D,3,FALSE)</f>
        <v>#N/A</v>
      </c>
      <c r="TN7" s="9" t="e">
        <f>VLOOKUP(CONCATENATE($B7,"_",YEAR(TN$4),"_",IF(MONTH(TN$4)&lt;10,CONCATENATE(0,MONTH(TN$4)),MONTH(TN$4))),SocrataData_REFRESH_THIS!$B:$D,3,FALSE)</f>
        <v>#N/A</v>
      </c>
      <c r="TO7" s="9" t="e">
        <f>VLOOKUP(CONCATENATE($B7,"_",YEAR(TO$4),"_",IF(MONTH(TO$4)&lt;10,CONCATENATE(0,MONTH(TO$4)),MONTH(TO$4))),SocrataData_REFRESH_THIS!$B:$D,3,FALSE)</f>
        <v>#N/A</v>
      </c>
      <c r="TP7" s="9" t="e">
        <f>VLOOKUP(CONCATENATE($B7,"_",YEAR(TP$4),"_",IF(MONTH(TP$4)&lt;10,CONCATENATE(0,MONTH(TP$4)),MONTH(TP$4))),SocrataData_REFRESH_THIS!$B:$D,3,FALSE)</f>
        <v>#N/A</v>
      </c>
      <c r="TQ7" s="9" t="e">
        <f>VLOOKUP(CONCATENATE($B7,"_",YEAR(TQ$4),"_",IF(MONTH(TQ$4)&lt;10,CONCATENATE(0,MONTH(TQ$4)),MONTH(TQ$4))),SocrataData_REFRESH_THIS!$B:$D,3,FALSE)</f>
        <v>#N/A</v>
      </c>
      <c r="TR7" s="9" t="e">
        <f>VLOOKUP(CONCATENATE($B7,"_",YEAR(TR$4),"_",IF(MONTH(TR$4)&lt;10,CONCATENATE(0,MONTH(TR$4)),MONTH(TR$4))),SocrataData_REFRESH_THIS!$B:$D,3,FALSE)</f>
        <v>#N/A</v>
      </c>
      <c r="TS7" s="9" t="e">
        <f>VLOOKUP(CONCATENATE($B7,"_",YEAR(TS$4),"_",IF(MONTH(TS$4)&lt;10,CONCATENATE(0,MONTH(TS$4)),MONTH(TS$4))),SocrataData_REFRESH_THIS!$B:$D,3,FALSE)</f>
        <v>#N/A</v>
      </c>
      <c r="TT7" s="9" t="e">
        <f>VLOOKUP(CONCATENATE($B7,"_",YEAR(TT$4),"_",IF(MONTH(TT$4)&lt;10,CONCATENATE(0,MONTH(TT$4)),MONTH(TT$4))),SocrataData_REFRESH_THIS!$B:$D,3,FALSE)</f>
        <v>#N/A</v>
      </c>
      <c r="TU7" s="9" t="e">
        <f>VLOOKUP(CONCATENATE($B7,"_",YEAR(TU$4),"_",IF(MONTH(TU$4)&lt;10,CONCATENATE(0,MONTH(TU$4)),MONTH(TU$4))),SocrataData_REFRESH_THIS!$B:$D,3,FALSE)</f>
        <v>#N/A</v>
      </c>
      <c r="TV7" s="9" t="e">
        <f>VLOOKUP(CONCATENATE($B7,"_",YEAR(TV$4),"_",IF(MONTH(TV$4)&lt;10,CONCATENATE(0,MONTH(TV$4)),MONTH(TV$4))),SocrataData_REFRESH_THIS!$B:$D,3,FALSE)</f>
        <v>#N/A</v>
      </c>
      <c r="TW7" s="9" t="e">
        <f>VLOOKUP(CONCATENATE($B7,"_",YEAR(TW$4),"_",IF(MONTH(TW$4)&lt;10,CONCATENATE(0,MONTH(TW$4)),MONTH(TW$4))),SocrataData_REFRESH_THIS!$B:$D,3,FALSE)</f>
        <v>#N/A</v>
      </c>
      <c r="TX7" s="9" t="e">
        <f>VLOOKUP(CONCATENATE($B7,"_",YEAR(TX$4),"_",IF(MONTH(TX$4)&lt;10,CONCATENATE(0,MONTH(TX$4)),MONTH(TX$4))),SocrataData_REFRESH_THIS!$B:$D,3,FALSE)</f>
        <v>#N/A</v>
      </c>
      <c r="TY7" s="9" t="e">
        <f>VLOOKUP(CONCATENATE($B7,"_",YEAR(TY$4),"_",IF(MONTH(TY$4)&lt;10,CONCATENATE(0,MONTH(TY$4)),MONTH(TY$4))),SocrataData_REFRESH_THIS!$B:$D,3,FALSE)</f>
        <v>#N/A</v>
      </c>
      <c r="TZ7" s="9" t="e">
        <f>VLOOKUP(CONCATENATE($B7,"_",YEAR(TZ$4),"_",IF(MONTH(TZ$4)&lt;10,CONCATENATE(0,MONTH(TZ$4)),MONTH(TZ$4))),SocrataData_REFRESH_THIS!$B:$D,3,FALSE)</f>
        <v>#N/A</v>
      </c>
      <c r="UA7" s="9" t="e">
        <f>VLOOKUP(CONCATENATE($B7,"_",YEAR(UA$4),"_",IF(MONTH(UA$4)&lt;10,CONCATENATE(0,MONTH(UA$4)),MONTH(UA$4))),SocrataData_REFRESH_THIS!$B:$D,3,FALSE)</f>
        <v>#N/A</v>
      </c>
      <c r="UB7" s="9" t="e">
        <f>VLOOKUP(CONCATENATE($B7,"_",YEAR(UB$4),"_",IF(MONTH(UB$4)&lt;10,CONCATENATE(0,MONTH(UB$4)),MONTH(UB$4))),SocrataData_REFRESH_THIS!$B:$D,3,FALSE)</f>
        <v>#N/A</v>
      </c>
      <c r="UC7" s="9" t="e">
        <f>VLOOKUP(CONCATENATE($B7,"_",YEAR(UC$4),"_",IF(MONTH(UC$4)&lt;10,CONCATENATE(0,MONTH(UC$4)),MONTH(UC$4))),SocrataData_REFRESH_THIS!$B:$D,3,FALSE)</f>
        <v>#N/A</v>
      </c>
      <c r="UD7" s="9" t="e">
        <f>VLOOKUP(CONCATENATE($B7,"_",YEAR(UD$4),"_",IF(MONTH(UD$4)&lt;10,CONCATENATE(0,MONTH(UD$4)),MONTH(UD$4))),SocrataData_REFRESH_THIS!$B:$D,3,FALSE)</f>
        <v>#N/A</v>
      </c>
      <c r="UE7" s="9" t="e">
        <f>VLOOKUP(CONCATENATE($B7,"_",YEAR(UE$4),"_",IF(MONTH(UE$4)&lt;10,CONCATENATE(0,MONTH(UE$4)),MONTH(UE$4))),SocrataData_REFRESH_THIS!$B:$D,3,FALSE)</f>
        <v>#N/A</v>
      </c>
      <c r="UF7" s="9" t="e">
        <f>VLOOKUP(CONCATENATE($B7,"_",YEAR(UF$4),"_",IF(MONTH(UF$4)&lt;10,CONCATENATE(0,MONTH(UF$4)),MONTH(UF$4))),SocrataData_REFRESH_THIS!$B:$D,3,FALSE)</f>
        <v>#N/A</v>
      </c>
      <c r="UG7" s="9" t="e">
        <f>VLOOKUP(CONCATENATE($B7,"_",YEAR(UG$4),"_",IF(MONTH(UG$4)&lt;10,CONCATENATE(0,MONTH(UG$4)),MONTH(UG$4))),SocrataData_REFRESH_THIS!$B:$D,3,FALSE)</f>
        <v>#N/A</v>
      </c>
      <c r="UH7" s="9" t="e">
        <f>VLOOKUP(CONCATENATE($B7,"_",YEAR(UH$4),"_",IF(MONTH(UH$4)&lt;10,CONCATENATE(0,MONTH(UH$4)),MONTH(UH$4))),SocrataData_REFRESH_THIS!$B:$D,3,FALSE)</f>
        <v>#N/A</v>
      </c>
      <c r="UI7" s="9" t="e">
        <f>VLOOKUP(CONCATENATE($B7,"_",YEAR(UI$4),"_",IF(MONTH(UI$4)&lt;10,CONCATENATE(0,MONTH(UI$4)),MONTH(UI$4))),SocrataData_REFRESH_THIS!$B:$D,3,FALSE)</f>
        <v>#N/A</v>
      </c>
      <c r="UJ7" s="9" t="e">
        <f>VLOOKUP(CONCATENATE($B7,"_",YEAR(UJ$4),"_",IF(MONTH(UJ$4)&lt;10,CONCATENATE(0,MONTH(UJ$4)),MONTH(UJ$4))),SocrataData_REFRESH_THIS!$B:$D,3,FALSE)</f>
        <v>#N/A</v>
      </c>
      <c r="UK7" s="9" t="e">
        <f>VLOOKUP(CONCATENATE($B7,"_",YEAR(UK$4),"_",IF(MONTH(UK$4)&lt;10,CONCATENATE(0,MONTH(UK$4)),MONTH(UK$4))),SocrataData_REFRESH_THIS!$B:$D,3,FALSE)</f>
        <v>#N/A</v>
      </c>
      <c r="UL7" s="9" t="e">
        <f>VLOOKUP(CONCATENATE($B7,"_",YEAR(UL$4),"_",IF(MONTH(UL$4)&lt;10,CONCATENATE(0,MONTH(UL$4)),MONTH(UL$4))),SocrataData_REFRESH_THIS!$B:$D,3,FALSE)</f>
        <v>#N/A</v>
      </c>
      <c r="UM7" s="9" t="e">
        <f>VLOOKUP(CONCATENATE($B7,"_",YEAR(UM$4),"_",IF(MONTH(UM$4)&lt;10,CONCATENATE(0,MONTH(UM$4)),MONTH(UM$4))),SocrataData_REFRESH_THIS!$B:$D,3,FALSE)</f>
        <v>#N/A</v>
      </c>
      <c r="UN7" s="9" t="e">
        <f>VLOOKUP(CONCATENATE($B7,"_",YEAR(UN$4),"_",IF(MONTH(UN$4)&lt;10,CONCATENATE(0,MONTH(UN$4)),MONTH(UN$4))),SocrataData_REFRESH_THIS!$B:$D,3,FALSE)</f>
        <v>#N/A</v>
      </c>
      <c r="UO7" s="9" t="e">
        <f>VLOOKUP(CONCATENATE($B7,"_",YEAR(UO$4),"_",IF(MONTH(UO$4)&lt;10,CONCATENATE(0,MONTH(UO$4)),MONTH(UO$4))),SocrataData_REFRESH_THIS!$B:$D,3,FALSE)</f>
        <v>#N/A</v>
      </c>
      <c r="UP7" s="9" t="e">
        <f>VLOOKUP(CONCATENATE($B7,"_",YEAR(UP$4),"_",IF(MONTH(UP$4)&lt;10,CONCATENATE(0,MONTH(UP$4)),MONTH(UP$4))),SocrataData_REFRESH_THIS!$B:$D,3,FALSE)</f>
        <v>#N/A</v>
      </c>
      <c r="UQ7" s="9" t="e">
        <f>VLOOKUP(CONCATENATE($B7,"_",YEAR(UQ$4),"_",IF(MONTH(UQ$4)&lt;10,CONCATENATE(0,MONTH(UQ$4)),MONTH(UQ$4))),SocrataData_REFRESH_THIS!$B:$D,3,FALSE)</f>
        <v>#N/A</v>
      </c>
      <c r="UR7" s="9" t="e">
        <f>VLOOKUP(CONCATENATE($B7,"_",YEAR(UR$4),"_",IF(MONTH(UR$4)&lt;10,CONCATENATE(0,MONTH(UR$4)),MONTH(UR$4))),SocrataData_REFRESH_THIS!$B:$D,3,FALSE)</f>
        <v>#N/A</v>
      </c>
      <c r="US7" s="9" t="e">
        <f>VLOOKUP(CONCATENATE($B7,"_",YEAR(US$4),"_",IF(MONTH(US$4)&lt;10,CONCATENATE(0,MONTH(US$4)),MONTH(US$4))),SocrataData_REFRESH_THIS!$B:$D,3,FALSE)</f>
        <v>#N/A</v>
      </c>
      <c r="UT7" s="9" t="e">
        <f>VLOOKUP(CONCATENATE($B7,"_",YEAR(UT$4),"_",IF(MONTH(UT$4)&lt;10,CONCATENATE(0,MONTH(UT$4)),MONTH(UT$4))),SocrataData_REFRESH_THIS!$B:$D,3,FALSE)</f>
        <v>#N/A</v>
      </c>
      <c r="UU7" s="9" t="e">
        <f>VLOOKUP(CONCATENATE($B7,"_",YEAR(UU$4),"_",IF(MONTH(UU$4)&lt;10,CONCATENATE(0,MONTH(UU$4)),MONTH(UU$4))),SocrataData_REFRESH_THIS!$B:$D,3,FALSE)</f>
        <v>#N/A</v>
      </c>
      <c r="UV7" s="9" t="e">
        <f>VLOOKUP(CONCATENATE($B7,"_",YEAR(UV$4),"_",IF(MONTH(UV$4)&lt;10,CONCATENATE(0,MONTH(UV$4)),MONTH(UV$4))),SocrataData_REFRESH_THIS!$B:$D,3,FALSE)</f>
        <v>#N/A</v>
      </c>
      <c r="UW7" s="9" t="e">
        <f>VLOOKUP(CONCATENATE($B7,"_",YEAR(UW$4),"_",IF(MONTH(UW$4)&lt;10,CONCATENATE(0,MONTH(UW$4)),MONTH(UW$4))),SocrataData_REFRESH_THIS!$B:$D,3,FALSE)</f>
        <v>#N/A</v>
      </c>
      <c r="UX7" s="9" t="e">
        <f>VLOOKUP(CONCATENATE($B7,"_",YEAR(UX$4),"_",IF(MONTH(UX$4)&lt;10,CONCATENATE(0,MONTH(UX$4)),MONTH(UX$4))),SocrataData_REFRESH_THIS!$B:$D,3,FALSE)</f>
        <v>#N/A</v>
      </c>
      <c r="UY7" s="9" t="e">
        <f>VLOOKUP(CONCATENATE($B7,"_",YEAR(UY$4),"_",IF(MONTH(UY$4)&lt;10,CONCATENATE(0,MONTH(UY$4)),MONTH(UY$4))),SocrataData_REFRESH_THIS!$B:$D,3,FALSE)</f>
        <v>#N/A</v>
      </c>
      <c r="UZ7" s="9" t="e">
        <f>VLOOKUP(CONCATENATE($B7,"_",YEAR(UZ$4),"_",IF(MONTH(UZ$4)&lt;10,CONCATENATE(0,MONTH(UZ$4)),MONTH(UZ$4))),SocrataData_REFRESH_THIS!$B:$D,3,FALSE)</f>
        <v>#N/A</v>
      </c>
      <c r="VA7" s="9" t="e">
        <f>VLOOKUP(CONCATENATE($B7,"_",YEAR(VA$4),"_",IF(MONTH(VA$4)&lt;10,CONCATENATE(0,MONTH(VA$4)),MONTH(VA$4))),SocrataData_REFRESH_THIS!$B:$D,3,FALSE)</f>
        <v>#N/A</v>
      </c>
      <c r="VB7" s="9" t="e">
        <f>VLOOKUP(CONCATENATE($B7,"_",YEAR(VB$4),"_",IF(MONTH(VB$4)&lt;10,CONCATENATE(0,MONTH(VB$4)),MONTH(VB$4))),SocrataData_REFRESH_THIS!$B:$D,3,FALSE)</f>
        <v>#N/A</v>
      </c>
      <c r="VC7" s="9" t="e">
        <f>VLOOKUP(CONCATENATE($B7,"_",YEAR(VC$4),"_",IF(MONTH(VC$4)&lt;10,CONCATENATE(0,MONTH(VC$4)),MONTH(VC$4))),SocrataData_REFRESH_THIS!$B:$D,3,FALSE)</f>
        <v>#N/A</v>
      </c>
      <c r="VD7" s="9" t="e">
        <f>VLOOKUP(CONCATENATE($B7,"_",YEAR(VD$4),"_",IF(MONTH(VD$4)&lt;10,CONCATENATE(0,MONTH(VD$4)),MONTH(VD$4))),SocrataData_REFRESH_THIS!$B:$D,3,FALSE)</f>
        <v>#N/A</v>
      </c>
      <c r="VE7" s="9" t="e">
        <f>VLOOKUP(CONCATENATE($B7,"_",YEAR(VE$4),"_",IF(MONTH(VE$4)&lt;10,CONCATENATE(0,MONTH(VE$4)),MONTH(VE$4))),SocrataData_REFRESH_THIS!$B:$D,3,FALSE)</f>
        <v>#N/A</v>
      </c>
      <c r="VF7" s="9" t="e">
        <f>VLOOKUP(CONCATENATE($B7,"_",YEAR(VF$4),"_",IF(MONTH(VF$4)&lt;10,CONCATENATE(0,MONTH(VF$4)),MONTH(VF$4))),SocrataData_REFRESH_THIS!$B:$D,3,FALSE)</f>
        <v>#N/A</v>
      </c>
      <c r="VG7" s="9" t="e">
        <f>VLOOKUP(CONCATENATE($B7,"_",YEAR(VG$4),"_",IF(MONTH(VG$4)&lt;10,CONCATENATE(0,MONTH(VG$4)),MONTH(VG$4))),SocrataData_REFRESH_THIS!$B:$D,3,FALSE)</f>
        <v>#N/A</v>
      </c>
      <c r="VH7" s="9" t="e">
        <f>VLOOKUP(CONCATENATE($B7,"_",YEAR(VH$4),"_",IF(MONTH(VH$4)&lt;10,CONCATENATE(0,MONTH(VH$4)),MONTH(VH$4))),SocrataData_REFRESH_THIS!$B:$D,3,FALSE)</f>
        <v>#N/A</v>
      </c>
      <c r="VI7" s="9" t="e">
        <f>VLOOKUP(CONCATENATE($B7,"_",YEAR(VI$4),"_",IF(MONTH(VI$4)&lt;10,CONCATENATE(0,MONTH(VI$4)),MONTH(VI$4))),SocrataData_REFRESH_THIS!$B:$D,3,FALSE)</f>
        <v>#N/A</v>
      </c>
      <c r="VJ7" s="9" t="e">
        <f>VLOOKUP(CONCATENATE($B7,"_",YEAR(VJ$4),"_",IF(MONTH(VJ$4)&lt;10,CONCATENATE(0,MONTH(VJ$4)),MONTH(VJ$4))),SocrataData_REFRESH_THIS!$B:$D,3,FALSE)</f>
        <v>#N/A</v>
      </c>
      <c r="VK7" s="9" t="e">
        <f>VLOOKUP(CONCATENATE($B7,"_",YEAR(VK$4),"_",IF(MONTH(VK$4)&lt;10,CONCATENATE(0,MONTH(VK$4)),MONTH(VK$4))),SocrataData_REFRESH_THIS!$B:$D,3,FALSE)</f>
        <v>#N/A</v>
      </c>
      <c r="VL7" s="9" t="e">
        <f>VLOOKUP(CONCATENATE($B7,"_",YEAR(VL$4),"_",IF(MONTH(VL$4)&lt;10,CONCATENATE(0,MONTH(VL$4)),MONTH(VL$4))),SocrataData_REFRESH_THIS!$B:$D,3,FALSE)</f>
        <v>#N/A</v>
      </c>
      <c r="VM7" s="9" t="e">
        <f>VLOOKUP(CONCATENATE($B7,"_",YEAR(VM$4),"_",IF(MONTH(VM$4)&lt;10,CONCATENATE(0,MONTH(VM$4)),MONTH(VM$4))),SocrataData_REFRESH_THIS!$B:$D,3,FALSE)</f>
        <v>#N/A</v>
      </c>
      <c r="VN7" s="9" t="e">
        <f>VLOOKUP(CONCATENATE($B7,"_",YEAR(VN$4),"_",IF(MONTH(VN$4)&lt;10,CONCATENATE(0,MONTH(VN$4)),MONTH(VN$4))),SocrataData_REFRESH_THIS!$B:$D,3,FALSE)</f>
        <v>#N/A</v>
      </c>
      <c r="VO7" s="9" t="e">
        <f>VLOOKUP(CONCATENATE($B7,"_",YEAR(VO$4),"_",IF(MONTH(VO$4)&lt;10,CONCATENATE(0,MONTH(VO$4)),MONTH(VO$4))),SocrataData_REFRESH_THIS!$B:$D,3,FALSE)</f>
        <v>#N/A</v>
      </c>
      <c r="VP7" s="9" t="e">
        <f>VLOOKUP(CONCATENATE($B7,"_",YEAR(VP$4),"_",IF(MONTH(VP$4)&lt;10,CONCATENATE(0,MONTH(VP$4)),MONTH(VP$4))),SocrataData_REFRESH_THIS!$B:$D,3,FALSE)</f>
        <v>#N/A</v>
      </c>
      <c r="VQ7" s="9" t="e">
        <f>VLOOKUP(CONCATENATE($B7,"_",YEAR(VQ$4),"_",IF(MONTH(VQ$4)&lt;10,CONCATENATE(0,MONTH(VQ$4)),MONTH(VQ$4))),SocrataData_REFRESH_THIS!$B:$D,3,FALSE)</f>
        <v>#N/A</v>
      </c>
      <c r="VR7" s="9" t="e">
        <f>VLOOKUP(CONCATENATE($B7,"_",YEAR(VR$4),"_",IF(MONTH(VR$4)&lt;10,CONCATENATE(0,MONTH(VR$4)),MONTH(VR$4))),SocrataData_REFRESH_THIS!$B:$D,3,FALSE)</f>
        <v>#N/A</v>
      </c>
      <c r="VS7" s="9" t="e">
        <f>VLOOKUP(CONCATENATE($B7,"_",YEAR(VS$4),"_",IF(MONTH(VS$4)&lt;10,CONCATENATE(0,MONTH(VS$4)),MONTH(VS$4))),SocrataData_REFRESH_THIS!$B:$D,3,FALSE)</f>
        <v>#N/A</v>
      </c>
      <c r="VT7" s="9" t="e">
        <f>VLOOKUP(CONCATENATE($B7,"_",YEAR(VT$4),"_",IF(MONTH(VT$4)&lt;10,CONCATENATE(0,MONTH(VT$4)),MONTH(VT$4))),SocrataData_REFRESH_THIS!$B:$D,3,FALSE)</f>
        <v>#N/A</v>
      </c>
      <c r="VU7" s="9" t="e">
        <f>VLOOKUP(CONCATENATE($B7,"_",YEAR(VU$4),"_",IF(MONTH(VU$4)&lt;10,CONCATENATE(0,MONTH(VU$4)),MONTH(VU$4))),SocrataData_REFRESH_THIS!$B:$D,3,FALSE)</f>
        <v>#N/A</v>
      </c>
      <c r="VV7" s="9" t="e">
        <f>VLOOKUP(CONCATENATE($B7,"_",YEAR(VV$4),"_",IF(MONTH(VV$4)&lt;10,CONCATENATE(0,MONTH(VV$4)),MONTH(VV$4))),SocrataData_REFRESH_THIS!$B:$D,3,FALSE)</f>
        <v>#N/A</v>
      </c>
      <c r="VW7" s="9" t="e">
        <f>VLOOKUP(CONCATENATE($B7,"_",YEAR(VW$4),"_",IF(MONTH(VW$4)&lt;10,CONCATENATE(0,MONTH(VW$4)),MONTH(VW$4))),SocrataData_REFRESH_THIS!$B:$D,3,FALSE)</f>
        <v>#N/A</v>
      </c>
      <c r="VX7" s="9" t="e">
        <f>VLOOKUP(CONCATENATE($B7,"_",YEAR(VX$4),"_",IF(MONTH(VX$4)&lt;10,CONCATENATE(0,MONTH(VX$4)),MONTH(VX$4))),SocrataData_REFRESH_THIS!$B:$D,3,FALSE)</f>
        <v>#N/A</v>
      </c>
      <c r="VY7" s="9" t="e">
        <f>VLOOKUP(CONCATENATE($B7,"_",YEAR(VY$4),"_",IF(MONTH(VY$4)&lt;10,CONCATENATE(0,MONTH(VY$4)),MONTH(VY$4))),SocrataData_REFRESH_THIS!$B:$D,3,FALSE)</f>
        <v>#N/A</v>
      </c>
      <c r="VZ7" s="9" t="e">
        <f>VLOOKUP(CONCATENATE($B7,"_",YEAR(VZ$4),"_",IF(MONTH(VZ$4)&lt;10,CONCATENATE(0,MONTH(VZ$4)),MONTH(VZ$4))),SocrataData_REFRESH_THIS!$B:$D,3,FALSE)</f>
        <v>#N/A</v>
      </c>
      <c r="WA7" s="9" t="e">
        <f>VLOOKUP(CONCATENATE($B7,"_",YEAR(WA$4),"_",IF(MONTH(WA$4)&lt;10,CONCATENATE(0,MONTH(WA$4)),MONTH(WA$4))),SocrataData_REFRESH_THIS!$B:$D,3,FALSE)</f>
        <v>#N/A</v>
      </c>
      <c r="WB7" s="9" t="e">
        <f>VLOOKUP(CONCATENATE($B7,"_",YEAR(WB$4),"_",IF(MONTH(WB$4)&lt;10,CONCATENATE(0,MONTH(WB$4)),MONTH(WB$4))),SocrataData_REFRESH_THIS!$B:$D,3,FALSE)</f>
        <v>#N/A</v>
      </c>
      <c r="WC7" s="9" t="e">
        <f>VLOOKUP(CONCATENATE($B7,"_",YEAR(WC$4),"_",IF(MONTH(WC$4)&lt;10,CONCATENATE(0,MONTH(WC$4)),MONTH(WC$4))),SocrataData_REFRESH_THIS!$B:$D,3,FALSE)</f>
        <v>#N/A</v>
      </c>
      <c r="WD7" s="9" t="e">
        <f>VLOOKUP(CONCATENATE($B7,"_",YEAR(WD$4),"_",IF(MONTH(WD$4)&lt;10,CONCATENATE(0,MONTH(WD$4)),MONTH(WD$4))),SocrataData_REFRESH_THIS!$B:$D,3,FALSE)</f>
        <v>#N/A</v>
      </c>
      <c r="WE7" s="9" t="e">
        <f>VLOOKUP(CONCATENATE($B7,"_",YEAR(WE$4),"_",IF(MONTH(WE$4)&lt;10,CONCATENATE(0,MONTH(WE$4)),MONTH(WE$4))),SocrataData_REFRESH_THIS!$B:$D,3,FALSE)</f>
        <v>#N/A</v>
      </c>
      <c r="WF7" s="9" t="e">
        <f>VLOOKUP(CONCATENATE($B7,"_",YEAR(WF$4),"_",IF(MONTH(WF$4)&lt;10,CONCATENATE(0,MONTH(WF$4)),MONTH(WF$4))),SocrataData_REFRESH_THIS!$B:$D,3,FALSE)</f>
        <v>#N/A</v>
      </c>
      <c r="WG7" s="9" t="e">
        <f>VLOOKUP(CONCATENATE($B7,"_",YEAR(WG$4),"_",IF(MONTH(WG$4)&lt;10,CONCATENATE(0,MONTH(WG$4)),MONTH(WG$4))),SocrataData_REFRESH_THIS!$B:$D,3,FALSE)</f>
        <v>#N/A</v>
      </c>
      <c r="WH7" s="9" t="e">
        <f>VLOOKUP(CONCATENATE($B7,"_",YEAR(WH$4),"_",IF(MONTH(WH$4)&lt;10,CONCATENATE(0,MONTH(WH$4)),MONTH(WH$4))),SocrataData_REFRESH_THIS!$B:$D,3,FALSE)</f>
        <v>#N/A</v>
      </c>
      <c r="WI7" s="9" t="e">
        <f>VLOOKUP(CONCATENATE($B7,"_",YEAR(WI$4),"_",IF(MONTH(WI$4)&lt;10,CONCATENATE(0,MONTH(WI$4)),MONTH(WI$4))),SocrataData_REFRESH_THIS!$B:$D,3,FALSE)</f>
        <v>#N/A</v>
      </c>
      <c r="WJ7" s="9" t="e">
        <f>VLOOKUP(CONCATENATE($B7,"_",YEAR(WJ$4),"_",IF(MONTH(WJ$4)&lt;10,CONCATENATE(0,MONTH(WJ$4)),MONTH(WJ$4))),SocrataData_REFRESH_THIS!$B:$D,3,FALSE)</f>
        <v>#N/A</v>
      </c>
      <c r="WK7" s="9" t="e">
        <f>VLOOKUP(CONCATENATE($B7,"_",YEAR(WK$4),"_",IF(MONTH(WK$4)&lt;10,CONCATENATE(0,MONTH(WK$4)),MONTH(WK$4))),SocrataData_REFRESH_THIS!$B:$D,3,FALSE)</f>
        <v>#N/A</v>
      </c>
      <c r="WL7" s="9" t="e">
        <f>VLOOKUP(CONCATENATE($B7,"_",YEAR(WL$4),"_",IF(MONTH(WL$4)&lt;10,CONCATENATE(0,MONTH(WL$4)),MONTH(WL$4))),SocrataData_REFRESH_THIS!$B:$D,3,FALSE)</f>
        <v>#N/A</v>
      </c>
      <c r="WM7" s="9" t="e">
        <f>VLOOKUP(CONCATENATE($B7,"_",YEAR(WM$4),"_",IF(MONTH(WM$4)&lt;10,CONCATENATE(0,MONTH(WM$4)),MONTH(WM$4))),SocrataData_REFRESH_THIS!$B:$D,3,FALSE)</f>
        <v>#N/A</v>
      </c>
      <c r="WN7" s="9" t="e">
        <f>VLOOKUP(CONCATENATE($B7,"_",YEAR(WN$4),"_",IF(MONTH(WN$4)&lt;10,CONCATENATE(0,MONTH(WN$4)),MONTH(WN$4))),SocrataData_REFRESH_THIS!$B:$D,3,FALSE)</f>
        <v>#N/A</v>
      </c>
      <c r="WO7" s="9" t="e">
        <f>VLOOKUP(CONCATENATE($B7,"_",YEAR(WO$4),"_",IF(MONTH(WO$4)&lt;10,CONCATENATE(0,MONTH(WO$4)),MONTH(WO$4))),SocrataData_REFRESH_THIS!$B:$D,3,FALSE)</f>
        <v>#N/A</v>
      </c>
      <c r="WP7" s="9" t="e">
        <f>VLOOKUP(CONCATENATE($B7,"_",YEAR(WP$4),"_",IF(MONTH(WP$4)&lt;10,CONCATENATE(0,MONTH(WP$4)),MONTH(WP$4))),SocrataData_REFRESH_THIS!$B:$D,3,FALSE)</f>
        <v>#N/A</v>
      </c>
      <c r="WQ7" s="9" t="e">
        <f>VLOOKUP(CONCATENATE($B7,"_",YEAR(WQ$4),"_",IF(MONTH(WQ$4)&lt;10,CONCATENATE(0,MONTH(WQ$4)),MONTH(WQ$4))),SocrataData_REFRESH_THIS!$B:$D,3,FALSE)</f>
        <v>#N/A</v>
      </c>
      <c r="WR7" s="9" t="e">
        <f>VLOOKUP(CONCATENATE($B7,"_",YEAR(WR$4),"_",IF(MONTH(WR$4)&lt;10,CONCATENATE(0,MONTH(WR$4)),MONTH(WR$4))),SocrataData_REFRESH_THIS!$B:$D,3,FALSE)</f>
        <v>#N/A</v>
      </c>
      <c r="WS7" s="9" t="e">
        <f>VLOOKUP(CONCATENATE($B7,"_",YEAR(WS$4),"_",IF(MONTH(WS$4)&lt;10,CONCATENATE(0,MONTH(WS$4)),MONTH(WS$4))),SocrataData_REFRESH_THIS!$B:$D,3,FALSE)</f>
        <v>#N/A</v>
      </c>
      <c r="WT7" s="9" t="e">
        <f>VLOOKUP(CONCATENATE($B7,"_",YEAR(WT$4),"_",IF(MONTH(WT$4)&lt;10,CONCATENATE(0,MONTH(WT$4)),MONTH(WT$4))),SocrataData_REFRESH_THIS!$B:$D,3,FALSE)</f>
        <v>#N/A</v>
      </c>
      <c r="WU7" s="9" t="e">
        <f>VLOOKUP(CONCATENATE($B7,"_",YEAR(WU$4),"_",IF(MONTH(WU$4)&lt;10,CONCATENATE(0,MONTH(WU$4)),MONTH(WU$4))),SocrataData_REFRESH_THIS!$B:$D,3,FALSE)</f>
        <v>#N/A</v>
      </c>
      <c r="WV7" s="9" t="e">
        <f>VLOOKUP(CONCATENATE($B7,"_",YEAR(WV$4),"_",IF(MONTH(WV$4)&lt;10,CONCATENATE(0,MONTH(WV$4)),MONTH(WV$4))),SocrataData_REFRESH_THIS!$B:$D,3,FALSE)</f>
        <v>#N/A</v>
      </c>
      <c r="WW7" s="9" t="e">
        <f>VLOOKUP(CONCATENATE($B7,"_",YEAR(WW$4),"_",IF(MONTH(WW$4)&lt;10,CONCATENATE(0,MONTH(WW$4)),MONTH(WW$4))),SocrataData_REFRESH_THIS!$B:$D,3,FALSE)</f>
        <v>#N/A</v>
      </c>
      <c r="WX7" s="9" t="e">
        <f>VLOOKUP(CONCATENATE($B7,"_",YEAR(WX$4),"_",IF(MONTH(WX$4)&lt;10,CONCATENATE(0,MONTH(WX$4)),MONTH(WX$4))),SocrataData_REFRESH_THIS!$B:$D,3,FALSE)</f>
        <v>#N/A</v>
      </c>
      <c r="WY7" s="9" t="e">
        <f>VLOOKUP(CONCATENATE($B7,"_",YEAR(WY$4),"_",IF(MONTH(WY$4)&lt;10,CONCATENATE(0,MONTH(WY$4)),MONTH(WY$4))),SocrataData_REFRESH_THIS!$B:$D,3,FALSE)</f>
        <v>#N/A</v>
      </c>
      <c r="WZ7" s="9" t="e">
        <f>VLOOKUP(CONCATENATE($B7,"_",YEAR(WZ$4),"_",IF(MONTH(WZ$4)&lt;10,CONCATENATE(0,MONTH(WZ$4)),MONTH(WZ$4))),SocrataData_REFRESH_THIS!$B:$D,3,FALSE)</f>
        <v>#N/A</v>
      </c>
      <c r="XA7" s="9" t="e">
        <f>VLOOKUP(CONCATENATE($B7,"_",YEAR(XA$4),"_",IF(MONTH(XA$4)&lt;10,CONCATENATE(0,MONTH(XA$4)),MONTH(XA$4))),SocrataData_REFRESH_THIS!$B:$D,3,FALSE)</f>
        <v>#N/A</v>
      </c>
      <c r="XB7" s="9" t="e">
        <f>VLOOKUP(CONCATENATE($B7,"_",YEAR(XB$4),"_",IF(MONTH(XB$4)&lt;10,CONCATENATE(0,MONTH(XB$4)),MONTH(XB$4))),SocrataData_REFRESH_THIS!$B:$D,3,FALSE)</f>
        <v>#N/A</v>
      </c>
      <c r="XC7" s="9" t="e">
        <f>VLOOKUP(CONCATENATE($B7,"_",YEAR(XC$4),"_",IF(MONTH(XC$4)&lt;10,CONCATENATE(0,MONTH(XC$4)),MONTH(XC$4))),SocrataData_REFRESH_THIS!$B:$D,3,FALSE)</f>
        <v>#N/A</v>
      </c>
      <c r="XD7" s="9" t="e">
        <f>VLOOKUP(CONCATENATE($B7,"_",YEAR(XD$4),"_",IF(MONTH(XD$4)&lt;10,CONCATENATE(0,MONTH(XD$4)),MONTH(XD$4))),SocrataData_REFRESH_THIS!$B:$D,3,FALSE)</f>
        <v>#N/A</v>
      </c>
      <c r="XE7" s="9" t="e">
        <f>VLOOKUP(CONCATENATE($B7,"_",YEAR(XE$4),"_",IF(MONTH(XE$4)&lt;10,CONCATENATE(0,MONTH(XE$4)),MONTH(XE$4))),SocrataData_REFRESH_THIS!$B:$D,3,FALSE)</f>
        <v>#N/A</v>
      </c>
      <c r="XF7" s="9" t="e">
        <f>VLOOKUP(CONCATENATE($B7,"_",YEAR(XF$4),"_",IF(MONTH(XF$4)&lt;10,CONCATENATE(0,MONTH(XF$4)),MONTH(XF$4))),SocrataData_REFRESH_THIS!$B:$D,3,FALSE)</f>
        <v>#N/A</v>
      </c>
      <c r="XG7" s="9" t="e">
        <f>VLOOKUP(CONCATENATE($B7,"_",YEAR(XG$4),"_",IF(MONTH(XG$4)&lt;10,CONCATENATE(0,MONTH(XG$4)),MONTH(XG$4))),SocrataData_REFRESH_THIS!$B:$D,3,FALSE)</f>
        <v>#N/A</v>
      </c>
      <c r="XH7" s="9" t="e">
        <f>VLOOKUP(CONCATENATE($B7,"_",YEAR(XH$4),"_",IF(MONTH(XH$4)&lt;10,CONCATENATE(0,MONTH(XH$4)),MONTH(XH$4))),SocrataData_REFRESH_THIS!$B:$D,3,FALSE)</f>
        <v>#N/A</v>
      </c>
      <c r="XI7" s="9" t="e">
        <f>VLOOKUP(CONCATENATE($B7,"_",YEAR(XI$4),"_",IF(MONTH(XI$4)&lt;10,CONCATENATE(0,MONTH(XI$4)),MONTH(XI$4))),SocrataData_REFRESH_THIS!$B:$D,3,FALSE)</f>
        <v>#N/A</v>
      </c>
      <c r="XJ7" s="9" t="e">
        <f>VLOOKUP(CONCATENATE($B7,"_",YEAR(XJ$4),"_",IF(MONTH(XJ$4)&lt;10,CONCATENATE(0,MONTH(XJ$4)),MONTH(XJ$4))),SocrataData_REFRESH_THIS!$B:$D,3,FALSE)</f>
        <v>#N/A</v>
      </c>
      <c r="XK7" s="9" t="e">
        <f>VLOOKUP(CONCATENATE($B7,"_",YEAR(XK$4),"_",IF(MONTH(XK$4)&lt;10,CONCATENATE(0,MONTH(XK$4)),MONTH(XK$4))),SocrataData_REFRESH_THIS!$B:$D,3,FALSE)</f>
        <v>#N/A</v>
      </c>
      <c r="XL7" s="9" t="e">
        <f>VLOOKUP(CONCATENATE($B7,"_",YEAR(XL$4),"_",IF(MONTH(XL$4)&lt;10,CONCATENATE(0,MONTH(XL$4)),MONTH(XL$4))),SocrataData_REFRESH_THIS!$B:$D,3,FALSE)</f>
        <v>#N/A</v>
      </c>
      <c r="XM7" s="9" t="e">
        <f>VLOOKUP(CONCATENATE($B7,"_",YEAR(XM$4),"_",IF(MONTH(XM$4)&lt;10,CONCATENATE(0,MONTH(XM$4)),MONTH(XM$4))),SocrataData_REFRESH_THIS!$B:$D,3,FALSE)</f>
        <v>#N/A</v>
      </c>
      <c r="XN7" s="9" t="e">
        <f>VLOOKUP(CONCATENATE($B7,"_",YEAR(XN$4),"_",IF(MONTH(XN$4)&lt;10,CONCATENATE(0,MONTH(XN$4)),MONTH(XN$4))),SocrataData_REFRESH_THIS!$B:$D,3,FALSE)</f>
        <v>#N/A</v>
      </c>
      <c r="XO7" s="9" t="e">
        <f>VLOOKUP(CONCATENATE($B7,"_",YEAR(XO$4),"_",IF(MONTH(XO$4)&lt;10,CONCATENATE(0,MONTH(XO$4)),MONTH(XO$4))),SocrataData_REFRESH_THIS!$B:$D,3,FALSE)</f>
        <v>#N/A</v>
      </c>
      <c r="XP7" s="9" t="e">
        <f>VLOOKUP(CONCATENATE($B7,"_",YEAR(XP$4),"_",IF(MONTH(XP$4)&lt;10,CONCATENATE(0,MONTH(XP$4)),MONTH(XP$4))),SocrataData_REFRESH_THIS!$B:$D,3,FALSE)</f>
        <v>#N/A</v>
      </c>
      <c r="XQ7" s="9" t="e">
        <f>VLOOKUP(CONCATENATE($B7,"_",YEAR(XQ$4),"_",IF(MONTH(XQ$4)&lt;10,CONCATENATE(0,MONTH(XQ$4)),MONTH(XQ$4))),SocrataData_REFRESH_THIS!$B:$D,3,FALSE)</f>
        <v>#N/A</v>
      </c>
      <c r="XR7" s="9" t="e">
        <f>VLOOKUP(CONCATENATE($B7,"_",YEAR(XR$4),"_",IF(MONTH(XR$4)&lt;10,CONCATENATE(0,MONTH(XR$4)),MONTH(XR$4))),SocrataData_REFRESH_THIS!$B:$D,3,FALSE)</f>
        <v>#N/A</v>
      </c>
      <c r="XS7" s="9" t="e">
        <f>VLOOKUP(CONCATENATE($B7,"_",YEAR(XS$4),"_",IF(MONTH(XS$4)&lt;10,CONCATENATE(0,MONTH(XS$4)),MONTH(XS$4))),SocrataData_REFRESH_THIS!$B:$D,3,FALSE)</f>
        <v>#N/A</v>
      </c>
      <c r="XT7" s="9" t="e">
        <f>VLOOKUP(CONCATENATE($B7,"_",YEAR(XT$4),"_",IF(MONTH(XT$4)&lt;10,CONCATENATE(0,MONTH(XT$4)),MONTH(XT$4))),SocrataData_REFRESH_THIS!$B:$D,3,FALSE)</f>
        <v>#N/A</v>
      </c>
      <c r="XU7" s="9" t="e">
        <f>VLOOKUP(CONCATENATE($B7,"_",YEAR(XU$4),"_",IF(MONTH(XU$4)&lt;10,CONCATENATE(0,MONTH(XU$4)),MONTH(XU$4))),SocrataData_REFRESH_THIS!$B:$D,3,FALSE)</f>
        <v>#N/A</v>
      </c>
      <c r="XV7" s="9" t="e">
        <f>VLOOKUP(CONCATENATE($B7,"_",YEAR(XV$4),"_",IF(MONTH(XV$4)&lt;10,CONCATENATE(0,MONTH(XV$4)),MONTH(XV$4))),SocrataData_REFRESH_THIS!$B:$D,3,FALSE)</f>
        <v>#N/A</v>
      </c>
      <c r="XW7" s="9" t="e">
        <f>VLOOKUP(CONCATENATE($B7,"_",YEAR(XW$4),"_",IF(MONTH(XW$4)&lt;10,CONCATENATE(0,MONTH(XW$4)),MONTH(XW$4))),SocrataData_REFRESH_THIS!$B:$D,3,FALSE)</f>
        <v>#N/A</v>
      </c>
      <c r="XX7" s="9" t="e">
        <f>VLOOKUP(CONCATENATE($B7,"_",YEAR(XX$4),"_",IF(MONTH(XX$4)&lt;10,CONCATENATE(0,MONTH(XX$4)),MONTH(XX$4))),SocrataData_REFRESH_THIS!$B:$D,3,FALSE)</f>
        <v>#N/A</v>
      </c>
      <c r="XY7" s="9" t="e">
        <f>VLOOKUP(CONCATENATE($B7,"_",YEAR(XY$4),"_",IF(MONTH(XY$4)&lt;10,CONCATENATE(0,MONTH(XY$4)),MONTH(XY$4))),SocrataData_REFRESH_THIS!$B:$D,3,FALSE)</f>
        <v>#N/A</v>
      </c>
      <c r="XZ7" s="9" t="e">
        <f>VLOOKUP(CONCATENATE($B7,"_",YEAR(XZ$4),"_",IF(MONTH(XZ$4)&lt;10,CONCATENATE(0,MONTH(XZ$4)),MONTH(XZ$4))),SocrataData_REFRESH_THIS!$B:$D,3,FALSE)</f>
        <v>#N/A</v>
      </c>
      <c r="YA7" s="9" t="e">
        <f>VLOOKUP(CONCATENATE($B7,"_",YEAR(YA$4),"_",IF(MONTH(YA$4)&lt;10,CONCATENATE(0,MONTH(YA$4)),MONTH(YA$4))),SocrataData_REFRESH_THIS!$B:$D,3,FALSE)</f>
        <v>#N/A</v>
      </c>
      <c r="YB7" s="9" t="e">
        <f>VLOOKUP(CONCATENATE($B7,"_",YEAR(YB$4),"_",IF(MONTH(YB$4)&lt;10,CONCATENATE(0,MONTH(YB$4)),MONTH(YB$4))),SocrataData_REFRESH_THIS!$B:$D,3,FALSE)</f>
        <v>#N/A</v>
      </c>
      <c r="YC7" s="9" t="e">
        <f>VLOOKUP(CONCATENATE($B7,"_",YEAR(YC$4),"_",IF(MONTH(YC$4)&lt;10,CONCATENATE(0,MONTH(YC$4)),MONTH(YC$4))),SocrataData_REFRESH_THIS!$B:$D,3,FALSE)</f>
        <v>#N/A</v>
      </c>
      <c r="YD7" s="9" t="e">
        <f>VLOOKUP(CONCATENATE($B7,"_",YEAR(YD$4),"_",IF(MONTH(YD$4)&lt;10,CONCATENATE(0,MONTH(YD$4)),MONTH(YD$4))),SocrataData_REFRESH_THIS!$B:$D,3,FALSE)</f>
        <v>#N/A</v>
      </c>
      <c r="YE7" s="9" t="e">
        <f>VLOOKUP(CONCATENATE($B7,"_",YEAR(YE$4),"_",IF(MONTH(YE$4)&lt;10,CONCATENATE(0,MONTH(YE$4)),MONTH(YE$4))),SocrataData_REFRESH_THIS!$B:$D,3,FALSE)</f>
        <v>#N/A</v>
      </c>
      <c r="YF7" s="9" t="e">
        <f>VLOOKUP(CONCATENATE($B7,"_",YEAR(YF$4),"_",IF(MONTH(YF$4)&lt;10,CONCATENATE(0,MONTH(YF$4)),MONTH(YF$4))),SocrataData_REFRESH_THIS!$B:$D,3,FALSE)</f>
        <v>#N/A</v>
      </c>
      <c r="YG7" s="9" t="e">
        <f>VLOOKUP(CONCATENATE($B7,"_",YEAR(YG$4),"_",IF(MONTH(YG$4)&lt;10,CONCATENATE(0,MONTH(YG$4)),MONTH(YG$4))),SocrataData_REFRESH_THIS!$B:$D,3,FALSE)</f>
        <v>#N/A</v>
      </c>
      <c r="YH7" s="9" t="e">
        <f>VLOOKUP(CONCATENATE($B7,"_",YEAR(YH$4),"_",IF(MONTH(YH$4)&lt;10,CONCATENATE(0,MONTH(YH$4)),MONTH(YH$4))),SocrataData_REFRESH_THIS!$B:$D,3,FALSE)</f>
        <v>#N/A</v>
      </c>
      <c r="YI7" s="9" t="e">
        <f>VLOOKUP(CONCATENATE($B7,"_",YEAR(YI$4),"_",IF(MONTH(YI$4)&lt;10,CONCATENATE(0,MONTH(YI$4)),MONTH(YI$4))),SocrataData_REFRESH_THIS!$B:$D,3,FALSE)</f>
        <v>#N/A</v>
      </c>
      <c r="YJ7" s="9" t="e">
        <f>VLOOKUP(CONCATENATE($B7,"_",YEAR(YJ$4),"_",IF(MONTH(YJ$4)&lt;10,CONCATENATE(0,MONTH(YJ$4)),MONTH(YJ$4))),SocrataData_REFRESH_THIS!$B:$D,3,FALSE)</f>
        <v>#N/A</v>
      </c>
      <c r="YK7" s="9" t="e">
        <f>VLOOKUP(CONCATENATE($B7,"_",YEAR(YK$4),"_",IF(MONTH(YK$4)&lt;10,CONCATENATE(0,MONTH(YK$4)),MONTH(YK$4))),SocrataData_REFRESH_THIS!$B:$D,3,FALSE)</f>
        <v>#N/A</v>
      </c>
      <c r="YL7" s="9" t="e">
        <f>VLOOKUP(CONCATENATE($B7,"_",YEAR(YL$4),"_",IF(MONTH(YL$4)&lt;10,CONCATENATE(0,MONTH(YL$4)),MONTH(YL$4))),SocrataData_REFRESH_THIS!$B:$D,3,FALSE)</f>
        <v>#N/A</v>
      </c>
      <c r="YM7" s="9" t="e">
        <f>VLOOKUP(CONCATENATE($B7,"_",YEAR(YM$4),"_",IF(MONTH(YM$4)&lt;10,CONCATENATE(0,MONTH(YM$4)),MONTH(YM$4))),SocrataData_REFRESH_THIS!$B:$D,3,FALSE)</f>
        <v>#N/A</v>
      </c>
    </row>
    <row r="8" spans="1:663">
      <c r="A8" t="s">
        <v>1088</v>
      </c>
      <c r="B8" s="3" t="s">
        <v>11</v>
      </c>
      <c r="C8" s="3">
        <v>-5</v>
      </c>
      <c r="D8" s="9">
        <f>VLOOKUP(CONCATENATE($B8,"_",YEAR(D$4),"_",IF(MONTH(D$4)&lt;10,CONCATENATE(0,MONTH(D$4)),MONTH(D$4))),SocrataData_REFRESH_THIS!$B:$D,3,FALSE)</f>
        <v>4.9000000000000004</v>
      </c>
      <c r="E8" s="9">
        <f>VLOOKUP(CONCATENATE($B8,"_",YEAR(E$4),"_",IF(MONTH(E$4)&lt;10,CONCATENATE(0,MONTH(E$4)),MONTH(E$4))),SocrataData_REFRESH_THIS!$B:$D,3,FALSE)</f>
        <v>4.3</v>
      </c>
      <c r="F8" s="9">
        <f>VLOOKUP(CONCATENATE($B8,"_",YEAR(F$4),"_",IF(MONTH(F$4)&lt;10,CONCATENATE(0,MONTH(F$4)),MONTH(F$4))),SocrataData_REFRESH_THIS!$B:$D,3,FALSE)</f>
        <v>3.6</v>
      </c>
      <c r="G8" s="9">
        <f>VLOOKUP(CONCATENATE($B8,"_",YEAR(G$4),"_",IF(MONTH(G$4)&lt;10,CONCATENATE(0,MONTH(G$4)),MONTH(G$4))),SocrataData_REFRESH_THIS!$B:$D,3,FALSE)</f>
        <v>3.7</v>
      </c>
      <c r="H8" s="9">
        <f>VLOOKUP(CONCATENATE($B8,"_",YEAR(H$4),"_",IF(MONTH(H$4)&lt;10,CONCATENATE(0,MONTH(H$4)),MONTH(H$4))),SocrataData_REFRESH_THIS!$B:$D,3,FALSE)</f>
        <v>3.6</v>
      </c>
      <c r="I8" s="9">
        <f>VLOOKUP(CONCATENATE($B8,"_",YEAR(I$4),"_",IF(MONTH(I$4)&lt;10,CONCATENATE(0,MONTH(I$4)),MONTH(I$4))),SocrataData_REFRESH_THIS!$B:$D,3,FALSE)</f>
        <v>3.5</v>
      </c>
      <c r="J8" s="9">
        <f>VLOOKUP(CONCATENATE($B8,"_",YEAR(J$4),"_",IF(MONTH(J$4)&lt;10,CONCATENATE(0,MONTH(J$4)),MONTH(J$4))),SocrataData_REFRESH_THIS!$B:$D,3,FALSE)</f>
        <v>4.2</v>
      </c>
      <c r="K8" s="9">
        <f>VLOOKUP(CONCATENATE($B8,"_",YEAR(K$4),"_",IF(MONTH(K$4)&lt;10,CONCATENATE(0,MONTH(K$4)),MONTH(K$4))),SocrataData_REFRESH_THIS!$B:$D,3,FALSE)</f>
        <v>3.8</v>
      </c>
      <c r="L8" s="9">
        <f>VLOOKUP(CONCATENATE($B8,"_",YEAR(L$4),"_",IF(MONTH(L$4)&lt;10,CONCATENATE(0,MONTH(L$4)),MONTH(L$4))),SocrataData_REFRESH_THIS!$B:$D,3,FALSE)</f>
        <v>4.3</v>
      </c>
      <c r="M8" s="9">
        <f>VLOOKUP(CONCATENATE($B8,"_",YEAR(M$4),"_",IF(MONTH(M$4)&lt;10,CONCATENATE(0,MONTH(M$4)),MONTH(M$4))),SocrataData_REFRESH_THIS!$B:$D,3,FALSE)</f>
        <v>3</v>
      </c>
      <c r="N8" s="9">
        <f>VLOOKUP(CONCATENATE($B8,"_",YEAR(N$4),"_",IF(MONTH(N$4)&lt;10,CONCATENATE(0,MONTH(N$4)),MONTH(N$4))),SocrataData_REFRESH_THIS!$B:$D,3,FALSE)</f>
        <v>2.5</v>
      </c>
      <c r="O8" s="9">
        <f>VLOOKUP(CONCATENATE($B8,"_",YEAR(O$4),"_",IF(MONTH(O$4)&lt;10,CONCATENATE(0,MONTH(O$4)),MONTH(O$4))),SocrataData_REFRESH_THIS!$B:$D,3,FALSE)</f>
        <v>3.6</v>
      </c>
      <c r="P8" s="9">
        <f>VLOOKUP(CONCATENATE($B8,"_",YEAR(P$4),"_",IF(MONTH(P$4)&lt;10,CONCATENATE(0,MONTH(P$4)),MONTH(P$4))),SocrataData_REFRESH_THIS!$B:$D,3,FALSE)</f>
        <v>4.2</v>
      </c>
      <c r="Q8" s="9">
        <f>VLOOKUP(CONCATENATE($B8,"_",YEAR(Q$4),"_",IF(MONTH(Q$4)&lt;10,CONCATENATE(0,MONTH(Q$4)),MONTH(Q$4))),SocrataData_REFRESH_THIS!$B:$D,3,FALSE)</f>
        <v>3.7</v>
      </c>
      <c r="R8" s="9">
        <f>VLOOKUP(CONCATENATE($B8,"_",YEAR(R$4),"_",IF(MONTH(R$4)&lt;10,CONCATENATE(0,MONTH(R$4)),MONTH(R$4))),SocrataData_REFRESH_THIS!$B:$D,3,FALSE)</f>
        <v>4</v>
      </c>
      <c r="S8" s="9">
        <f>VLOOKUP(CONCATENATE($B8,"_",YEAR(S$4),"_",IF(MONTH(S$4)&lt;10,CONCATENATE(0,MONTH(S$4)),MONTH(S$4))),SocrataData_REFRESH_THIS!$B:$D,3,FALSE)</f>
        <v>4.4000000000000004</v>
      </c>
      <c r="T8" s="9">
        <f>VLOOKUP(CONCATENATE($B8,"_",YEAR(T$4),"_",IF(MONTH(T$4)&lt;10,CONCATENATE(0,MONTH(T$4)),MONTH(T$4))),SocrataData_REFRESH_THIS!$B:$D,3,FALSE)</f>
        <v>3.3</v>
      </c>
      <c r="U8" s="9">
        <f>VLOOKUP(CONCATENATE($B8,"_",YEAR(U$4),"_",IF(MONTH(U$4)&lt;10,CONCATENATE(0,MONTH(U$4)),MONTH(U$4))),SocrataData_REFRESH_THIS!$B:$D,3,FALSE)</f>
        <v>4.4000000000000004</v>
      </c>
      <c r="V8" s="9">
        <f>VLOOKUP(CONCATENATE($B8,"_",YEAR(V$4),"_",IF(MONTH(V$4)&lt;10,CONCATENATE(0,MONTH(V$4)),MONTH(V$4))),SocrataData_REFRESH_THIS!$B:$D,3,FALSE)</f>
        <v>4.4000000000000004</v>
      </c>
      <c r="W8" s="9">
        <f>VLOOKUP(CONCATENATE($B8,"_",YEAR(W$4),"_",IF(MONTH(W$4)&lt;10,CONCATENATE(0,MONTH(W$4)),MONTH(W$4))),SocrataData_REFRESH_THIS!$B:$D,3,FALSE)</f>
        <v>4.2</v>
      </c>
      <c r="X8" s="9">
        <f>VLOOKUP(CONCATENATE($B8,"_",YEAR(X$4),"_",IF(MONTH(X$4)&lt;10,CONCATENATE(0,MONTH(X$4)),MONTH(X$4))),SocrataData_REFRESH_THIS!$B:$D,3,FALSE)</f>
        <v>4.3</v>
      </c>
      <c r="Y8" s="9">
        <f>VLOOKUP(CONCATENATE($B8,"_",YEAR(Y$4),"_",IF(MONTH(Y$4)&lt;10,CONCATENATE(0,MONTH(Y$4)),MONTH(Y$4))),SocrataData_REFRESH_THIS!$B:$D,3,FALSE)</f>
        <v>6.3</v>
      </c>
      <c r="Z8" s="9">
        <f>VLOOKUP(CONCATENATE($B8,"_",YEAR(Z$4),"_",IF(MONTH(Z$4)&lt;10,CONCATENATE(0,MONTH(Z$4)),MONTH(Z$4))),SocrataData_REFRESH_THIS!$B:$D,3,FALSE)</f>
        <v>5.7</v>
      </c>
      <c r="AA8" s="9">
        <f>VLOOKUP(CONCATENATE($B8,"_",YEAR(AA$4),"_",IF(MONTH(AA$4)&lt;10,CONCATENATE(0,MONTH(AA$4)),MONTH(AA$4))),SocrataData_REFRESH_THIS!$B:$D,3,FALSE)</f>
        <v>6.1</v>
      </c>
      <c r="AB8" s="9">
        <f>VLOOKUP(CONCATENATE($B8,"_",YEAR(AB$4),"_",IF(MONTH(AB$4)&lt;10,CONCATENATE(0,MONTH(AB$4)),MONTH(AB$4))),SocrataData_REFRESH_THIS!$B:$D,3,FALSE)</f>
        <v>7.3</v>
      </c>
      <c r="AC8" s="9">
        <f>VLOOKUP(CONCATENATE($B8,"_",YEAR(AC$4),"_",IF(MONTH(AC$4)&lt;10,CONCATENATE(0,MONTH(AC$4)),MONTH(AC$4))),SocrataData_REFRESH_THIS!$B:$D,3,FALSE)</f>
        <v>6.1</v>
      </c>
      <c r="AD8" s="9">
        <f>VLOOKUP(CONCATENATE($B8,"_",YEAR(AD$4),"_",IF(MONTH(AD$4)&lt;10,CONCATENATE(0,MONTH(AD$4)),MONTH(AD$4))),SocrataData_REFRESH_THIS!$B:$D,3,FALSE)</f>
        <v>6.1</v>
      </c>
      <c r="AE8" s="9">
        <f>VLOOKUP(CONCATENATE($B8,"_",YEAR(AE$4),"_",IF(MONTH(AE$4)&lt;10,CONCATENATE(0,MONTH(AE$4)),MONTH(AE$4))),SocrataData_REFRESH_THIS!$B:$D,3,FALSE)</f>
        <v>5.6</v>
      </c>
      <c r="AF8" s="9">
        <f>VLOOKUP(CONCATENATE($B8,"_",YEAR(AF$4),"_",IF(MONTH(AF$4)&lt;10,CONCATENATE(0,MONTH(AF$4)),MONTH(AF$4))),SocrataData_REFRESH_THIS!$B:$D,3,FALSE)</f>
        <v>4.9000000000000004</v>
      </c>
      <c r="AG8" s="9">
        <f>VLOOKUP(CONCATENATE($B8,"_",YEAR(AG$4),"_",IF(MONTH(AG$4)&lt;10,CONCATENATE(0,MONTH(AG$4)),MONTH(AG$4))),SocrataData_REFRESH_THIS!$B:$D,3,FALSE)</f>
        <v>5.3</v>
      </c>
      <c r="AH8" s="9">
        <f>VLOOKUP(CONCATENATE($B8,"_",YEAR(AH$4),"_",IF(MONTH(AH$4)&lt;10,CONCATENATE(0,MONTH(AH$4)),MONTH(AH$4))),SocrataData_REFRESH_THIS!$B:$D,3,FALSE)</f>
        <v>5.5</v>
      </c>
      <c r="AI8" s="9">
        <f>VLOOKUP(CONCATENATE($B8,"_",YEAR(AI$4),"_",IF(MONTH(AI$4)&lt;10,CONCATENATE(0,MONTH(AI$4)),MONTH(AI$4))),SocrataData_REFRESH_THIS!$B:$D,3,FALSE)</f>
        <v>4.2</v>
      </c>
      <c r="AJ8" s="9">
        <f>VLOOKUP(CONCATENATE($B8,"_",YEAR(AJ$4),"_",IF(MONTH(AJ$4)&lt;10,CONCATENATE(0,MONTH(AJ$4)),MONTH(AJ$4))),SocrataData_REFRESH_THIS!$B:$D,3,FALSE)</f>
        <v>4.7</v>
      </c>
      <c r="AK8" s="9">
        <f>VLOOKUP(CONCATENATE($B8,"_",YEAR(AK$4),"_",IF(MONTH(AK$4)&lt;10,CONCATENATE(0,MONTH(AK$4)),MONTH(AK$4))),SocrataData_REFRESH_THIS!$B:$D,3,FALSE)</f>
        <v>5.3</v>
      </c>
      <c r="AL8" s="9">
        <f>VLOOKUP(CONCATENATE($B8,"_",YEAR(AL$4),"_",IF(MONTH(AL$4)&lt;10,CONCATENATE(0,MONTH(AL$4)),MONTH(AL$4))),SocrataData_REFRESH_THIS!$B:$D,3,FALSE)</f>
        <v>4.5999999999999996</v>
      </c>
      <c r="AM8" s="9">
        <f>VLOOKUP(CONCATENATE($B8,"_",YEAR(AM$4),"_",IF(MONTH(AM$4)&lt;10,CONCATENATE(0,MONTH(AM$4)),MONTH(AM$4))),SocrataData_REFRESH_THIS!$B:$D,3,FALSE)</f>
        <v>5</v>
      </c>
      <c r="AN8" s="9">
        <f>VLOOKUP(CONCATENATE($B8,"_",YEAR(AN$4),"_",IF(MONTH(AN$4)&lt;10,CONCATENATE(0,MONTH(AN$4)),MONTH(AN$4))),SocrataData_REFRESH_THIS!$B:$D,3,FALSE)</f>
        <v>7</v>
      </c>
      <c r="AO8" s="9">
        <f>VLOOKUP(CONCATENATE($B8,"_",YEAR(AO$4),"_",IF(MONTH(AO$4)&lt;10,CONCATENATE(0,MONTH(AO$4)),MONTH(AO$4))),SocrataData_REFRESH_THIS!$B:$D,3,FALSE)</f>
        <v>6.3</v>
      </c>
      <c r="AP8" s="9">
        <f>VLOOKUP(CONCATENATE($B8,"_",YEAR(AP$4),"_",IF(MONTH(AP$4)&lt;10,CONCATENATE(0,MONTH(AP$4)),MONTH(AP$4))),SocrataData_REFRESH_THIS!$B:$D,3,FALSE)</f>
        <v>6.4</v>
      </c>
      <c r="AQ8" s="9">
        <f>VLOOKUP(CONCATENATE($B8,"_",YEAR(AQ$4),"_",IF(MONTH(AQ$4)&lt;10,CONCATENATE(0,MONTH(AQ$4)),MONTH(AQ$4))),SocrataData_REFRESH_THIS!$B:$D,3,FALSE)</f>
        <v>5.4</v>
      </c>
      <c r="AR8" s="9">
        <f>VLOOKUP(CONCATENATE($B8,"_",YEAR(AR$4),"_",IF(MONTH(AR$4)&lt;10,CONCATENATE(0,MONTH(AR$4)),MONTH(AR$4))),SocrataData_REFRESH_THIS!$B:$D,3,FALSE)</f>
        <v>5.0999999999999996</v>
      </c>
      <c r="AS8" s="9">
        <f>VLOOKUP(CONCATENATE($B8,"_",YEAR(AS$4),"_",IF(MONTH(AS$4)&lt;10,CONCATENATE(0,MONTH(AS$4)),MONTH(AS$4))),SocrataData_REFRESH_THIS!$B:$D,3,FALSE)</f>
        <v>5.9</v>
      </c>
      <c r="AT8" s="9">
        <f>VLOOKUP(CONCATENATE($B8,"_",YEAR(AT$4),"_",IF(MONTH(AT$4)&lt;10,CONCATENATE(0,MONTH(AT$4)),MONTH(AT$4))),SocrataData_REFRESH_THIS!$B:$D,3,FALSE)</f>
        <v>5.8</v>
      </c>
      <c r="AU8" s="9">
        <f>VLOOKUP(CONCATENATE($B8,"_",YEAR(AU$4),"_",IF(MONTH(AU$4)&lt;10,CONCATENATE(0,MONTH(AU$4)),MONTH(AU$4))),SocrataData_REFRESH_THIS!$B:$D,3,FALSE)</f>
        <v>5.0999999999999996</v>
      </c>
      <c r="AV8" s="9">
        <f>VLOOKUP(CONCATENATE($B8,"_",YEAR(AV$4),"_",IF(MONTH(AV$4)&lt;10,CONCATENATE(0,MONTH(AV$4)),MONTH(AV$4))),SocrataData_REFRESH_THIS!$B:$D,3,FALSE)</f>
        <v>5</v>
      </c>
      <c r="AW8" s="9">
        <f>VLOOKUP(CONCATENATE($B8,"_",YEAR(AW$4),"_",IF(MONTH(AW$4)&lt;10,CONCATENATE(0,MONTH(AW$4)),MONTH(AW$4))),SocrataData_REFRESH_THIS!$B:$D,3,FALSE)</f>
        <v>5.2</v>
      </c>
      <c r="AX8" s="9">
        <f>VLOOKUP(CONCATENATE($B8,"_",YEAR(AX$4),"_",IF(MONTH(AX$4)&lt;10,CONCATENATE(0,MONTH(AX$4)),MONTH(AX$4))),SocrataData_REFRESH_THIS!$B:$D,3,FALSE)</f>
        <v>5.6</v>
      </c>
      <c r="AY8" s="9">
        <f>VLOOKUP(CONCATENATE($B8,"_",YEAR(AY$4),"_",IF(MONTH(AY$4)&lt;10,CONCATENATE(0,MONTH(AY$4)),MONTH(AY$4))),SocrataData_REFRESH_THIS!$B:$D,3,FALSE)</f>
        <v>5.6</v>
      </c>
      <c r="AZ8" s="9">
        <f>VLOOKUP(CONCATENATE($B8,"_",YEAR(AZ$4),"_",IF(MONTH(AZ$4)&lt;10,CONCATENATE(0,MONTH(AZ$4)),MONTH(AZ$4))),SocrataData_REFRESH_THIS!$B:$D,3,FALSE)</f>
        <v>5</v>
      </c>
      <c r="BA8" s="9">
        <f>VLOOKUP(CONCATENATE($B8,"_",YEAR(BA$4),"_",IF(MONTH(BA$4)&lt;10,CONCATENATE(0,MONTH(BA$4)),MONTH(BA$4))),SocrataData_REFRESH_THIS!$B:$D,3,FALSE)</f>
        <v>6</v>
      </c>
      <c r="BB8" s="9">
        <f>VLOOKUP(CONCATENATE($B8,"_",YEAR(BB$4),"_",IF(MONTH(BB$4)&lt;10,CONCATENATE(0,MONTH(BB$4)),MONTH(BB$4))),SocrataData_REFRESH_THIS!$B:$D,3,FALSE)</f>
        <v>6</v>
      </c>
      <c r="BC8" s="9">
        <f>VLOOKUP(CONCATENATE($B8,"_",YEAR(BC$4),"_",IF(MONTH(BC$4)&lt;10,CONCATENATE(0,MONTH(BC$4)),MONTH(BC$4))),SocrataData_REFRESH_THIS!$B:$D,3,FALSE)</f>
        <v>4.8</v>
      </c>
      <c r="BD8" s="9">
        <f>VLOOKUP(CONCATENATE($B8,"_",YEAR(BD$4),"_",IF(MONTH(BD$4)&lt;10,CONCATENATE(0,MONTH(BD$4)),MONTH(BD$4))),SocrataData_REFRESH_THIS!$B:$D,3,FALSE)</f>
        <v>4.5</v>
      </c>
      <c r="BE8" s="9">
        <f>VLOOKUP(CONCATENATE($B8,"_",YEAR(BE$4),"_",IF(MONTH(BE$4)&lt;10,CONCATENATE(0,MONTH(BE$4)),MONTH(BE$4))),SocrataData_REFRESH_THIS!$B:$D,3,FALSE)</f>
        <v>4.5999999999999996</v>
      </c>
      <c r="BF8" s="9">
        <f>VLOOKUP(CONCATENATE($B8,"_",YEAR(BF$4),"_",IF(MONTH(BF$4)&lt;10,CONCATENATE(0,MONTH(BF$4)),MONTH(BF$4))),SocrataData_REFRESH_THIS!$B:$D,3,FALSE)</f>
        <v>4.5</v>
      </c>
      <c r="BG8" s="9">
        <f>VLOOKUP(CONCATENATE($B8,"_",YEAR(BG$4),"_",IF(MONTH(BG$4)&lt;10,CONCATENATE(0,MONTH(BG$4)),MONTH(BG$4))),SocrataData_REFRESH_THIS!$B:$D,3,FALSE)</f>
        <v>5.2</v>
      </c>
      <c r="BH8" s="9">
        <f>VLOOKUP(CONCATENATE($B8,"_",YEAR(BH$4),"_",IF(MONTH(BH$4)&lt;10,CONCATENATE(0,MONTH(BH$4)),MONTH(BH$4))),SocrataData_REFRESH_THIS!$B:$D,3,FALSE)</f>
        <v>4.5999999999999996</v>
      </c>
      <c r="BI8" s="9">
        <f>VLOOKUP(CONCATENATE($B8,"_",YEAR(BI$4),"_",IF(MONTH(BI$4)&lt;10,CONCATENATE(0,MONTH(BI$4)),MONTH(BI$4))),SocrataData_REFRESH_THIS!$B:$D,3,FALSE)</f>
        <v>4.7</v>
      </c>
      <c r="BJ8" s="9">
        <f>VLOOKUP(CONCATENATE($B8,"_",YEAR(BJ$4),"_",IF(MONTH(BJ$4)&lt;10,CONCATENATE(0,MONTH(BJ$4)),MONTH(BJ$4))),SocrataData_REFRESH_THIS!$B:$D,3,FALSE)</f>
        <v>4.7</v>
      </c>
      <c r="BK8" s="9">
        <f>VLOOKUP(CONCATENATE($B8,"_",YEAR(BK$4),"_",IF(MONTH(BK$4)&lt;10,CONCATENATE(0,MONTH(BK$4)),MONTH(BK$4))),SocrataData_REFRESH_THIS!$B:$D,3,FALSE)</f>
        <v>4.4000000000000004</v>
      </c>
      <c r="BL8" s="9">
        <f>VLOOKUP(CONCATENATE($B8,"_",YEAR(BL$4),"_",IF(MONTH(BL$4)&lt;10,CONCATENATE(0,MONTH(BL$4)),MONTH(BL$4))),SocrataData_REFRESH_THIS!$B:$D,3,FALSE)</f>
        <v>5.6</v>
      </c>
      <c r="BM8" s="9">
        <f>VLOOKUP(CONCATENATE($B8,"_",YEAR(BM$4),"_",IF(MONTH(BM$4)&lt;10,CONCATENATE(0,MONTH(BM$4)),MONTH(BM$4))),SocrataData_REFRESH_THIS!$B:$D,3,FALSE)</f>
        <v>4.7</v>
      </c>
      <c r="BN8" s="9">
        <f>VLOOKUP(CONCATENATE($B8,"_",YEAR(BN$4),"_",IF(MONTH(BN$4)&lt;10,CONCATENATE(0,MONTH(BN$4)),MONTH(BN$4))),SocrataData_REFRESH_THIS!$B:$D,3,FALSE)</f>
        <v>5.4</v>
      </c>
      <c r="BO8" s="9">
        <f>VLOOKUP(CONCATENATE($B8,"_",YEAR(BO$4),"_",IF(MONTH(BO$4)&lt;10,CONCATENATE(0,MONTH(BO$4)),MONTH(BO$4))),SocrataData_REFRESH_THIS!$B:$D,3,FALSE)</f>
        <v>5.0999999999999996</v>
      </c>
      <c r="BP8" s="9">
        <f>VLOOKUP(CONCATENATE($B8,"_",YEAR(BP$4),"_",IF(MONTH(BP$4)&lt;10,CONCATENATE(0,MONTH(BP$4)),MONTH(BP$4))),SocrataData_REFRESH_THIS!$B:$D,3,FALSE)</f>
        <v>4.4000000000000004</v>
      </c>
      <c r="BQ8" s="9">
        <f>VLOOKUP(CONCATENATE($B8,"_",YEAR(BQ$4),"_",IF(MONTH(BQ$4)&lt;10,CONCATENATE(0,MONTH(BQ$4)),MONTH(BQ$4))),SocrataData_REFRESH_THIS!$B:$D,3,FALSE)</f>
        <v>4.9000000000000004</v>
      </c>
      <c r="BR8" s="9">
        <f>VLOOKUP(CONCATENATE($B8,"_",YEAR(BR$4),"_",IF(MONTH(BR$4)&lt;10,CONCATENATE(0,MONTH(BR$4)),MONTH(BR$4))),SocrataData_REFRESH_THIS!$B:$D,3,FALSE)</f>
        <v>4.4000000000000004</v>
      </c>
      <c r="BS8" s="9">
        <f>VLOOKUP(CONCATENATE($B8,"_",YEAR(BS$4),"_",IF(MONTH(BS$4)&lt;10,CONCATENATE(0,MONTH(BS$4)),MONTH(BS$4))),SocrataData_REFRESH_THIS!$B:$D,3,FALSE)</f>
        <v>3.7</v>
      </c>
      <c r="BT8" s="9">
        <f>VLOOKUP(CONCATENATE($B8,"_",YEAR(BT$4),"_",IF(MONTH(BT$4)&lt;10,CONCATENATE(0,MONTH(BT$4)),MONTH(BT$4))),SocrataData_REFRESH_THIS!$B:$D,3,FALSE)</f>
        <v>4.2</v>
      </c>
      <c r="BU8" s="9">
        <f>VLOOKUP(CONCATENATE($B8,"_",YEAR(BU$4),"_",IF(MONTH(BU$4)&lt;10,CONCATENATE(0,MONTH(BU$4)),MONTH(BU$4))),SocrataData_REFRESH_THIS!$B:$D,3,FALSE)</f>
        <v>4.9000000000000004</v>
      </c>
      <c r="BV8" s="9">
        <f>VLOOKUP(CONCATENATE($B8,"_",YEAR(BV$4),"_",IF(MONTH(BV$4)&lt;10,CONCATENATE(0,MONTH(BV$4)),MONTH(BV$4))),SocrataData_REFRESH_THIS!$B:$D,3,FALSE)</f>
        <v>3.7</v>
      </c>
      <c r="BW8" s="9">
        <f>VLOOKUP(CONCATENATE($B8,"_",YEAR(BW$4),"_",IF(MONTH(BW$4)&lt;10,CONCATENATE(0,MONTH(BW$4)),MONTH(BW$4))),SocrataData_REFRESH_THIS!$B:$D,3,FALSE)</f>
        <v>3.8</v>
      </c>
      <c r="BX8" s="9">
        <f>VLOOKUP(CONCATENATE($B8,"_",YEAR(BX$4),"_",IF(MONTH(BX$4)&lt;10,CONCATENATE(0,MONTH(BX$4)),MONTH(BX$4))),SocrataData_REFRESH_THIS!$B:$D,3,FALSE)</f>
        <v>5.3</v>
      </c>
      <c r="BY8" s="9">
        <f>VLOOKUP(CONCATENATE($B8,"_",YEAR(BY$4),"_",IF(MONTH(BY$4)&lt;10,CONCATENATE(0,MONTH(BY$4)),MONTH(BY$4))),SocrataData_REFRESH_THIS!$B:$D,3,FALSE)</f>
        <v>4.8</v>
      </c>
      <c r="BZ8" s="9">
        <f>VLOOKUP(CONCATENATE($B8,"_",YEAR(BZ$4),"_",IF(MONTH(BZ$4)&lt;10,CONCATENATE(0,MONTH(BZ$4)),MONTH(BZ$4))),SocrataData_REFRESH_THIS!$B:$D,3,FALSE)</f>
        <v>5</v>
      </c>
      <c r="CA8" s="9">
        <f>VLOOKUP(CONCATENATE($B8,"_",YEAR(CA$4),"_",IF(MONTH(CA$4)&lt;10,CONCATENATE(0,MONTH(CA$4)),MONTH(CA$4))),SocrataData_REFRESH_THIS!$B:$D,3,FALSE)</f>
        <v>4.8</v>
      </c>
      <c r="CB8" s="9">
        <f>VLOOKUP(CONCATENATE($B8,"_",YEAR(CB$4),"_",IF(MONTH(CB$4)&lt;10,CONCATENATE(0,MONTH(CB$4)),MONTH(CB$4))),SocrataData_REFRESH_THIS!$B:$D,3,FALSE)</f>
        <v>4.4000000000000004</v>
      </c>
      <c r="CC8" s="9">
        <f>VLOOKUP(CONCATENATE($B8,"_",YEAR(CC$4),"_",IF(MONTH(CC$4)&lt;10,CONCATENATE(0,MONTH(CC$4)),MONTH(CC$4))),SocrataData_REFRESH_THIS!$B:$D,3,FALSE)</f>
        <v>4.4000000000000004</v>
      </c>
      <c r="CD8" s="9">
        <f>VLOOKUP(CONCATENATE($B8,"_",YEAR(CD$4),"_",IF(MONTH(CD$4)&lt;10,CONCATENATE(0,MONTH(CD$4)),MONTH(CD$4))),SocrataData_REFRESH_THIS!$B:$D,3,FALSE)</f>
        <v>4.5999999999999996</v>
      </c>
      <c r="CE8" s="9">
        <f>VLOOKUP(CONCATENATE($B8,"_",YEAR(CE$4),"_",IF(MONTH(CE$4)&lt;10,CONCATENATE(0,MONTH(CE$4)),MONTH(CE$4))),SocrataData_REFRESH_THIS!$B:$D,3,FALSE)</f>
        <v>4.0999999999999996</v>
      </c>
      <c r="CF8" s="9">
        <f>VLOOKUP(CONCATENATE($B8,"_",YEAR(CF$4),"_",IF(MONTH(CF$4)&lt;10,CONCATENATE(0,MONTH(CF$4)),MONTH(CF$4))),SocrataData_REFRESH_THIS!$B:$D,3,FALSE)</f>
        <v>3.5</v>
      </c>
      <c r="CG8" s="9">
        <f>VLOOKUP(CONCATENATE($B8,"_",YEAR(CG$4),"_",IF(MONTH(CG$4)&lt;10,CONCATENATE(0,MONTH(CG$4)),MONTH(CG$4))),SocrataData_REFRESH_THIS!$B:$D,3,FALSE)</f>
        <v>3.9</v>
      </c>
      <c r="CH8" s="9">
        <f>VLOOKUP(CONCATENATE($B8,"_",YEAR(CH$4),"_",IF(MONTH(CH$4)&lt;10,CONCATENATE(0,MONTH(CH$4)),MONTH(CH$4))),SocrataData_REFRESH_THIS!$B:$D,3,FALSE)</f>
        <v>3.7</v>
      </c>
      <c r="CI8" s="9">
        <f>VLOOKUP(CONCATENATE($B8,"_",YEAR(CI$4),"_",IF(MONTH(CI$4)&lt;10,CONCATENATE(0,MONTH(CI$4)),MONTH(CI$4))),SocrataData_REFRESH_THIS!$B:$D,3,FALSE)</f>
        <v>3.7</v>
      </c>
      <c r="CJ8" s="9">
        <f>VLOOKUP(CONCATENATE($B8,"_",YEAR(CJ$4),"_",IF(MONTH(CJ$4)&lt;10,CONCATENATE(0,MONTH(CJ$4)),MONTH(CJ$4))),SocrataData_REFRESH_THIS!$B:$D,3,FALSE)</f>
        <v>4.5999999999999996</v>
      </c>
      <c r="CK8" s="9">
        <f>VLOOKUP(CONCATENATE($B8,"_",YEAR(CK$4),"_",IF(MONTH(CK$4)&lt;10,CONCATENATE(0,MONTH(CK$4)),MONTH(CK$4))),SocrataData_REFRESH_THIS!$B:$D,3,FALSE)</f>
        <v>4.5999999999999996</v>
      </c>
      <c r="CL8" s="9">
        <f>VLOOKUP(CONCATENATE($B8,"_",YEAR(CL$4),"_",IF(MONTH(CL$4)&lt;10,CONCATENATE(0,MONTH(CL$4)),MONTH(CL$4))),SocrataData_REFRESH_THIS!$B:$D,3,FALSE)</f>
        <v>4.7</v>
      </c>
      <c r="CM8" s="9">
        <f>VLOOKUP(CONCATENATE($B8,"_",YEAR(CM$4),"_",IF(MONTH(CM$4)&lt;10,CONCATENATE(0,MONTH(CM$4)),MONTH(CM$4))),SocrataData_REFRESH_THIS!$B:$D,3,FALSE)</f>
        <v>3.6</v>
      </c>
      <c r="CN8" s="9">
        <f>VLOOKUP(CONCATENATE($B8,"_",YEAR(CN$4),"_",IF(MONTH(CN$4)&lt;10,CONCATENATE(0,MONTH(CN$4)),MONTH(CN$4))),SocrataData_REFRESH_THIS!$B:$D,3,FALSE)</f>
        <v>4.0999999999999996</v>
      </c>
      <c r="CO8" s="9">
        <f>VLOOKUP(CONCATENATE($B8,"_",YEAR(CO$4),"_",IF(MONTH(CO$4)&lt;10,CONCATENATE(0,MONTH(CO$4)),MONTH(CO$4))),SocrataData_REFRESH_THIS!$B:$D,3,FALSE)</f>
        <v>4.5999999999999996</v>
      </c>
      <c r="CP8" s="9">
        <f>VLOOKUP(CONCATENATE($B8,"_",YEAR(CP$4),"_",IF(MONTH(CP$4)&lt;10,CONCATENATE(0,MONTH(CP$4)),MONTH(CP$4))),SocrataData_REFRESH_THIS!$B:$D,3,FALSE)</f>
        <v>5.7</v>
      </c>
      <c r="CQ8" s="9">
        <f>VLOOKUP(CONCATENATE($B8,"_",YEAR(CQ$4),"_",IF(MONTH(CQ$4)&lt;10,CONCATENATE(0,MONTH(CQ$4)),MONTH(CQ$4))),SocrataData_REFRESH_THIS!$B:$D,3,FALSE)</f>
        <v>3.8</v>
      </c>
      <c r="CR8" s="9">
        <f>VLOOKUP(CONCATENATE($B8,"_",YEAR(CR$4),"_",IF(MONTH(CR$4)&lt;10,CONCATENATE(0,MONTH(CR$4)),MONTH(CR$4))),SocrataData_REFRESH_THIS!$B:$D,3,FALSE)</f>
        <v>4.2</v>
      </c>
      <c r="CS8" s="9">
        <f>VLOOKUP(CONCATENATE($B8,"_",YEAR(CS$4),"_",IF(MONTH(CS$4)&lt;10,CONCATENATE(0,MONTH(CS$4)),MONTH(CS$4))),SocrataData_REFRESH_THIS!$B:$D,3,FALSE)</f>
        <v>4.0999999999999996</v>
      </c>
      <c r="CT8" s="9">
        <f>VLOOKUP(CONCATENATE($B8,"_",YEAR(CT$4),"_",IF(MONTH(CT$4)&lt;10,CONCATENATE(0,MONTH(CT$4)),MONTH(CT$4))),SocrataData_REFRESH_THIS!$B:$D,3,FALSE)</f>
        <v>4.5</v>
      </c>
      <c r="CU8" s="9">
        <f>VLOOKUP(CONCATENATE($B8,"_",YEAR(CU$4),"_",IF(MONTH(CU$4)&lt;10,CONCATENATE(0,MONTH(CU$4)),MONTH(CU$4))),SocrataData_REFRESH_THIS!$B:$D,3,FALSE)</f>
        <v>3.6</v>
      </c>
      <c r="CV8" s="9">
        <f>VLOOKUP(CONCATENATE($B8,"_",YEAR(CV$4),"_",IF(MONTH(CV$4)&lt;10,CONCATENATE(0,MONTH(CV$4)),MONTH(CV$4))),SocrataData_REFRESH_THIS!$B:$D,3,FALSE)</f>
        <v>4.7</v>
      </c>
      <c r="CW8" s="9">
        <f>VLOOKUP(CONCATENATE($B8,"_",YEAR(CW$4),"_",IF(MONTH(CW$4)&lt;10,CONCATENATE(0,MONTH(CW$4)),MONTH(CW$4))),SocrataData_REFRESH_THIS!$B:$D,3,FALSE)</f>
        <v>4.9000000000000004</v>
      </c>
      <c r="CX8" s="9">
        <f>VLOOKUP(CONCATENATE($B8,"_",YEAR(CX$4),"_",IF(MONTH(CX$4)&lt;10,CONCATENATE(0,MONTH(CX$4)),MONTH(CX$4))),SocrataData_REFRESH_THIS!$B:$D,3,FALSE)</f>
        <v>4.7</v>
      </c>
      <c r="CY8" s="9">
        <f>VLOOKUP(CONCATENATE($B8,"_",YEAR(CY$4),"_",IF(MONTH(CY$4)&lt;10,CONCATENATE(0,MONTH(CY$4)),MONTH(CY$4))),SocrataData_REFRESH_THIS!$B:$D,3,FALSE)</f>
        <v>4.3</v>
      </c>
      <c r="CZ8" s="9">
        <f>VLOOKUP(CONCATENATE($B8,"_",YEAR(CZ$4),"_",IF(MONTH(CZ$4)&lt;10,CONCATENATE(0,MONTH(CZ$4)),MONTH(CZ$4))),SocrataData_REFRESH_THIS!$B:$D,3,FALSE)</f>
        <v>4.7</v>
      </c>
      <c r="DA8" s="9">
        <f>VLOOKUP(CONCATENATE($B8,"_",YEAR(DA$4),"_",IF(MONTH(DA$4)&lt;10,CONCATENATE(0,MONTH(DA$4)),MONTH(DA$4))),SocrataData_REFRESH_THIS!$B:$D,3,FALSE)</f>
        <v>5.6</v>
      </c>
      <c r="DB8" s="9">
        <f>VLOOKUP(CONCATENATE($B8,"_",YEAR(DB$4),"_",IF(MONTH(DB$4)&lt;10,CONCATENATE(0,MONTH(DB$4)),MONTH(DB$4))),SocrataData_REFRESH_THIS!$B:$D,3,FALSE)</f>
        <v>6.1</v>
      </c>
      <c r="DC8" s="9">
        <f>VLOOKUP(CONCATENATE($B8,"_",YEAR(DC$4),"_",IF(MONTH(DC$4)&lt;10,CONCATENATE(0,MONTH(DC$4)),MONTH(DC$4))),SocrataData_REFRESH_THIS!$B:$D,3,FALSE)</f>
        <v>5.4</v>
      </c>
      <c r="DD8" s="9">
        <f>VLOOKUP(CONCATENATE($B8,"_",YEAR(DD$4),"_",IF(MONTH(DD$4)&lt;10,CONCATENATE(0,MONTH(DD$4)),MONTH(DD$4))),SocrataData_REFRESH_THIS!$B:$D,3,FALSE)</f>
        <v>6.5</v>
      </c>
      <c r="DE8" s="9">
        <f>VLOOKUP(CONCATENATE($B8,"_",YEAR(DE$4),"_",IF(MONTH(DE$4)&lt;10,CONCATENATE(0,MONTH(DE$4)),MONTH(DE$4))),SocrataData_REFRESH_THIS!$B:$D,3,FALSE)</f>
        <v>6.5</v>
      </c>
      <c r="DF8" s="9">
        <f>VLOOKUP(CONCATENATE($B8,"_",YEAR(DF$4),"_",IF(MONTH(DF$4)&lt;10,CONCATENATE(0,MONTH(DF$4)),MONTH(DF$4))),SocrataData_REFRESH_THIS!$B:$D,3,FALSE)</f>
        <v>6.6</v>
      </c>
      <c r="DG8" s="9">
        <f>VLOOKUP(CONCATENATE($B8,"_",YEAR(DG$4),"_",IF(MONTH(DG$4)&lt;10,CONCATENATE(0,MONTH(DG$4)),MONTH(DG$4))),SocrataData_REFRESH_THIS!$B:$D,3,FALSE)</f>
        <v>7.1</v>
      </c>
      <c r="DH8" s="9">
        <f>VLOOKUP(CONCATENATE($B8,"_",YEAR(DH$4),"_",IF(MONTH(DH$4)&lt;10,CONCATENATE(0,MONTH(DH$4)),MONTH(DH$4))),SocrataData_REFRESH_THIS!$B:$D,3,FALSE)</f>
        <v>8.8000000000000007</v>
      </c>
      <c r="DI8" s="9">
        <f>VLOOKUP(CONCATENATE($B8,"_",YEAR(DI$4),"_",IF(MONTH(DI$4)&lt;10,CONCATENATE(0,MONTH(DI$4)),MONTH(DI$4))),SocrataData_REFRESH_THIS!$B:$D,3,FALSE)</f>
        <v>9.5</v>
      </c>
      <c r="DJ8" s="9">
        <f>VLOOKUP(CONCATENATE($B8,"_",YEAR(DJ$4),"_",IF(MONTH(DJ$4)&lt;10,CONCATENATE(0,MONTH(DJ$4)),MONTH(DJ$4))),SocrataData_REFRESH_THIS!$B:$D,3,FALSE)</f>
        <v>9.6</v>
      </c>
      <c r="DK8" s="9">
        <f>VLOOKUP(CONCATENATE($B8,"_",YEAR(DK$4),"_",IF(MONTH(DK$4)&lt;10,CONCATENATE(0,MONTH(DK$4)),MONTH(DK$4))),SocrataData_REFRESH_THIS!$B:$D,3,FALSE)</f>
        <v>9.6999999999999993</v>
      </c>
      <c r="DL8" s="9">
        <f>VLOOKUP(CONCATENATE($B8,"_",YEAR(DL$4),"_",IF(MONTH(DL$4)&lt;10,CONCATENATE(0,MONTH(DL$4)),MONTH(DL$4))),SocrataData_REFRESH_THIS!$B:$D,3,FALSE)</f>
        <v>9.3000000000000007</v>
      </c>
      <c r="DM8" s="9">
        <f>VLOOKUP(CONCATENATE($B8,"_",YEAR(DM$4),"_",IF(MONTH(DM$4)&lt;10,CONCATENATE(0,MONTH(DM$4)),MONTH(DM$4))),SocrataData_REFRESH_THIS!$B:$D,3,FALSE)</f>
        <v>9.3000000000000007</v>
      </c>
      <c r="DN8" s="9">
        <f>VLOOKUP(CONCATENATE($B8,"_",YEAR(DN$4),"_",IF(MONTH(DN$4)&lt;10,CONCATENATE(0,MONTH(DN$4)),MONTH(DN$4))),SocrataData_REFRESH_THIS!$B:$D,3,FALSE)</f>
        <v>9.3000000000000007</v>
      </c>
      <c r="DO8" s="9">
        <f>VLOOKUP(CONCATENATE($B8,"_",YEAR(DO$4),"_",IF(MONTH(DO$4)&lt;10,CONCATENATE(0,MONTH(DO$4)),MONTH(DO$4))),SocrataData_REFRESH_THIS!$B:$D,3,FALSE)</f>
        <v>10.3</v>
      </c>
      <c r="DP8" s="9">
        <f>VLOOKUP(CONCATENATE($B8,"_",YEAR(DP$4),"_",IF(MONTH(DP$4)&lt;10,CONCATENATE(0,MONTH(DP$4)),MONTH(DP$4))),SocrataData_REFRESH_THIS!$B:$D,3,FALSE)</f>
        <v>10.7</v>
      </c>
      <c r="DQ8" s="9">
        <f>VLOOKUP(CONCATENATE($B8,"_",YEAR(DQ$4),"_",IF(MONTH(DQ$4)&lt;10,CONCATENATE(0,MONTH(DQ$4)),MONTH(DQ$4))),SocrataData_REFRESH_THIS!$B:$D,3,FALSE)</f>
        <v>9.9</v>
      </c>
      <c r="DR8" s="9">
        <f>VLOOKUP(CONCATENATE($B8,"_",YEAR(DR$4),"_",IF(MONTH(DR$4)&lt;10,CONCATENATE(0,MONTH(DR$4)),MONTH(DR$4))),SocrataData_REFRESH_THIS!$B:$D,3,FALSE)</f>
        <v>9.6</v>
      </c>
      <c r="DS8" s="9">
        <f>VLOOKUP(CONCATENATE($B8,"_",YEAR(DS$4),"_",IF(MONTH(DS$4)&lt;10,CONCATENATE(0,MONTH(DS$4)),MONTH(DS$4))),SocrataData_REFRESH_THIS!$B:$D,3,FALSE)</f>
        <v>10.1</v>
      </c>
      <c r="DT8" s="9">
        <f>VLOOKUP(CONCATENATE($B8,"_",YEAR(DT$4),"_",IF(MONTH(DT$4)&lt;10,CONCATENATE(0,MONTH(DT$4)),MONTH(DT$4))),SocrataData_REFRESH_THIS!$B:$D,3,FALSE)</f>
        <v>12.7</v>
      </c>
      <c r="DU8" s="9">
        <f>VLOOKUP(CONCATENATE($B8,"_",YEAR(DU$4),"_",IF(MONTH(DU$4)&lt;10,CONCATENATE(0,MONTH(DU$4)),MONTH(DU$4))),SocrataData_REFRESH_THIS!$B:$D,3,FALSE)</f>
        <v>11.5</v>
      </c>
      <c r="DV8" s="9">
        <f>VLOOKUP(CONCATENATE($B8,"_",YEAR(DV$4),"_",IF(MONTH(DV$4)&lt;10,CONCATENATE(0,MONTH(DV$4)),MONTH(DV$4))),SocrataData_REFRESH_THIS!$B:$D,3,FALSE)</f>
        <v>10.9</v>
      </c>
      <c r="DW8" s="9">
        <f>VLOOKUP(CONCATENATE($B8,"_",YEAR(DW$4),"_",IF(MONTH(DW$4)&lt;10,CONCATENATE(0,MONTH(DW$4)),MONTH(DW$4))),SocrataData_REFRESH_THIS!$B:$D,3,FALSE)</f>
        <v>10.199999999999999</v>
      </c>
      <c r="DX8" s="9">
        <f>VLOOKUP(CONCATENATE($B8,"_",YEAR(DX$4),"_",IF(MONTH(DX$4)&lt;10,CONCATENATE(0,MONTH(DX$4)),MONTH(DX$4))),SocrataData_REFRESH_THIS!$B:$D,3,FALSE)</f>
        <v>9</v>
      </c>
      <c r="DY8" s="9">
        <f>VLOOKUP(CONCATENATE($B8,"_",YEAR(DY$4),"_",IF(MONTH(DY$4)&lt;10,CONCATENATE(0,MONTH(DY$4)),MONTH(DY$4))),SocrataData_REFRESH_THIS!$B:$D,3,FALSE)</f>
        <v>8.1</v>
      </c>
      <c r="DZ8" s="9">
        <f>VLOOKUP(CONCATENATE($B8,"_",YEAR(DZ$4),"_",IF(MONTH(DZ$4)&lt;10,CONCATENATE(0,MONTH(DZ$4)),MONTH(DZ$4))),SocrataData_REFRESH_THIS!$B:$D,3,FALSE)</f>
        <v>10.3</v>
      </c>
      <c r="EA8" s="9">
        <f>VLOOKUP(CONCATENATE($B8,"_",YEAR(EA$4),"_",IF(MONTH(EA$4)&lt;10,CONCATENATE(0,MONTH(EA$4)),MONTH(EA$4))),SocrataData_REFRESH_THIS!$B:$D,3,FALSE)</f>
        <v>8</v>
      </c>
      <c r="EB8" s="9">
        <f>VLOOKUP(CONCATENATE($B8,"_",YEAR(EB$4),"_",IF(MONTH(EB$4)&lt;10,CONCATENATE(0,MONTH(EB$4)),MONTH(EB$4))),SocrataData_REFRESH_THIS!$B:$D,3,FALSE)</f>
        <v>7.7</v>
      </c>
      <c r="EC8" s="9">
        <f>VLOOKUP(CONCATENATE($B8,"_",YEAR(EC$4),"_",IF(MONTH(EC$4)&lt;10,CONCATENATE(0,MONTH(EC$4)),MONTH(EC$4))),SocrataData_REFRESH_THIS!$B:$D,3,FALSE)</f>
        <v>7.8</v>
      </c>
      <c r="ED8" s="9">
        <f>VLOOKUP(CONCATENATE($B8,"_",YEAR(ED$4),"_",IF(MONTH(ED$4)&lt;10,CONCATENATE(0,MONTH(ED$4)),MONTH(ED$4))),SocrataData_REFRESH_THIS!$B:$D,3,FALSE)</f>
        <v>8.5</v>
      </c>
      <c r="EE8" s="9">
        <f>VLOOKUP(CONCATENATE($B8,"_",YEAR(EE$4),"_",IF(MONTH(EE$4)&lt;10,CONCATENATE(0,MONTH(EE$4)),MONTH(EE$4))),SocrataData_REFRESH_THIS!$B:$D,3,FALSE)</f>
        <v>8</v>
      </c>
      <c r="EF8" s="9">
        <f>VLOOKUP(CONCATENATE($B8,"_",YEAR(EF$4),"_",IF(MONTH(EF$4)&lt;10,CONCATENATE(0,MONTH(EF$4)),MONTH(EF$4))),SocrataData_REFRESH_THIS!$B:$D,3,FALSE)</f>
        <v>9.8000000000000007</v>
      </c>
      <c r="EG8" s="9">
        <f>VLOOKUP(CONCATENATE($B8,"_",YEAR(EG$4),"_",IF(MONTH(EG$4)&lt;10,CONCATENATE(0,MONTH(EG$4)),MONTH(EG$4))),SocrataData_REFRESH_THIS!$B:$D,3,FALSE)</f>
        <v>10</v>
      </c>
      <c r="EH8" s="9">
        <f>VLOOKUP(CONCATENATE($B8,"_",YEAR(EH$4),"_",IF(MONTH(EH$4)&lt;10,CONCATENATE(0,MONTH(EH$4)),MONTH(EH$4))),SocrataData_REFRESH_THIS!$B:$D,3,FALSE)</f>
        <v>10.5</v>
      </c>
      <c r="EI8" s="9">
        <f>VLOOKUP(CONCATENATE($B8,"_",YEAR(EI$4),"_",IF(MONTH(EI$4)&lt;10,CONCATENATE(0,MONTH(EI$4)),MONTH(EI$4))),SocrataData_REFRESH_THIS!$B:$D,3,FALSE)</f>
        <v>9.6</v>
      </c>
      <c r="EJ8" s="9">
        <f>VLOOKUP(CONCATENATE($B8,"_",YEAR(EJ$4),"_",IF(MONTH(EJ$4)&lt;10,CONCATENATE(0,MONTH(EJ$4)),MONTH(EJ$4))),SocrataData_REFRESH_THIS!$B:$D,3,FALSE)</f>
        <v>8.9</v>
      </c>
      <c r="EK8" s="9">
        <f>VLOOKUP(CONCATENATE($B8,"_",YEAR(EK$4),"_",IF(MONTH(EK$4)&lt;10,CONCATENATE(0,MONTH(EK$4)),MONTH(EK$4))),SocrataData_REFRESH_THIS!$B:$D,3,FALSE)</f>
        <v>8.6999999999999993</v>
      </c>
      <c r="EL8" s="9">
        <f>VLOOKUP(CONCATENATE($B8,"_",YEAR(EL$4),"_",IF(MONTH(EL$4)&lt;10,CONCATENATE(0,MONTH(EL$4)),MONTH(EL$4))),SocrataData_REFRESH_THIS!$B:$D,3,FALSE)</f>
        <v>8.1999999999999993</v>
      </c>
      <c r="EM8" s="9">
        <f>VLOOKUP(CONCATENATE($B8,"_",YEAR(EM$4),"_",IF(MONTH(EM$4)&lt;10,CONCATENATE(0,MONTH(EM$4)),MONTH(EM$4))),SocrataData_REFRESH_THIS!$B:$D,3,FALSE)</f>
        <v>9.3000000000000007</v>
      </c>
      <c r="EN8" s="9">
        <f>VLOOKUP(CONCATENATE($B8,"_",YEAR(EN$4),"_",IF(MONTH(EN$4)&lt;10,CONCATENATE(0,MONTH(EN$4)),MONTH(EN$4))),SocrataData_REFRESH_THIS!$B:$D,3,FALSE)</f>
        <v>8.5</v>
      </c>
      <c r="EO8" s="9">
        <f>VLOOKUP(CONCATENATE($B8,"_",YEAR(EO$4),"_",IF(MONTH(EO$4)&lt;10,CONCATENATE(0,MONTH(EO$4)),MONTH(EO$4))),SocrataData_REFRESH_THIS!$B:$D,3,FALSE)</f>
        <v>8.1</v>
      </c>
      <c r="EP8" s="9">
        <f>VLOOKUP(CONCATENATE($B8,"_",YEAR(EP$4),"_",IF(MONTH(EP$4)&lt;10,CONCATENATE(0,MONTH(EP$4)),MONTH(EP$4))),SocrataData_REFRESH_THIS!$B:$D,3,FALSE)</f>
        <v>7.4</v>
      </c>
      <c r="EQ8" s="9">
        <f>VLOOKUP(CONCATENATE($B8,"_",YEAR(EQ$4),"_",IF(MONTH(EQ$4)&lt;10,CONCATENATE(0,MONTH(EQ$4)),MONTH(EQ$4))),SocrataData_REFRESH_THIS!$B:$D,3,FALSE)</f>
        <v>7</v>
      </c>
      <c r="ER8" s="9">
        <f>VLOOKUP(CONCATENATE($B8,"_",YEAR(ER$4),"_",IF(MONTH(ER$4)&lt;10,CONCATENATE(0,MONTH(ER$4)),MONTH(ER$4))),SocrataData_REFRESH_THIS!$B:$D,3,FALSE)</f>
        <v>7</v>
      </c>
      <c r="ES8" s="9">
        <f>VLOOKUP(CONCATENATE($B8,"_",YEAR(ES$4),"_",IF(MONTH(ES$4)&lt;10,CONCATENATE(0,MONTH(ES$4)),MONTH(ES$4))),SocrataData_REFRESH_THIS!$B:$D,3,FALSE)</f>
        <v>8</v>
      </c>
      <c r="ET8" s="9">
        <f>VLOOKUP(CONCATENATE($B8,"_",YEAR(ET$4),"_",IF(MONTH(ET$4)&lt;10,CONCATENATE(0,MONTH(ET$4)),MONTH(ET$4))),SocrataData_REFRESH_THIS!$B:$D,3,FALSE)</f>
        <v>7.2</v>
      </c>
      <c r="EU8" s="9">
        <f>VLOOKUP(CONCATENATE($B8,"_",YEAR(EU$4),"_",IF(MONTH(EU$4)&lt;10,CONCATENATE(0,MONTH(EU$4)),MONTH(EU$4))),SocrataData_REFRESH_THIS!$B:$D,3,FALSE)</f>
        <v>8.4</v>
      </c>
      <c r="EV8" s="9">
        <f>VLOOKUP(CONCATENATE($B8,"_",YEAR(EV$4),"_",IF(MONTH(EV$4)&lt;10,CONCATENATE(0,MONTH(EV$4)),MONTH(EV$4))),SocrataData_REFRESH_THIS!$B:$D,3,FALSE)</f>
        <v>8.3000000000000007</v>
      </c>
      <c r="EW8" s="9">
        <f>VLOOKUP(CONCATENATE($B8,"_",YEAR(EW$4),"_",IF(MONTH(EW$4)&lt;10,CONCATENATE(0,MONTH(EW$4)),MONTH(EW$4))),SocrataData_REFRESH_THIS!$B:$D,3,FALSE)</f>
        <v>7.5</v>
      </c>
      <c r="EX8" s="9">
        <f>VLOOKUP(CONCATENATE($B8,"_",YEAR(EX$4),"_",IF(MONTH(EX$4)&lt;10,CONCATENATE(0,MONTH(EX$4)),MONTH(EX$4))),SocrataData_REFRESH_THIS!$B:$D,3,FALSE)</f>
        <v>6.7</v>
      </c>
      <c r="EY8" s="9">
        <f>VLOOKUP(CONCATENATE($B8,"_",YEAR(EY$4),"_",IF(MONTH(EY$4)&lt;10,CONCATENATE(0,MONTH(EY$4)),MONTH(EY$4))),SocrataData_REFRESH_THIS!$B:$D,3,FALSE)</f>
        <v>7.7</v>
      </c>
      <c r="EZ8" s="9">
        <f>VLOOKUP(CONCATENATE($B8,"_",YEAR(EZ$4),"_",IF(MONTH(EZ$4)&lt;10,CONCATENATE(0,MONTH(EZ$4)),MONTH(EZ$4))),SocrataData_REFRESH_THIS!$B:$D,3,FALSE)</f>
        <v>6.7</v>
      </c>
      <c r="FA8" s="9">
        <f>VLOOKUP(CONCATENATE($B8,"_",YEAR(FA$4),"_",IF(MONTH(FA$4)&lt;10,CONCATENATE(0,MONTH(FA$4)),MONTH(FA$4))),SocrataData_REFRESH_THIS!$B:$D,3,FALSE)</f>
        <v>7.1</v>
      </c>
      <c r="FB8" s="9">
        <f>VLOOKUP(CONCATENATE($B8,"_",YEAR(FB$4),"_",IF(MONTH(FB$4)&lt;10,CONCATENATE(0,MONTH(FB$4)),MONTH(FB$4))),SocrataData_REFRESH_THIS!$B:$D,3,FALSE)</f>
        <v>7.3</v>
      </c>
      <c r="FC8" s="9">
        <f>VLOOKUP(CONCATENATE($B8,"_",YEAR(FC$4),"_",IF(MONTH(FC$4)&lt;10,CONCATENATE(0,MONTH(FC$4)),MONTH(FC$4))),SocrataData_REFRESH_THIS!$B:$D,3,FALSE)</f>
        <v>6.9</v>
      </c>
      <c r="FD8" s="9">
        <f>VLOOKUP(CONCATENATE($B8,"_",YEAR(FD$4),"_",IF(MONTH(FD$4)&lt;10,CONCATENATE(0,MONTH(FD$4)),MONTH(FD$4))),SocrataData_REFRESH_THIS!$B:$D,3,FALSE)</f>
        <v>8.6</v>
      </c>
      <c r="FE8" s="9">
        <f>VLOOKUP(CONCATENATE($B8,"_",YEAR(FE$4),"_",IF(MONTH(FE$4)&lt;10,CONCATENATE(0,MONTH(FE$4)),MONTH(FE$4))),SocrataData_REFRESH_THIS!$B:$D,3,FALSE)</f>
        <v>8.1999999999999993</v>
      </c>
      <c r="FF8" s="9">
        <f>VLOOKUP(CONCATENATE($B8,"_",YEAR(FF$4),"_",IF(MONTH(FF$4)&lt;10,CONCATENATE(0,MONTH(FF$4)),MONTH(FF$4))),SocrataData_REFRESH_THIS!$B:$D,3,FALSE)</f>
        <v>8.3000000000000007</v>
      </c>
      <c r="FG8" s="9">
        <f>VLOOKUP(CONCATENATE($B8,"_",YEAR(FG$4),"_",IF(MONTH(FG$4)&lt;10,CONCATENATE(0,MONTH(FG$4)),MONTH(FG$4))),SocrataData_REFRESH_THIS!$B:$D,3,FALSE)</f>
        <v>6.2</v>
      </c>
      <c r="FH8" s="9">
        <f>VLOOKUP(CONCATENATE($B8,"_",YEAR(FH$4),"_",IF(MONTH(FH$4)&lt;10,CONCATENATE(0,MONTH(FH$4)),MONTH(FH$4))),SocrataData_REFRESH_THIS!$B:$D,3,FALSE)</f>
        <v>6.3</v>
      </c>
      <c r="FI8" s="9">
        <f>VLOOKUP(CONCATENATE($B8,"_",YEAR(FI$4),"_",IF(MONTH(FI$4)&lt;10,CONCATENATE(0,MONTH(FI$4)),MONTH(FI$4))),SocrataData_REFRESH_THIS!$B:$D,3,FALSE)</f>
        <v>6.5</v>
      </c>
      <c r="FJ8" s="9">
        <f>VLOOKUP(CONCATENATE($B8,"_",YEAR(FJ$4),"_",IF(MONTH(FJ$4)&lt;10,CONCATENATE(0,MONTH(FJ$4)),MONTH(FJ$4))),SocrataData_REFRESH_THIS!$B:$D,3,FALSE)</f>
        <v>6.6</v>
      </c>
      <c r="FK8" s="9">
        <f>VLOOKUP(CONCATENATE($B8,"_",YEAR(FK$4),"_",IF(MONTH(FK$4)&lt;10,CONCATENATE(0,MONTH(FK$4)),MONTH(FK$4))),SocrataData_REFRESH_THIS!$B:$D,3,FALSE)</f>
        <v>7.3</v>
      </c>
      <c r="FL8" s="9">
        <f>VLOOKUP(CONCATENATE($B8,"_",YEAR(FL$4),"_",IF(MONTH(FL$4)&lt;10,CONCATENATE(0,MONTH(FL$4)),MONTH(FL$4))),SocrataData_REFRESH_THIS!$B:$D,3,FALSE)</f>
        <v>6.5</v>
      </c>
      <c r="FM8" s="9">
        <f>VLOOKUP(CONCATENATE($B8,"_",YEAR(FM$4),"_",IF(MONTH(FM$4)&lt;10,CONCATENATE(0,MONTH(FM$4)),MONTH(FM$4))),SocrataData_REFRESH_THIS!$B:$D,3,FALSE)</f>
        <v>6.5</v>
      </c>
      <c r="FN8" s="9">
        <f>VLOOKUP(CONCATENATE($B8,"_",YEAR(FN$4),"_",IF(MONTH(FN$4)&lt;10,CONCATENATE(0,MONTH(FN$4)),MONTH(FN$4))),SocrataData_REFRESH_THIS!$B:$D,3,FALSE)</f>
        <v>7</v>
      </c>
      <c r="FO8" s="9">
        <f>VLOOKUP(CONCATENATE($B8,"_",YEAR(FO$4),"_",IF(MONTH(FO$4)&lt;10,CONCATENATE(0,MONTH(FO$4)),MONTH(FO$4))),SocrataData_REFRESH_THIS!$B:$D,3,FALSE)</f>
        <v>6.6</v>
      </c>
      <c r="FP8" s="9">
        <f>VLOOKUP(CONCATENATE($B8,"_",YEAR(FP$4),"_",IF(MONTH(FP$4)&lt;10,CONCATENATE(0,MONTH(FP$4)),MONTH(FP$4))),SocrataData_REFRESH_THIS!$B:$D,3,FALSE)</f>
        <v>7.5</v>
      </c>
      <c r="FQ8" s="9">
        <f>VLOOKUP(CONCATENATE($B8,"_",YEAR(FQ$4),"_",IF(MONTH(FQ$4)&lt;10,CONCATENATE(0,MONTH(FQ$4)),MONTH(FQ$4))),SocrataData_REFRESH_THIS!$B:$D,3,FALSE)</f>
        <v>7.3</v>
      </c>
      <c r="FR8" s="9">
        <f>VLOOKUP(CONCATENATE($B8,"_",YEAR(FR$4),"_",IF(MONTH(FR$4)&lt;10,CONCATENATE(0,MONTH(FR$4)),MONTH(FR$4))),SocrataData_REFRESH_THIS!$B:$D,3,FALSE)</f>
        <v>7.3</v>
      </c>
      <c r="FS8" s="9">
        <f>VLOOKUP(CONCATENATE($B8,"_",YEAR(FS$4),"_",IF(MONTH(FS$4)&lt;10,CONCATENATE(0,MONTH(FS$4)),MONTH(FS$4))),SocrataData_REFRESH_THIS!$B:$D,3,FALSE)</f>
        <v>6.5</v>
      </c>
      <c r="FT8" s="9">
        <f>VLOOKUP(CONCATENATE($B8,"_",YEAR(FT$4),"_",IF(MONTH(FT$4)&lt;10,CONCATENATE(0,MONTH(FT$4)),MONTH(FT$4))),SocrataData_REFRESH_THIS!$B:$D,3,FALSE)</f>
        <v>5.5</v>
      </c>
      <c r="FU8" s="9">
        <f>VLOOKUP(CONCATENATE($B8,"_",YEAR(FU$4),"_",IF(MONTH(FU$4)&lt;10,CONCATENATE(0,MONTH(FU$4)),MONTH(FU$4))),SocrataData_REFRESH_THIS!$B:$D,3,FALSE)</f>
        <v>5.9</v>
      </c>
      <c r="FV8" s="9">
        <f>VLOOKUP(CONCATENATE($B8,"_",YEAR(FV$4),"_",IF(MONTH(FV$4)&lt;10,CONCATENATE(0,MONTH(FV$4)),MONTH(FV$4))),SocrataData_REFRESH_THIS!$B:$D,3,FALSE)</f>
        <v>6.9</v>
      </c>
      <c r="FW8" s="9">
        <f>VLOOKUP(CONCATENATE($B8,"_",YEAR(FW$4),"_",IF(MONTH(FW$4)&lt;10,CONCATENATE(0,MONTH(FW$4)),MONTH(FW$4))),SocrataData_REFRESH_THIS!$B:$D,3,FALSE)</f>
        <v>7.2</v>
      </c>
      <c r="FX8" s="9">
        <f>VLOOKUP(CONCATENATE($B8,"_",YEAR(FX$4),"_",IF(MONTH(FX$4)&lt;10,CONCATENATE(0,MONTH(FX$4)),MONTH(FX$4))),SocrataData_REFRESH_THIS!$B:$D,3,FALSE)</f>
        <v>6</v>
      </c>
      <c r="FY8" s="9">
        <f>VLOOKUP(CONCATENATE($B8,"_",YEAR(FY$4),"_",IF(MONTH(FY$4)&lt;10,CONCATENATE(0,MONTH(FY$4)),MONTH(FY$4))),SocrataData_REFRESH_THIS!$B:$D,3,FALSE)</f>
        <v>5.3</v>
      </c>
      <c r="FZ8" s="9">
        <f>VLOOKUP(CONCATENATE($B8,"_",YEAR(FZ$4),"_",IF(MONTH(FZ$4)&lt;10,CONCATENATE(0,MONTH(FZ$4)),MONTH(FZ$4))),SocrataData_REFRESH_THIS!$B:$D,3,FALSE)</f>
        <v>5.5</v>
      </c>
      <c r="GA8" s="9">
        <f>VLOOKUP(CONCATENATE($B8,"_",YEAR(GA$4),"_",IF(MONTH(GA$4)&lt;10,CONCATENATE(0,MONTH(GA$4)),MONTH(GA$4))),SocrataData_REFRESH_THIS!$B:$D,3,FALSE)</f>
        <v>4.5999999999999996</v>
      </c>
      <c r="GB8" s="9">
        <f>VLOOKUP(CONCATENATE($B8,"_",YEAR(GB$4),"_",IF(MONTH(GB$4)&lt;10,CONCATENATE(0,MONTH(GB$4)),MONTH(GB$4))),SocrataData_REFRESH_THIS!$B:$D,3,FALSE)</f>
        <v>5.8</v>
      </c>
      <c r="GC8" s="9">
        <f>VLOOKUP(CONCATENATE($B8,"_",YEAR(GC$4),"_",IF(MONTH(GC$4)&lt;10,CONCATENATE(0,MONTH(GC$4)),MONTH(GC$4))),SocrataData_REFRESH_THIS!$B:$D,3,FALSE)</f>
        <v>5.2</v>
      </c>
      <c r="GD8" s="9">
        <f>VLOOKUP(CONCATENATE($B8,"_",YEAR(GD$4),"_",IF(MONTH(GD$4)&lt;10,CONCATENATE(0,MONTH(GD$4)),MONTH(GD$4))),SocrataData_REFRESH_THIS!$B:$D,3,FALSE)</f>
        <v>4.4000000000000004</v>
      </c>
      <c r="GE8" s="9">
        <f>VLOOKUP(CONCATENATE($B8,"_",YEAR(GE$4),"_",IF(MONTH(GE$4)&lt;10,CONCATENATE(0,MONTH(GE$4)),MONTH(GE$4))),SocrataData_REFRESH_THIS!$B:$D,3,FALSE)</f>
        <v>4.5</v>
      </c>
      <c r="GF8" s="9">
        <f>VLOOKUP(CONCATENATE($B8,"_",YEAR(GF$4),"_",IF(MONTH(GF$4)&lt;10,CONCATENATE(0,MONTH(GF$4)),MONTH(GF$4))),SocrataData_REFRESH_THIS!$B:$D,3,FALSE)</f>
        <v>4.5</v>
      </c>
      <c r="GG8" s="9">
        <f>VLOOKUP(CONCATENATE($B8,"_",YEAR(GG$4),"_",IF(MONTH(GG$4)&lt;10,CONCATENATE(0,MONTH(GG$4)),MONTH(GG$4))),SocrataData_REFRESH_THIS!$B:$D,3,FALSE)</f>
        <v>4.8</v>
      </c>
      <c r="GH8" s="9">
        <f>VLOOKUP(CONCATENATE($B8,"_",YEAR(GH$4),"_",IF(MONTH(GH$4)&lt;10,CONCATENATE(0,MONTH(GH$4)),MONTH(GH$4))),SocrataData_REFRESH_THIS!$B:$D,3,FALSE)</f>
        <v>5.7</v>
      </c>
      <c r="GI8" s="9">
        <f>VLOOKUP(CONCATENATE($B8,"_",YEAR(GI$4),"_",IF(MONTH(GI$4)&lt;10,CONCATENATE(0,MONTH(GI$4)),MONTH(GI$4))),SocrataData_REFRESH_THIS!$B:$D,3,FALSE)</f>
        <v>4.4000000000000004</v>
      </c>
      <c r="GJ8" s="9">
        <f>VLOOKUP(CONCATENATE($B8,"_",YEAR(GJ$4),"_",IF(MONTH(GJ$4)&lt;10,CONCATENATE(0,MONTH(GJ$4)),MONTH(GJ$4))),SocrataData_REFRESH_THIS!$B:$D,3,FALSE)</f>
        <v>4</v>
      </c>
      <c r="GK8" s="9">
        <f>VLOOKUP(CONCATENATE($B8,"_",YEAR(GK$4),"_",IF(MONTH(GK$4)&lt;10,CONCATENATE(0,MONTH(GK$4)),MONTH(GK$4))),SocrataData_REFRESH_THIS!$B:$D,3,FALSE)</f>
        <v>4.5999999999999996</v>
      </c>
      <c r="GL8" s="9">
        <f>VLOOKUP(CONCATENATE($B8,"_",YEAR(GL$4),"_",IF(MONTH(GL$4)&lt;10,CONCATENATE(0,MONTH(GL$4)),MONTH(GL$4))),SocrataData_REFRESH_THIS!$B:$D,3,FALSE)</f>
        <v>4.8</v>
      </c>
      <c r="GM8" s="9">
        <f>VLOOKUP(CONCATENATE($B8,"_",YEAR(GM$4),"_",IF(MONTH(GM$4)&lt;10,CONCATENATE(0,MONTH(GM$4)),MONTH(GM$4))),SocrataData_REFRESH_THIS!$B:$D,3,FALSE)</f>
        <v>4.5</v>
      </c>
      <c r="GN8" s="9">
        <f>VLOOKUP(CONCATENATE($B8,"_",YEAR(GN$4),"_",IF(MONTH(GN$4)&lt;10,CONCATENATE(0,MONTH(GN$4)),MONTH(GN$4))),SocrataData_REFRESH_THIS!$B:$D,3,FALSE)</f>
        <v>5.6</v>
      </c>
      <c r="GO8" s="9">
        <f>VLOOKUP(CONCATENATE($B8,"_",YEAR(GO$4),"_",IF(MONTH(GO$4)&lt;10,CONCATENATE(0,MONTH(GO$4)),MONTH(GO$4))),SocrataData_REFRESH_THIS!$B:$D,3,FALSE)</f>
        <v>4.8</v>
      </c>
      <c r="GP8" s="9">
        <f>VLOOKUP(CONCATENATE($B8,"_",YEAR(GP$4),"_",IF(MONTH(GP$4)&lt;10,CONCATENATE(0,MONTH(GP$4)),MONTH(GP$4))),SocrataData_REFRESH_THIS!$B:$D,3,FALSE)</f>
        <v>4</v>
      </c>
      <c r="GQ8" s="9">
        <f>VLOOKUP(CONCATENATE($B8,"_",YEAR(GQ$4),"_",IF(MONTH(GQ$4)&lt;10,CONCATENATE(0,MONTH(GQ$4)),MONTH(GQ$4))),SocrataData_REFRESH_THIS!$B:$D,3,FALSE)</f>
        <v>4.7</v>
      </c>
      <c r="GR8" s="9">
        <f>VLOOKUP(CONCATENATE($B8,"_",YEAR(GR$4),"_",IF(MONTH(GR$4)&lt;10,CONCATENATE(0,MONTH(GR$4)),MONTH(GR$4))),SocrataData_REFRESH_THIS!$B:$D,3,FALSE)</f>
        <v>3.9</v>
      </c>
      <c r="GS8" s="9">
        <f>VLOOKUP(CONCATENATE($B8,"_",YEAR(GS$4),"_",IF(MONTH(GS$4)&lt;10,CONCATENATE(0,MONTH(GS$4)),MONTH(GS$4))),SocrataData_REFRESH_THIS!$B:$D,3,FALSE)</f>
        <v>4.4000000000000004</v>
      </c>
      <c r="GT8" s="9">
        <f>VLOOKUP(CONCATENATE($B8,"_",YEAR(GT$4),"_",IF(MONTH(GT$4)&lt;10,CONCATENATE(0,MONTH(GT$4)),MONTH(GT$4))),SocrataData_REFRESH_THIS!$B:$D,3,FALSE)</f>
        <v>5.4</v>
      </c>
      <c r="GU8" s="9">
        <f>VLOOKUP(CONCATENATE($B8,"_",YEAR(GU$4),"_",IF(MONTH(GU$4)&lt;10,CONCATENATE(0,MONTH(GU$4)),MONTH(GU$4))),SocrataData_REFRESH_THIS!$B:$D,3,FALSE)</f>
        <v>5.0999999999999996</v>
      </c>
      <c r="GV8" s="9">
        <f>VLOOKUP(CONCATENATE($B8,"_",YEAR(GV$4),"_",IF(MONTH(GV$4)&lt;10,CONCATENATE(0,MONTH(GV$4)),MONTH(GV$4))),SocrataData_REFRESH_THIS!$B:$D,3,FALSE)</f>
        <v>4.2</v>
      </c>
      <c r="GW8" s="9">
        <f>VLOOKUP(CONCATENATE($B8,"_",YEAR(GW$4),"_",IF(MONTH(GW$4)&lt;10,CONCATENATE(0,MONTH(GW$4)),MONTH(GW$4))),SocrataData_REFRESH_THIS!$B:$D,3,FALSE)</f>
        <v>3.9</v>
      </c>
      <c r="GX8" s="9">
        <f>VLOOKUP(CONCATENATE($B8,"_",YEAR(GX$4),"_",IF(MONTH(GX$4)&lt;10,CONCATENATE(0,MONTH(GX$4)),MONTH(GX$4))),SocrataData_REFRESH_THIS!$B:$D,3,FALSE)</f>
        <v>3.1</v>
      </c>
      <c r="GY8" s="9">
        <f>VLOOKUP(CONCATENATE($B8,"_",YEAR(GY$4),"_",IF(MONTH(GY$4)&lt;10,CONCATENATE(0,MONTH(GY$4)),MONTH(GY$4))),SocrataData_REFRESH_THIS!$B:$D,3,FALSE)</f>
        <v>3.9</v>
      </c>
      <c r="GZ8" s="9">
        <f>VLOOKUP(CONCATENATE($B8,"_",YEAR(GZ$4),"_",IF(MONTH(GZ$4)&lt;10,CONCATENATE(0,MONTH(GZ$4)),MONTH(GZ$4))),SocrataData_REFRESH_THIS!$B:$D,3,FALSE)</f>
        <v>5.0999999999999996</v>
      </c>
      <c r="HA8" s="9">
        <f>VLOOKUP(CONCATENATE($B8,"_",YEAR(HA$4),"_",IF(MONTH(HA$4)&lt;10,CONCATENATE(0,MONTH(HA$4)),MONTH(HA$4))),SocrataData_REFRESH_THIS!$B:$D,3,FALSE)</f>
        <v>5.8</v>
      </c>
      <c r="HB8" s="9">
        <f>VLOOKUP(CONCATENATE($B8,"_",YEAR(HB$4),"_",IF(MONTH(HB$4)&lt;10,CONCATENATE(0,MONTH(HB$4)),MONTH(HB$4))),SocrataData_REFRESH_THIS!$B:$D,3,FALSE)</f>
        <v>4.5</v>
      </c>
      <c r="HC8" s="9">
        <f>VLOOKUP(CONCATENATE($B8,"_",YEAR(HC$4),"_",IF(MONTH(HC$4)&lt;10,CONCATENATE(0,MONTH(HC$4)),MONTH(HC$4))),SocrataData_REFRESH_THIS!$B:$D,3,FALSE)</f>
        <v>3.5</v>
      </c>
      <c r="HD8" s="9">
        <f>VLOOKUP(CONCATENATE($B8,"_",YEAR(HD$4),"_",IF(MONTH(HD$4)&lt;10,CONCATENATE(0,MONTH(HD$4)),MONTH(HD$4))),SocrataData_REFRESH_THIS!$B:$D,3,FALSE)</f>
        <v>4.0999999999999996</v>
      </c>
      <c r="HE8" s="9">
        <f>VLOOKUP(CONCATENATE($B8,"_",YEAR(HE$4),"_",IF(MONTH(HE$4)&lt;10,CONCATENATE(0,MONTH(HE$4)),MONTH(HE$4))),SocrataData_REFRESH_THIS!$B:$D,3,FALSE)</f>
        <v>4.2</v>
      </c>
      <c r="HF8" s="9">
        <f>VLOOKUP(CONCATENATE($B8,"_",YEAR(HF$4),"_",IF(MONTH(HF$4)&lt;10,CONCATENATE(0,MONTH(HF$4)),MONTH(HF$4))),SocrataData_REFRESH_THIS!$B:$D,3,FALSE)</f>
        <v>4.3</v>
      </c>
      <c r="HG8" s="9">
        <f>VLOOKUP(CONCATENATE($B8,"_",YEAR(HG$4),"_",IF(MONTH(HG$4)&lt;10,CONCATENATE(0,MONTH(HG$4)),MONTH(HG$4))),SocrataData_REFRESH_THIS!$B:$D,3,FALSE)</f>
        <v>4.9000000000000004</v>
      </c>
      <c r="HH8" s="9">
        <f>VLOOKUP(CONCATENATE($B8,"_",YEAR(HH$4),"_",IF(MONTH(HH$4)&lt;10,CONCATENATE(0,MONTH(HH$4)),MONTH(HH$4))),SocrataData_REFRESH_THIS!$B:$D,3,FALSE)</f>
        <v>4.4000000000000004</v>
      </c>
      <c r="HI8" s="9">
        <f>VLOOKUP(CONCATENATE($B8,"_",YEAR(HI$4),"_",IF(MONTH(HI$4)&lt;10,CONCATENATE(0,MONTH(HI$4)),MONTH(HI$4))),SocrataData_REFRESH_THIS!$B:$D,3,FALSE)</f>
        <v>4.5999999999999996</v>
      </c>
      <c r="HJ8" s="9">
        <f>VLOOKUP(CONCATENATE($B8,"_",YEAR(HJ$4),"_",IF(MONTH(HJ$4)&lt;10,CONCATENATE(0,MONTH(HJ$4)),MONTH(HJ$4))),SocrataData_REFRESH_THIS!$B:$D,3,FALSE)</f>
        <v>3.7</v>
      </c>
      <c r="HK8" s="9">
        <f>VLOOKUP(CONCATENATE($B8,"_",YEAR(HK$4),"_",IF(MONTH(HK$4)&lt;10,CONCATENATE(0,MONTH(HK$4)),MONTH(HK$4))),SocrataData_REFRESH_THIS!$B:$D,3,FALSE)</f>
        <v>3.2</v>
      </c>
      <c r="HL8" s="9">
        <f>VLOOKUP(CONCATENATE($B8,"_",YEAR(HL$4),"_",IF(MONTH(HL$4)&lt;10,CONCATENATE(0,MONTH(HL$4)),MONTH(HL$4))),SocrataData_REFRESH_THIS!$B:$D,3,FALSE)</f>
        <v>3.8</v>
      </c>
      <c r="HM8" s="9">
        <f>VLOOKUP(CONCATENATE($B8,"_",YEAR(HM$4),"_",IF(MONTH(HM$4)&lt;10,CONCATENATE(0,MONTH(HM$4)),MONTH(HM$4))),SocrataData_REFRESH_THIS!$B:$D,3,FALSE)</f>
        <v>4.3</v>
      </c>
      <c r="HN8" s="9">
        <f>VLOOKUP(CONCATENATE($B8,"_",YEAR(HN$4),"_",IF(MONTH(HN$4)&lt;10,CONCATENATE(0,MONTH(HN$4)),MONTH(HN$4))),SocrataData_REFRESH_THIS!$B:$D,3,FALSE)</f>
        <v>3.8</v>
      </c>
      <c r="HO8" s="9">
        <f>VLOOKUP(CONCATENATE($B8,"_",YEAR(HO$4),"_",IF(MONTH(HO$4)&lt;10,CONCATENATE(0,MONTH(HO$4)),MONTH(HO$4))),SocrataData_REFRESH_THIS!$B:$D,3,FALSE)</f>
        <v>3.2</v>
      </c>
      <c r="HP8" s="9">
        <f>VLOOKUP(CONCATENATE($B8,"_",YEAR(HP$4),"_",IF(MONTH(HP$4)&lt;10,CONCATENATE(0,MONTH(HP$4)),MONTH(HP$4))),SocrataData_REFRESH_THIS!$B:$D,3,FALSE)</f>
        <v>3.3</v>
      </c>
      <c r="HQ8" s="9">
        <f>VLOOKUP(CONCATENATE($B8,"_",YEAR(HQ$4),"_",IF(MONTH(HQ$4)&lt;10,CONCATENATE(0,MONTH(HQ$4)),MONTH(HQ$4))),SocrataData_REFRESH_THIS!$B:$D,3,FALSE)</f>
        <v>3.6</v>
      </c>
      <c r="HR8" s="9">
        <f>VLOOKUP(CONCATENATE($B8,"_",YEAR(HR$4),"_",IF(MONTH(HR$4)&lt;10,CONCATENATE(0,MONTH(HR$4)),MONTH(HR$4))),SocrataData_REFRESH_THIS!$B:$D,3,FALSE)</f>
        <v>3.8</v>
      </c>
      <c r="HS8" s="9">
        <f>VLOOKUP(CONCATENATE($B8,"_",YEAR(HS$4),"_",IF(MONTH(HS$4)&lt;10,CONCATENATE(0,MONTH(HS$4)),MONTH(HS$4))),SocrataData_REFRESH_THIS!$B:$D,3,FALSE)</f>
        <v>3.6</v>
      </c>
      <c r="HT8" s="9">
        <f>VLOOKUP(CONCATENATE($B8,"_",YEAR(HT$4),"_",IF(MONTH(HT$4)&lt;10,CONCATENATE(0,MONTH(HT$4)),MONTH(HT$4))),SocrataData_REFRESH_THIS!$B:$D,3,FALSE)</f>
        <v>2.9</v>
      </c>
      <c r="HU8" s="9">
        <f>VLOOKUP(CONCATENATE($B8,"_",YEAR(HU$4),"_",IF(MONTH(HU$4)&lt;10,CONCATENATE(0,MONTH(HU$4)),MONTH(HU$4))),SocrataData_REFRESH_THIS!$B:$D,3,FALSE)</f>
        <v>3.4</v>
      </c>
      <c r="HV8" s="9">
        <f>VLOOKUP(CONCATENATE($B8,"_",YEAR(HV$4),"_",IF(MONTH(HV$4)&lt;10,CONCATENATE(0,MONTH(HV$4)),MONTH(HV$4))),SocrataData_REFRESH_THIS!$B:$D,3,FALSE)</f>
        <v>4</v>
      </c>
      <c r="HW8" s="9">
        <f>VLOOKUP(CONCATENATE($B8,"_",YEAR(HW$4),"_",IF(MONTH(HW$4)&lt;10,CONCATENATE(0,MONTH(HW$4)),MONTH(HW$4))),SocrataData_REFRESH_THIS!$B:$D,3,FALSE)</f>
        <v>4.0999999999999996</v>
      </c>
      <c r="HX8" s="9">
        <f>VLOOKUP(CONCATENATE($B8,"_",YEAR(HX$4),"_",IF(MONTH(HX$4)&lt;10,CONCATENATE(0,MONTH(HX$4)),MONTH(HX$4))),SocrataData_REFRESH_THIS!$B:$D,3,FALSE)</f>
        <v>4</v>
      </c>
      <c r="HY8" s="9">
        <f>VLOOKUP(CONCATENATE($B8,"_",YEAR(HY$4),"_",IF(MONTH(HY$4)&lt;10,CONCATENATE(0,MONTH(HY$4)),MONTH(HY$4))),SocrataData_REFRESH_THIS!$B:$D,3,FALSE)</f>
        <v>4.3</v>
      </c>
      <c r="HZ8" s="9">
        <f>VLOOKUP(CONCATENATE($B8,"_",YEAR(HZ$4),"_",IF(MONTH(HZ$4)&lt;10,CONCATENATE(0,MONTH(HZ$4)),MONTH(HZ$4))),SocrataData_REFRESH_THIS!$B:$D,3,FALSE)</f>
        <v>3.9</v>
      </c>
      <c r="IA8" s="9">
        <f>VLOOKUP(CONCATENATE($B8,"_",YEAR(IA$4),"_",IF(MONTH(IA$4)&lt;10,CONCATENATE(0,MONTH(IA$4)),MONTH(IA$4))),SocrataData_REFRESH_THIS!$B:$D,3,FALSE)</f>
        <v>3.7</v>
      </c>
      <c r="IB8" s="9">
        <f>VLOOKUP(CONCATENATE($B8,"_",YEAR(IB$4),"_",IF(MONTH(IB$4)&lt;10,CONCATENATE(0,MONTH(IB$4)),MONTH(IB$4))),SocrataData_REFRESH_THIS!$B:$D,3,FALSE)</f>
        <v>4.3</v>
      </c>
      <c r="IC8" s="9">
        <f>VLOOKUP(CONCATENATE($B8,"_",YEAR(IC$4),"_",IF(MONTH(IC$4)&lt;10,CONCATENATE(0,MONTH(IC$4)),MONTH(IC$4))),SocrataData_REFRESH_THIS!$B:$D,3,FALSE)</f>
        <v>4.0999999999999996</v>
      </c>
      <c r="ID8" s="9">
        <f>VLOOKUP(CONCATENATE($B8,"_",YEAR(ID$4),"_",IF(MONTH(ID$4)&lt;10,CONCATENATE(0,MONTH(ID$4)),MONTH(ID$4))),SocrataData_REFRESH_THIS!$B:$D,3,FALSE)</f>
        <v>4.2</v>
      </c>
      <c r="IE8" s="9">
        <f>VLOOKUP(CONCATENATE($B8,"_",YEAR(IE$4),"_",IF(MONTH(IE$4)&lt;10,CONCATENATE(0,MONTH(IE$4)),MONTH(IE$4))),SocrataData_REFRESH_THIS!$B:$D,3,FALSE)</f>
        <v>4.8</v>
      </c>
      <c r="IF8" s="9">
        <f>VLOOKUP(CONCATENATE($B8,"_",YEAR(IF$4),"_",IF(MONTH(IF$4)&lt;10,CONCATENATE(0,MONTH(IF$4)),MONTH(IF$4))),SocrataData_REFRESH_THIS!$B:$D,3,FALSE)</f>
        <v>3.3</v>
      </c>
      <c r="IG8" s="9">
        <f>VLOOKUP(CONCATENATE($B8,"_",YEAR(IG$4),"_",IF(MONTH(IG$4)&lt;10,CONCATENATE(0,MONTH(IG$4)),MONTH(IG$4))),SocrataData_REFRESH_THIS!$B:$D,3,FALSE)</f>
        <v>2.7</v>
      </c>
      <c r="IH8" s="9">
        <f>VLOOKUP(CONCATENATE($B8,"_",YEAR(IH$4),"_",IF(MONTH(IH$4)&lt;10,CONCATENATE(0,MONTH(IH$4)),MONTH(IH$4))),SocrataData_REFRESH_THIS!$B:$D,3,FALSE)</f>
        <v>3.3</v>
      </c>
      <c r="II8" s="9">
        <f>VLOOKUP(CONCATENATE($B8,"_",YEAR(II$4),"_",IF(MONTH(II$4)&lt;10,CONCATENATE(0,MONTH(II$4)),MONTH(II$4))),SocrataData_REFRESH_THIS!$B:$D,3,FALSE)</f>
        <v>2.8</v>
      </c>
      <c r="IJ8" s="9">
        <f>VLOOKUP(CONCATENATE($B8,"_",YEAR(IJ$4),"_",IF(MONTH(IJ$4)&lt;10,CONCATENATE(0,MONTH(IJ$4)),MONTH(IJ$4))),SocrataData_REFRESH_THIS!$B:$D,3,FALSE)</f>
        <v>3.4</v>
      </c>
      <c r="IK8" s="9">
        <f>VLOOKUP(CONCATENATE($B8,"_",YEAR(IK$4),"_",IF(MONTH(IK$4)&lt;10,CONCATENATE(0,MONTH(IK$4)),MONTH(IK$4))),SocrataData_REFRESH_THIS!$B:$D,3,FALSE)</f>
        <v>3.8</v>
      </c>
      <c r="IL8" s="9">
        <f>VLOOKUP(CONCATENATE($B8,"_",YEAR(IL$4),"_",IF(MONTH(IL$4)&lt;10,CONCATENATE(0,MONTH(IL$4)),MONTH(IL$4))),SocrataData_REFRESH_THIS!$B:$D,3,FALSE)</f>
        <v>5.4</v>
      </c>
      <c r="IM8" s="9">
        <f>VLOOKUP(CONCATENATE($B8,"_",YEAR(IM$4),"_",IF(MONTH(IM$4)&lt;10,CONCATENATE(0,MONTH(IM$4)),MONTH(IM$4))),SocrataData_REFRESH_THIS!$B:$D,3,FALSE)</f>
        <v>15.3</v>
      </c>
      <c r="IN8" s="9">
        <f>VLOOKUP(CONCATENATE($B8,"_",YEAR(IN$4),"_",IF(MONTH(IN$4)&lt;10,CONCATENATE(0,MONTH(IN$4)),MONTH(IN$4))),SocrataData_REFRESH_THIS!$B:$D,3,FALSE)</f>
        <v>15.7</v>
      </c>
      <c r="IO8" s="9">
        <f>VLOOKUP(CONCATENATE($B8,"_",YEAR(IO$4),"_",IF(MONTH(IO$4)&lt;10,CONCATENATE(0,MONTH(IO$4)),MONTH(IO$4))),SocrataData_REFRESH_THIS!$B:$D,3,FALSE)</f>
        <v>14.6</v>
      </c>
      <c r="IP8" s="9">
        <f>VLOOKUP(CONCATENATE($B8,"_",YEAR(IP$4),"_",IF(MONTH(IP$4)&lt;10,CONCATENATE(0,MONTH(IP$4)),MONTH(IP$4))),SocrataData_REFRESH_THIS!$B:$D,3,FALSE)</f>
        <v>15.7</v>
      </c>
      <c r="IQ8" s="9">
        <f>VLOOKUP(CONCATENATE($B8,"_",YEAR(IQ$4),"_",IF(MONTH(IQ$4)&lt;10,CONCATENATE(0,MONTH(IQ$4)),MONTH(IQ$4))),SocrataData_REFRESH_THIS!$B:$D,3,FALSE)</f>
        <v>13</v>
      </c>
      <c r="IR8" s="9">
        <f>VLOOKUP(CONCATENATE($B8,"_",YEAR(IR$4),"_",IF(MONTH(IR$4)&lt;10,CONCATENATE(0,MONTH(IR$4)),MONTH(IR$4))),SocrataData_REFRESH_THIS!$B:$D,3,FALSE)</f>
        <v>11.3</v>
      </c>
      <c r="IS8" s="9">
        <f>VLOOKUP(CONCATENATE($B8,"_",YEAR(IS$4),"_",IF(MONTH(IS$4)&lt;10,CONCATENATE(0,MONTH(IS$4)),MONTH(IS$4))),SocrataData_REFRESH_THIS!$B:$D,3,FALSE)</f>
        <v>8.9</v>
      </c>
      <c r="IT8" s="9">
        <f>VLOOKUP(CONCATENATE($B8,"_",YEAR(IT$4),"_",IF(MONTH(IT$4)&lt;10,CONCATENATE(0,MONTH(IT$4)),MONTH(IT$4))),SocrataData_REFRESH_THIS!$B:$D,3,FALSE)</f>
        <v>9</v>
      </c>
      <c r="IU8" s="9">
        <f>VLOOKUP(CONCATENATE($B8,"_",YEAR(IU$4),"_",IF(MONTH(IU$4)&lt;10,CONCATENATE(0,MONTH(IU$4)),MONTH(IU$4))),SocrataData_REFRESH_THIS!$B:$D,3,FALSE)</f>
        <v>9.3000000000000007</v>
      </c>
      <c r="IV8" s="9">
        <f>VLOOKUP(CONCATENATE($B8,"_",YEAR(IV$4),"_",IF(MONTH(IV$4)&lt;10,CONCATENATE(0,MONTH(IV$4)),MONTH(IV$4))),SocrataData_REFRESH_THIS!$B:$D,3,FALSE)</f>
        <v>9</v>
      </c>
      <c r="IW8" s="9">
        <f>VLOOKUP(CONCATENATE($B8,"_",YEAR(IW$4),"_",IF(MONTH(IW$4)&lt;10,CONCATENATE(0,MONTH(IW$4)),MONTH(IW$4))),SocrataData_REFRESH_THIS!$B:$D,3,FALSE)</f>
        <v>8.9</v>
      </c>
      <c r="IX8" s="9">
        <f>VLOOKUP(CONCATENATE($B8,"_",YEAR(IX$4),"_",IF(MONTH(IX$4)&lt;10,CONCATENATE(0,MONTH(IX$4)),MONTH(IX$4))),SocrataData_REFRESH_THIS!$B:$D,3,FALSE)</f>
        <v>8.9</v>
      </c>
      <c r="IY8" s="9">
        <f>VLOOKUP(CONCATENATE($B8,"_",YEAR(IY$4),"_",IF(MONTH(IY$4)&lt;10,CONCATENATE(0,MONTH(IY$4)),MONTH(IY$4))),SocrataData_REFRESH_THIS!$B:$D,3,FALSE)</f>
        <v>7.5</v>
      </c>
      <c r="IZ8" s="9">
        <f>VLOOKUP(CONCATENATE($B8,"_",YEAR(IZ$4),"_",IF(MONTH(IZ$4)&lt;10,CONCATENATE(0,MONTH(IZ$4)),MONTH(IZ$4))),SocrataData_REFRESH_THIS!$B:$D,3,FALSE)</f>
        <v>7.9</v>
      </c>
      <c r="JA8" s="9">
        <f>VLOOKUP(CONCATENATE($B8,"_",YEAR(JA$4),"_",IF(MONTH(JA$4)&lt;10,CONCATENATE(0,MONTH(JA$4)),MONTH(JA$4))),SocrataData_REFRESH_THIS!$B:$D,3,FALSE)</f>
        <v>6.2</v>
      </c>
      <c r="JB8" s="9">
        <f>VLOOKUP(CONCATENATE($B8,"_",YEAR(JB$4),"_",IF(MONTH(JB$4)&lt;10,CONCATENATE(0,MONTH(JB$4)),MONTH(JB$4))),SocrataData_REFRESH_THIS!$B:$D,3,FALSE)</f>
        <v>7.3</v>
      </c>
      <c r="JC8" s="9">
        <f>VLOOKUP(CONCATENATE($B8,"_",YEAR(JC$4),"_",IF(MONTH(JC$4)&lt;10,CONCATENATE(0,MONTH(JC$4)),MONTH(JC$4))),SocrataData_REFRESH_THIS!$B:$D,3,FALSE)</f>
        <v>6.4</v>
      </c>
      <c r="JD8" s="9">
        <f>VLOOKUP(CONCATENATE($B8,"_",YEAR(JD$4),"_",IF(MONTH(JD$4)&lt;10,CONCATENATE(0,MONTH(JD$4)),MONTH(JD$4))),SocrataData_REFRESH_THIS!$B:$D,3,FALSE)</f>
        <v>5.7</v>
      </c>
      <c r="JE8" s="9">
        <f>VLOOKUP(CONCATENATE($B8,"_",YEAR(JE$4),"_",IF(MONTH(JE$4)&lt;10,CONCATENATE(0,MONTH(JE$4)),MONTH(JE$4))),SocrataData_REFRESH_THIS!$B:$D,3,FALSE)</f>
        <v>5.0999999999999996</v>
      </c>
      <c r="JF8" s="9">
        <f>VLOOKUP(CONCATENATE($B8,"_",YEAR(JF$4),"_",IF(MONTH(JF$4)&lt;10,CONCATENATE(0,MONTH(JF$4)),MONTH(JF$4))),SocrataData_REFRESH_THIS!$B:$D,3,FALSE)</f>
        <v>6.1</v>
      </c>
      <c r="JG8" s="9">
        <f>VLOOKUP(CONCATENATE($B8,"_",YEAR(JG$4),"_",IF(MONTH(JG$4)&lt;10,CONCATENATE(0,MONTH(JG$4)),MONTH(JG$4))),SocrataData_REFRESH_THIS!$B:$D,3,FALSE)</f>
        <v>3.6</v>
      </c>
      <c r="JH8" s="9">
        <f>VLOOKUP(CONCATENATE($B8,"_",YEAR(JH$4),"_",IF(MONTH(JH$4)&lt;10,CONCATENATE(0,MONTH(JH$4)),MONTH(JH$4))),SocrataData_REFRESH_THIS!$B:$D,3,FALSE)</f>
        <v>4.7</v>
      </c>
      <c r="JI8" s="9">
        <f>VLOOKUP(CONCATENATE($B8,"_",YEAR(JI$4),"_",IF(MONTH(JI$4)&lt;10,CONCATENATE(0,MONTH(JI$4)),MONTH(JI$4))),SocrataData_REFRESH_THIS!$B:$D,3,FALSE)</f>
        <v>5.4</v>
      </c>
      <c r="JJ8" s="9">
        <f>VLOOKUP(CONCATENATE($B8,"_",YEAR(JJ$4),"_",IF(MONTH(JJ$4)&lt;10,CONCATENATE(0,MONTH(JJ$4)),MONTH(JJ$4))),SocrataData_REFRESH_THIS!$B:$D,3,FALSE)</f>
        <v>5.0999999999999996</v>
      </c>
      <c r="JK8" s="9">
        <f>VLOOKUP(CONCATENATE($B8,"_",YEAR(JK$4),"_",IF(MONTH(JK$4)&lt;10,CONCATENATE(0,MONTH(JK$4)),MONTH(JK$4))),SocrataData_REFRESH_THIS!$B:$D,3,FALSE)</f>
        <v>3.6</v>
      </c>
      <c r="JL8" s="9">
        <f>VLOOKUP(CONCATENATE($B8,"_",YEAR(JL$4),"_",IF(MONTH(JL$4)&lt;10,CONCATENATE(0,MONTH(JL$4)),MONTH(JL$4))),SocrataData_REFRESH_THIS!$B:$D,3,FALSE)</f>
        <v>4.5</v>
      </c>
      <c r="JM8" s="9">
        <f>VLOOKUP(CONCATENATE($B8,"_",YEAR(JM$4),"_",IF(MONTH(JM$4)&lt;10,CONCATENATE(0,MONTH(JM$4)),MONTH(JM$4))),SocrataData_REFRESH_THIS!$B:$D,3,FALSE)</f>
        <v>4.0999999999999996</v>
      </c>
      <c r="JN8" s="9">
        <f>VLOOKUP(CONCATENATE($B8,"_",YEAR(JN$4),"_",IF(MONTH(JN$4)&lt;10,CONCATENATE(0,MONTH(JN$4)),MONTH(JN$4))),SocrataData_REFRESH_THIS!$B:$D,3,FALSE)</f>
        <v>4.2</v>
      </c>
      <c r="JO8" s="9">
        <f>VLOOKUP(CONCATENATE($B8,"_",YEAR(JO$4),"_",IF(MONTH(JO$4)&lt;10,CONCATENATE(0,MONTH(JO$4)),MONTH(JO$4))),SocrataData_REFRESH_THIS!$B:$D,3,FALSE)</f>
        <v>4.5999999999999996</v>
      </c>
      <c r="JP8" s="9">
        <f>VLOOKUP(CONCATENATE($B8,"_",YEAR(JP$4),"_",IF(MONTH(JP$4)&lt;10,CONCATENATE(0,MONTH(JP$4)),MONTH(JP$4))),SocrataData_REFRESH_THIS!$B:$D,3,FALSE)</f>
        <v>4.3</v>
      </c>
      <c r="JQ8" s="9">
        <f>VLOOKUP(CONCATENATE($B8,"_",YEAR(JQ$4),"_",IF(MONTH(JQ$4)&lt;10,CONCATENATE(0,MONTH(JQ$4)),MONTH(JQ$4))),SocrataData_REFRESH_THIS!$B:$D,3,FALSE)</f>
        <v>3.7</v>
      </c>
      <c r="JR8" s="9">
        <f>VLOOKUP(CONCATENATE($B8,"_",YEAR(JR$4),"_",IF(MONTH(JR$4)&lt;10,CONCATENATE(0,MONTH(JR$4)),MONTH(JR$4))),SocrataData_REFRESH_THIS!$B:$D,3,FALSE)</f>
        <v>4.5999999999999996</v>
      </c>
      <c r="JS8" s="9">
        <f>VLOOKUP(CONCATENATE($B8,"_",YEAR(JS$4),"_",IF(MONTH(JS$4)&lt;10,CONCATENATE(0,MONTH(JS$4)),MONTH(JS$4))),SocrataData_REFRESH_THIS!$B:$D,3,FALSE)</f>
        <v>4.5</v>
      </c>
      <c r="JT8" s="9">
        <f>VLOOKUP(CONCATENATE($B8,"_",YEAR(JT$4),"_",IF(MONTH(JT$4)&lt;10,CONCATENATE(0,MONTH(JT$4)),MONTH(JT$4))),SocrataData_REFRESH_THIS!$B:$D,3,FALSE)</f>
        <v>4.7</v>
      </c>
      <c r="JU8" s="9">
        <f>VLOOKUP(CONCATENATE($B8,"_",YEAR(JU$4),"_",IF(MONTH(JU$4)&lt;10,CONCATENATE(0,MONTH(JU$4)),MONTH(JU$4))),SocrataData_REFRESH_THIS!$B:$D,3,FALSE)</f>
        <v>4.7</v>
      </c>
      <c r="JV8" s="9">
        <f>VLOOKUP(CONCATENATE($B8,"_",YEAR(JV$4),"_",IF(MONTH(JV$4)&lt;10,CONCATENATE(0,MONTH(JV$4)),MONTH(JV$4))),SocrataData_REFRESH_THIS!$B:$D,3,FALSE)</f>
        <v>5</v>
      </c>
      <c r="JW8" s="9">
        <f>VLOOKUP(CONCATENATE($B8,"_",YEAR(JW$4),"_",IF(MONTH(JW$4)&lt;10,CONCATENATE(0,MONTH(JW$4)),MONTH(JW$4))),SocrataData_REFRESH_THIS!$B:$D,3,FALSE)</f>
        <v>3.8</v>
      </c>
      <c r="JX8" s="9">
        <f>VLOOKUP(CONCATENATE($B8,"_",YEAR(JX$4),"_",IF(MONTH(JX$4)&lt;10,CONCATENATE(0,MONTH(JX$4)),MONTH(JX$4))),SocrataData_REFRESH_THIS!$B:$D,3,FALSE)</f>
        <v>3.6</v>
      </c>
      <c r="JY8" s="9">
        <f>VLOOKUP(CONCATENATE($B8,"_",YEAR(JY$4),"_",IF(MONTH(JY$4)&lt;10,CONCATENATE(0,MONTH(JY$4)),MONTH(JY$4))),SocrataData_REFRESH_THIS!$B:$D,3,FALSE)</f>
        <v>3.3</v>
      </c>
      <c r="JZ8" s="9">
        <f>VLOOKUP(CONCATENATE($B8,"_",YEAR(JZ$4),"_",IF(MONTH(JZ$4)&lt;10,CONCATENATE(0,MONTH(JZ$4)),MONTH(JZ$4))),SocrataData_REFRESH_THIS!$B:$D,3,FALSE)</f>
        <v>4.9000000000000004</v>
      </c>
      <c r="KA8" s="9">
        <f>VLOOKUP(CONCATENATE($B8,"_",YEAR(KA$4),"_",IF(MONTH(KA$4)&lt;10,CONCATENATE(0,MONTH(KA$4)),MONTH(KA$4))),SocrataData_REFRESH_THIS!$B:$D,3,FALSE)</f>
        <v>4.9000000000000004</v>
      </c>
      <c r="KB8" s="9">
        <f>VLOOKUP(CONCATENATE($B8,"_",YEAR(KB$4),"_",IF(MONTH(KB$4)&lt;10,CONCATENATE(0,MONTH(KB$4)),MONTH(KB$4))),SocrataData_REFRESH_THIS!$B:$D,3,FALSE)</f>
        <v>4.9000000000000004</v>
      </c>
      <c r="KC8" s="9" t="e">
        <f>VLOOKUP(CONCATENATE($B8,"_",YEAR(KC$4),"_",IF(MONTH(KC$4)&lt;10,CONCATENATE(0,MONTH(KC$4)),MONTH(KC$4))),SocrataData_REFRESH_THIS!$B:$D,3,FALSE)</f>
        <v>#N/A</v>
      </c>
      <c r="KD8" s="9" t="e">
        <f>VLOOKUP(CONCATENATE($B8,"_",YEAR(KD$4),"_",IF(MONTH(KD$4)&lt;10,CONCATENATE(0,MONTH(KD$4)),MONTH(KD$4))),SocrataData_REFRESH_THIS!$B:$D,3,FALSE)</f>
        <v>#N/A</v>
      </c>
      <c r="KE8" s="9" t="e">
        <f>VLOOKUP(CONCATENATE($B8,"_",YEAR(KE$4),"_",IF(MONTH(KE$4)&lt;10,CONCATENATE(0,MONTH(KE$4)),MONTH(KE$4))),SocrataData_REFRESH_THIS!$B:$D,3,FALSE)</f>
        <v>#N/A</v>
      </c>
      <c r="KF8" s="9" t="e">
        <f>VLOOKUP(CONCATENATE($B8,"_",YEAR(KF$4),"_",IF(MONTH(KF$4)&lt;10,CONCATENATE(0,MONTH(KF$4)),MONTH(KF$4))),SocrataData_REFRESH_THIS!$B:$D,3,FALSE)</f>
        <v>#N/A</v>
      </c>
      <c r="KG8" s="9" t="e">
        <f>VLOOKUP(CONCATENATE($B8,"_",YEAR(KG$4),"_",IF(MONTH(KG$4)&lt;10,CONCATENATE(0,MONTH(KG$4)),MONTH(KG$4))),SocrataData_REFRESH_THIS!$B:$D,3,FALSE)</f>
        <v>#N/A</v>
      </c>
      <c r="KH8" s="9" t="e">
        <f>VLOOKUP(CONCATENATE($B8,"_",YEAR(KH$4),"_",IF(MONTH(KH$4)&lt;10,CONCATENATE(0,MONTH(KH$4)),MONTH(KH$4))),SocrataData_REFRESH_THIS!$B:$D,3,FALSE)</f>
        <v>#N/A</v>
      </c>
      <c r="KI8" s="9" t="e">
        <f>VLOOKUP(CONCATENATE($B8,"_",YEAR(KI$4),"_",IF(MONTH(KI$4)&lt;10,CONCATENATE(0,MONTH(KI$4)),MONTH(KI$4))),SocrataData_REFRESH_THIS!$B:$D,3,FALSE)</f>
        <v>#N/A</v>
      </c>
      <c r="KJ8" s="9" t="e">
        <f>VLOOKUP(CONCATENATE($B8,"_",YEAR(KJ$4),"_",IF(MONTH(KJ$4)&lt;10,CONCATENATE(0,MONTH(KJ$4)),MONTH(KJ$4))),SocrataData_REFRESH_THIS!$B:$D,3,FALSE)</f>
        <v>#N/A</v>
      </c>
      <c r="KK8" s="9" t="e">
        <f>VLOOKUP(CONCATENATE($B8,"_",YEAR(KK$4),"_",IF(MONTH(KK$4)&lt;10,CONCATENATE(0,MONTH(KK$4)),MONTH(KK$4))),SocrataData_REFRESH_THIS!$B:$D,3,FALSE)</f>
        <v>#N/A</v>
      </c>
      <c r="KL8" s="9" t="e">
        <f>VLOOKUP(CONCATENATE($B8,"_",YEAR(KL$4),"_",IF(MONTH(KL$4)&lt;10,CONCATENATE(0,MONTH(KL$4)),MONTH(KL$4))),SocrataData_REFRESH_THIS!$B:$D,3,FALSE)</f>
        <v>#N/A</v>
      </c>
      <c r="KM8" s="9" t="e">
        <f>VLOOKUP(CONCATENATE($B8,"_",YEAR(KM$4),"_",IF(MONTH(KM$4)&lt;10,CONCATENATE(0,MONTH(KM$4)),MONTH(KM$4))),SocrataData_REFRESH_THIS!$B:$D,3,FALSE)</f>
        <v>#N/A</v>
      </c>
      <c r="KN8" s="9" t="e">
        <f>VLOOKUP(CONCATENATE($B8,"_",YEAR(KN$4),"_",IF(MONTH(KN$4)&lt;10,CONCATENATE(0,MONTH(KN$4)),MONTH(KN$4))),SocrataData_REFRESH_THIS!$B:$D,3,FALSE)</f>
        <v>#N/A</v>
      </c>
      <c r="KO8" s="9" t="e">
        <f>VLOOKUP(CONCATENATE($B8,"_",YEAR(KO$4),"_",IF(MONTH(KO$4)&lt;10,CONCATENATE(0,MONTH(KO$4)),MONTH(KO$4))),SocrataData_REFRESH_THIS!$B:$D,3,FALSE)</f>
        <v>#N/A</v>
      </c>
      <c r="KP8" s="9" t="e">
        <f>VLOOKUP(CONCATENATE($B8,"_",YEAR(KP$4),"_",IF(MONTH(KP$4)&lt;10,CONCATENATE(0,MONTH(KP$4)),MONTH(KP$4))),SocrataData_REFRESH_THIS!$B:$D,3,FALSE)</f>
        <v>#N/A</v>
      </c>
      <c r="KQ8" s="9" t="e">
        <f>VLOOKUP(CONCATENATE($B8,"_",YEAR(KQ$4),"_",IF(MONTH(KQ$4)&lt;10,CONCATENATE(0,MONTH(KQ$4)),MONTH(KQ$4))),SocrataData_REFRESH_THIS!$B:$D,3,FALSE)</f>
        <v>#N/A</v>
      </c>
      <c r="KR8" s="9" t="e">
        <f>VLOOKUP(CONCATENATE($B8,"_",YEAR(KR$4),"_",IF(MONTH(KR$4)&lt;10,CONCATENATE(0,MONTH(KR$4)),MONTH(KR$4))),SocrataData_REFRESH_THIS!$B:$D,3,FALSE)</f>
        <v>#N/A</v>
      </c>
      <c r="KS8" s="9" t="e">
        <f>VLOOKUP(CONCATENATE($B8,"_",YEAR(KS$4),"_",IF(MONTH(KS$4)&lt;10,CONCATENATE(0,MONTH(KS$4)),MONTH(KS$4))),SocrataData_REFRESH_THIS!$B:$D,3,FALSE)</f>
        <v>#N/A</v>
      </c>
      <c r="KT8" s="9" t="e">
        <f>VLOOKUP(CONCATENATE($B8,"_",YEAR(KT$4),"_",IF(MONTH(KT$4)&lt;10,CONCATENATE(0,MONTH(KT$4)),MONTH(KT$4))),SocrataData_REFRESH_THIS!$B:$D,3,FALSE)</f>
        <v>#N/A</v>
      </c>
      <c r="KU8" s="9" t="e">
        <f>VLOOKUP(CONCATENATE($B8,"_",YEAR(KU$4),"_",IF(MONTH(KU$4)&lt;10,CONCATENATE(0,MONTH(KU$4)),MONTH(KU$4))),SocrataData_REFRESH_THIS!$B:$D,3,FALSE)</f>
        <v>#N/A</v>
      </c>
      <c r="KV8" s="9" t="e">
        <f>VLOOKUP(CONCATENATE($B8,"_",YEAR(KV$4),"_",IF(MONTH(KV$4)&lt;10,CONCATENATE(0,MONTH(KV$4)),MONTH(KV$4))),SocrataData_REFRESH_THIS!$B:$D,3,FALSE)</f>
        <v>#N/A</v>
      </c>
      <c r="KW8" s="9" t="e">
        <f>VLOOKUP(CONCATENATE($B8,"_",YEAR(KW$4),"_",IF(MONTH(KW$4)&lt;10,CONCATENATE(0,MONTH(KW$4)),MONTH(KW$4))),SocrataData_REFRESH_THIS!$B:$D,3,FALSE)</f>
        <v>#N/A</v>
      </c>
      <c r="KX8" s="9" t="e">
        <f>VLOOKUP(CONCATENATE($B8,"_",YEAR(KX$4),"_",IF(MONTH(KX$4)&lt;10,CONCATENATE(0,MONTH(KX$4)),MONTH(KX$4))),SocrataData_REFRESH_THIS!$B:$D,3,FALSE)</f>
        <v>#N/A</v>
      </c>
      <c r="KY8" s="9" t="e">
        <f>VLOOKUP(CONCATENATE($B8,"_",YEAR(KY$4),"_",IF(MONTH(KY$4)&lt;10,CONCATENATE(0,MONTH(KY$4)),MONTH(KY$4))),SocrataData_REFRESH_THIS!$B:$D,3,FALSE)</f>
        <v>#N/A</v>
      </c>
      <c r="KZ8" s="9" t="e">
        <f>VLOOKUP(CONCATENATE($B8,"_",YEAR(KZ$4),"_",IF(MONTH(KZ$4)&lt;10,CONCATENATE(0,MONTH(KZ$4)),MONTH(KZ$4))),SocrataData_REFRESH_THIS!$B:$D,3,FALSE)</f>
        <v>#N/A</v>
      </c>
      <c r="LA8" s="9" t="e">
        <f>VLOOKUP(CONCATENATE($B8,"_",YEAR(LA$4),"_",IF(MONTH(LA$4)&lt;10,CONCATENATE(0,MONTH(LA$4)),MONTH(LA$4))),SocrataData_REFRESH_THIS!$B:$D,3,FALSE)</f>
        <v>#N/A</v>
      </c>
      <c r="LB8" s="9" t="e">
        <f>VLOOKUP(CONCATENATE($B8,"_",YEAR(LB$4),"_",IF(MONTH(LB$4)&lt;10,CONCATENATE(0,MONTH(LB$4)),MONTH(LB$4))),SocrataData_REFRESH_THIS!$B:$D,3,FALSE)</f>
        <v>#N/A</v>
      </c>
      <c r="LC8" s="9" t="e">
        <f>VLOOKUP(CONCATENATE($B8,"_",YEAR(LC$4),"_",IF(MONTH(LC$4)&lt;10,CONCATENATE(0,MONTH(LC$4)),MONTH(LC$4))),SocrataData_REFRESH_THIS!$B:$D,3,FALSE)</f>
        <v>#N/A</v>
      </c>
      <c r="LD8" s="9" t="e">
        <f>VLOOKUP(CONCATENATE($B8,"_",YEAR(LD$4),"_",IF(MONTH(LD$4)&lt;10,CONCATENATE(0,MONTH(LD$4)),MONTH(LD$4))),SocrataData_REFRESH_THIS!$B:$D,3,FALSE)</f>
        <v>#N/A</v>
      </c>
      <c r="LE8" s="9" t="e">
        <f>VLOOKUP(CONCATENATE($B8,"_",YEAR(LE$4),"_",IF(MONTH(LE$4)&lt;10,CONCATENATE(0,MONTH(LE$4)),MONTH(LE$4))),SocrataData_REFRESH_THIS!$B:$D,3,FALSE)</f>
        <v>#N/A</v>
      </c>
      <c r="LF8" s="9" t="e">
        <f>VLOOKUP(CONCATENATE($B8,"_",YEAR(LF$4),"_",IF(MONTH(LF$4)&lt;10,CONCATENATE(0,MONTH(LF$4)),MONTH(LF$4))),SocrataData_REFRESH_THIS!$B:$D,3,FALSE)</f>
        <v>#N/A</v>
      </c>
      <c r="LG8" s="9" t="e">
        <f>VLOOKUP(CONCATENATE($B8,"_",YEAR(LG$4),"_",IF(MONTH(LG$4)&lt;10,CONCATENATE(0,MONTH(LG$4)),MONTH(LG$4))),SocrataData_REFRESH_THIS!$B:$D,3,FALSE)</f>
        <v>#N/A</v>
      </c>
      <c r="LH8" s="9" t="e">
        <f>VLOOKUP(CONCATENATE($B8,"_",YEAR(LH$4),"_",IF(MONTH(LH$4)&lt;10,CONCATENATE(0,MONTH(LH$4)),MONTH(LH$4))),SocrataData_REFRESH_THIS!$B:$D,3,FALSE)</f>
        <v>#N/A</v>
      </c>
      <c r="LI8" s="9" t="e">
        <f>VLOOKUP(CONCATENATE($B8,"_",YEAR(LI$4),"_",IF(MONTH(LI$4)&lt;10,CONCATENATE(0,MONTH(LI$4)),MONTH(LI$4))),SocrataData_REFRESH_THIS!$B:$D,3,FALSE)</f>
        <v>#N/A</v>
      </c>
      <c r="LJ8" s="9" t="e">
        <f>VLOOKUP(CONCATENATE($B8,"_",YEAR(LJ$4),"_",IF(MONTH(LJ$4)&lt;10,CONCATENATE(0,MONTH(LJ$4)),MONTH(LJ$4))),SocrataData_REFRESH_THIS!$B:$D,3,FALSE)</f>
        <v>#N/A</v>
      </c>
      <c r="LK8" s="9" t="e">
        <f>VLOOKUP(CONCATENATE($B8,"_",YEAR(LK$4),"_",IF(MONTH(LK$4)&lt;10,CONCATENATE(0,MONTH(LK$4)),MONTH(LK$4))),SocrataData_REFRESH_THIS!$B:$D,3,FALSE)</f>
        <v>#N/A</v>
      </c>
      <c r="LL8" s="9" t="e">
        <f>VLOOKUP(CONCATENATE($B8,"_",YEAR(LL$4),"_",IF(MONTH(LL$4)&lt;10,CONCATENATE(0,MONTH(LL$4)),MONTH(LL$4))),SocrataData_REFRESH_THIS!$B:$D,3,FALSE)</f>
        <v>#N/A</v>
      </c>
      <c r="LM8" s="9" t="e">
        <f>VLOOKUP(CONCATENATE($B8,"_",YEAR(LM$4),"_",IF(MONTH(LM$4)&lt;10,CONCATENATE(0,MONTH(LM$4)),MONTH(LM$4))),SocrataData_REFRESH_THIS!$B:$D,3,FALSE)</f>
        <v>#N/A</v>
      </c>
      <c r="LN8" s="9" t="e">
        <f>VLOOKUP(CONCATENATE($B8,"_",YEAR(LN$4),"_",IF(MONTH(LN$4)&lt;10,CONCATENATE(0,MONTH(LN$4)),MONTH(LN$4))),SocrataData_REFRESH_THIS!$B:$D,3,FALSE)</f>
        <v>#N/A</v>
      </c>
      <c r="LO8" s="9" t="e">
        <f>VLOOKUP(CONCATENATE($B8,"_",YEAR(LO$4),"_",IF(MONTH(LO$4)&lt;10,CONCATENATE(0,MONTH(LO$4)),MONTH(LO$4))),SocrataData_REFRESH_THIS!$B:$D,3,FALSE)</f>
        <v>#N/A</v>
      </c>
      <c r="LP8" s="9" t="e">
        <f>VLOOKUP(CONCATENATE($B8,"_",YEAR(LP$4),"_",IF(MONTH(LP$4)&lt;10,CONCATENATE(0,MONTH(LP$4)),MONTH(LP$4))),SocrataData_REFRESH_THIS!$B:$D,3,FALSE)</f>
        <v>#N/A</v>
      </c>
      <c r="LQ8" s="9" t="e">
        <f>VLOOKUP(CONCATENATE($B8,"_",YEAR(LQ$4),"_",IF(MONTH(LQ$4)&lt;10,CONCATENATE(0,MONTH(LQ$4)),MONTH(LQ$4))),SocrataData_REFRESH_THIS!$B:$D,3,FALSE)</f>
        <v>#N/A</v>
      </c>
      <c r="LR8" s="9" t="e">
        <f>VLOOKUP(CONCATENATE($B8,"_",YEAR(LR$4),"_",IF(MONTH(LR$4)&lt;10,CONCATENATE(0,MONTH(LR$4)),MONTH(LR$4))),SocrataData_REFRESH_THIS!$B:$D,3,FALSE)</f>
        <v>#N/A</v>
      </c>
      <c r="LS8" s="9" t="e">
        <f>VLOOKUP(CONCATENATE($B8,"_",YEAR(LS$4),"_",IF(MONTH(LS$4)&lt;10,CONCATENATE(0,MONTH(LS$4)),MONTH(LS$4))),SocrataData_REFRESH_THIS!$B:$D,3,FALSE)</f>
        <v>#N/A</v>
      </c>
      <c r="LT8" s="9" t="e">
        <f>VLOOKUP(CONCATENATE($B8,"_",YEAR(LT$4),"_",IF(MONTH(LT$4)&lt;10,CONCATENATE(0,MONTH(LT$4)),MONTH(LT$4))),SocrataData_REFRESH_THIS!$B:$D,3,FALSE)</f>
        <v>#N/A</v>
      </c>
      <c r="LU8" s="9" t="e">
        <f>VLOOKUP(CONCATENATE($B8,"_",YEAR(LU$4),"_",IF(MONTH(LU$4)&lt;10,CONCATENATE(0,MONTH(LU$4)),MONTH(LU$4))),SocrataData_REFRESH_THIS!$B:$D,3,FALSE)</f>
        <v>#N/A</v>
      </c>
      <c r="LV8" s="9" t="e">
        <f>VLOOKUP(CONCATENATE($B8,"_",YEAR(LV$4),"_",IF(MONTH(LV$4)&lt;10,CONCATENATE(0,MONTH(LV$4)),MONTH(LV$4))),SocrataData_REFRESH_THIS!$B:$D,3,FALSE)</f>
        <v>#N/A</v>
      </c>
      <c r="LW8" s="9" t="e">
        <f>VLOOKUP(CONCATENATE($B8,"_",YEAR(LW$4),"_",IF(MONTH(LW$4)&lt;10,CONCATENATE(0,MONTH(LW$4)),MONTH(LW$4))),SocrataData_REFRESH_THIS!$B:$D,3,FALSE)</f>
        <v>#N/A</v>
      </c>
      <c r="LX8" s="9" t="e">
        <f>VLOOKUP(CONCATENATE($B8,"_",YEAR(LX$4),"_",IF(MONTH(LX$4)&lt;10,CONCATENATE(0,MONTH(LX$4)),MONTH(LX$4))),SocrataData_REFRESH_THIS!$B:$D,3,FALSE)</f>
        <v>#N/A</v>
      </c>
      <c r="LY8" s="9" t="e">
        <f>VLOOKUP(CONCATENATE($B8,"_",YEAR(LY$4),"_",IF(MONTH(LY$4)&lt;10,CONCATENATE(0,MONTH(LY$4)),MONTH(LY$4))),SocrataData_REFRESH_THIS!$B:$D,3,FALSE)</f>
        <v>#N/A</v>
      </c>
      <c r="LZ8" s="9" t="e">
        <f>VLOOKUP(CONCATENATE($B8,"_",YEAR(LZ$4),"_",IF(MONTH(LZ$4)&lt;10,CONCATENATE(0,MONTH(LZ$4)),MONTH(LZ$4))),SocrataData_REFRESH_THIS!$B:$D,3,FALSE)</f>
        <v>#N/A</v>
      </c>
      <c r="MA8" s="9" t="e">
        <f>VLOOKUP(CONCATENATE($B8,"_",YEAR(MA$4),"_",IF(MONTH(MA$4)&lt;10,CONCATENATE(0,MONTH(MA$4)),MONTH(MA$4))),SocrataData_REFRESH_THIS!$B:$D,3,FALSE)</f>
        <v>#N/A</v>
      </c>
      <c r="MB8" s="9" t="e">
        <f>VLOOKUP(CONCATENATE($B8,"_",YEAR(MB$4),"_",IF(MONTH(MB$4)&lt;10,CONCATENATE(0,MONTH(MB$4)),MONTH(MB$4))),SocrataData_REFRESH_THIS!$B:$D,3,FALSE)</f>
        <v>#N/A</v>
      </c>
      <c r="MC8" s="9" t="e">
        <f>VLOOKUP(CONCATENATE($B8,"_",YEAR(MC$4),"_",IF(MONTH(MC$4)&lt;10,CONCATENATE(0,MONTH(MC$4)),MONTH(MC$4))),SocrataData_REFRESH_THIS!$B:$D,3,FALSE)</f>
        <v>#N/A</v>
      </c>
      <c r="MD8" s="9" t="e">
        <f>VLOOKUP(CONCATENATE($B8,"_",YEAR(MD$4),"_",IF(MONTH(MD$4)&lt;10,CONCATENATE(0,MONTH(MD$4)),MONTH(MD$4))),SocrataData_REFRESH_THIS!$B:$D,3,FALSE)</f>
        <v>#N/A</v>
      </c>
      <c r="ME8" s="9" t="e">
        <f>VLOOKUP(CONCATENATE($B8,"_",YEAR(ME$4),"_",IF(MONTH(ME$4)&lt;10,CONCATENATE(0,MONTH(ME$4)),MONTH(ME$4))),SocrataData_REFRESH_THIS!$B:$D,3,FALSE)</f>
        <v>#N/A</v>
      </c>
      <c r="MF8" s="9" t="e">
        <f>VLOOKUP(CONCATENATE($B8,"_",YEAR(MF$4),"_",IF(MONTH(MF$4)&lt;10,CONCATENATE(0,MONTH(MF$4)),MONTH(MF$4))),SocrataData_REFRESH_THIS!$B:$D,3,FALSE)</f>
        <v>#N/A</v>
      </c>
      <c r="MG8" s="9" t="e">
        <f>VLOOKUP(CONCATENATE($B8,"_",YEAR(MG$4),"_",IF(MONTH(MG$4)&lt;10,CONCATENATE(0,MONTH(MG$4)),MONTH(MG$4))),SocrataData_REFRESH_THIS!$B:$D,3,FALSE)</f>
        <v>#N/A</v>
      </c>
      <c r="MH8" s="9" t="e">
        <f>VLOOKUP(CONCATENATE($B8,"_",YEAR(MH$4),"_",IF(MONTH(MH$4)&lt;10,CONCATENATE(0,MONTH(MH$4)),MONTH(MH$4))),SocrataData_REFRESH_THIS!$B:$D,3,FALSE)</f>
        <v>#N/A</v>
      </c>
      <c r="MI8" s="9" t="e">
        <f>VLOOKUP(CONCATENATE($B8,"_",YEAR(MI$4),"_",IF(MONTH(MI$4)&lt;10,CONCATENATE(0,MONTH(MI$4)),MONTH(MI$4))),SocrataData_REFRESH_THIS!$B:$D,3,FALSE)</f>
        <v>#N/A</v>
      </c>
      <c r="MJ8" s="9" t="e">
        <f>VLOOKUP(CONCATENATE($B8,"_",YEAR(MJ$4),"_",IF(MONTH(MJ$4)&lt;10,CONCATENATE(0,MONTH(MJ$4)),MONTH(MJ$4))),SocrataData_REFRESH_THIS!$B:$D,3,FALSE)</f>
        <v>#N/A</v>
      </c>
      <c r="MK8" s="9" t="e">
        <f>VLOOKUP(CONCATENATE($B8,"_",YEAR(MK$4),"_",IF(MONTH(MK$4)&lt;10,CONCATENATE(0,MONTH(MK$4)),MONTH(MK$4))),SocrataData_REFRESH_THIS!$B:$D,3,FALSE)</f>
        <v>#N/A</v>
      </c>
      <c r="ML8" s="9" t="e">
        <f>VLOOKUP(CONCATENATE($B8,"_",YEAR(ML$4),"_",IF(MONTH(ML$4)&lt;10,CONCATENATE(0,MONTH(ML$4)),MONTH(ML$4))),SocrataData_REFRESH_THIS!$B:$D,3,FALSE)</f>
        <v>#N/A</v>
      </c>
      <c r="MM8" s="9" t="e">
        <f>VLOOKUP(CONCATENATE($B8,"_",YEAR(MM$4),"_",IF(MONTH(MM$4)&lt;10,CONCATENATE(0,MONTH(MM$4)),MONTH(MM$4))),SocrataData_REFRESH_THIS!$B:$D,3,FALSE)</f>
        <v>#N/A</v>
      </c>
      <c r="MN8" s="9" t="e">
        <f>VLOOKUP(CONCATENATE($B8,"_",YEAR(MN$4),"_",IF(MONTH(MN$4)&lt;10,CONCATENATE(0,MONTH(MN$4)),MONTH(MN$4))),SocrataData_REFRESH_THIS!$B:$D,3,FALSE)</f>
        <v>#N/A</v>
      </c>
      <c r="MO8" s="9" t="e">
        <f>VLOOKUP(CONCATENATE($B8,"_",YEAR(MO$4),"_",IF(MONTH(MO$4)&lt;10,CONCATENATE(0,MONTH(MO$4)),MONTH(MO$4))),SocrataData_REFRESH_THIS!$B:$D,3,FALSE)</f>
        <v>#N/A</v>
      </c>
      <c r="MP8" s="9" t="e">
        <f>VLOOKUP(CONCATENATE($B8,"_",YEAR(MP$4),"_",IF(MONTH(MP$4)&lt;10,CONCATENATE(0,MONTH(MP$4)),MONTH(MP$4))),SocrataData_REFRESH_THIS!$B:$D,3,FALSE)</f>
        <v>#N/A</v>
      </c>
      <c r="MQ8" s="9" t="e">
        <f>VLOOKUP(CONCATENATE($B8,"_",YEAR(MQ$4),"_",IF(MONTH(MQ$4)&lt;10,CONCATENATE(0,MONTH(MQ$4)),MONTH(MQ$4))),SocrataData_REFRESH_THIS!$B:$D,3,FALSE)</f>
        <v>#N/A</v>
      </c>
      <c r="MR8" s="9" t="e">
        <f>VLOOKUP(CONCATENATE($B8,"_",YEAR(MR$4),"_",IF(MONTH(MR$4)&lt;10,CONCATENATE(0,MONTH(MR$4)),MONTH(MR$4))),SocrataData_REFRESH_THIS!$B:$D,3,FALSE)</f>
        <v>#N/A</v>
      </c>
      <c r="MS8" s="9" t="e">
        <f>VLOOKUP(CONCATENATE($B8,"_",YEAR(MS$4),"_",IF(MONTH(MS$4)&lt;10,CONCATENATE(0,MONTH(MS$4)),MONTH(MS$4))),SocrataData_REFRESH_THIS!$B:$D,3,FALSE)</f>
        <v>#N/A</v>
      </c>
      <c r="MT8" s="9" t="e">
        <f>VLOOKUP(CONCATENATE($B8,"_",YEAR(MT$4),"_",IF(MONTH(MT$4)&lt;10,CONCATENATE(0,MONTH(MT$4)),MONTH(MT$4))),SocrataData_REFRESH_THIS!$B:$D,3,FALSE)</f>
        <v>#N/A</v>
      </c>
      <c r="MU8" s="9" t="e">
        <f>VLOOKUP(CONCATENATE($B8,"_",YEAR(MU$4),"_",IF(MONTH(MU$4)&lt;10,CONCATENATE(0,MONTH(MU$4)),MONTH(MU$4))),SocrataData_REFRESH_THIS!$B:$D,3,FALSE)</f>
        <v>#N/A</v>
      </c>
      <c r="MV8" s="9" t="e">
        <f>VLOOKUP(CONCATENATE($B8,"_",YEAR(MV$4),"_",IF(MONTH(MV$4)&lt;10,CONCATENATE(0,MONTH(MV$4)),MONTH(MV$4))),SocrataData_REFRESH_THIS!$B:$D,3,FALSE)</f>
        <v>#N/A</v>
      </c>
      <c r="MW8" s="9" t="e">
        <f>VLOOKUP(CONCATENATE($B8,"_",YEAR(MW$4),"_",IF(MONTH(MW$4)&lt;10,CONCATENATE(0,MONTH(MW$4)),MONTH(MW$4))),SocrataData_REFRESH_THIS!$B:$D,3,FALSE)</f>
        <v>#N/A</v>
      </c>
      <c r="MX8" s="9" t="e">
        <f>VLOOKUP(CONCATENATE($B8,"_",YEAR(MX$4),"_",IF(MONTH(MX$4)&lt;10,CONCATENATE(0,MONTH(MX$4)),MONTH(MX$4))),SocrataData_REFRESH_THIS!$B:$D,3,FALSE)</f>
        <v>#N/A</v>
      </c>
      <c r="MY8" s="9" t="e">
        <f>VLOOKUP(CONCATENATE($B8,"_",YEAR(MY$4),"_",IF(MONTH(MY$4)&lt;10,CONCATENATE(0,MONTH(MY$4)),MONTH(MY$4))),SocrataData_REFRESH_THIS!$B:$D,3,FALSE)</f>
        <v>#N/A</v>
      </c>
      <c r="MZ8" s="9" t="e">
        <f>VLOOKUP(CONCATENATE($B8,"_",YEAR(MZ$4),"_",IF(MONTH(MZ$4)&lt;10,CONCATENATE(0,MONTH(MZ$4)),MONTH(MZ$4))),SocrataData_REFRESH_THIS!$B:$D,3,FALSE)</f>
        <v>#N/A</v>
      </c>
      <c r="NA8" s="9" t="e">
        <f>VLOOKUP(CONCATENATE($B8,"_",YEAR(NA$4),"_",IF(MONTH(NA$4)&lt;10,CONCATENATE(0,MONTH(NA$4)),MONTH(NA$4))),SocrataData_REFRESH_THIS!$B:$D,3,FALSE)</f>
        <v>#N/A</v>
      </c>
      <c r="NB8" s="9" t="e">
        <f>VLOOKUP(CONCATENATE($B8,"_",YEAR(NB$4),"_",IF(MONTH(NB$4)&lt;10,CONCATENATE(0,MONTH(NB$4)),MONTH(NB$4))),SocrataData_REFRESH_THIS!$B:$D,3,FALSE)</f>
        <v>#N/A</v>
      </c>
      <c r="NC8" s="9" t="e">
        <f>VLOOKUP(CONCATENATE($B8,"_",YEAR(NC$4),"_",IF(MONTH(NC$4)&lt;10,CONCATENATE(0,MONTH(NC$4)),MONTH(NC$4))),SocrataData_REFRESH_THIS!$B:$D,3,FALSE)</f>
        <v>#N/A</v>
      </c>
      <c r="ND8" s="9" t="e">
        <f>VLOOKUP(CONCATENATE($B8,"_",YEAR(ND$4),"_",IF(MONTH(ND$4)&lt;10,CONCATENATE(0,MONTH(ND$4)),MONTH(ND$4))),SocrataData_REFRESH_THIS!$B:$D,3,FALSE)</f>
        <v>#N/A</v>
      </c>
      <c r="NE8" s="9" t="e">
        <f>VLOOKUP(CONCATENATE($B8,"_",YEAR(NE$4),"_",IF(MONTH(NE$4)&lt;10,CONCATENATE(0,MONTH(NE$4)),MONTH(NE$4))),SocrataData_REFRESH_THIS!$B:$D,3,FALSE)</f>
        <v>#N/A</v>
      </c>
      <c r="NF8" s="9" t="e">
        <f>VLOOKUP(CONCATENATE($B8,"_",YEAR(NF$4),"_",IF(MONTH(NF$4)&lt;10,CONCATENATE(0,MONTH(NF$4)),MONTH(NF$4))),SocrataData_REFRESH_THIS!$B:$D,3,FALSE)</f>
        <v>#N/A</v>
      </c>
      <c r="NG8" s="9" t="e">
        <f>VLOOKUP(CONCATENATE($B8,"_",YEAR(NG$4),"_",IF(MONTH(NG$4)&lt;10,CONCATENATE(0,MONTH(NG$4)),MONTH(NG$4))),SocrataData_REFRESH_THIS!$B:$D,3,FALSE)</f>
        <v>#N/A</v>
      </c>
      <c r="NH8" s="9" t="e">
        <f>VLOOKUP(CONCATENATE($B8,"_",YEAR(NH$4),"_",IF(MONTH(NH$4)&lt;10,CONCATENATE(0,MONTH(NH$4)),MONTH(NH$4))),SocrataData_REFRESH_THIS!$B:$D,3,FALSE)</f>
        <v>#N/A</v>
      </c>
      <c r="NI8" s="9" t="e">
        <f>VLOOKUP(CONCATENATE($B8,"_",YEAR(NI$4),"_",IF(MONTH(NI$4)&lt;10,CONCATENATE(0,MONTH(NI$4)),MONTH(NI$4))),SocrataData_REFRESH_THIS!$B:$D,3,FALSE)</f>
        <v>#N/A</v>
      </c>
      <c r="NJ8" s="9" t="e">
        <f>VLOOKUP(CONCATENATE($B8,"_",YEAR(NJ$4),"_",IF(MONTH(NJ$4)&lt;10,CONCATENATE(0,MONTH(NJ$4)),MONTH(NJ$4))),SocrataData_REFRESH_THIS!$B:$D,3,FALSE)</f>
        <v>#N/A</v>
      </c>
      <c r="NK8" s="9" t="e">
        <f>VLOOKUP(CONCATENATE($B8,"_",YEAR(NK$4),"_",IF(MONTH(NK$4)&lt;10,CONCATENATE(0,MONTH(NK$4)),MONTH(NK$4))),SocrataData_REFRESH_THIS!$B:$D,3,FALSE)</f>
        <v>#N/A</v>
      </c>
      <c r="NL8" s="9" t="e">
        <f>VLOOKUP(CONCATENATE($B8,"_",YEAR(NL$4),"_",IF(MONTH(NL$4)&lt;10,CONCATENATE(0,MONTH(NL$4)),MONTH(NL$4))),SocrataData_REFRESH_THIS!$B:$D,3,FALSE)</f>
        <v>#N/A</v>
      </c>
      <c r="NM8" s="9" t="e">
        <f>VLOOKUP(CONCATENATE($B8,"_",YEAR(NM$4),"_",IF(MONTH(NM$4)&lt;10,CONCATENATE(0,MONTH(NM$4)),MONTH(NM$4))),SocrataData_REFRESH_THIS!$B:$D,3,FALSE)</f>
        <v>#N/A</v>
      </c>
      <c r="NN8" s="9" t="e">
        <f>VLOOKUP(CONCATENATE($B8,"_",YEAR(NN$4),"_",IF(MONTH(NN$4)&lt;10,CONCATENATE(0,MONTH(NN$4)),MONTH(NN$4))),SocrataData_REFRESH_THIS!$B:$D,3,FALSE)</f>
        <v>#N/A</v>
      </c>
      <c r="NO8" s="9" t="e">
        <f>VLOOKUP(CONCATENATE($B8,"_",YEAR(NO$4),"_",IF(MONTH(NO$4)&lt;10,CONCATENATE(0,MONTH(NO$4)),MONTH(NO$4))),SocrataData_REFRESH_THIS!$B:$D,3,FALSE)</f>
        <v>#N/A</v>
      </c>
      <c r="NP8" s="9" t="e">
        <f>VLOOKUP(CONCATENATE($B8,"_",YEAR(NP$4),"_",IF(MONTH(NP$4)&lt;10,CONCATENATE(0,MONTH(NP$4)),MONTH(NP$4))),SocrataData_REFRESH_THIS!$B:$D,3,FALSE)</f>
        <v>#N/A</v>
      </c>
      <c r="NQ8" s="9" t="e">
        <f>VLOOKUP(CONCATENATE($B8,"_",YEAR(NQ$4),"_",IF(MONTH(NQ$4)&lt;10,CONCATENATE(0,MONTH(NQ$4)),MONTH(NQ$4))),SocrataData_REFRESH_THIS!$B:$D,3,FALSE)</f>
        <v>#N/A</v>
      </c>
      <c r="NR8" s="9" t="e">
        <f>VLOOKUP(CONCATENATE($B8,"_",YEAR(NR$4),"_",IF(MONTH(NR$4)&lt;10,CONCATENATE(0,MONTH(NR$4)),MONTH(NR$4))),SocrataData_REFRESH_THIS!$B:$D,3,FALSE)</f>
        <v>#N/A</v>
      </c>
      <c r="NS8" s="9" t="e">
        <f>VLOOKUP(CONCATENATE($B8,"_",YEAR(NS$4),"_",IF(MONTH(NS$4)&lt;10,CONCATENATE(0,MONTH(NS$4)),MONTH(NS$4))),SocrataData_REFRESH_THIS!$B:$D,3,FALSE)</f>
        <v>#N/A</v>
      </c>
      <c r="NT8" s="9" t="e">
        <f>VLOOKUP(CONCATENATE($B8,"_",YEAR(NT$4),"_",IF(MONTH(NT$4)&lt;10,CONCATENATE(0,MONTH(NT$4)),MONTH(NT$4))),SocrataData_REFRESH_THIS!$B:$D,3,FALSE)</f>
        <v>#N/A</v>
      </c>
      <c r="NU8" s="9" t="e">
        <f>VLOOKUP(CONCATENATE($B8,"_",YEAR(NU$4),"_",IF(MONTH(NU$4)&lt;10,CONCATENATE(0,MONTH(NU$4)),MONTH(NU$4))),SocrataData_REFRESH_THIS!$B:$D,3,FALSE)</f>
        <v>#N/A</v>
      </c>
      <c r="NV8" s="9" t="e">
        <f>VLOOKUP(CONCATENATE($B8,"_",YEAR(NV$4),"_",IF(MONTH(NV$4)&lt;10,CONCATENATE(0,MONTH(NV$4)),MONTH(NV$4))),SocrataData_REFRESH_THIS!$B:$D,3,FALSE)</f>
        <v>#N/A</v>
      </c>
      <c r="NW8" s="9" t="e">
        <f>VLOOKUP(CONCATENATE($B8,"_",YEAR(NW$4),"_",IF(MONTH(NW$4)&lt;10,CONCATENATE(0,MONTH(NW$4)),MONTH(NW$4))),SocrataData_REFRESH_THIS!$B:$D,3,FALSE)</f>
        <v>#N/A</v>
      </c>
      <c r="NX8" s="9" t="e">
        <f>VLOOKUP(CONCATENATE($B8,"_",YEAR(NX$4),"_",IF(MONTH(NX$4)&lt;10,CONCATENATE(0,MONTH(NX$4)),MONTH(NX$4))),SocrataData_REFRESH_THIS!$B:$D,3,FALSE)</f>
        <v>#N/A</v>
      </c>
      <c r="NY8" s="9" t="e">
        <f>VLOOKUP(CONCATENATE($B8,"_",YEAR(NY$4),"_",IF(MONTH(NY$4)&lt;10,CONCATENATE(0,MONTH(NY$4)),MONTH(NY$4))),SocrataData_REFRESH_THIS!$B:$D,3,FALSE)</f>
        <v>#N/A</v>
      </c>
      <c r="NZ8" s="9" t="e">
        <f>VLOOKUP(CONCATENATE($B8,"_",YEAR(NZ$4),"_",IF(MONTH(NZ$4)&lt;10,CONCATENATE(0,MONTH(NZ$4)),MONTH(NZ$4))),SocrataData_REFRESH_THIS!$B:$D,3,FALSE)</f>
        <v>#N/A</v>
      </c>
      <c r="OA8" s="9" t="e">
        <f>VLOOKUP(CONCATENATE($B8,"_",YEAR(OA$4),"_",IF(MONTH(OA$4)&lt;10,CONCATENATE(0,MONTH(OA$4)),MONTH(OA$4))),SocrataData_REFRESH_THIS!$B:$D,3,FALSE)</f>
        <v>#N/A</v>
      </c>
      <c r="OB8" s="9" t="e">
        <f>VLOOKUP(CONCATENATE($B8,"_",YEAR(OB$4),"_",IF(MONTH(OB$4)&lt;10,CONCATENATE(0,MONTH(OB$4)),MONTH(OB$4))),SocrataData_REFRESH_THIS!$B:$D,3,FALSE)</f>
        <v>#N/A</v>
      </c>
      <c r="OC8" s="9" t="e">
        <f>VLOOKUP(CONCATENATE($B8,"_",YEAR(OC$4),"_",IF(MONTH(OC$4)&lt;10,CONCATENATE(0,MONTH(OC$4)),MONTH(OC$4))),SocrataData_REFRESH_THIS!$B:$D,3,FALSE)</f>
        <v>#N/A</v>
      </c>
      <c r="OD8" s="9" t="e">
        <f>VLOOKUP(CONCATENATE($B8,"_",YEAR(OD$4),"_",IF(MONTH(OD$4)&lt;10,CONCATENATE(0,MONTH(OD$4)),MONTH(OD$4))),SocrataData_REFRESH_THIS!$B:$D,3,FALSE)</f>
        <v>#N/A</v>
      </c>
      <c r="OE8" s="9" t="e">
        <f>VLOOKUP(CONCATENATE($B8,"_",YEAR(OE$4),"_",IF(MONTH(OE$4)&lt;10,CONCATENATE(0,MONTH(OE$4)),MONTH(OE$4))),SocrataData_REFRESH_THIS!$B:$D,3,FALSE)</f>
        <v>#N/A</v>
      </c>
      <c r="OF8" s="9" t="e">
        <f>VLOOKUP(CONCATENATE($B8,"_",YEAR(OF$4),"_",IF(MONTH(OF$4)&lt;10,CONCATENATE(0,MONTH(OF$4)),MONTH(OF$4))),SocrataData_REFRESH_THIS!$B:$D,3,FALSE)</f>
        <v>#N/A</v>
      </c>
      <c r="OG8" s="9" t="e">
        <f>VLOOKUP(CONCATENATE($B8,"_",YEAR(OG$4),"_",IF(MONTH(OG$4)&lt;10,CONCATENATE(0,MONTH(OG$4)),MONTH(OG$4))),SocrataData_REFRESH_THIS!$B:$D,3,FALSE)</f>
        <v>#N/A</v>
      </c>
      <c r="OH8" s="9" t="e">
        <f>VLOOKUP(CONCATENATE($B8,"_",YEAR(OH$4),"_",IF(MONTH(OH$4)&lt;10,CONCATENATE(0,MONTH(OH$4)),MONTH(OH$4))),SocrataData_REFRESH_THIS!$B:$D,3,FALSE)</f>
        <v>#N/A</v>
      </c>
      <c r="OI8" s="9" t="e">
        <f>VLOOKUP(CONCATENATE($B8,"_",YEAR(OI$4),"_",IF(MONTH(OI$4)&lt;10,CONCATENATE(0,MONTH(OI$4)),MONTH(OI$4))),SocrataData_REFRESH_THIS!$B:$D,3,FALSE)</f>
        <v>#N/A</v>
      </c>
      <c r="OJ8" s="9" t="e">
        <f>VLOOKUP(CONCATENATE($B8,"_",YEAR(OJ$4),"_",IF(MONTH(OJ$4)&lt;10,CONCATENATE(0,MONTH(OJ$4)),MONTH(OJ$4))),SocrataData_REFRESH_THIS!$B:$D,3,FALSE)</f>
        <v>#N/A</v>
      </c>
      <c r="OK8" s="9" t="e">
        <f>VLOOKUP(CONCATENATE($B8,"_",YEAR(OK$4),"_",IF(MONTH(OK$4)&lt;10,CONCATENATE(0,MONTH(OK$4)),MONTH(OK$4))),SocrataData_REFRESH_THIS!$B:$D,3,FALSE)</f>
        <v>#N/A</v>
      </c>
      <c r="OL8" s="9" t="e">
        <f>VLOOKUP(CONCATENATE($B8,"_",YEAR(OL$4),"_",IF(MONTH(OL$4)&lt;10,CONCATENATE(0,MONTH(OL$4)),MONTH(OL$4))),SocrataData_REFRESH_THIS!$B:$D,3,FALSE)</f>
        <v>#N/A</v>
      </c>
      <c r="OM8" s="9" t="e">
        <f>VLOOKUP(CONCATENATE($B8,"_",YEAR(OM$4),"_",IF(MONTH(OM$4)&lt;10,CONCATENATE(0,MONTH(OM$4)),MONTH(OM$4))),SocrataData_REFRESH_THIS!$B:$D,3,FALSE)</f>
        <v>#N/A</v>
      </c>
      <c r="ON8" s="9" t="e">
        <f>VLOOKUP(CONCATENATE($B8,"_",YEAR(ON$4),"_",IF(MONTH(ON$4)&lt;10,CONCATENATE(0,MONTH(ON$4)),MONTH(ON$4))),SocrataData_REFRESH_THIS!$B:$D,3,FALSE)</f>
        <v>#N/A</v>
      </c>
      <c r="OO8" s="9" t="e">
        <f>VLOOKUP(CONCATENATE($B8,"_",YEAR(OO$4),"_",IF(MONTH(OO$4)&lt;10,CONCATENATE(0,MONTH(OO$4)),MONTH(OO$4))),SocrataData_REFRESH_THIS!$B:$D,3,FALSE)</f>
        <v>#N/A</v>
      </c>
      <c r="OP8" s="9" t="e">
        <f>VLOOKUP(CONCATENATE($B8,"_",YEAR(OP$4),"_",IF(MONTH(OP$4)&lt;10,CONCATENATE(0,MONTH(OP$4)),MONTH(OP$4))),SocrataData_REFRESH_THIS!$B:$D,3,FALSE)</f>
        <v>#N/A</v>
      </c>
      <c r="OQ8" s="9" t="e">
        <f>VLOOKUP(CONCATENATE($B8,"_",YEAR(OQ$4),"_",IF(MONTH(OQ$4)&lt;10,CONCATENATE(0,MONTH(OQ$4)),MONTH(OQ$4))),SocrataData_REFRESH_THIS!$B:$D,3,FALSE)</f>
        <v>#N/A</v>
      </c>
      <c r="OR8" s="9" t="e">
        <f>VLOOKUP(CONCATENATE($B8,"_",YEAR(OR$4),"_",IF(MONTH(OR$4)&lt;10,CONCATENATE(0,MONTH(OR$4)),MONTH(OR$4))),SocrataData_REFRESH_THIS!$B:$D,3,FALSE)</f>
        <v>#N/A</v>
      </c>
      <c r="OS8" s="9" t="e">
        <f>VLOOKUP(CONCATENATE($B8,"_",YEAR(OS$4),"_",IF(MONTH(OS$4)&lt;10,CONCATENATE(0,MONTH(OS$4)),MONTH(OS$4))),SocrataData_REFRESH_THIS!$B:$D,3,FALSE)</f>
        <v>#N/A</v>
      </c>
      <c r="OT8" s="9" t="e">
        <f>VLOOKUP(CONCATENATE($B8,"_",YEAR(OT$4),"_",IF(MONTH(OT$4)&lt;10,CONCATENATE(0,MONTH(OT$4)),MONTH(OT$4))),SocrataData_REFRESH_THIS!$B:$D,3,FALSE)</f>
        <v>#N/A</v>
      </c>
      <c r="OU8" s="9" t="e">
        <f>VLOOKUP(CONCATENATE($B8,"_",YEAR(OU$4),"_",IF(MONTH(OU$4)&lt;10,CONCATENATE(0,MONTH(OU$4)),MONTH(OU$4))),SocrataData_REFRESH_THIS!$B:$D,3,FALSE)</f>
        <v>#N/A</v>
      </c>
      <c r="OV8" s="9" t="e">
        <f>VLOOKUP(CONCATENATE($B8,"_",YEAR(OV$4),"_",IF(MONTH(OV$4)&lt;10,CONCATENATE(0,MONTH(OV$4)),MONTH(OV$4))),SocrataData_REFRESH_THIS!$B:$D,3,FALSE)</f>
        <v>#N/A</v>
      </c>
      <c r="OW8" s="9" t="e">
        <f>VLOOKUP(CONCATENATE($B8,"_",YEAR(OW$4),"_",IF(MONTH(OW$4)&lt;10,CONCATENATE(0,MONTH(OW$4)),MONTH(OW$4))),SocrataData_REFRESH_THIS!$B:$D,3,FALSE)</f>
        <v>#N/A</v>
      </c>
      <c r="OX8" s="9" t="e">
        <f>VLOOKUP(CONCATENATE($B8,"_",YEAR(OX$4),"_",IF(MONTH(OX$4)&lt;10,CONCATENATE(0,MONTH(OX$4)),MONTH(OX$4))),SocrataData_REFRESH_THIS!$B:$D,3,FALSE)</f>
        <v>#N/A</v>
      </c>
      <c r="OY8" s="9" t="e">
        <f>VLOOKUP(CONCATENATE($B8,"_",YEAR(OY$4),"_",IF(MONTH(OY$4)&lt;10,CONCATENATE(0,MONTH(OY$4)),MONTH(OY$4))),SocrataData_REFRESH_THIS!$B:$D,3,FALSE)</f>
        <v>#N/A</v>
      </c>
      <c r="OZ8" s="9" t="e">
        <f>VLOOKUP(CONCATENATE($B8,"_",YEAR(OZ$4),"_",IF(MONTH(OZ$4)&lt;10,CONCATENATE(0,MONTH(OZ$4)),MONTH(OZ$4))),SocrataData_REFRESH_THIS!$B:$D,3,FALSE)</f>
        <v>#N/A</v>
      </c>
      <c r="PA8" s="9" t="e">
        <f>VLOOKUP(CONCATENATE($B8,"_",YEAR(PA$4),"_",IF(MONTH(PA$4)&lt;10,CONCATENATE(0,MONTH(PA$4)),MONTH(PA$4))),SocrataData_REFRESH_THIS!$B:$D,3,FALSE)</f>
        <v>#N/A</v>
      </c>
      <c r="PB8" s="9" t="e">
        <f>VLOOKUP(CONCATENATE($B8,"_",YEAR(PB$4),"_",IF(MONTH(PB$4)&lt;10,CONCATENATE(0,MONTH(PB$4)),MONTH(PB$4))),SocrataData_REFRESH_THIS!$B:$D,3,FALSE)</f>
        <v>#N/A</v>
      </c>
      <c r="PC8" s="9" t="e">
        <f>VLOOKUP(CONCATENATE($B8,"_",YEAR(PC$4),"_",IF(MONTH(PC$4)&lt;10,CONCATENATE(0,MONTH(PC$4)),MONTH(PC$4))),SocrataData_REFRESH_THIS!$B:$D,3,FALSE)</f>
        <v>#N/A</v>
      </c>
      <c r="PD8" s="9" t="e">
        <f>VLOOKUP(CONCATENATE($B8,"_",YEAR(PD$4),"_",IF(MONTH(PD$4)&lt;10,CONCATENATE(0,MONTH(PD$4)),MONTH(PD$4))),SocrataData_REFRESH_THIS!$B:$D,3,FALSE)</f>
        <v>#N/A</v>
      </c>
      <c r="PE8" s="9" t="e">
        <f>VLOOKUP(CONCATENATE($B8,"_",YEAR(PE$4),"_",IF(MONTH(PE$4)&lt;10,CONCATENATE(0,MONTH(PE$4)),MONTH(PE$4))),SocrataData_REFRESH_THIS!$B:$D,3,FALSE)</f>
        <v>#N/A</v>
      </c>
      <c r="PF8" s="9" t="e">
        <f>VLOOKUP(CONCATENATE($B8,"_",YEAR(PF$4),"_",IF(MONTH(PF$4)&lt;10,CONCATENATE(0,MONTH(PF$4)),MONTH(PF$4))),SocrataData_REFRESH_THIS!$B:$D,3,FALSE)</f>
        <v>#N/A</v>
      </c>
      <c r="PG8" s="9" t="e">
        <f>VLOOKUP(CONCATENATE($B8,"_",YEAR(PG$4),"_",IF(MONTH(PG$4)&lt;10,CONCATENATE(0,MONTH(PG$4)),MONTH(PG$4))),SocrataData_REFRESH_THIS!$B:$D,3,FALSE)</f>
        <v>#N/A</v>
      </c>
      <c r="PH8" s="9" t="e">
        <f>VLOOKUP(CONCATENATE($B8,"_",YEAR(PH$4),"_",IF(MONTH(PH$4)&lt;10,CONCATENATE(0,MONTH(PH$4)),MONTH(PH$4))),SocrataData_REFRESH_THIS!$B:$D,3,FALSE)</f>
        <v>#N/A</v>
      </c>
      <c r="PI8" s="9" t="e">
        <f>VLOOKUP(CONCATENATE($B8,"_",YEAR(PI$4),"_",IF(MONTH(PI$4)&lt;10,CONCATENATE(0,MONTH(PI$4)),MONTH(PI$4))),SocrataData_REFRESH_THIS!$B:$D,3,FALSE)</f>
        <v>#N/A</v>
      </c>
      <c r="PJ8" s="9" t="e">
        <f>VLOOKUP(CONCATENATE($B8,"_",YEAR(PJ$4),"_",IF(MONTH(PJ$4)&lt;10,CONCATENATE(0,MONTH(PJ$4)),MONTH(PJ$4))),SocrataData_REFRESH_THIS!$B:$D,3,FALSE)</f>
        <v>#N/A</v>
      </c>
      <c r="PK8" s="9" t="e">
        <f>VLOOKUP(CONCATENATE($B8,"_",YEAR(PK$4),"_",IF(MONTH(PK$4)&lt;10,CONCATENATE(0,MONTH(PK$4)),MONTH(PK$4))),SocrataData_REFRESH_THIS!$B:$D,3,FALSE)</f>
        <v>#N/A</v>
      </c>
      <c r="PL8" s="9" t="e">
        <f>VLOOKUP(CONCATENATE($B8,"_",YEAR(PL$4),"_",IF(MONTH(PL$4)&lt;10,CONCATENATE(0,MONTH(PL$4)),MONTH(PL$4))),SocrataData_REFRESH_THIS!$B:$D,3,FALSE)</f>
        <v>#N/A</v>
      </c>
      <c r="PM8" s="9" t="e">
        <f>VLOOKUP(CONCATENATE($B8,"_",YEAR(PM$4),"_",IF(MONTH(PM$4)&lt;10,CONCATENATE(0,MONTH(PM$4)),MONTH(PM$4))),SocrataData_REFRESH_THIS!$B:$D,3,FALSE)</f>
        <v>#N/A</v>
      </c>
      <c r="PN8" s="9" t="e">
        <f>VLOOKUP(CONCATENATE($B8,"_",YEAR(PN$4),"_",IF(MONTH(PN$4)&lt;10,CONCATENATE(0,MONTH(PN$4)),MONTH(PN$4))),SocrataData_REFRESH_THIS!$B:$D,3,FALSE)</f>
        <v>#N/A</v>
      </c>
      <c r="PO8" s="9" t="e">
        <f>VLOOKUP(CONCATENATE($B8,"_",YEAR(PO$4),"_",IF(MONTH(PO$4)&lt;10,CONCATENATE(0,MONTH(PO$4)),MONTH(PO$4))),SocrataData_REFRESH_THIS!$B:$D,3,FALSE)</f>
        <v>#N/A</v>
      </c>
      <c r="PP8" s="9" t="e">
        <f>VLOOKUP(CONCATENATE($B8,"_",YEAR(PP$4),"_",IF(MONTH(PP$4)&lt;10,CONCATENATE(0,MONTH(PP$4)),MONTH(PP$4))),SocrataData_REFRESH_THIS!$B:$D,3,FALSE)</f>
        <v>#N/A</v>
      </c>
      <c r="PQ8" s="9" t="e">
        <f>VLOOKUP(CONCATENATE($B8,"_",YEAR(PQ$4),"_",IF(MONTH(PQ$4)&lt;10,CONCATENATE(0,MONTH(PQ$4)),MONTH(PQ$4))),SocrataData_REFRESH_THIS!$B:$D,3,FALSE)</f>
        <v>#N/A</v>
      </c>
      <c r="PR8" s="9" t="e">
        <f>VLOOKUP(CONCATENATE($B8,"_",YEAR(PR$4),"_",IF(MONTH(PR$4)&lt;10,CONCATENATE(0,MONTH(PR$4)),MONTH(PR$4))),SocrataData_REFRESH_THIS!$B:$D,3,FALSE)</f>
        <v>#N/A</v>
      </c>
      <c r="PS8" s="9" t="e">
        <f>VLOOKUP(CONCATENATE($B8,"_",YEAR(PS$4),"_",IF(MONTH(PS$4)&lt;10,CONCATENATE(0,MONTH(PS$4)),MONTH(PS$4))),SocrataData_REFRESH_THIS!$B:$D,3,FALSE)</f>
        <v>#N/A</v>
      </c>
      <c r="PT8" s="9" t="e">
        <f>VLOOKUP(CONCATENATE($B8,"_",YEAR(PT$4),"_",IF(MONTH(PT$4)&lt;10,CONCATENATE(0,MONTH(PT$4)),MONTH(PT$4))),SocrataData_REFRESH_THIS!$B:$D,3,FALSE)</f>
        <v>#N/A</v>
      </c>
      <c r="PU8" s="9" t="e">
        <f>VLOOKUP(CONCATENATE($B8,"_",YEAR(PU$4),"_",IF(MONTH(PU$4)&lt;10,CONCATENATE(0,MONTH(PU$4)),MONTH(PU$4))),SocrataData_REFRESH_THIS!$B:$D,3,FALSE)</f>
        <v>#N/A</v>
      </c>
      <c r="PV8" s="9" t="e">
        <f>VLOOKUP(CONCATENATE($B8,"_",YEAR(PV$4),"_",IF(MONTH(PV$4)&lt;10,CONCATENATE(0,MONTH(PV$4)),MONTH(PV$4))),SocrataData_REFRESH_THIS!$B:$D,3,FALSE)</f>
        <v>#N/A</v>
      </c>
      <c r="PW8" s="9" t="e">
        <f>VLOOKUP(CONCATENATE($B8,"_",YEAR(PW$4),"_",IF(MONTH(PW$4)&lt;10,CONCATENATE(0,MONTH(PW$4)),MONTH(PW$4))),SocrataData_REFRESH_THIS!$B:$D,3,FALSE)</f>
        <v>#N/A</v>
      </c>
      <c r="PX8" s="9" t="e">
        <f>VLOOKUP(CONCATENATE($B8,"_",YEAR(PX$4),"_",IF(MONTH(PX$4)&lt;10,CONCATENATE(0,MONTH(PX$4)),MONTH(PX$4))),SocrataData_REFRESH_THIS!$B:$D,3,FALSE)</f>
        <v>#N/A</v>
      </c>
      <c r="PY8" s="9" t="e">
        <f>VLOOKUP(CONCATENATE($B8,"_",YEAR(PY$4),"_",IF(MONTH(PY$4)&lt;10,CONCATENATE(0,MONTH(PY$4)),MONTH(PY$4))),SocrataData_REFRESH_THIS!$B:$D,3,FALSE)</f>
        <v>#N/A</v>
      </c>
      <c r="PZ8" s="9" t="e">
        <f>VLOOKUP(CONCATENATE($B8,"_",YEAR(PZ$4),"_",IF(MONTH(PZ$4)&lt;10,CONCATENATE(0,MONTH(PZ$4)),MONTH(PZ$4))),SocrataData_REFRESH_THIS!$B:$D,3,FALSE)</f>
        <v>#N/A</v>
      </c>
      <c r="QA8" s="9" t="e">
        <f>VLOOKUP(CONCATENATE($B8,"_",YEAR(QA$4),"_",IF(MONTH(QA$4)&lt;10,CONCATENATE(0,MONTH(QA$4)),MONTH(QA$4))),SocrataData_REFRESH_THIS!$B:$D,3,FALSE)</f>
        <v>#N/A</v>
      </c>
      <c r="QB8" s="9" t="e">
        <f>VLOOKUP(CONCATENATE($B8,"_",YEAR(QB$4),"_",IF(MONTH(QB$4)&lt;10,CONCATENATE(0,MONTH(QB$4)),MONTH(QB$4))),SocrataData_REFRESH_THIS!$B:$D,3,FALSE)</f>
        <v>#N/A</v>
      </c>
      <c r="QC8" s="9" t="e">
        <f>VLOOKUP(CONCATENATE($B8,"_",YEAR(QC$4),"_",IF(MONTH(QC$4)&lt;10,CONCATENATE(0,MONTH(QC$4)),MONTH(QC$4))),SocrataData_REFRESH_THIS!$B:$D,3,FALSE)</f>
        <v>#N/A</v>
      </c>
      <c r="QD8" s="9" t="e">
        <f>VLOOKUP(CONCATENATE($B8,"_",YEAR(QD$4),"_",IF(MONTH(QD$4)&lt;10,CONCATENATE(0,MONTH(QD$4)),MONTH(QD$4))),SocrataData_REFRESH_THIS!$B:$D,3,FALSE)</f>
        <v>#N/A</v>
      </c>
      <c r="QE8" s="9" t="e">
        <f>VLOOKUP(CONCATENATE($B8,"_",YEAR(QE$4),"_",IF(MONTH(QE$4)&lt;10,CONCATENATE(0,MONTH(QE$4)),MONTH(QE$4))),SocrataData_REFRESH_THIS!$B:$D,3,FALSE)</f>
        <v>#N/A</v>
      </c>
      <c r="QF8" s="9" t="e">
        <f>VLOOKUP(CONCATENATE($B8,"_",YEAR(QF$4),"_",IF(MONTH(QF$4)&lt;10,CONCATENATE(0,MONTH(QF$4)),MONTH(QF$4))),SocrataData_REFRESH_THIS!$B:$D,3,FALSE)</f>
        <v>#N/A</v>
      </c>
      <c r="QG8" s="9" t="e">
        <f>VLOOKUP(CONCATENATE($B8,"_",YEAR(QG$4),"_",IF(MONTH(QG$4)&lt;10,CONCATENATE(0,MONTH(QG$4)),MONTH(QG$4))),SocrataData_REFRESH_THIS!$B:$D,3,FALSE)</f>
        <v>#N/A</v>
      </c>
      <c r="QH8" s="9" t="e">
        <f>VLOOKUP(CONCATENATE($B8,"_",YEAR(QH$4),"_",IF(MONTH(QH$4)&lt;10,CONCATENATE(0,MONTH(QH$4)),MONTH(QH$4))),SocrataData_REFRESH_THIS!$B:$D,3,FALSE)</f>
        <v>#N/A</v>
      </c>
      <c r="QI8" s="9" t="e">
        <f>VLOOKUP(CONCATENATE($B8,"_",YEAR(QI$4),"_",IF(MONTH(QI$4)&lt;10,CONCATENATE(0,MONTH(QI$4)),MONTH(QI$4))),SocrataData_REFRESH_THIS!$B:$D,3,FALSE)</f>
        <v>#N/A</v>
      </c>
      <c r="QJ8" s="9" t="e">
        <f>VLOOKUP(CONCATENATE($B8,"_",YEAR(QJ$4),"_",IF(MONTH(QJ$4)&lt;10,CONCATENATE(0,MONTH(QJ$4)),MONTH(QJ$4))),SocrataData_REFRESH_THIS!$B:$D,3,FALSE)</f>
        <v>#N/A</v>
      </c>
      <c r="QK8" s="9" t="e">
        <f>VLOOKUP(CONCATENATE($B8,"_",YEAR(QK$4),"_",IF(MONTH(QK$4)&lt;10,CONCATENATE(0,MONTH(QK$4)),MONTH(QK$4))),SocrataData_REFRESH_THIS!$B:$D,3,FALSE)</f>
        <v>#N/A</v>
      </c>
      <c r="QL8" s="9" t="e">
        <f>VLOOKUP(CONCATENATE($B8,"_",YEAR(QL$4),"_",IF(MONTH(QL$4)&lt;10,CONCATENATE(0,MONTH(QL$4)),MONTH(QL$4))),SocrataData_REFRESH_THIS!$B:$D,3,FALSE)</f>
        <v>#N/A</v>
      </c>
      <c r="QM8" s="9" t="e">
        <f>VLOOKUP(CONCATENATE($B8,"_",YEAR(QM$4),"_",IF(MONTH(QM$4)&lt;10,CONCATENATE(0,MONTH(QM$4)),MONTH(QM$4))),SocrataData_REFRESH_THIS!$B:$D,3,FALSE)</f>
        <v>#N/A</v>
      </c>
      <c r="QN8" s="9" t="e">
        <f>VLOOKUP(CONCATENATE($B8,"_",YEAR(QN$4),"_",IF(MONTH(QN$4)&lt;10,CONCATENATE(0,MONTH(QN$4)),MONTH(QN$4))),SocrataData_REFRESH_THIS!$B:$D,3,FALSE)</f>
        <v>#N/A</v>
      </c>
      <c r="QO8" s="9" t="e">
        <f>VLOOKUP(CONCATENATE($B8,"_",YEAR(QO$4),"_",IF(MONTH(QO$4)&lt;10,CONCATENATE(0,MONTH(QO$4)),MONTH(QO$4))),SocrataData_REFRESH_THIS!$B:$D,3,FALSE)</f>
        <v>#N/A</v>
      </c>
      <c r="QP8" s="9" t="e">
        <f>VLOOKUP(CONCATENATE($B8,"_",YEAR(QP$4),"_",IF(MONTH(QP$4)&lt;10,CONCATENATE(0,MONTH(QP$4)),MONTH(QP$4))),SocrataData_REFRESH_THIS!$B:$D,3,FALSE)</f>
        <v>#N/A</v>
      </c>
      <c r="QQ8" s="9" t="e">
        <f>VLOOKUP(CONCATENATE($B8,"_",YEAR(QQ$4),"_",IF(MONTH(QQ$4)&lt;10,CONCATENATE(0,MONTH(QQ$4)),MONTH(QQ$4))),SocrataData_REFRESH_THIS!$B:$D,3,FALSE)</f>
        <v>#N/A</v>
      </c>
      <c r="QR8" s="9" t="e">
        <f>VLOOKUP(CONCATENATE($B8,"_",YEAR(QR$4),"_",IF(MONTH(QR$4)&lt;10,CONCATENATE(0,MONTH(QR$4)),MONTH(QR$4))),SocrataData_REFRESH_THIS!$B:$D,3,FALSE)</f>
        <v>#N/A</v>
      </c>
      <c r="QS8" s="9" t="e">
        <f>VLOOKUP(CONCATENATE($B8,"_",YEAR(QS$4),"_",IF(MONTH(QS$4)&lt;10,CONCATENATE(0,MONTH(QS$4)),MONTH(QS$4))),SocrataData_REFRESH_THIS!$B:$D,3,FALSE)</f>
        <v>#N/A</v>
      </c>
      <c r="QT8" s="9" t="e">
        <f>VLOOKUP(CONCATENATE($B8,"_",YEAR(QT$4),"_",IF(MONTH(QT$4)&lt;10,CONCATENATE(0,MONTH(QT$4)),MONTH(QT$4))),SocrataData_REFRESH_THIS!$B:$D,3,FALSE)</f>
        <v>#N/A</v>
      </c>
      <c r="QU8" s="9" t="e">
        <f>VLOOKUP(CONCATENATE($B8,"_",YEAR(QU$4),"_",IF(MONTH(QU$4)&lt;10,CONCATENATE(0,MONTH(QU$4)),MONTH(QU$4))),SocrataData_REFRESH_THIS!$B:$D,3,FALSE)</f>
        <v>#N/A</v>
      </c>
      <c r="QV8" s="9" t="e">
        <f>VLOOKUP(CONCATENATE($B8,"_",YEAR(QV$4),"_",IF(MONTH(QV$4)&lt;10,CONCATENATE(0,MONTH(QV$4)),MONTH(QV$4))),SocrataData_REFRESH_THIS!$B:$D,3,FALSE)</f>
        <v>#N/A</v>
      </c>
      <c r="QW8" s="9" t="e">
        <f>VLOOKUP(CONCATENATE($B8,"_",YEAR(QW$4),"_",IF(MONTH(QW$4)&lt;10,CONCATENATE(0,MONTH(QW$4)),MONTH(QW$4))),SocrataData_REFRESH_THIS!$B:$D,3,FALSE)</f>
        <v>#N/A</v>
      </c>
      <c r="QX8" s="9" t="e">
        <f>VLOOKUP(CONCATENATE($B8,"_",YEAR(QX$4),"_",IF(MONTH(QX$4)&lt;10,CONCATENATE(0,MONTH(QX$4)),MONTH(QX$4))),SocrataData_REFRESH_THIS!$B:$D,3,FALSE)</f>
        <v>#N/A</v>
      </c>
      <c r="QY8" s="9" t="e">
        <f>VLOOKUP(CONCATENATE($B8,"_",YEAR(QY$4),"_",IF(MONTH(QY$4)&lt;10,CONCATENATE(0,MONTH(QY$4)),MONTH(QY$4))),SocrataData_REFRESH_THIS!$B:$D,3,FALSE)</f>
        <v>#N/A</v>
      </c>
      <c r="QZ8" s="9" t="e">
        <f>VLOOKUP(CONCATENATE($B8,"_",YEAR(QZ$4),"_",IF(MONTH(QZ$4)&lt;10,CONCATENATE(0,MONTH(QZ$4)),MONTH(QZ$4))),SocrataData_REFRESH_THIS!$B:$D,3,FALSE)</f>
        <v>#N/A</v>
      </c>
      <c r="RA8" s="9" t="e">
        <f>VLOOKUP(CONCATENATE($B8,"_",YEAR(RA$4),"_",IF(MONTH(RA$4)&lt;10,CONCATENATE(0,MONTH(RA$4)),MONTH(RA$4))),SocrataData_REFRESH_THIS!$B:$D,3,FALSE)</f>
        <v>#N/A</v>
      </c>
      <c r="RB8" s="9" t="e">
        <f>VLOOKUP(CONCATENATE($B8,"_",YEAR(RB$4),"_",IF(MONTH(RB$4)&lt;10,CONCATENATE(0,MONTH(RB$4)),MONTH(RB$4))),SocrataData_REFRESH_THIS!$B:$D,3,FALSE)</f>
        <v>#N/A</v>
      </c>
      <c r="RC8" s="9" t="e">
        <f>VLOOKUP(CONCATENATE($B8,"_",YEAR(RC$4),"_",IF(MONTH(RC$4)&lt;10,CONCATENATE(0,MONTH(RC$4)),MONTH(RC$4))),SocrataData_REFRESH_THIS!$B:$D,3,FALSE)</f>
        <v>#N/A</v>
      </c>
      <c r="RD8" s="9" t="e">
        <f>VLOOKUP(CONCATENATE($B8,"_",YEAR(RD$4),"_",IF(MONTH(RD$4)&lt;10,CONCATENATE(0,MONTH(RD$4)),MONTH(RD$4))),SocrataData_REFRESH_THIS!$B:$D,3,FALSE)</f>
        <v>#N/A</v>
      </c>
      <c r="RE8" s="9" t="e">
        <f>VLOOKUP(CONCATENATE($B8,"_",YEAR(RE$4),"_",IF(MONTH(RE$4)&lt;10,CONCATENATE(0,MONTH(RE$4)),MONTH(RE$4))),SocrataData_REFRESH_THIS!$B:$D,3,FALSE)</f>
        <v>#N/A</v>
      </c>
      <c r="RF8" s="9" t="e">
        <f>VLOOKUP(CONCATENATE($B8,"_",YEAR(RF$4),"_",IF(MONTH(RF$4)&lt;10,CONCATENATE(0,MONTH(RF$4)),MONTH(RF$4))),SocrataData_REFRESH_THIS!$B:$D,3,FALSE)</f>
        <v>#N/A</v>
      </c>
      <c r="RG8" s="9" t="e">
        <f>VLOOKUP(CONCATENATE($B8,"_",YEAR(RG$4),"_",IF(MONTH(RG$4)&lt;10,CONCATENATE(0,MONTH(RG$4)),MONTH(RG$4))),SocrataData_REFRESH_THIS!$B:$D,3,FALSE)</f>
        <v>#N/A</v>
      </c>
      <c r="RH8" s="9" t="e">
        <f>VLOOKUP(CONCATENATE($B8,"_",YEAR(RH$4),"_",IF(MONTH(RH$4)&lt;10,CONCATENATE(0,MONTH(RH$4)),MONTH(RH$4))),SocrataData_REFRESH_THIS!$B:$D,3,FALSE)</f>
        <v>#N/A</v>
      </c>
      <c r="RI8" s="9" t="e">
        <f>VLOOKUP(CONCATENATE($B8,"_",YEAR(RI$4),"_",IF(MONTH(RI$4)&lt;10,CONCATENATE(0,MONTH(RI$4)),MONTH(RI$4))),SocrataData_REFRESH_THIS!$B:$D,3,FALSE)</f>
        <v>#N/A</v>
      </c>
      <c r="RJ8" s="9" t="e">
        <f>VLOOKUP(CONCATENATE($B8,"_",YEAR(RJ$4),"_",IF(MONTH(RJ$4)&lt;10,CONCATENATE(0,MONTH(RJ$4)),MONTH(RJ$4))),SocrataData_REFRESH_THIS!$B:$D,3,FALSE)</f>
        <v>#N/A</v>
      </c>
      <c r="RK8" s="9" t="e">
        <f>VLOOKUP(CONCATENATE($B8,"_",YEAR(RK$4),"_",IF(MONTH(RK$4)&lt;10,CONCATENATE(0,MONTH(RK$4)),MONTH(RK$4))),SocrataData_REFRESH_THIS!$B:$D,3,FALSE)</f>
        <v>#N/A</v>
      </c>
      <c r="RL8" s="9" t="e">
        <f>VLOOKUP(CONCATENATE($B8,"_",YEAR(RL$4),"_",IF(MONTH(RL$4)&lt;10,CONCATENATE(0,MONTH(RL$4)),MONTH(RL$4))),SocrataData_REFRESH_THIS!$B:$D,3,FALSE)</f>
        <v>#N/A</v>
      </c>
      <c r="RM8" s="9" t="e">
        <f>VLOOKUP(CONCATENATE($B8,"_",YEAR(RM$4),"_",IF(MONTH(RM$4)&lt;10,CONCATENATE(0,MONTH(RM$4)),MONTH(RM$4))),SocrataData_REFRESH_THIS!$B:$D,3,FALSE)</f>
        <v>#N/A</v>
      </c>
      <c r="RN8" s="9" t="e">
        <f>VLOOKUP(CONCATENATE($B8,"_",YEAR(RN$4),"_",IF(MONTH(RN$4)&lt;10,CONCATENATE(0,MONTH(RN$4)),MONTH(RN$4))),SocrataData_REFRESH_THIS!$B:$D,3,FALSE)</f>
        <v>#N/A</v>
      </c>
      <c r="RO8" s="9" t="e">
        <f>VLOOKUP(CONCATENATE($B8,"_",YEAR(RO$4),"_",IF(MONTH(RO$4)&lt;10,CONCATENATE(0,MONTH(RO$4)),MONTH(RO$4))),SocrataData_REFRESH_THIS!$B:$D,3,FALSE)</f>
        <v>#N/A</v>
      </c>
      <c r="RP8" s="9" t="e">
        <f>VLOOKUP(CONCATENATE($B8,"_",YEAR(RP$4),"_",IF(MONTH(RP$4)&lt;10,CONCATENATE(0,MONTH(RP$4)),MONTH(RP$4))),SocrataData_REFRESH_THIS!$B:$D,3,FALSE)</f>
        <v>#N/A</v>
      </c>
      <c r="RQ8" s="9" t="e">
        <f>VLOOKUP(CONCATENATE($B8,"_",YEAR(RQ$4),"_",IF(MONTH(RQ$4)&lt;10,CONCATENATE(0,MONTH(RQ$4)),MONTH(RQ$4))),SocrataData_REFRESH_THIS!$B:$D,3,FALSE)</f>
        <v>#N/A</v>
      </c>
      <c r="RR8" s="9" t="e">
        <f>VLOOKUP(CONCATENATE($B8,"_",YEAR(RR$4),"_",IF(MONTH(RR$4)&lt;10,CONCATENATE(0,MONTH(RR$4)),MONTH(RR$4))),SocrataData_REFRESH_THIS!$B:$D,3,FALSE)</f>
        <v>#N/A</v>
      </c>
      <c r="RS8" s="9" t="e">
        <f>VLOOKUP(CONCATENATE($B8,"_",YEAR(RS$4),"_",IF(MONTH(RS$4)&lt;10,CONCATENATE(0,MONTH(RS$4)),MONTH(RS$4))),SocrataData_REFRESH_THIS!$B:$D,3,FALSE)</f>
        <v>#N/A</v>
      </c>
      <c r="RT8" s="9" t="e">
        <f>VLOOKUP(CONCATENATE($B8,"_",YEAR(RT$4),"_",IF(MONTH(RT$4)&lt;10,CONCATENATE(0,MONTH(RT$4)),MONTH(RT$4))),SocrataData_REFRESH_THIS!$B:$D,3,FALSE)</f>
        <v>#N/A</v>
      </c>
      <c r="RU8" s="9" t="e">
        <f>VLOOKUP(CONCATENATE($B8,"_",YEAR(RU$4),"_",IF(MONTH(RU$4)&lt;10,CONCATENATE(0,MONTH(RU$4)),MONTH(RU$4))),SocrataData_REFRESH_THIS!$B:$D,3,FALSE)</f>
        <v>#N/A</v>
      </c>
      <c r="RV8" s="9" t="e">
        <f>VLOOKUP(CONCATENATE($B8,"_",YEAR(RV$4),"_",IF(MONTH(RV$4)&lt;10,CONCATENATE(0,MONTH(RV$4)),MONTH(RV$4))),SocrataData_REFRESH_THIS!$B:$D,3,FALSE)</f>
        <v>#N/A</v>
      </c>
      <c r="RW8" s="9" t="e">
        <f>VLOOKUP(CONCATENATE($B8,"_",YEAR(RW$4),"_",IF(MONTH(RW$4)&lt;10,CONCATENATE(0,MONTH(RW$4)),MONTH(RW$4))),SocrataData_REFRESH_THIS!$B:$D,3,FALSE)</f>
        <v>#N/A</v>
      </c>
      <c r="RX8" s="9" t="e">
        <f>VLOOKUP(CONCATENATE($B8,"_",YEAR(RX$4),"_",IF(MONTH(RX$4)&lt;10,CONCATENATE(0,MONTH(RX$4)),MONTH(RX$4))),SocrataData_REFRESH_THIS!$B:$D,3,FALSE)</f>
        <v>#N/A</v>
      </c>
      <c r="RY8" s="9" t="e">
        <f>VLOOKUP(CONCATENATE($B8,"_",YEAR(RY$4),"_",IF(MONTH(RY$4)&lt;10,CONCATENATE(0,MONTH(RY$4)),MONTH(RY$4))),SocrataData_REFRESH_THIS!$B:$D,3,FALSE)</f>
        <v>#N/A</v>
      </c>
      <c r="RZ8" s="9" t="e">
        <f>VLOOKUP(CONCATENATE($B8,"_",YEAR(RZ$4),"_",IF(MONTH(RZ$4)&lt;10,CONCATENATE(0,MONTH(RZ$4)),MONTH(RZ$4))),SocrataData_REFRESH_THIS!$B:$D,3,FALSE)</f>
        <v>#N/A</v>
      </c>
      <c r="SA8" s="9" t="e">
        <f>VLOOKUP(CONCATENATE($B8,"_",YEAR(SA$4),"_",IF(MONTH(SA$4)&lt;10,CONCATENATE(0,MONTH(SA$4)),MONTH(SA$4))),SocrataData_REFRESH_THIS!$B:$D,3,FALSE)</f>
        <v>#N/A</v>
      </c>
      <c r="SB8" s="9" t="e">
        <f>VLOOKUP(CONCATENATE($B8,"_",YEAR(SB$4),"_",IF(MONTH(SB$4)&lt;10,CONCATENATE(0,MONTH(SB$4)),MONTH(SB$4))),SocrataData_REFRESH_THIS!$B:$D,3,FALSE)</f>
        <v>#N/A</v>
      </c>
      <c r="SC8" s="9" t="e">
        <f>VLOOKUP(CONCATENATE($B8,"_",YEAR(SC$4),"_",IF(MONTH(SC$4)&lt;10,CONCATENATE(0,MONTH(SC$4)),MONTH(SC$4))),SocrataData_REFRESH_THIS!$B:$D,3,FALSE)</f>
        <v>#N/A</v>
      </c>
      <c r="SD8" s="9" t="e">
        <f>VLOOKUP(CONCATENATE($B8,"_",YEAR(SD$4),"_",IF(MONTH(SD$4)&lt;10,CONCATENATE(0,MONTH(SD$4)),MONTH(SD$4))),SocrataData_REFRESH_THIS!$B:$D,3,FALSE)</f>
        <v>#N/A</v>
      </c>
      <c r="SE8" s="9" t="e">
        <f>VLOOKUP(CONCATENATE($B8,"_",YEAR(SE$4),"_",IF(MONTH(SE$4)&lt;10,CONCATENATE(0,MONTH(SE$4)),MONTH(SE$4))),SocrataData_REFRESH_THIS!$B:$D,3,FALSE)</f>
        <v>#N/A</v>
      </c>
      <c r="SF8" s="9" t="e">
        <f>VLOOKUP(CONCATENATE($B8,"_",YEAR(SF$4),"_",IF(MONTH(SF$4)&lt;10,CONCATENATE(0,MONTH(SF$4)),MONTH(SF$4))),SocrataData_REFRESH_THIS!$B:$D,3,FALSE)</f>
        <v>#N/A</v>
      </c>
      <c r="SG8" s="9" t="e">
        <f>VLOOKUP(CONCATENATE($B8,"_",YEAR(SG$4),"_",IF(MONTH(SG$4)&lt;10,CONCATENATE(0,MONTH(SG$4)),MONTH(SG$4))),SocrataData_REFRESH_THIS!$B:$D,3,FALSE)</f>
        <v>#N/A</v>
      </c>
      <c r="SH8" s="9" t="e">
        <f>VLOOKUP(CONCATENATE($B8,"_",YEAR(SH$4),"_",IF(MONTH(SH$4)&lt;10,CONCATENATE(0,MONTH(SH$4)),MONTH(SH$4))),SocrataData_REFRESH_THIS!$B:$D,3,FALSE)</f>
        <v>#N/A</v>
      </c>
      <c r="SI8" s="9" t="e">
        <f>VLOOKUP(CONCATENATE($B8,"_",YEAR(SI$4),"_",IF(MONTH(SI$4)&lt;10,CONCATENATE(0,MONTH(SI$4)),MONTH(SI$4))),SocrataData_REFRESH_THIS!$B:$D,3,FALSE)</f>
        <v>#N/A</v>
      </c>
      <c r="SJ8" s="9" t="e">
        <f>VLOOKUP(CONCATENATE($B8,"_",YEAR(SJ$4),"_",IF(MONTH(SJ$4)&lt;10,CONCATENATE(0,MONTH(SJ$4)),MONTH(SJ$4))),SocrataData_REFRESH_THIS!$B:$D,3,FALSE)</f>
        <v>#N/A</v>
      </c>
      <c r="SK8" s="9" t="e">
        <f>VLOOKUP(CONCATENATE($B8,"_",YEAR(SK$4),"_",IF(MONTH(SK$4)&lt;10,CONCATENATE(0,MONTH(SK$4)),MONTH(SK$4))),SocrataData_REFRESH_THIS!$B:$D,3,FALSE)</f>
        <v>#N/A</v>
      </c>
      <c r="SL8" s="9" t="e">
        <f>VLOOKUP(CONCATENATE($B8,"_",YEAR(SL$4),"_",IF(MONTH(SL$4)&lt;10,CONCATENATE(0,MONTH(SL$4)),MONTH(SL$4))),SocrataData_REFRESH_THIS!$B:$D,3,FALSE)</f>
        <v>#N/A</v>
      </c>
      <c r="SM8" s="9" t="e">
        <f>VLOOKUP(CONCATENATE($B8,"_",YEAR(SM$4),"_",IF(MONTH(SM$4)&lt;10,CONCATENATE(0,MONTH(SM$4)),MONTH(SM$4))),SocrataData_REFRESH_THIS!$B:$D,3,FALSE)</f>
        <v>#N/A</v>
      </c>
      <c r="SN8" s="9" t="e">
        <f>VLOOKUP(CONCATENATE($B8,"_",YEAR(SN$4),"_",IF(MONTH(SN$4)&lt;10,CONCATENATE(0,MONTH(SN$4)),MONTH(SN$4))),SocrataData_REFRESH_THIS!$B:$D,3,FALSE)</f>
        <v>#N/A</v>
      </c>
      <c r="SO8" s="9" t="e">
        <f>VLOOKUP(CONCATENATE($B8,"_",YEAR(SO$4),"_",IF(MONTH(SO$4)&lt;10,CONCATENATE(0,MONTH(SO$4)),MONTH(SO$4))),SocrataData_REFRESH_THIS!$B:$D,3,FALSE)</f>
        <v>#N/A</v>
      </c>
      <c r="SP8" s="9" t="e">
        <f>VLOOKUP(CONCATENATE($B8,"_",YEAR(SP$4),"_",IF(MONTH(SP$4)&lt;10,CONCATENATE(0,MONTH(SP$4)),MONTH(SP$4))),SocrataData_REFRESH_THIS!$B:$D,3,FALSE)</f>
        <v>#N/A</v>
      </c>
      <c r="SQ8" s="9" t="e">
        <f>VLOOKUP(CONCATENATE($B8,"_",YEAR(SQ$4),"_",IF(MONTH(SQ$4)&lt;10,CONCATENATE(0,MONTH(SQ$4)),MONTH(SQ$4))),SocrataData_REFRESH_THIS!$B:$D,3,FALSE)</f>
        <v>#N/A</v>
      </c>
      <c r="SR8" s="9" t="e">
        <f>VLOOKUP(CONCATENATE($B8,"_",YEAR(SR$4),"_",IF(MONTH(SR$4)&lt;10,CONCATENATE(0,MONTH(SR$4)),MONTH(SR$4))),SocrataData_REFRESH_THIS!$B:$D,3,FALSE)</f>
        <v>#N/A</v>
      </c>
      <c r="SS8" s="9" t="e">
        <f>VLOOKUP(CONCATENATE($B8,"_",YEAR(SS$4),"_",IF(MONTH(SS$4)&lt;10,CONCATENATE(0,MONTH(SS$4)),MONTH(SS$4))),SocrataData_REFRESH_THIS!$B:$D,3,FALSE)</f>
        <v>#N/A</v>
      </c>
      <c r="ST8" s="9" t="e">
        <f>VLOOKUP(CONCATENATE($B8,"_",YEAR(ST$4),"_",IF(MONTH(ST$4)&lt;10,CONCATENATE(0,MONTH(ST$4)),MONTH(ST$4))),SocrataData_REFRESH_THIS!$B:$D,3,FALSE)</f>
        <v>#N/A</v>
      </c>
      <c r="SU8" s="9" t="e">
        <f>VLOOKUP(CONCATENATE($B8,"_",YEAR(SU$4),"_",IF(MONTH(SU$4)&lt;10,CONCATENATE(0,MONTH(SU$4)),MONTH(SU$4))),SocrataData_REFRESH_THIS!$B:$D,3,FALSE)</f>
        <v>#N/A</v>
      </c>
      <c r="SV8" s="9" t="e">
        <f>VLOOKUP(CONCATENATE($B8,"_",YEAR(SV$4),"_",IF(MONTH(SV$4)&lt;10,CONCATENATE(0,MONTH(SV$4)),MONTH(SV$4))),SocrataData_REFRESH_THIS!$B:$D,3,FALSE)</f>
        <v>#N/A</v>
      </c>
      <c r="SW8" s="9" t="e">
        <f>VLOOKUP(CONCATENATE($B8,"_",YEAR(SW$4),"_",IF(MONTH(SW$4)&lt;10,CONCATENATE(0,MONTH(SW$4)),MONTH(SW$4))),SocrataData_REFRESH_THIS!$B:$D,3,FALSE)</f>
        <v>#N/A</v>
      </c>
      <c r="SX8" s="9" t="e">
        <f>VLOOKUP(CONCATENATE($B8,"_",YEAR(SX$4),"_",IF(MONTH(SX$4)&lt;10,CONCATENATE(0,MONTH(SX$4)),MONTH(SX$4))),SocrataData_REFRESH_THIS!$B:$D,3,FALSE)</f>
        <v>#N/A</v>
      </c>
      <c r="SY8" s="9" t="e">
        <f>VLOOKUP(CONCATENATE($B8,"_",YEAR(SY$4),"_",IF(MONTH(SY$4)&lt;10,CONCATENATE(0,MONTH(SY$4)),MONTH(SY$4))),SocrataData_REFRESH_THIS!$B:$D,3,FALSE)</f>
        <v>#N/A</v>
      </c>
      <c r="SZ8" s="9" t="e">
        <f>VLOOKUP(CONCATENATE($B8,"_",YEAR(SZ$4),"_",IF(MONTH(SZ$4)&lt;10,CONCATENATE(0,MONTH(SZ$4)),MONTH(SZ$4))),SocrataData_REFRESH_THIS!$B:$D,3,FALSE)</f>
        <v>#N/A</v>
      </c>
      <c r="TA8" s="9" t="e">
        <f>VLOOKUP(CONCATENATE($B8,"_",YEAR(TA$4),"_",IF(MONTH(TA$4)&lt;10,CONCATENATE(0,MONTH(TA$4)),MONTH(TA$4))),SocrataData_REFRESH_THIS!$B:$D,3,FALSE)</f>
        <v>#N/A</v>
      </c>
      <c r="TB8" s="9" t="e">
        <f>VLOOKUP(CONCATENATE($B8,"_",YEAR(TB$4),"_",IF(MONTH(TB$4)&lt;10,CONCATENATE(0,MONTH(TB$4)),MONTH(TB$4))),SocrataData_REFRESH_THIS!$B:$D,3,FALSE)</f>
        <v>#N/A</v>
      </c>
      <c r="TC8" s="9" t="e">
        <f>VLOOKUP(CONCATENATE($B8,"_",YEAR(TC$4),"_",IF(MONTH(TC$4)&lt;10,CONCATENATE(0,MONTH(TC$4)),MONTH(TC$4))),SocrataData_REFRESH_THIS!$B:$D,3,FALSE)</f>
        <v>#N/A</v>
      </c>
      <c r="TD8" s="9" t="e">
        <f>VLOOKUP(CONCATENATE($B8,"_",YEAR(TD$4),"_",IF(MONTH(TD$4)&lt;10,CONCATENATE(0,MONTH(TD$4)),MONTH(TD$4))),SocrataData_REFRESH_THIS!$B:$D,3,FALSE)</f>
        <v>#N/A</v>
      </c>
      <c r="TE8" s="9" t="e">
        <f>VLOOKUP(CONCATENATE($B8,"_",YEAR(TE$4),"_",IF(MONTH(TE$4)&lt;10,CONCATENATE(0,MONTH(TE$4)),MONTH(TE$4))),SocrataData_REFRESH_THIS!$B:$D,3,FALSE)</f>
        <v>#N/A</v>
      </c>
      <c r="TF8" s="9" t="e">
        <f>VLOOKUP(CONCATENATE($B8,"_",YEAR(TF$4),"_",IF(MONTH(TF$4)&lt;10,CONCATENATE(0,MONTH(TF$4)),MONTH(TF$4))),SocrataData_REFRESH_THIS!$B:$D,3,FALSE)</f>
        <v>#N/A</v>
      </c>
      <c r="TG8" s="9" t="e">
        <f>VLOOKUP(CONCATENATE($B8,"_",YEAR(TG$4),"_",IF(MONTH(TG$4)&lt;10,CONCATENATE(0,MONTH(TG$4)),MONTH(TG$4))),SocrataData_REFRESH_THIS!$B:$D,3,FALSE)</f>
        <v>#N/A</v>
      </c>
      <c r="TH8" s="9" t="e">
        <f>VLOOKUP(CONCATENATE($B8,"_",YEAR(TH$4),"_",IF(MONTH(TH$4)&lt;10,CONCATENATE(0,MONTH(TH$4)),MONTH(TH$4))),SocrataData_REFRESH_THIS!$B:$D,3,FALSE)</f>
        <v>#N/A</v>
      </c>
      <c r="TI8" s="9" t="e">
        <f>VLOOKUP(CONCATENATE($B8,"_",YEAR(TI$4),"_",IF(MONTH(TI$4)&lt;10,CONCATENATE(0,MONTH(TI$4)),MONTH(TI$4))),SocrataData_REFRESH_THIS!$B:$D,3,FALSE)</f>
        <v>#N/A</v>
      </c>
      <c r="TJ8" s="9" t="e">
        <f>VLOOKUP(CONCATENATE($B8,"_",YEAR(TJ$4),"_",IF(MONTH(TJ$4)&lt;10,CONCATENATE(0,MONTH(TJ$4)),MONTH(TJ$4))),SocrataData_REFRESH_THIS!$B:$D,3,FALSE)</f>
        <v>#N/A</v>
      </c>
      <c r="TK8" s="9" t="e">
        <f>VLOOKUP(CONCATENATE($B8,"_",YEAR(TK$4),"_",IF(MONTH(TK$4)&lt;10,CONCATENATE(0,MONTH(TK$4)),MONTH(TK$4))),SocrataData_REFRESH_THIS!$B:$D,3,FALSE)</f>
        <v>#N/A</v>
      </c>
      <c r="TL8" s="9" t="e">
        <f>VLOOKUP(CONCATENATE($B8,"_",YEAR(TL$4),"_",IF(MONTH(TL$4)&lt;10,CONCATENATE(0,MONTH(TL$4)),MONTH(TL$4))),SocrataData_REFRESH_THIS!$B:$D,3,FALSE)</f>
        <v>#N/A</v>
      </c>
      <c r="TM8" s="9" t="e">
        <f>VLOOKUP(CONCATENATE($B8,"_",YEAR(TM$4),"_",IF(MONTH(TM$4)&lt;10,CONCATENATE(0,MONTH(TM$4)),MONTH(TM$4))),SocrataData_REFRESH_THIS!$B:$D,3,FALSE)</f>
        <v>#N/A</v>
      </c>
      <c r="TN8" s="9" t="e">
        <f>VLOOKUP(CONCATENATE($B8,"_",YEAR(TN$4),"_",IF(MONTH(TN$4)&lt;10,CONCATENATE(0,MONTH(TN$4)),MONTH(TN$4))),SocrataData_REFRESH_THIS!$B:$D,3,FALSE)</f>
        <v>#N/A</v>
      </c>
      <c r="TO8" s="9" t="e">
        <f>VLOOKUP(CONCATENATE($B8,"_",YEAR(TO$4),"_",IF(MONTH(TO$4)&lt;10,CONCATENATE(0,MONTH(TO$4)),MONTH(TO$4))),SocrataData_REFRESH_THIS!$B:$D,3,FALSE)</f>
        <v>#N/A</v>
      </c>
      <c r="TP8" s="9" t="e">
        <f>VLOOKUP(CONCATENATE($B8,"_",YEAR(TP$4),"_",IF(MONTH(TP$4)&lt;10,CONCATENATE(0,MONTH(TP$4)),MONTH(TP$4))),SocrataData_REFRESH_THIS!$B:$D,3,FALSE)</f>
        <v>#N/A</v>
      </c>
      <c r="TQ8" s="9" t="e">
        <f>VLOOKUP(CONCATENATE($B8,"_",YEAR(TQ$4),"_",IF(MONTH(TQ$4)&lt;10,CONCATENATE(0,MONTH(TQ$4)),MONTH(TQ$4))),SocrataData_REFRESH_THIS!$B:$D,3,FALSE)</f>
        <v>#N/A</v>
      </c>
      <c r="TR8" s="9" t="e">
        <f>VLOOKUP(CONCATENATE($B8,"_",YEAR(TR$4),"_",IF(MONTH(TR$4)&lt;10,CONCATENATE(0,MONTH(TR$4)),MONTH(TR$4))),SocrataData_REFRESH_THIS!$B:$D,3,FALSE)</f>
        <v>#N/A</v>
      </c>
      <c r="TS8" s="9" t="e">
        <f>VLOOKUP(CONCATENATE($B8,"_",YEAR(TS$4),"_",IF(MONTH(TS$4)&lt;10,CONCATENATE(0,MONTH(TS$4)),MONTH(TS$4))),SocrataData_REFRESH_THIS!$B:$D,3,FALSE)</f>
        <v>#N/A</v>
      </c>
      <c r="TT8" s="9" t="e">
        <f>VLOOKUP(CONCATENATE($B8,"_",YEAR(TT$4),"_",IF(MONTH(TT$4)&lt;10,CONCATENATE(0,MONTH(TT$4)),MONTH(TT$4))),SocrataData_REFRESH_THIS!$B:$D,3,FALSE)</f>
        <v>#N/A</v>
      </c>
      <c r="TU8" s="9" t="e">
        <f>VLOOKUP(CONCATENATE($B8,"_",YEAR(TU$4),"_",IF(MONTH(TU$4)&lt;10,CONCATENATE(0,MONTH(TU$4)),MONTH(TU$4))),SocrataData_REFRESH_THIS!$B:$D,3,FALSE)</f>
        <v>#N/A</v>
      </c>
      <c r="TV8" s="9" t="e">
        <f>VLOOKUP(CONCATENATE($B8,"_",YEAR(TV$4),"_",IF(MONTH(TV$4)&lt;10,CONCATENATE(0,MONTH(TV$4)),MONTH(TV$4))),SocrataData_REFRESH_THIS!$B:$D,3,FALSE)</f>
        <v>#N/A</v>
      </c>
      <c r="TW8" s="9" t="e">
        <f>VLOOKUP(CONCATENATE($B8,"_",YEAR(TW$4),"_",IF(MONTH(TW$4)&lt;10,CONCATENATE(0,MONTH(TW$4)),MONTH(TW$4))),SocrataData_REFRESH_THIS!$B:$D,3,FALSE)</f>
        <v>#N/A</v>
      </c>
      <c r="TX8" s="9" t="e">
        <f>VLOOKUP(CONCATENATE($B8,"_",YEAR(TX$4),"_",IF(MONTH(TX$4)&lt;10,CONCATENATE(0,MONTH(TX$4)),MONTH(TX$4))),SocrataData_REFRESH_THIS!$B:$D,3,FALSE)</f>
        <v>#N/A</v>
      </c>
      <c r="TY8" s="9" t="e">
        <f>VLOOKUP(CONCATENATE($B8,"_",YEAR(TY$4),"_",IF(MONTH(TY$4)&lt;10,CONCATENATE(0,MONTH(TY$4)),MONTH(TY$4))),SocrataData_REFRESH_THIS!$B:$D,3,FALSE)</f>
        <v>#N/A</v>
      </c>
      <c r="TZ8" s="9" t="e">
        <f>VLOOKUP(CONCATENATE($B8,"_",YEAR(TZ$4),"_",IF(MONTH(TZ$4)&lt;10,CONCATENATE(0,MONTH(TZ$4)),MONTH(TZ$4))),SocrataData_REFRESH_THIS!$B:$D,3,FALSE)</f>
        <v>#N/A</v>
      </c>
      <c r="UA8" s="9" t="e">
        <f>VLOOKUP(CONCATENATE($B8,"_",YEAR(UA$4),"_",IF(MONTH(UA$4)&lt;10,CONCATENATE(0,MONTH(UA$4)),MONTH(UA$4))),SocrataData_REFRESH_THIS!$B:$D,3,FALSE)</f>
        <v>#N/A</v>
      </c>
      <c r="UB8" s="9" t="e">
        <f>VLOOKUP(CONCATENATE($B8,"_",YEAR(UB$4),"_",IF(MONTH(UB$4)&lt;10,CONCATENATE(0,MONTH(UB$4)),MONTH(UB$4))),SocrataData_REFRESH_THIS!$B:$D,3,FALSE)</f>
        <v>#N/A</v>
      </c>
      <c r="UC8" s="9" t="e">
        <f>VLOOKUP(CONCATENATE($B8,"_",YEAR(UC$4),"_",IF(MONTH(UC$4)&lt;10,CONCATENATE(0,MONTH(UC$4)),MONTH(UC$4))),SocrataData_REFRESH_THIS!$B:$D,3,FALSE)</f>
        <v>#N/A</v>
      </c>
      <c r="UD8" s="9" t="e">
        <f>VLOOKUP(CONCATENATE($B8,"_",YEAR(UD$4),"_",IF(MONTH(UD$4)&lt;10,CONCATENATE(0,MONTH(UD$4)),MONTH(UD$4))),SocrataData_REFRESH_THIS!$B:$D,3,FALSE)</f>
        <v>#N/A</v>
      </c>
      <c r="UE8" s="9" t="e">
        <f>VLOOKUP(CONCATENATE($B8,"_",YEAR(UE$4),"_",IF(MONTH(UE$4)&lt;10,CONCATENATE(0,MONTH(UE$4)),MONTH(UE$4))),SocrataData_REFRESH_THIS!$B:$D,3,FALSE)</f>
        <v>#N/A</v>
      </c>
      <c r="UF8" s="9" t="e">
        <f>VLOOKUP(CONCATENATE($B8,"_",YEAR(UF$4),"_",IF(MONTH(UF$4)&lt;10,CONCATENATE(0,MONTH(UF$4)),MONTH(UF$4))),SocrataData_REFRESH_THIS!$B:$D,3,FALSE)</f>
        <v>#N/A</v>
      </c>
      <c r="UG8" s="9" t="e">
        <f>VLOOKUP(CONCATENATE($B8,"_",YEAR(UG$4),"_",IF(MONTH(UG$4)&lt;10,CONCATENATE(0,MONTH(UG$4)),MONTH(UG$4))),SocrataData_REFRESH_THIS!$B:$D,3,FALSE)</f>
        <v>#N/A</v>
      </c>
      <c r="UH8" s="9" t="e">
        <f>VLOOKUP(CONCATENATE($B8,"_",YEAR(UH$4),"_",IF(MONTH(UH$4)&lt;10,CONCATENATE(0,MONTH(UH$4)),MONTH(UH$4))),SocrataData_REFRESH_THIS!$B:$D,3,FALSE)</f>
        <v>#N/A</v>
      </c>
      <c r="UI8" s="9" t="e">
        <f>VLOOKUP(CONCATENATE($B8,"_",YEAR(UI$4),"_",IF(MONTH(UI$4)&lt;10,CONCATENATE(0,MONTH(UI$4)),MONTH(UI$4))),SocrataData_REFRESH_THIS!$B:$D,3,FALSE)</f>
        <v>#N/A</v>
      </c>
      <c r="UJ8" s="9" t="e">
        <f>VLOOKUP(CONCATENATE($B8,"_",YEAR(UJ$4),"_",IF(MONTH(UJ$4)&lt;10,CONCATENATE(0,MONTH(UJ$4)),MONTH(UJ$4))),SocrataData_REFRESH_THIS!$B:$D,3,FALSE)</f>
        <v>#N/A</v>
      </c>
      <c r="UK8" s="9" t="e">
        <f>VLOOKUP(CONCATENATE($B8,"_",YEAR(UK$4),"_",IF(MONTH(UK$4)&lt;10,CONCATENATE(0,MONTH(UK$4)),MONTH(UK$4))),SocrataData_REFRESH_THIS!$B:$D,3,FALSE)</f>
        <v>#N/A</v>
      </c>
      <c r="UL8" s="9" t="e">
        <f>VLOOKUP(CONCATENATE($B8,"_",YEAR(UL$4),"_",IF(MONTH(UL$4)&lt;10,CONCATENATE(0,MONTH(UL$4)),MONTH(UL$4))),SocrataData_REFRESH_THIS!$B:$D,3,FALSE)</f>
        <v>#N/A</v>
      </c>
      <c r="UM8" s="9" t="e">
        <f>VLOOKUP(CONCATENATE($B8,"_",YEAR(UM$4),"_",IF(MONTH(UM$4)&lt;10,CONCATENATE(0,MONTH(UM$4)),MONTH(UM$4))),SocrataData_REFRESH_THIS!$B:$D,3,FALSE)</f>
        <v>#N/A</v>
      </c>
      <c r="UN8" s="9" t="e">
        <f>VLOOKUP(CONCATENATE($B8,"_",YEAR(UN$4),"_",IF(MONTH(UN$4)&lt;10,CONCATENATE(0,MONTH(UN$4)),MONTH(UN$4))),SocrataData_REFRESH_THIS!$B:$D,3,FALSE)</f>
        <v>#N/A</v>
      </c>
      <c r="UO8" s="9" t="e">
        <f>VLOOKUP(CONCATENATE($B8,"_",YEAR(UO$4),"_",IF(MONTH(UO$4)&lt;10,CONCATENATE(0,MONTH(UO$4)),MONTH(UO$4))),SocrataData_REFRESH_THIS!$B:$D,3,FALSE)</f>
        <v>#N/A</v>
      </c>
      <c r="UP8" s="9" t="e">
        <f>VLOOKUP(CONCATENATE($B8,"_",YEAR(UP$4),"_",IF(MONTH(UP$4)&lt;10,CONCATENATE(0,MONTH(UP$4)),MONTH(UP$4))),SocrataData_REFRESH_THIS!$B:$D,3,FALSE)</f>
        <v>#N/A</v>
      </c>
      <c r="UQ8" s="9" t="e">
        <f>VLOOKUP(CONCATENATE($B8,"_",YEAR(UQ$4),"_",IF(MONTH(UQ$4)&lt;10,CONCATENATE(0,MONTH(UQ$4)),MONTH(UQ$4))),SocrataData_REFRESH_THIS!$B:$D,3,FALSE)</f>
        <v>#N/A</v>
      </c>
      <c r="UR8" s="9" t="e">
        <f>VLOOKUP(CONCATENATE($B8,"_",YEAR(UR$4),"_",IF(MONTH(UR$4)&lt;10,CONCATENATE(0,MONTH(UR$4)),MONTH(UR$4))),SocrataData_REFRESH_THIS!$B:$D,3,FALSE)</f>
        <v>#N/A</v>
      </c>
      <c r="US8" s="9" t="e">
        <f>VLOOKUP(CONCATENATE($B8,"_",YEAR(US$4),"_",IF(MONTH(US$4)&lt;10,CONCATENATE(0,MONTH(US$4)),MONTH(US$4))),SocrataData_REFRESH_THIS!$B:$D,3,FALSE)</f>
        <v>#N/A</v>
      </c>
      <c r="UT8" s="9" t="e">
        <f>VLOOKUP(CONCATENATE($B8,"_",YEAR(UT$4),"_",IF(MONTH(UT$4)&lt;10,CONCATENATE(0,MONTH(UT$4)),MONTH(UT$4))),SocrataData_REFRESH_THIS!$B:$D,3,FALSE)</f>
        <v>#N/A</v>
      </c>
      <c r="UU8" s="9" t="e">
        <f>VLOOKUP(CONCATENATE($B8,"_",YEAR(UU$4),"_",IF(MONTH(UU$4)&lt;10,CONCATENATE(0,MONTH(UU$4)),MONTH(UU$4))),SocrataData_REFRESH_THIS!$B:$D,3,FALSE)</f>
        <v>#N/A</v>
      </c>
      <c r="UV8" s="9" t="e">
        <f>VLOOKUP(CONCATENATE($B8,"_",YEAR(UV$4),"_",IF(MONTH(UV$4)&lt;10,CONCATENATE(0,MONTH(UV$4)),MONTH(UV$4))),SocrataData_REFRESH_THIS!$B:$D,3,FALSE)</f>
        <v>#N/A</v>
      </c>
      <c r="UW8" s="9" t="e">
        <f>VLOOKUP(CONCATENATE($B8,"_",YEAR(UW$4),"_",IF(MONTH(UW$4)&lt;10,CONCATENATE(0,MONTH(UW$4)),MONTH(UW$4))),SocrataData_REFRESH_THIS!$B:$D,3,FALSE)</f>
        <v>#N/A</v>
      </c>
      <c r="UX8" s="9" t="e">
        <f>VLOOKUP(CONCATENATE($B8,"_",YEAR(UX$4),"_",IF(MONTH(UX$4)&lt;10,CONCATENATE(0,MONTH(UX$4)),MONTH(UX$4))),SocrataData_REFRESH_THIS!$B:$D,3,FALSE)</f>
        <v>#N/A</v>
      </c>
      <c r="UY8" s="9" t="e">
        <f>VLOOKUP(CONCATENATE($B8,"_",YEAR(UY$4),"_",IF(MONTH(UY$4)&lt;10,CONCATENATE(0,MONTH(UY$4)),MONTH(UY$4))),SocrataData_REFRESH_THIS!$B:$D,3,FALSE)</f>
        <v>#N/A</v>
      </c>
      <c r="UZ8" s="9" t="e">
        <f>VLOOKUP(CONCATENATE($B8,"_",YEAR(UZ$4),"_",IF(MONTH(UZ$4)&lt;10,CONCATENATE(0,MONTH(UZ$4)),MONTH(UZ$4))),SocrataData_REFRESH_THIS!$B:$D,3,FALSE)</f>
        <v>#N/A</v>
      </c>
      <c r="VA8" s="9" t="e">
        <f>VLOOKUP(CONCATENATE($B8,"_",YEAR(VA$4),"_",IF(MONTH(VA$4)&lt;10,CONCATENATE(0,MONTH(VA$4)),MONTH(VA$4))),SocrataData_REFRESH_THIS!$B:$D,3,FALSE)</f>
        <v>#N/A</v>
      </c>
      <c r="VB8" s="9" t="e">
        <f>VLOOKUP(CONCATENATE($B8,"_",YEAR(VB$4),"_",IF(MONTH(VB$4)&lt;10,CONCATENATE(0,MONTH(VB$4)),MONTH(VB$4))),SocrataData_REFRESH_THIS!$B:$D,3,FALSE)</f>
        <v>#N/A</v>
      </c>
      <c r="VC8" s="9" t="e">
        <f>VLOOKUP(CONCATENATE($B8,"_",YEAR(VC$4),"_",IF(MONTH(VC$4)&lt;10,CONCATENATE(0,MONTH(VC$4)),MONTH(VC$4))),SocrataData_REFRESH_THIS!$B:$D,3,FALSE)</f>
        <v>#N/A</v>
      </c>
      <c r="VD8" s="9" t="e">
        <f>VLOOKUP(CONCATENATE($B8,"_",YEAR(VD$4),"_",IF(MONTH(VD$4)&lt;10,CONCATENATE(0,MONTH(VD$4)),MONTH(VD$4))),SocrataData_REFRESH_THIS!$B:$D,3,FALSE)</f>
        <v>#N/A</v>
      </c>
      <c r="VE8" s="9" t="e">
        <f>VLOOKUP(CONCATENATE($B8,"_",YEAR(VE$4),"_",IF(MONTH(VE$4)&lt;10,CONCATENATE(0,MONTH(VE$4)),MONTH(VE$4))),SocrataData_REFRESH_THIS!$B:$D,3,FALSE)</f>
        <v>#N/A</v>
      </c>
      <c r="VF8" s="9" t="e">
        <f>VLOOKUP(CONCATENATE($B8,"_",YEAR(VF$4),"_",IF(MONTH(VF$4)&lt;10,CONCATENATE(0,MONTH(VF$4)),MONTH(VF$4))),SocrataData_REFRESH_THIS!$B:$D,3,FALSE)</f>
        <v>#N/A</v>
      </c>
      <c r="VG8" s="9" t="e">
        <f>VLOOKUP(CONCATENATE($B8,"_",YEAR(VG$4),"_",IF(MONTH(VG$4)&lt;10,CONCATENATE(0,MONTH(VG$4)),MONTH(VG$4))),SocrataData_REFRESH_THIS!$B:$D,3,FALSE)</f>
        <v>#N/A</v>
      </c>
      <c r="VH8" s="9" t="e">
        <f>VLOOKUP(CONCATENATE($B8,"_",YEAR(VH$4),"_",IF(MONTH(VH$4)&lt;10,CONCATENATE(0,MONTH(VH$4)),MONTH(VH$4))),SocrataData_REFRESH_THIS!$B:$D,3,FALSE)</f>
        <v>#N/A</v>
      </c>
      <c r="VI8" s="9" t="e">
        <f>VLOOKUP(CONCATENATE($B8,"_",YEAR(VI$4),"_",IF(MONTH(VI$4)&lt;10,CONCATENATE(0,MONTH(VI$4)),MONTH(VI$4))),SocrataData_REFRESH_THIS!$B:$D,3,FALSE)</f>
        <v>#N/A</v>
      </c>
      <c r="VJ8" s="9" t="e">
        <f>VLOOKUP(CONCATENATE($B8,"_",YEAR(VJ$4),"_",IF(MONTH(VJ$4)&lt;10,CONCATENATE(0,MONTH(VJ$4)),MONTH(VJ$4))),SocrataData_REFRESH_THIS!$B:$D,3,FALSE)</f>
        <v>#N/A</v>
      </c>
      <c r="VK8" s="9" t="e">
        <f>VLOOKUP(CONCATENATE($B8,"_",YEAR(VK$4),"_",IF(MONTH(VK$4)&lt;10,CONCATENATE(0,MONTH(VK$4)),MONTH(VK$4))),SocrataData_REFRESH_THIS!$B:$D,3,FALSE)</f>
        <v>#N/A</v>
      </c>
      <c r="VL8" s="9" t="e">
        <f>VLOOKUP(CONCATENATE($B8,"_",YEAR(VL$4),"_",IF(MONTH(VL$4)&lt;10,CONCATENATE(0,MONTH(VL$4)),MONTH(VL$4))),SocrataData_REFRESH_THIS!$B:$D,3,FALSE)</f>
        <v>#N/A</v>
      </c>
      <c r="VM8" s="9" t="e">
        <f>VLOOKUP(CONCATENATE($B8,"_",YEAR(VM$4),"_",IF(MONTH(VM$4)&lt;10,CONCATENATE(0,MONTH(VM$4)),MONTH(VM$4))),SocrataData_REFRESH_THIS!$B:$D,3,FALSE)</f>
        <v>#N/A</v>
      </c>
      <c r="VN8" s="9" t="e">
        <f>VLOOKUP(CONCATENATE($B8,"_",YEAR(VN$4),"_",IF(MONTH(VN$4)&lt;10,CONCATENATE(0,MONTH(VN$4)),MONTH(VN$4))),SocrataData_REFRESH_THIS!$B:$D,3,FALSE)</f>
        <v>#N/A</v>
      </c>
      <c r="VO8" s="9" t="e">
        <f>VLOOKUP(CONCATENATE($B8,"_",YEAR(VO$4),"_",IF(MONTH(VO$4)&lt;10,CONCATENATE(0,MONTH(VO$4)),MONTH(VO$4))),SocrataData_REFRESH_THIS!$B:$D,3,FALSE)</f>
        <v>#N/A</v>
      </c>
      <c r="VP8" s="9" t="e">
        <f>VLOOKUP(CONCATENATE($B8,"_",YEAR(VP$4),"_",IF(MONTH(VP$4)&lt;10,CONCATENATE(0,MONTH(VP$4)),MONTH(VP$4))),SocrataData_REFRESH_THIS!$B:$D,3,FALSE)</f>
        <v>#N/A</v>
      </c>
      <c r="VQ8" s="9" t="e">
        <f>VLOOKUP(CONCATENATE($B8,"_",YEAR(VQ$4),"_",IF(MONTH(VQ$4)&lt;10,CONCATENATE(0,MONTH(VQ$4)),MONTH(VQ$4))),SocrataData_REFRESH_THIS!$B:$D,3,FALSE)</f>
        <v>#N/A</v>
      </c>
      <c r="VR8" s="9" t="e">
        <f>VLOOKUP(CONCATENATE($B8,"_",YEAR(VR$4),"_",IF(MONTH(VR$4)&lt;10,CONCATENATE(0,MONTH(VR$4)),MONTH(VR$4))),SocrataData_REFRESH_THIS!$B:$D,3,FALSE)</f>
        <v>#N/A</v>
      </c>
      <c r="VS8" s="9" t="e">
        <f>VLOOKUP(CONCATENATE($B8,"_",YEAR(VS$4),"_",IF(MONTH(VS$4)&lt;10,CONCATENATE(0,MONTH(VS$4)),MONTH(VS$4))),SocrataData_REFRESH_THIS!$B:$D,3,FALSE)</f>
        <v>#N/A</v>
      </c>
      <c r="VT8" s="9" t="e">
        <f>VLOOKUP(CONCATENATE($B8,"_",YEAR(VT$4),"_",IF(MONTH(VT$4)&lt;10,CONCATENATE(0,MONTH(VT$4)),MONTH(VT$4))),SocrataData_REFRESH_THIS!$B:$D,3,FALSE)</f>
        <v>#N/A</v>
      </c>
      <c r="VU8" s="9" t="e">
        <f>VLOOKUP(CONCATENATE($B8,"_",YEAR(VU$4),"_",IF(MONTH(VU$4)&lt;10,CONCATENATE(0,MONTH(VU$4)),MONTH(VU$4))),SocrataData_REFRESH_THIS!$B:$D,3,FALSE)</f>
        <v>#N/A</v>
      </c>
      <c r="VV8" s="9" t="e">
        <f>VLOOKUP(CONCATENATE($B8,"_",YEAR(VV$4),"_",IF(MONTH(VV$4)&lt;10,CONCATENATE(0,MONTH(VV$4)),MONTH(VV$4))),SocrataData_REFRESH_THIS!$B:$D,3,FALSE)</f>
        <v>#N/A</v>
      </c>
      <c r="VW8" s="9" t="e">
        <f>VLOOKUP(CONCATENATE($B8,"_",YEAR(VW$4),"_",IF(MONTH(VW$4)&lt;10,CONCATENATE(0,MONTH(VW$4)),MONTH(VW$4))),SocrataData_REFRESH_THIS!$B:$D,3,FALSE)</f>
        <v>#N/A</v>
      </c>
      <c r="VX8" s="9" t="e">
        <f>VLOOKUP(CONCATENATE($B8,"_",YEAR(VX$4),"_",IF(MONTH(VX$4)&lt;10,CONCATENATE(0,MONTH(VX$4)),MONTH(VX$4))),SocrataData_REFRESH_THIS!$B:$D,3,FALSE)</f>
        <v>#N/A</v>
      </c>
      <c r="VY8" s="9" t="e">
        <f>VLOOKUP(CONCATENATE($B8,"_",YEAR(VY$4),"_",IF(MONTH(VY$4)&lt;10,CONCATENATE(0,MONTH(VY$4)),MONTH(VY$4))),SocrataData_REFRESH_THIS!$B:$D,3,FALSE)</f>
        <v>#N/A</v>
      </c>
      <c r="VZ8" s="9" t="e">
        <f>VLOOKUP(CONCATENATE($B8,"_",YEAR(VZ$4),"_",IF(MONTH(VZ$4)&lt;10,CONCATENATE(0,MONTH(VZ$4)),MONTH(VZ$4))),SocrataData_REFRESH_THIS!$B:$D,3,FALSE)</f>
        <v>#N/A</v>
      </c>
      <c r="WA8" s="9" t="e">
        <f>VLOOKUP(CONCATENATE($B8,"_",YEAR(WA$4),"_",IF(MONTH(WA$4)&lt;10,CONCATENATE(0,MONTH(WA$4)),MONTH(WA$4))),SocrataData_REFRESH_THIS!$B:$D,3,FALSE)</f>
        <v>#N/A</v>
      </c>
      <c r="WB8" s="9" t="e">
        <f>VLOOKUP(CONCATENATE($B8,"_",YEAR(WB$4),"_",IF(MONTH(WB$4)&lt;10,CONCATENATE(0,MONTH(WB$4)),MONTH(WB$4))),SocrataData_REFRESH_THIS!$B:$D,3,FALSE)</f>
        <v>#N/A</v>
      </c>
      <c r="WC8" s="9" t="e">
        <f>VLOOKUP(CONCATENATE($B8,"_",YEAR(WC$4),"_",IF(MONTH(WC$4)&lt;10,CONCATENATE(0,MONTH(WC$4)),MONTH(WC$4))),SocrataData_REFRESH_THIS!$B:$D,3,FALSE)</f>
        <v>#N/A</v>
      </c>
      <c r="WD8" s="9" t="e">
        <f>VLOOKUP(CONCATENATE($B8,"_",YEAR(WD$4),"_",IF(MONTH(WD$4)&lt;10,CONCATENATE(0,MONTH(WD$4)),MONTH(WD$4))),SocrataData_REFRESH_THIS!$B:$D,3,FALSE)</f>
        <v>#N/A</v>
      </c>
      <c r="WE8" s="9" t="e">
        <f>VLOOKUP(CONCATENATE($B8,"_",YEAR(WE$4),"_",IF(MONTH(WE$4)&lt;10,CONCATENATE(0,MONTH(WE$4)),MONTH(WE$4))),SocrataData_REFRESH_THIS!$B:$D,3,FALSE)</f>
        <v>#N/A</v>
      </c>
      <c r="WF8" s="9" t="e">
        <f>VLOOKUP(CONCATENATE($B8,"_",YEAR(WF$4),"_",IF(MONTH(WF$4)&lt;10,CONCATENATE(0,MONTH(WF$4)),MONTH(WF$4))),SocrataData_REFRESH_THIS!$B:$D,3,FALSE)</f>
        <v>#N/A</v>
      </c>
      <c r="WG8" s="9" t="e">
        <f>VLOOKUP(CONCATENATE($B8,"_",YEAR(WG$4),"_",IF(MONTH(WG$4)&lt;10,CONCATENATE(0,MONTH(WG$4)),MONTH(WG$4))),SocrataData_REFRESH_THIS!$B:$D,3,FALSE)</f>
        <v>#N/A</v>
      </c>
      <c r="WH8" s="9" t="e">
        <f>VLOOKUP(CONCATENATE($B8,"_",YEAR(WH$4),"_",IF(MONTH(WH$4)&lt;10,CONCATENATE(0,MONTH(WH$4)),MONTH(WH$4))),SocrataData_REFRESH_THIS!$B:$D,3,FALSE)</f>
        <v>#N/A</v>
      </c>
      <c r="WI8" s="9" t="e">
        <f>VLOOKUP(CONCATENATE($B8,"_",YEAR(WI$4),"_",IF(MONTH(WI$4)&lt;10,CONCATENATE(0,MONTH(WI$4)),MONTH(WI$4))),SocrataData_REFRESH_THIS!$B:$D,3,FALSE)</f>
        <v>#N/A</v>
      </c>
      <c r="WJ8" s="9" t="e">
        <f>VLOOKUP(CONCATENATE($B8,"_",YEAR(WJ$4),"_",IF(MONTH(WJ$4)&lt;10,CONCATENATE(0,MONTH(WJ$4)),MONTH(WJ$4))),SocrataData_REFRESH_THIS!$B:$D,3,FALSE)</f>
        <v>#N/A</v>
      </c>
      <c r="WK8" s="9" t="e">
        <f>VLOOKUP(CONCATENATE($B8,"_",YEAR(WK$4),"_",IF(MONTH(WK$4)&lt;10,CONCATENATE(0,MONTH(WK$4)),MONTH(WK$4))),SocrataData_REFRESH_THIS!$B:$D,3,FALSE)</f>
        <v>#N/A</v>
      </c>
      <c r="WL8" s="9" t="e">
        <f>VLOOKUP(CONCATENATE($B8,"_",YEAR(WL$4),"_",IF(MONTH(WL$4)&lt;10,CONCATENATE(0,MONTH(WL$4)),MONTH(WL$4))),SocrataData_REFRESH_THIS!$B:$D,3,FALSE)</f>
        <v>#N/A</v>
      </c>
      <c r="WM8" s="9" t="e">
        <f>VLOOKUP(CONCATENATE($B8,"_",YEAR(WM$4),"_",IF(MONTH(WM$4)&lt;10,CONCATENATE(0,MONTH(WM$4)),MONTH(WM$4))),SocrataData_REFRESH_THIS!$B:$D,3,FALSE)</f>
        <v>#N/A</v>
      </c>
      <c r="WN8" s="9" t="e">
        <f>VLOOKUP(CONCATENATE($B8,"_",YEAR(WN$4),"_",IF(MONTH(WN$4)&lt;10,CONCATENATE(0,MONTH(WN$4)),MONTH(WN$4))),SocrataData_REFRESH_THIS!$B:$D,3,FALSE)</f>
        <v>#N/A</v>
      </c>
      <c r="WO8" s="9" t="e">
        <f>VLOOKUP(CONCATENATE($B8,"_",YEAR(WO$4),"_",IF(MONTH(WO$4)&lt;10,CONCATENATE(0,MONTH(WO$4)),MONTH(WO$4))),SocrataData_REFRESH_THIS!$B:$D,3,FALSE)</f>
        <v>#N/A</v>
      </c>
      <c r="WP8" s="9" t="e">
        <f>VLOOKUP(CONCATENATE($B8,"_",YEAR(WP$4),"_",IF(MONTH(WP$4)&lt;10,CONCATENATE(0,MONTH(WP$4)),MONTH(WP$4))),SocrataData_REFRESH_THIS!$B:$D,3,FALSE)</f>
        <v>#N/A</v>
      </c>
      <c r="WQ8" s="9" t="e">
        <f>VLOOKUP(CONCATENATE($B8,"_",YEAR(WQ$4),"_",IF(MONTH(WQ$4)&lt;10,CONCATENATE(0,MONTH(WQ$4)),MONTH(WQ$4))),SocrataData_REFRESH_THIS!$B:$D,3,FALSE)</f>
        <v>#N/A</v>
      </c>
      <c r="WR8" s="9" t="e">
        <f>VLOOKUP(CONCATENATE($B8,"_",YEAR(WR$4),"_",IF(MONTH(WR$4)&lt;10,CONCATENATE(0,MONTH(WR$4)),MONTH(WR$4))),SocrataData_REFRESH_THIS!$B:$D,3,FALSE)</f>
        <v>#N/A</v>
      </c>
      <c r="WS8" s="9" t="e">
        <f>VLOOKUP(CONCATENATE($B8,"_",YEAR(WS$4),"_",IF(MONTH(WS$4)&lt;10,CONCATENATE(0,MONTH(WS$4)),MONTH(WS$4))),SocrataData_REFRESH_THIS!$B:$D,3,FALSE)</f>
        <v>#N/A</v>
      </c>
      <c r="WT8" s="9" t="e">
        <f>VLOOKUP(CONCATENATE($B8,"_",YEAR(WT$4),"_",IF(MONTH(WT$4)&lt;10,CONCATENATE(0,MONTH(WT$4)),MONTH(WT$4))),SocrataData_REFRESH_THIS!$B:$D,3,FALSE)</f>
        <v>#N/A</v>
      </c>
      <c r="WU8" s="9" t="e">
        <f>VLOOKUP(CONCATENATE($B8,"_",YEAR(WU$4),"_",IF(MONTH(WU$4)&lt;10,CONCATENATE(0,MONTH(WU$4)),MONTH(WU$4))),SocrataData_REFRESH_THIS!$B:$D,3,FALSE)</f>
        <v>#N/A</v>
      </c>
      <c r="WV8" s="9" t="e">
        <f>VLOOKUP(CONCATENATE($B8,"_",YEAR(WV$4),"_",IF(MONTH(WV$4)&lt;10,CONCATENATE(0,MONTH(WV$4)),MONTH(WV$4))),SocrataData_REFRESH_THIS!$B:$D,3,FALSE)</f>
        <v>#N/A</v>
      </c>
      <c r="WW8" s="9" t="e">
        <f>VLOOKUP(CONCATENATE($B8,"_",YEAR(WW$4),"_",IF(MONTH(WW$4)&lt;10,CONCATENATE(0,MONTH(WW$4)),MONTH(WW$4))),SocrataData_REFRESH_THIS!$B:$D,3,FALSE)</f>
        <v>#N/A</v>
      </c>
      <c r="WX8" s="9" t="e">
        <f>VLOOKUP(CONCATENATE($B8,"_",YEAR(WX$4),"_",IF(MONTH(WX$4)&lt;10,CONCATENATE(0,MONTH(WX$4)),MONTH(WX$4))),SocrataData_REFRESH_THIS!$B:$D,3,FALSE)</f>
        <v>#N/A</v>
      </c>
      <c r="WY8" s="9" t="e">
        <f>VLOOKUP(CONCATENATE($B8,"_",YEAR(WY$4),"_",IF(MONTH(WY$4)&lt;10,CONCATENATE(0,MONTH(WY$4)),MONTH(WY$4))),SocrataData_REFRESH_THIS!$B:$D,3,FALSE)</f>
        <v>#N/A</v>
      </c>
      <c r="WZ8" s="9" t="e">
        <f>VLOOKUP(CONCATENATE($B8,"_",YEAR(WZ$4),"_",IF(MONTH(WZ$4)&lt;10,CONCATENATE(0,MONTH(WZ$4)),MONTH(WZ$4))),SocrataData_REFRESH_THIS!$B:$D,3,FALSE)</f>
        <v>#N/A</v>
      </c>
      <c r="XA8" s="9" t="e">
        <f>VLOOKUP(CONCATENATE($B8,"_",YEAR(XA$4),"_",IF(MONTH(XA$4)&lt;10,CONCATENATE(0,MONTH(XA$4)),MONTH(XA$4))),SocrataData_REFRESH_THIS!$B:$D,3,FALSE)</f>
        <v>#N/A</v>
      </c>
      <c r="XB8" s="9" t="e">
        <f>VLOOKUP(CONCATENATE($B8,"_",YEAR(XB$4),"_",IF(MONTH(XB$4)&lt;10,CONCATENATE(0,MONTH(XB$4)),MONTH(XB$4))),SocrataData_REFRESH_THIS!$B:$D,3,FALSE)</f>
        <v>#N/A</v>
      </c>
      <c r="XC8" s="9" t="e">
        <f>VLOOKUP(CONCATENATE($B8,"_",YEAR(XC$4),"_",IF(MONTH(XC$4)&lt;10,CONCATENATE(0,MONTH(XC$4)),MONTH(XC$4))),SocrataData_REFRESH_THIS!$B:$D,3,FALSE)</f>
        <v>#N/A</v>
      </c>
      <c r="XD8" s="9" t="e">
        <f>VLOOKUP(CONCATENATE($B8,"_",YEAR(XD$4),"_",IF(MONTH(XD$4)&lt;10,CONCATENATE(0,MONTH(XD$4)),MONTH(XD$4))),SocrataData_REFRESH_THIS!$B:$D,3,FALSE)</f>
        <v>#N/A</v>
      </c>
      <c r="XE8" s="9" t="e">
        <f>VLOOKUP(CONCATENATE($B8,"_",YEAR(XE$4),"_",IF(MONTH(XE$4)&lt;10,CONCATENATE(0,MONTH(XE$4)),MONTH(XE$4))),SocrataData_REFRESH_THIS!$B:$D,3,FALSE)</f>
        <v>#N/A</v>
      </c>
      <c r="XF8" s="9" t="e">
        <f>VLOOKUP(CONCATENATE($B8,"_",YEAR(XF$4),"_",IF(MONTH(XF$4)&lt;10,CONCATENATE(0,MONTH(XF$4)),MONTH(XF$4))),SocrataData_REFRESH_THIS!$B:$D,3,FALSE)</f>
        <v>#N/A</v>
      </c>
      <c r="XG8" s="9" t="e">
        <f>VLOOKUP(CONCATENATE($B8,"_",YEAR(XG$4),"_",IF(MONTH(XG$4)&lt;10,CONCATENATE(0,MONTH(XG$4)),MONTH(XG$4))),SocrataData_REFRESH_THIS!$B:$D,3,FALSE)</f>
        <v>#N/A</v>
      </c>
      <c r="XH8" s="9" t="e">
        <f>VLOOKUP(CONCATENATE($B8,"_",YEAR(XH$4),"_",IF(MONTH(XH$4)&lt;10,CONCATENATE(0,MONTH(XH$4)),MONTH(XH$4))),SocrataData_REFRESH_THIS!$B:$D,3,FALSE)</f>
        <v>#N/A</v>
      </c>
      <c r="XI8" s="9" t="e">
        <f>VLOOKUP(CONCATENATE($B8,"_",YEAR(XI$4),"_",IF(MONTH(XI$4)&lt;10,CONCATENATE(0,MONTH(XI$4)),MONTH(XI$4))),SocrataData_REFRESH_THIS!$B:$D,3,FALSE)</f>
        <v>#N/A</v>
      </c>
      <c r="XJ8" s="9" t="e">
        <f>VLOOKUP(CONCATENATE($B8,"_",YEAR(XJ$4),"_",IF(MONTH(XJ$4)&lt;10,CONCATENATE(0,MONTH(XJ$4)),MONTH(XJ$4))),SocrataData_REFRESH_THIS!$B:$D,3,FALSE)</f>
        <v>#N/A</v>
      </c>
      <c r="XK8" s="9" t="e">
        <f>VLOOKUP(CONCATENATE($B8,"_",YEAR(XK$4),"_",IF(MONTH(XK$4)&lt;10,CONCATENATE(0,MONTH(XK$4)),MONTH(XK$4))),SocrataData_REFRESH_THIS!$B:$D,3,FALSE)</f>
        <v>#N/A</v>
      </c>
      <c r="XL8" s="9" t="e">
        <f>VLOOKUP(CONCATENATE($B8,"_",YEAR(XL$4),"_",IF(MONTH(XL$4)&lt;10,CONCATENATE(0,MONTH(XL$4)),MONTH(XL$4))),SocrataData_REFRESH_THIS!$B:$D,3,FALSE)</f>
        <v>#N/A</v>
      </c>
      <c r="XM8" s="9" t="e">
        <f>VLOOKUP(CONCATENATE($B8,"_",YEAR(XM$4),"_",IF(MONTH(XM$4)&lt;10,CONCATENATE(0,MONTH(XM$4)),MONTH(XM$4))),SocrataData_REFRESH_THIS!$B:$D,3,FALSE)</f>
        <v>#N/A</v>
      </c>
      <c r="XN8" s="9" t="e">
        <f>VLOOKUP(CONCATENATE($B8,"_",YEAR(XN$4),"_",IF(MONTH(XN$4)&lt;10,CONCATENATE(0,MONTH(XN$4)),MONTH(XN$4))),SocrataData_REFRESH_THIS!$B:$D,3,FALSE)</f>
        <v>#N/A</v>
      </c>
      <c r="XO8" s="9" t="e">
        <f>VLOOKUP(CONCATENATE($B8,"_",YEAR(XO$4),"_",IF(MONTH(XO$4)&lt;10,CONCATENATE(0,MONTH(XO$4)),MONTH(XO$4))),SocrataData_REFRESH_THIS!$B:$D,3,FALSE)</f>
        <v>#N/A</v>
      </c>
      <c r="XP8" s="9" t="e">
        <f>VLOOKUP(CONCATENATE($B8,"_",YEAR(XP$4),"_",IF(MONTH(XP$4)&lt;10,CONCATENATE(0,MONTH(XP$4)),MONTH(XP$4))),SocrataData_REFRESH_THIS!$B:$D,3,FALSE)</f>
        <v>#N/A</v>
      </c>
      <c r="XQ8" s="9" t="e">
        <f>VLOOKUP(CONCATENATE($B8,"_",YEAR(XQ$4),"_",IF(MONTH(XQ$4)&lt;10,CONCATENATE(0,MONTH(XQ$4)),MONTH(XQ$4))),SocrataData_REFRESH_THIS!$B:$D,3,FALSE)</f>
        <v>#N/A</v>
      </c>
      <c r="XR8" s="9" t="e">
        <f>VLOOKUP(CONCATENATE($B8,"_",YEAR(XR$4),"_",IF(MONTH(XR$4)&lt;10,CONCATENATE(0,MONTH(XR$4)),MONTH(XR$4))),SocrataData_REFRESH_THIS!$B:$D,3,FALSE)</f>
        <v>#N/A</v>
      </c>
      <c r="XS8" s="9" t="e">
        <f>VLOOKUP(CONCATENATE($B8,"_",YEAR(XS$4),"_",IF(MONTH(XS$4)&lt;10,CONCATENATE(0,MONTH(XS$4)),MONTH(XS$4))),SocrataData_REFRESH_THIS!$B:$D,3,FALSE)</f>
        <v>#N/A</v>
      </c>
      <c r="XT8" s="9" t="e">
        <f>VLOOKUP(CONCATENATE($B8,"_",YEAR(XT$4),"_",IF(MONTH(XT$4)&lt;10,CONCATENATE(0,MONTH(XT$4)),MONTH(XT$4))),SocrataData_REFRESH_THIS!$B:$D,3,FALSE)</f>
        <v>#N/A</v>
      </c>
      <c r="XU8" s="9" t="e">
        <f>VLOOKUP(CONCATENATE($B8,"_",YEAR(XU$4),"_",IF(MONTH(XU$4)&lt;10,CONCATENATE(0,MONTH(XU$4)),MONTH(XU$4))),SocrataData_REFRESH_THIS!$B:$D,3,FALSE)</f>
        <v>#N/A</v>
      </c>
      <c r="XV8" s="9" t="e">
        <f>VLOOKUP(CONCATENATE($B8,"_",YEAR(XV$4),"_",IF(MONTH(XV$4)&lt;10,CONCATENATE(0,MONTH(XV$4)),MONTH(XV$4))),SocrataData_REFRESH_THIS!$B:$D,3,FALSE)</f>
        <v>#N/A</v>
      </c>
      <c r="XW8" s="9" t="e">
        <f>VLOOKUP(CONCATENATE($B8,"_",YEAR(XW$4),"_",IF(MONTH(XW$4)&lt;10,CONCATENATE(0,MONTH(XW$4)),MONTH(XW$4))),SocrataData_REFRESH_THIS!$B:$D,3,FALSE)</f>
        <v>#N/A</v>
      </c>
      <c r="XX8" s="9" t="e">
        <f>VLOOKUP(CONCATENATE($B8,"_",YEAR(XX$4),"_",IF(MONTH(XX$4)&lt;10,CONCATENATE(0,MONTH(XX$4)),MONTH(XX$4))),SocrataData_REFRESH_THIS!$B:$D,3,FALSE)</f>
        <v>#N/A</v>
      </c>
      <c r="XY8" s="9" t="e">
        <f>VLOOKUP(CONCATENATE($B8,"_",YEAR(XY$4),"_",IF(MONTH(XY$4)&lt;10,CONCATENATE(0,MONTH(XY$4)),MONTH(XY$4))),SocrataData_REFRESH_THIS!$B:$D,3,FALSE)</f>
        <v>#N/A</v>
      </c>
      <c r="XZ8" s="9" t="e">
        <f>VLOOKUP(CONCATENATE($B8,"_",YEAR(XZ$4),"_",IF(MONTH(XZ$4)&lt;10,CONCATENATE(0,MONTH(XZ$4)),MONTH(XZ$4))),SocrataData_REFRESH_THIS!$B:$D,3,FALSE)</f>
        <v>#N/A</v>
      </c>
      <c r="YA8" s="9" t="e">
        <f>VLOOKUP(CONCATENATE($B8,"_",YEAR(YA$4),"_",IF(MONTH(YA$4)&lt;10,CONCATENATE(0,MONTH(YA$4)),MONTH(YA$4))),SocrataData_REFRESH_THIS!$B:$D,3,FALSE)</f>
        <v>#N/A</v>
      </c>
      <c r="YB8" s="9" t="e">
        <f>VLOOKUP(CONCATENATE($B8,"_",YEAR(YB$4),"_",IF(MONTH(YB$4)&lt;10,CONCATENATE(0,MONTH(YB$4)),MONTH(YB$4))),SocrataData_REFRESH_THIS!$B:$D,3,FALSE)</f>
        <v>#N/A</v>
      </c>
      <c r="YC8" s="9" t="e">
        <f>VLOOKUP(CONCATENATE($B8,"_",YEAR(YC$4),"_",IF(MONTH(YC$4)&lt;10,CONCATENATE(0,MONTH(YC$4)),MONTH(YC$4))),SocrataData_REFRESH_THIS!$B:$D,3,FALSE)</f>
        <v>#N/A</v>
      </c>
      <c r="YD8" s="9" t="e">
        <f>VLOOKUP(CONCATENATE($B8,"_",YEAR(YD$4),"_",IF(MONTH(YD$4)&lt;10,CONCATENATE(0,MONTH(YD$4)),MONTH(YD$4))),SocrataData_REFRESH_THIS!$B:$D,3,FALSE)</f>
        <v>#N/A</v>
      </c>
      <c r="YE8" s="9" t="e">
        <f>VLOOKUP(CONCATENATE($B8,"_",YEAR(YE$4),"_",IF(MONTH(YE$4)&lt;10,CONCATENATE(0,MONTH(YE$4)),MONTH(YE$4))),SocrataData_REFRESH_THIS!$B:$D,3,FALSE)</f>
        <v>#N/A</v>
      </c>
      <c r="YF8" s="9" t="e">
        <f>VLOOKUP(CONCATENATE($B8,"_",YEAR(YF$4),"_",IF(MONTH(YF$4)&lt;10,CONCATENATE(0,MONTH(YF$4)),MONTH(YF$4))),SocrataData_REFRESH_THIS!$B:$D,3,FALSE)</f>
        <v>#N/A</v>
      </c>
      <c r="YG8" s="9" t="e">
        <f>VLOOKUP(CONCATENATE($B8,"_",YEAR(YG$4),"_",IF(MONTH(YG$4)&lt;10,CONCATENATE(0,MONTH(YG$4)),MONTH(YG$4))),SocrataData_REFRESH_THIS!$B:$D,3,FALSE)</f>
        <v>#N/A</v>
      </c>
      <c r="YH8" s="9" t="e">
        <f>VLOOKUP(CONCATENATE($B8,"_",YEAR(YH$4),"_",IF(MONTH(YH$4)&lt;10,CONCATENATE(0,MONTH(YH$4)),MONTH(YH$4))),SocrataData_REFRESH_THIS!$B:$D,3,FALSE)</f>
        <v>#N/A</v>
      </c>
      <c r="YI8" s="9" t="e">
        <f>VLOOKUP(CONCATENATE($B8,"_",YEAR(YI$4),"_",IF(MONTH(YI$4)&lt;10,CONCATENATE(0,MONTH(YI$4)),MONTH(YI$4))),SocrataData_REFRESH_THIS!$B:$D,3,FALSE)</f>
        <v>#N/A</v>
      </c>
      <c r="YJ8" s="9" t="e">
        <f>VLOOKUP(CONCATENATE($B8,"_",YEAR(YJ$4),"_",IF(MONTH(YJ$4)&lt;10,CONCATENATE(0,MONTH(YJ$4)),MONTH(YJ$4))),SocrataData_REFRESH_THIS!$B:$D,3,FALSE)</f>
        <v>#N/A</v>
      </c>
      <c r="YK8" s="9" t="e">
        <f>VLOOKUP(CONCATENATE($B8,"_",YEAR(YK$4),"_",IF(MONTH(YK$4)&lt;10,CONCATENATE(0,MONTH(YK$4)),MONTH(YK$4))),SocrataData_REFRESH_THIS!$B:$D,3,FALSE)</f>
        <v>#N/A</v>
      </c>
      <c r="YL8" s="9" t="e">
        <f>VLOOKUP(CONCATENATE($B8,"_",YEAR(YL$4),"_",IF(MONTH(YL$4)&lt;10,CONCATENATE(0,MONTH(YL$4)),MONTH(YL$4))),SocrataData_REFRESH_THIS!$B:$D,3,FALSE)</f>
        <v>#N/A</v>
      </c>
      <c r="YM8" s="9" t="e">
        <f>VLOOKUP(CONCATENATE($B8,"_",YEAR(YM$4),"_",IF(MONTH(YM$4)&lt;10,CONCATENATE(0,MONTH(YM$4)),MONTH(YM$4))),SocrataData_REFRESH_THIS!$B:$D,3,FALSE)</f>
        <v>#N/A</v>
      </c>
    </row>
    <row r="9" spans="1:663">
      <c r="C9" s="3">
        <v>-6</v>
      </c>
      <c r="D9" s="6"/>
    </row>
    <row r="10" spans="1:663" s="8" customFormat="1">
      <c r="A10" s="7" t="s">
        <v>1092</v>
      </c>
      <c r="B10" s="3" t="s">
        <v>8</v>
      </c>
      <c r="C10" s="3">
        <v>-7</v>
      </c>
      <c r="D10" s="10">
        <f t="array" ref="D10">MAX(IF(SocrataData_REFRESH_THIS!$A:$A=$B10,SocrataData_REFRESH_THIS!$D:$D))</f>
        <v>14.7</v>
      </c>
    </row>
    <row r="11" spans="1:663" s="8" customFormat="1">
      <c r="A11" s="7" t="s">
        <v>1092</v>
      </c>
      <c r="B11" s="3" t="s">
        <v>9</v>
      </c>
      <c r="C11" s="3">
        <v>-8</v>
      </c>
      <c r="D11" s="10">
        <f t="array" ref="D11">MAX(IF(SocrataData_REFRESH_THIS!$A:$A=$B11,SocrataData_REFRESH_THIS!$D:$D))</f>
        <v>14.4</v>
      </c>
    </row>
    <row r="12" spans="1:663" s="8" customFormat="1">
      <c r="A12" s="7" t="s">
        <v>1092</v>
      </c>
      <c r="B12" s="3" t="s">
        <v>10</v>
      </c>
      <c r="C12" s="3">
        <v>-9</v>
      </c>
      <c r="D12" s="10">
        <f t="array" ref="D12">MAX(IF(SocrataData_REFRESH_THIS!$A:$A=$B12,SocrataData_REFRESH_THIS!$D:$D))</f>
        <v>18.3</v>
      </c>
    </row>
    <row r="13" spans="1:663" s="8" customFormat="1">
      <c r="A13" s="7" t="s">
        <v>1092</v>
      </c>
      <c r="B13" s="3" t="s">
        <v>11</v>
      </c>
      <c r="C13" s="3">
        <v>-10</v>
      </c>
      <c r="D13" s="10">
        <f t="array" ref="D13">MAX(IF(SocrataData_REFRESH_THIS!$A:$A=$B13,SocrataData_REFRESH_THIS!$D:$D))</f>
        <v>15.7</v>
      </c>
    </row>
    <row r="14" spans="1:663" s="8" customFormat="1">
      <c r="A14"/>
      <c r="B14"/>
      <c r="C14" s="3">
        <v>-11</v>
      </c>
    </row>
    <row r="15" spans="1:663" s="8" customFormat="1">
      <c r="A15" s="7" t="s">
        <v>1091</v>
      </c>
      <c r="B15" s="3" t="s">
        <v>8</v>
      </c>
      <c r="C15" s="3">
        <v>-12</v>
      </c>
      <c r="D15" s="8">
        <f t="shared" ref="D15:BO15" si="0">IF(D5=$D10,1,0)</f>
        <v>0</v>
      </c>
      <c r="E15" s="8">
        <f t="shared" si="0"/>
        <v>0</v>
      </c>
      <c r="F15" s="8">
        <f t="shared" si="0"/>
        <v>0</v>
      </c>
      <c r="G15" s="8">
        <f t="shared" si="0"/>
        <v>0</v>
      </c>
      <c r="H15" s="8">
        <f t="shared" si="0"/>
        <v>0</v>
      </c>
      <c r="I15" s="8">
        <f t="shared" si="0"/>
        <v>0</v>
      </c>
      <c r="J15" s="8">
        <f t="shared" si="0"/>
        <v>0</v>
      </c>
      <c r="K15" s="8">
        <f t="shared" si="0"/>
        <v>0</v>
      </c>
      <c r="L15" s="8">
        <f t="shared" si="0"/>
        <v>0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8">
        <f t="shared" si="0"/>
        <v>0</v>
      </c>
      <c r="U15" s="8">
        <f t="shared" si="0"/>
        <v>0</v>
      </c>
      <c r="V15" s="8">
        <f t="shared" si="0"/>
        <v>0</v>
      </c>
      <c r="W15" s="8">
        <f t="shared" si="0"/>
        <v>0</v>
      </c>
      <c r="X15" s="8">
        <f t="shared" si="0"/>
        <v>0</v>
      </c>
      <c r="Y15" s="8">
        <f t="shared" si="0"/>
        <v>0</v>
      </c>
      <c r="Z15" s="8">
        <f t="shared" si="0"/>
        <v>0</v>
      </c>
      <c r="AA15" s="8">
        <f t="shared" si="0"/>
        <v>0</v>
      </c>
      <c r="AB15" s="8">
        <f t="shared" si="0"/>
        <v>0</v>
      </c>
      <c r="AC15" s="8">
        <f t="shared" si="0"/>
        <v>0</v>
      </c>
      <c r="AD15" s="8">
        <f t="shared" si="0"/>
        <v>0</v>
      </c>
      <c r="AE15" s="8">
        <f t="shared" si="0"/>
        <v>0</v>
      </c>
      <c r="AF15" s="8">
        <f t="shared" si="0"/>
        <v>0</v>
      </c>
      <c r="AG15" s="8">
        <f t="shared" si="0"/>
        <v>0</v>
      </c>
      <c r="AH15" s="8">
        <f t="shared" si="0"/>
        <v>0</v>
      </c>
      <c r="AI15" s="8">
        <f t="shared" si="0"/>
        <v>0</v>
      </c>
      <c r="AJ15" s="8">
        <f t="shared" si="0"/>
        <v>0</v>
      </c>
      <c r="AK15" s="8">
        <f t="shared" si="0"/>
        <v>0</v>
      </c>
      <c r="AL15" s="8">
        <f t="shared" si="0"/>
        <v>0</v>
      </c>
      <c r="AM15" s="8">
        <f t="shared" si="0"/>
        <v>0</v>
      </c>
      <c r="AN15" s="8">
        <f t="shared" si="0"/>
        <v>0</v>
      </c>
      <c r="AO15" s="8">
        <f t="shared" si="0"/>
        <v>0</v>
      </c>
      <c r="AP15" s="8">
        <f t="shared" si="0"/>
        <v>0</v>
      </c>
      <c r="AQ15" s="8">
        <f t="shared" si="0"/>
        <v>0</v>
      </c>
      <c r="AR15" s="8">
        <f t="shared" si="0"/>
        <v>0</v>
      </c>
      <c r="AS15" s="8">
        <f t="shared" si="0"/>
        <v>0</v>
      </c>
      <c r="AT15" s="8">
        <f t="shared" si="0"/>
        <v>0</v>
      </c>
      <c r="AU15" s="8">
        <f t="shared" si="0"/>
        <v>0</v>
      </c>
      <c r="AV15" s="8">
        <f t="shared" si="0"/>
        <v>0</v>
      </c>
      <c r="AW15" s="8">
        <f t="shared" si="0"/>
        <v>0</v>
      </c>
      <c r="AX15" s="8">
        <f t="shared" si="0"/>
        <v>0</v>
      </c>
      <c r="AY15" s="8">
        <f t="shared" si="0"/>
        <v>0</v>
      </c>
      <c r="AZ15" s="8">
        <f t="shared" si="0"/>
        <v>0</v>
      </c>
      <c r="BA15" s="8">
        <f t="shared" si="0"/>
        <v>0</v>
      </c>
      <c r="BB15" s="8">
        <f t="shared" si="0"/>
        <v>0</v>
      </c>
      <c r="BC15" s="8">
        <f t="shared" si="0"/>
        <v>0</v>
      </c>
      <c r="BD15" s="8">
        <f t="shared" si="0"/>
        <v>0</v>
      </c>
      <c r="BE15" s="8">
        <f t="shared" si="0"/>
        <v>0</v>
      </c>
      <c r="BF15" s="8">
        <f t="shared" si="0"/>
        <v>0</v>
      </c>
      <c r="BG15" s="8">
        <f t="shared" si="0"/>
        <v>0</v>
      </c>
      <c r="BH15" s="8">
        <f t="shared" si="0"/>
        <v>0</v>
      </c>
      <c r="BI15" s="8">
        <f t="shared" si="0"/>
        <v>0</v>
      </c>
      <c r="BJ15" s="8">
        <f t="shared" si="0"/>
        <v>0</v>
      </c>
      <c r="BK15" s="8">
        <f t="shared" si="0"/>
        <v>0</v>
      </c>
      <c r="BL15" s="8">
        <f t="shared" si="0"/>
        <v>0</v>
      </c>
      <c r="BM15" s="8">
        <f t="shared" si="0"/>
        <v>0</v>
      </c>
      <c r="BN15" s="8">
        <f t="shared" si="0"/>
        <v>0</v>
      </c>
      <c r="BO15" s="8">
        <f t="shared" si="0"/>
        <v>0</v>
      </c>
      <c r="BP15" s="8">
        <f t="shared" ref="BP15:EA15" si="1">IF(BP5=$D10,1,0)</f>
        <v>0</v>
      </c>
      <c r="BQ15" s="8">
        <f t="shared" si="1"/>
        <v>0</v>
      </c>
      <c r="BR15" s="8">
        <f t="shared" si="1"/>
        <v>0</v>
      </c>
      <c r="BS15" s="8">
        <f t="shared" si="1"/>
        <v>0</v>
      </c>
      <c r="BT15" s="8">
        <f t="shared" si="1"/>
        <v>0</v>
      </c>
      <c r="BU15" s="8">
        <f t="shared" si="1"/>
        <v>0</v>
      </c>
      <c r="BV15" s="8">
        <f t="shared" si="1"/>
        <v>0</v>
      </c>
      <c r="BW15" s="8">
        <f t="shared" si="1"/>
        <v>0</v>
      </c>
      <c r="BX15" s="8">
        <f t="shared" si="1"/>
        <v>0</v>
      </c>
      <c r="BY15" s="8">
        <f t="shared" si="1"/>
        <v>0</v>
      </c>
      <c r="BZ15" s="8">
        <f t="shared" si="1"/>
        <v>0</v>
      </c>
      <c r="CA15" s="8">
        <f t="shared" si="1"/>
        <v>0</v>
      </c>
      <c r="CB15" s="8">
        <f t="shared" si="1"/>
        <v>0</v>
      </c>
      <c r="CC15" s="8">
        <f t="shared" si="1"/>
        <v>0</v>
      </c>
      <c r="CD15" s="8">
        <f t="shared" si="1"/>
        <v>0</v>
      </c>
      <c r="CE15" s="8">
        <f t="shared" si="1"/>
        <v>0</v>
      </c>
      <c r="CF15" s="8">
        <f t="shared" si="1"/>
        <v>0</v>
      </c>
      <c r="CG15" s="8">
        <f t="shared" si="1"/>
        <v>0</v>
      </c>
      <c r="CH15" s="8">
        <f t="shared" si="1"/>
        <v>0</v>
      </c>
      <c r="CI15" s="8">
        <f t="shared" si="1"/>
        <v>0</v>
      </c>
      <c r="CJ15" s="8">
        <f t="shared" si="1"/>
        <v>0</v>
      </c>
      <c r="CK15" s="8">
        <f t="shared" si="1"/>
        <v>0</v>
      </c>
      <c r="CL15" s="8">
        <f t="shared" si="1"/>
        <v>0</v>
      </c>
      <c r="CM15" s="8">
        <f t="shared" si="1"/>
        <v>0</v>
      </c>
      <c r="CN15" s="8">
        <f t="shared" si="1"/>
        <v>0</v>
      </c>
      <c r="CO15" s="8">
        <f t="shared" si="1"/>
        <v>0</v>
      </c>
      <c r="CP15" s="8">
        <f t="shared" si="1"/>
        <v>0</v>
      </c>
      <c r="CQ15" s="8">
        <f t="shared" si="1"/>
        <v>0</v>
      </c>
      <c r="CR15" s="8">
        <f t="shared" si="1"/>
        <v>0</v>
      </c>
      <c r="CS15" s="8">
        <f t="shared" si="1"/>
        <v>0</v>
      </c>
      <c r="CT15" s="8">
        <f t="shared" si="1"/>
        <v>0</v>
      </c>
      <c r="CU15" s="8">
        <f t="shared" si="1"/>
        <v>0</v>
      </c>
      <c r="CV15" s="8">
        <f t="shared" si="1"/>
        <v>0</v>
      </c>
      <c r="CW15" s="8">
        <f t="shared" si="1"/>
        <v>0</v>
      </c>
      <c r="CX15" s="8">
        <f t="shared" si="1"/>
        <v>0</v>
      </c>
      <c r="CY15" s="8">
        <f t="shared" si="1"/>
        <v>0</v>
      </c>
      <c r="CZ15" s="8">
        <f t="shared" si="1"/>
        <v>0</v>
      </c>
      <c r="DA15" s="8">
        <f t="shared" si="1"/>
        <v>0</v>
      </c>
      <c r="DB15" s="8">
        <f t="shared" si="1"/>
        <v>0</v>
      </c>
      <c r="DC15" s="8">
        <f t="shared" si="1"/>
        <v>0</v>
      </c>
      <c r="DD15" s="8">
        <f t="shared" si="1"/>
        <v>0</v>
      </c>
      <c r="DE15" s="8">
        <f t="shared" si="1"/>
        <v>0</v>
      </c>
      <c r="DF15" s="8">
        <f t="shared" si="1"/>
        <v>0</v>
      </c>
      <c r="DG15" s="8">
        <f t="shared" si="1"/>
        <v>0</v>
      </c>
      <c r="DH15" s="8">
        <f t="shared" si="1"/>
        <v>0</v>
      </c>
      <c r="DI15" s="8">
        <f t="shared" si="1"/>
        <v>0</v>
      </c>
      <c r="DJ15" s="8">
        <f t="shared" si="1"/>
        <v>0</v>
      </c>
      <c r="DK15" s="8">
        <f t="shared" si="1"/>
        <v>0</v>
      </c>
      <c r="DL15" s="8">
        <f t="shared" si="1"/>
        <v>0</v>
      </c>
      <c r="DM15" s="8">
        <f t="shared" si="1"/>
        <v>0</v>
      </c>
      <c r="DN15" s="8">
        <f t="shared" si="1"/>
        <v>0</v>
      </c>
      <c r="DO15" s="8">
        <f t="shared" si="1"/>
        <v>0</v>
      </c>
      <c r="DP15" s="8">
        <f t="shared" si="1"/>
        <v>0</v>
      </c>
      <c r="DQ15" s="8">
        <f t="shared" si="1"/>
        <v>0</v>
      </c>
      <c r="DR15" s="8">
        <f t="shared" si="1"/>
        <v>0</v>
      </c>
      <c r="DS15" s="8">
        <f t="shared" si="1"/>
        <v>0</v>
      </c>
      <c r="DT15" s="8">
        <f t="shared" si="1"/>
        <v>0</v>
      </c>
      <c r="DU15" s="8">
        <f t="shared" si="1"/>
        <v>0</v>
      </c>
      <c r="DV15" s="8">
        <f t="shared" si="1"/>
        <v>0</v>
      </c>
      <c r="DW15" s="8">
        <f t="shared" si="1"/>
        <v>0</v>
      </c>
      <c r="DX15" s="8">
        <f t="shared" si="1"/>
        <v>0</v>
      </c>
      <c r="DY15" s="8">
        <f t="shared" si="1"/>
        <v>0</v>
      </c>
      <c r="DZ15" s="8">
        <f t="shared" si="1"/>
        <v>0</v>
      </c>
      <c r="EA15" s="8">
        <f t="shared" si="1"/>
        <v>0</v>
      </c>
      <c r="EB15" s="8">
        <f t="shared" ref="EB15:GM15" si="2">IF(EB5=$D10,1,0)</f>
        <v>0</v>
      </c>
      <c r="EC15" s="8">
        <f t="shared" si="2"/>
        <v>0</v>
      </c>
      <c r="ED15" s="8">
        <f t="shared" si="2"/>
        <v>0</v>
      </c>
      <c r="EE15" s="8">
        <f t="shared" si="2"/>
        <v>0</v>
      </c>
      <c r="EF15" s="8">
        <f t="shared" si="2"/>
        <v>0</v>
      </c>
      <c r="EG15" s="8">
        <f t="shared" si="2"/>
        <v>0</v>
      </c>
      <c r="EH15" s="8">
        <f t="shared" si="2"/>
        <v>0</v>
      </c>
      <c r="EI15" s="8">
        <f t="shared" si="2"/>
        <v>0</v>
      </c>
      <c r="EJ15" s="8">
        <f t="shared" si="2"/>
        <v>0</v>
      </c>
      <c r="EK15" s="8">
        <f t="shared" si="2"/>
        <v>0</v>
      </c>
      <c r="EL15" s="8">
        <f t="shared" si="2"/>
        <v>0</v>
      </c>
      <c r="EM15" s="8">
        <f t="shared" si="2"/>
        <v>0</v>
      </c>
      <c r="EN15" s="8">
        <f t="shared" si="2"/>
        <v>0</v>
      </c>
      <c r="EO15" s="8">
        <f t="shared" si="2"/>
        <v>0</v>
      </c>
      <c r="EP15" s="8">
        <f t="shared" si="2"/>
        <v>0</v>
      </c>
      <c r="EQ15" s="8">
        <f t="shared" si="2"/>
        <v>0</v>
      </c>
      <c r="ER15" s="8">
        <f t="shared" si="2"/>
        <v>0</v>
      </c>
      <c r="ES15" s="8">
        <f t="shared" si="2"/>
        <v>0</v>
      </c>
      <c r="ET15" s="8">
        <f t="shared" si="2"/>
        <v>0</v>
      </c>
      <c r="EU15" s="8">
        <f t="shared" si="2"/>
        <v>0</v>
      </c>
      <c r="EV15" s="8">
        <f t="shared" si="2"/>
        <v>0</v>
      </c>
      <c r="EW15" s="8">
        <f t="shared" si="2"/>
        <v>0</v>
      </c>
      <c r="EX15" s="8">
        <f t="shared" si="2"/>
        <v>0</v>
      </c>
      <c r="EY15" s="8">
        <f t="shared" si="2"/>
        <v>0</v>
      </c>
      <c r="EZ15" s="8">
        <f t="shared" si="2"/>
        <v>0</v>
      </c>
      <c r="FA15" s="8">
        <f t="shared" si="2"/>
        <v>0</v>
      </c>
      <c r="FB15" s="8">
        <f t="shared" si="2"/>
        <v>0</v>
      </c>
      <c r="FC15" s="8">
        <f t="shared" si="2"/>
        <v>0</v>
      </c>
      <c r="FD15" s="8">
        <f t="shared" si="2"/>
        <v>0</v>
      </c>
      <c r="FE15" s="8">
        <f t="shared" si="2"/>
        <v>0</v>
      </c>
      <c r="FF15" s="8">
        <f t="shared" si="2"/>
        <v>0</v>
      </c>
      <c r="FG15" s="8">
        <f t="shared" si="2"/>
        <v>0</v>
      </c>
      <c r="FH15" s="8">
        <f t="shared" si="2"/>
        <v>0</v>
      </c>
      <c r="FI15" s="8">
        <f t="shared" si="2"/>
        <v>0</v>
      </c>
      <c r="FJ15" s="8">
        <f t="shared" si="2"/>
        <v>0</v>
      </c>
      <c r="FK15" s="8">
        <f t="shared" si="2"/>
        <v>0</v>
      </c>
      <c r="FL15" s="8">
        <f t="shared" si="2"/>
        <v>0</v>
      </c>
      <c r="FM15" s="8">
        <f t="shared" si="2"/>
        <v>0</v>
      </c>
      <c r="FN15" s="8">
        <f t="shared" si="2"/>
        <v>0</v>
      </c>
      <c r="FO15" s="8">
        <f t="shared" si="2"/>
        <v>0</v>
      </c>
      <c r="FP15" s="8">
        <f t="shared" si="2"/>
        <v>0</v>
      </c>
      <c r="FQ15" s="8">
        <f t="shared" si="2"/>
        <v>0</v>
      </c>
      <c r="FR15" s="8">
        <f t="shared" si="2"/>
        <v>0</v>
      </c>
      <c r="FS15" s="8">
        <f t="shared" si="2"/>
        <v>0</v>
      </c>
      <c r="FT15" s="8">
        <f t="shared" si="2"/>
        <v>0</v>
      </c>
      <c r="FU15" s="8">
        <f t="shared" si="2"/>
        <v>0</v>
      </c>
      <c r="FV15" s="8">
        <f t="shared" si="2"/>
        <v>0</v>
      </c>
      <c r="FW15" s="8">
        <f t="shared" si="2"/>
        <v>0</v>
      </c>
      <c r="FX15" s="8">
        <f t="shared" si="2"/>
        <v>0</v>
      </c>
      <c r="FY15" s="8">
        <f t="shared" si="2"/>
        <v>0</v>
      </c>
      <c r="FZ15" s="8">
        <f t="shared" si="2"/>
        <v>0</v>
      </c>
      <c r="GA15" s="8">
        <f t="shared" si="2"/>
        <v>0</v>
      </c>
      <c r="GB15" s="8">
        <f t="shared" si="2"/>
        <v>0</v>
      </c>
      <c r="GC15" s="8">
        <f t="shared" si="2"/>
        <v>0</v>
      </c>
      <c r="GD15" s="8">
        <f t="shared" si="2"/>
        <v>0</v>
      </c>
      <c r="GE15" s="8">
        <f t="shared" si="2"/>
        <v>0</v>
      </c>
      <c r="GF15" s="8">
        <f t="shared" si="2"/>
        <v>0</v>
      </c>
      <c r="GG15" s="8">
        <f t="shared" si="2"/>
        <v>0</v>
      </c>
      <c r="GH15" s="8">
        <f t="shared" si="2"/>
        <v>0</v>
      </c>
      <c r="GI15" s="8">
        <f t="shared" si="2"/>
        <v>0</v>
      </c>
      <c r="GJ15" s="8">
        <f t="shared" si="2"/>
        <v>0</v>
      </c>
      <c r="GK15" s="8">
        <f t="shared" si="2"/>
        <v>0</v>
      </c>
      <c r="GL15" s="8">
        <f t="shared" si="2"/>
        <v>0</v>
      </c>
      <c r="GM15" s="8">
        <f t="shared" si="2"/>
        <v>0</v>
      </c>
      <c r="GN15" s="8">
        <f t="shared" ref="GN15:IY15" si="3">IF(GN5=$D10,1,0)</f>
        <v>0</v>
      </c>
      <c r="GO15" s="8">
        <f t="shared" si="3"/>
        <v>0</v>
      </c>
      <c r="GP15" s="8">
        <f t="shared" si="3"/>
        <v>0</v>
      </c>
      <c r="GQ15" s="8">
        <f t="shared" si="3"/>
        <v>0</v>
      </c>
      <c r="GR15" s="8">
        <f t="shared" si="3"/>
        <v>0</v>
      </c>
      <c r="GS15" s="8">
        <f t="shared" si="3"/>
        <v>0</v>
      </c>
      <c r="GT15" s="8">
        <f t="shared" si="3"/>
        <v>0</v>
      </c>
      <c r="GU15" s="8">
        <f t="shared" si="3"/>
        <v>0</v>
      </c>
      <c r="GV15" s="8">
        <f t="shared" si="3"/>
        <v>0</v>
      </c>
      <c r="GW15" s="8">
        <f t="shared" si="3"/>
        <v>0</v>
      </c>
      <c r="GX15" s="8">
        <f t="shared" si="3"/>
        <v>0</v>
      </c>
      <c r="GY15" s="8">
        <f t="shared" si="3"/>
        <v>0</v>
      </c>
      <c r="GZ15" s="8">
        <f t="shared" si="3"/>
        <v>0</v>
      </c>
      <c r="HA15" s="8">
        <f t="shared" si="3"/>
        <v>0</v>
      </c>
      <c r="HB15" s="8">
        <f t="shared" si="3"/>
        <v>0</v>
      </c>
      <c r="HC15" s="8">
        <f t="shared" si="3"/>
        <v>0</v>
      </c>
      <c r="HD15" s="8">
        <f t="shared" si="3"/>
        <v>0</v>
      </c>
      <c r="HE15" s="8">
        <f t="shared" si="3"/>
        <v>0</v>
      </c>
      <c r="HF15" s="8">
        <f t="shared" si="3"/>
        <v>0</v>
      </c>
      <c r="HG15" s="8">
        <f t="shared" si="3"/>
        <v>0</v>
      </c>
      <c r="HH15" s="8">
        <f t="shared" si="3"/>
        <v>0</v>
      </c>
      <c r="HI15" s="8">
        <f t="shared" si="3"/>
        <v>0</v>
      </c>
      <c r="HJ15" s="8">
        <f t="shared" si="3"/>
        <v>0</v>
      </c>
      <c r="HK15" s="8">
        <f t="shared" si="3"/>
        <v>0</v>
      </c>
      <c r="HL15" s="8">
        <f t="shared" si="3"/>
        <v>0</v>
      </c>
      <c r="HM15" s="8">
        <f t="shared" si="3"/>
        <v>0</v>
      </c>
      <c r="HN15" s="8">
        <f t="shared" si="3"/>
        <v>0</v>
      </c>
      <c r="HO15" s="8">
        <f t="shared" si="3"/>
        <v>0</v>
      </c>
      <c r="HP15" s="8">
        <f t="shared" si="3"/>
        <v>0</v>
      </c>
      <c r="HQ15" s="8">
        <f t="shared" si="3"/>
        <v>0</v>
      </c>
      <c r="HR15" s="8">
        <f t="shared" si="3"/>
        <v>0</v>
      </c>
      <c r="HS15" s="8">
        <f t="shared" si="3"/>
        <v>0</v>
      </c>
      <c r="HT15" s="8">
        <f t="shared" si="3"/>
        <v>0</v>
      </c>
      <c r="HU15" s="8">
        <f t="shared" si="3"/>
        <v>0</v>
      </c>
      <c r="HV15" s="8">
        <f t="shared" si="3"/>
        <v>0</v>
      </c>
      <c r="HW15" s="8">
        <f t="shared" si="3"/>
        <v>0</v>
      </c>
      <c r="HX15" s="8">
        <f t="shared" si="3"/>
        <v>0</v>
      </c>
      <c r="HY15" s="8">
        <f t="shared" si="3"/>
        <v>0</v>
      </c>
      <c r="HZ15" s="8">
        <f t="shared" si="3"/>
        <v>0</v>
      </c>
      <c r="IA15" s="8">
        <f t="shared" si="3"/>
        <v>0</v>
      </c>
      <c r="IB15" s="8">
        <f t="shared" si="3"/>
        <v>0</v>
      </c>
      <c r="IC15" s="8">
        <f t="shared" si="3"/>
        <v>0</v>
      </c>
      <c r="ID15" s="8">
        <f t="shared" si="3"/>
        <v>0</v>
      </c>
      <c r="IE15" s="8">
        <f t="shared" si="3"/>
        <v>0</v>
      </c>
      <c r="IF15" s="8">
        <f t="shared" si="3"/>
        <v>0</v>
      </c>
      <c r="IG15" s="8">
        <f t="shared" si="3"/>
        <v>0</v>
      </c>
      <c r="IH15" s="8">
        <f t="shared" si="3"/>
        <v>0</v>
      </c>
      <c r="II15" s="8">
        <f t="shared" si="3"/>
        <v>0</v>
      </c>
      <c r="IJ15" s="8">
        <f t="shared" si="3"/>
        <v>0</v>
      </c>
      <c r="IK15" s="8">
        <f t="shared" si="3"/>
        <v>0</v>
      </c>
      <c r="IL15" s="8">
        <f t="shared" si="3"/>
        <v>0</v>
      </c>
      <c r="IM15" s="8">
        <f t="shared" si="3"/>
        <v>1</v>
      </c>
      <c r="IN15" s="8">
        <f t="shared" si="3"/>
        <v>0</v>
      </c>
      <c r="IO15" s="8">
        <f t="shared" si="3"/>
        <v>0</v>
      </c>
      <c r="IP15" s="8">
        <f t="shared" si="3"/>
        <v>0</v>
      </c>
      <c r="IQ15" s="8">
        <f t="shared" si="3"/>
        <v>0</v>
      </c>
      <c r="IR15" s="8">
        <f t="shared" si="3"/>
        <v>0</v>
      </c>
      <c r="IS15" s="8">
        <f t="shared" si="3"/>
        <v>0</v>
      </c>
      <c r="IT15" s="8">
        <f t="shared" si="3"/>
        <v>0</v>
      </c>
      <c r="IU15" s="8">
        <f t="shared" si="3"/>
        <v>0</v>
      </c>
      <c r="IV15" s="8">
        <f t="shared" si="3"/>
        <v>0</v>
      </c>
      <c r="IW15" s="8">
        <f t="shared" si="3"/>
        <v>0</v>
      </c>
      <c r="IX15" s="8">
        <f t="shared" si="3"/>
        <v>0</v>
      </c>
      <c r="IY15" s="8">
        <f t="shared" si="3"/>
        <v>0</v>
      </c>
      <c r="IZ15" s="8">
        <f t="shared" ref="IZ15:LK15" si="4">IF(IZ5=$D10,1,0)</f>
        <v>0</v>
      </c>
      <c r="JA15" s="8">
        <f t="shared" si="4"/>
        <v>0</v>
      </c>
      <c r="JB15" s="8">
        <f t="shared" si="4"/>
        <v>0</v>
      </c>
      <c r="JC15" s="8">
        <f t="shared" si="4"/>
        <v>0</v>
      </c>
      <c r="JD15" s="8">
        <f t="shared" si="4"/>
        <v>0</v>
      </c>
      <c r="JE15" s="8">
        <f t="shared" si="4"/>
        <v>0</v>
      </c>
      <c r="JF15" s="8">
        <f t="shared" si="4"/>
        <v>0</v>
      </c>
      <c r="JG15" s="8">
        <f t="shared" si="4"/>
        <v>0</v>
      </c>
      <c r="JH15" s="8">
        <f t="shared" si="4"/>
        <v>0</v>
      </c>
      <c r="JI15" s="8">
        <f t="shared" si="4"/>
        <v>0</v>
      </c>
      <c r="JJ15" s="8">
        <f t="shared" si="4"/>
        <v>0</v>
      </c>
      <c r="JK15" s="8">
        <f t="shared" si="4"/>
        <v>0</v>
      </c>
      <c r="JL15" s="8">
        <f t="shared" si="4"/>
        <v>0</v>
      </c>
      <c r="JM15" s="8">
        <f t="shared" si="4"/>
        <v>0</v>
      </c>
      <c r="JN15" s="8">
        <f t="shared" si="4"/>
        <v>0</v>
      </c>
      <c r="JO15" s="8">
        <f t="shared" si="4"/>
        <v>0</v>
      </c>
      <c r="JP15" s="8">
        <f t="shared" si="4"/>
        <v>0</v>
      </c>
      <c r="JQ15" s="8">
        <f t="shared" si="4"/>
        <v>0</v>
      </c>
      <c r="JR15" s="8">
        <f t="shared" si="4"/>
        <v>0</v>
      </c>
      <c r="JS15" s="8">
        <f t="shared" si="4"/>
        <v>0</v>
      </c>
      <c r="JT15" s="8">
        <f t="shared" si="4"/>
        <v>0</v>
      </c>
      <c r="JU15" s="8">
        <f t="shared" si="4"/>
        <v>0</v>
      </c>
      <c r="JV15" s="8">
        <f t="shared" si="4"/>
        <v>0</v>
      </c>
      <c r="JW15" s="8">
        <f t="shared" si="4"/>
        <v>0</v>
      </c>
      <c r="JX15" s="8">
        <f t="shared" si="4"/>
        <v>0</v>
      </c>
      <c r="JY15" s="8">
        <f t="shared" si="4"/>
        <v>0</v>
      </c>
      <c r="JZ15" s="8">
        <f t="shared" si="4"/>
        <v>0</v>
      </c>
      <c r="KA15" s="8">
        <f t="shared" si="4"/>
        <v>0</v>
      </c>
      <c r="KB15" s="8">
        <f t="shared" si="4"/>
        <v>0</v>
      </c>
      <c r="KC15" s="8" t="e">
        <f t="shared" si="4"/>
        <v>#N/A</v>
      </c>
      <c r="KD15" s="8" t="e">
        <f t="shared" si="4"/>
        <v>#N/A</v>
      </c>
      <c r="KE15" s="8" t="e">
        <f t="shared" si="4"/>
        <v>#N/A</v>
      </c>
      <c r="KF15" s="8" t="e">
        <f t="shared" si="4"/>
        <v>#N/A</v>
      </c>
      <c r="KG15" s="8" t="e">
        <f t="shared" si="4"/>
        <v>#N/A</v>
      </c>
      <c r="KH15" s="8" t="e">
        <f t="shared" si="4"/>
        <v>#N/A</v>
      </c>
      <c r="KI15" s="8" t="e">
        <f t="shared" si="4"/>
        <v>#N/A</v>
      </c>
      <c r="KJ15" s="8" t="e">
        <f t="shared" si="4"/>
        <v>#N/A</v>
      </c>
      <c r="KK15" s="8" t="e">
        <f t="shared" si="4"/>
        <v>#N/A</v>
      </c>
      <c r="KL15" s="8" t="e">
        <f t="shared" si="4"/>
        <v>#N/A</v>
      </c>
      <c r="KM15" s="8" t="e">
        <f t="shared" si="4"/>
        <v>#N/A</v>
      </c>
      <c r="KN15" s="8" t="e">
        <f t="shared" si="4"/>
        <v>#N/A</v>
      </c>
      <c r="KO15" s="8" t="e">
        <f t="shared" si="4"/>
        <v>#N/A</v>
      </c>
      <c r="KP15" s="8" t="e">
        <f t="shared" si="4"/>
        <v>#N/A</v>
      </c>
      <c r="KQ15" s="8" t="e">
        <f t="shared" si="4"/>
        <v>#N/A</v>
      </c>
      <c r="KR15" s="8" t="e">
        <f t="shared" si="4"/>
        <v>#N/A</v>
      </c>
      <c r="KS15" s="8" t="e">
        <f t="shared" si="4"/>
        <v>#N/A</v>
      </c>
      <c r="KT15" s="8" t="e">
        <f t="shared" si="4"/>
        <v>#N/A</v>
      </c>
      <c r="KU15" s="8" t="e">
        <f t="shared" si="4"/>
        <v>#N/A</v>
      </c>
      <c r="KV15" s="8" t="e">
        <f t="shared" si="4"/>
        <v>#N/A</v>
      </c>
      <c r="KW15" s="8" t="e">
        <f t="shared" si="4"/>
        <v>#N/A</v>
      </c>
      <c r="KX15" s="8" t="e">
        <f t="shared" si="4"/>
        <v>#N/A</v>
      </c>
      <c r="KY15" s="8" t="e">
        <f t="shared" si="4"/>
        <v>#N/A</v>
      </c>
      <c r="KZ15" s="8" t="e">
        <f t="shared" si="4"/>
        <v>#N/A</v>
      </c>
      <c r="LA15" s="8" t="e">
        <f t="shared" si="4"/>
        <v>#N/A</v>
      </c>
      <c r="LB15" s="8" t="e">
        <f t="shared" si="4"/>
        <v>#N/A</v>
      </c>
      <c r="LC15" s="8" t="e">
        <f t="shared" si="4"/>
        <v>#N/A</v>
      </c>
      <c r="LD15" s="8" t="e">
        <f t="shared" si="4"/>
        <v>#N/A</v>
      </c>
      <c r="LE15" s="8" t="e">
        <f t="shared" si="4"/>
        <v>#N/A</v>
      </c>
      <c r="LF15" s="8" t="e">
        <f t="shared" si="4"/>
        <v>#N/A</v>
      </c>
      <c r="LG15" s="8" t="e">
        <f t="shared" si="4"/>
        <v>#N/A</v>
      </c>
      <c r="LH15" s="8" t="e">
        <f t="shared" si="4"/>
        <v>#N/A</v>
      </c>
      <c r="LI15" s="8" t="e">
        <f t="shared" si="4"/>
        <v>#N/A</v>
      </c>
      <c r="LJ15" s="8" t="e">
        <f t="shared" si="4"/>
        <v>#N/A</v>
      </c>
      <c r="LK15" s="8" t="e">
        <f t="shared" si="4"/>
        <v>#N/A</v>
      </c>
      <c r="LL15" s="8" t="e">
        <f t="shared" ref="LL15:NW15" si="5">IF(LL5=$D10,1,0)</f>
        <v>#N/A</v>
      </c>
      <c r="LM15" s="8" t="e">
        <f t="shared" si="5"/>
        <v>#N/A</v>
      </c>
      <c r="LN15" s="8" t="e">
        <f t="shared" si="5"/>
        <v>#N/A</v>
      </c>
      <c r="LO15" s="8" t="e">
        <f t="shared" si="5"/>
        <v>#N/A</v>
      </c>
      <c r="LP15" s="8" t="e">
        <f t="shared" si="5"/>
        <v>#N/A</v>
      </c>
      <c r="LQ15" s="8" t="e">
        <f t="shared" si="5"/>
        <v>#N/A</v>
      </c>
      <c r="LR15" s="8" t="e">
        <f t="shared" si="5"/>
        <v>#N/A</v>
      </c>
      <c r="LS15" s="8" t="e">
        <f t="shared" si="5"/>
        <v>#N/A</v>
      </c>
      <c r="LT15" s="8" t="e">
        <f t="shared" si="5"/>
        <v>#N/A</v>
      </c>
      <c r="LU15" s="8" t="e">
        <f t="shared" si="5"/>
        <v>#N/A</v>
      </c>
      <c r="LV15" s="8" t="e">
        <f t="shared" si="5"/>
        <v>#N/A</v>
      </c>
      <c r="LW15" s="8" t="e">
        <f t="shared" si="5"/>
        <v>#N/A</v>
      </c>
      <c r="LX15" s="8" t="e">
        <f t="shared" si="5"/>
        <v>#N/A</v>
      </c>
      <c r="LY15" s="8" t="e">
        <f t="shared" si="5"/>
        <v>#N/A</v>
      </c>
      <c r="LZ15" s="8" t="e">
        <f t="shared" si="5"/>
        <v>#N/A</v>
      </c>
      <c r="MA15" s="8" t="e">
        <f t="shared" si="5"/>
        <v>#N/A</v>
      </c>
      <c r="MB15" s="8" t="e">
        <f t="shared" si="5"/>
        <v>#N/A</v>
      </c>
      <c r="MC15" s="8" t="e">
        <f t="shared" si="5"/>
        <v>#N/A</v>
      </c>
      <c r="MD15" s="8" t="e">
        <f t="shared" si="5"/>
        <v>#N/A</v>
      </c>
      <c r="ME15" s="8" t="e">
        <f t="shared" si="5"/>
        <v>#N/A</v>
      </c>
      <c r="MF15" s="8" t="e">
        <f t="shared" si="5"/>
        <v>#N/A</v>
      </c>
      <c r="MG15" s="8" t="e">
        <f t="shared" si="5"/>
        <v>#N/A</v>
      </c>
      <c r="MH15" s="8" t="e">
        <f t="shared" si="5"/>
        <v>#N/A</v>
      </c>
      <c r="MI15" s="8" t="e">
        <f t="shared" si="5"/>
        <v>#N/A</v>
      </c>
      <c r="MJ15" s="8" t="e">
        <f t="shared" si="5"/>
        <v>#N/A</v>
      </c>
      <c r="MK15" s="8" t="e">
        <f t="shared" si="5"/>
        <v>#N/A</v>
      </c>
      <c r="ML15" s="8" t="e">
        <f t="shared" si="5"/>
        <v>#N/A</v>
      </c>
      <c r="MM15" s="8" t="e">
        <f t="shared" si="5"/>
        <v>#N/A</v>
      </c>
      <c r="MN15" s="8" t="e">
        <f t="shared" si="5"/>
        <v>#N/A</v>
      </c>
      <c r="MO15" s="8" t="e">
        <f t="shared" si="5"/>
        <v>#N/A</v>
      </c>
      <c r="MP15" s="8" t="e">
        <f t="shared" si="5"/>
        <v>#N/A</v>
      </c>
      <c r="MQ15" s="8" t="e">
        <f t="shared" si="5"/>
        <v>#N/A</v>
      </c>
      <c r="MR15" s="8" t="e">
        <f t="shared" si="5"/>
        <v>#N/A</v>
      </c>
      <c r="MS15" s="8" t="e">
        <f t="shared" si="5"/>
        <v>#N/A</v>
      </c>
      <c r="MT15" s="8" t="e">
        <f t="shared" si="5"/>
        <v>#N/A</v>
      </c>
      <c r="MU15" s="8" t="e">
        <f t="shared" si="5"/>
        <v>#N/A</v>
      </c>
      <c r="MV15" s="8" t="e">
        <f t="shared" si="5"/>
        <v>#N/A</v>
      </c>
      <c r="MW15" s="8" t="e">
        <f t="shared" si="5"/>
        <v>#N/A</v>
      </c>
      <c r="MX15" s="8" t="e">
        <f t="shared" si="5"/>
        <v>#N/A</v>
      </c>
      <c r="MY15" s="8" t="e">
        <f t="shared" si="5"/>
        <v>#N/A</v>
      </c>
      <c r="MZ15" s="8" t="e">
        <f t="shared" si="5"/>
        <v>#N/A</v>
      </c>
      <c r="NA15" s="8" t="e">
        <f t="shared" si="5"/>
        <v>#N/A</v>
      </c>
      <c r="NB15" s="8" t="e">
        <f t="shared" si="5"/>
        <v>#N/A</v>
      </c>
      <c r="NC15" s="8" t="e">
        <f t="shared" si="5"/>
        <v>#N/A</v>
      </c>
      <c r="ND15" s="8" t="e">
        <f t="shared" si="5"/>
        <v>#N/A</v>
      </c>
      <c r="NE15" s="8" t="e">
        <f t="shared" si="5"/>
        <v>#N/A</v>
      </c>
      <c r="NF15" s="8" t="e">
        <f t="shared" si="5"/>
        <v>#N/A</v>
      </c>
      <c r="NG15" s="8" t="e">
        <f t="shared" si="5"/>
        <v>#N/A</v>
      </c>
      <c r="NH15" s="8" t="e">
        <f t="shared" si="5"/>
        <v>#N/A</v>
      </c>
      <c r="NI15" s="8" t="e">
        <f t="shared" si="5"/>
        <v>#N/A</v>
      </c>
      <c r="NJ15" s="8" t="e">
        <f t="shared" si="5"/>
        <v>#N/A</v>
      </c>
      <c r="NK15" s="8" t="e">
        <f t="shared" si="5"/>
        <v>#N/A</v>
      </c>
      <c r="NL15" s="8" t="e">
        <f t="shared" si="5"/>
        <v>#N/A</v>
      </c>
      <c r="NM15" s="8" t="e">
        <f t="shared" si="5"/>
        <v>#N/A</v>
      </c>
      <c r="NN15" s="8" t="e">
        <f t="shared" si="5"/>
        <v>#N/A</v>
      </c>
      <c r="NO15" s="8" t="e">
        <f t="shared" si="5"/>
        <v>#N/A</v>
      </c>
      <c r="NP15" s="8" t="e">
        <f t="shared" si="5"/>
        <v>#N/A</v>
      </c>
      <c r="NQ15" s="8" t="e">
        <f t="shared" si="5"/>
        <v>#N/A</v>
      </c>
      <c r="NR15" s="8" t="e">
        <f t="shared" si="5"/>
        <v>#N/A</v>
      </c>
      <c r="NS15" s="8" t="e">
        <f t="shared" si="5"/>
        <v>#N/A</v>
      </c>
      <c r="NT15" s="8" t="e">
        <f t="shared" si="5"/>
        <v>#N/A</v>
      </c>
      <c r="NU15" s="8" t="e">
        <f t="shared" si="5"/>
        <v>#N/A</v>
      </c>
      <c r="NV15" s="8" t="e">
        <f t="shared" si="5"/>
        <v>#N/A</v>
      </c>
      <c r="NW15" s="8" t="e">
        <f t="shared" si="5"/>
        <v>#N/A</v>
      </c>
      <c r="NX15" s="8" t="e">
        <f t="shared" ref="NX15:QI15" si="6">IF(NX5=$D10,1,0)</f>
        <v>#N/A</v>
      </c>
      <c r="NY15" s="8" t="e">
        <f t="shared" si="6"/>
        <v>#N/A</v>
      </c>
      <c r="NZ15" s="8" t="e">
        <f t="shared" si="6"/>
        <v>#N/A</v>
      </c>
      <c r="OA15" s="8" t="e">
        <f t="shared" si="6"/>
        <v>#N/A</v>
      </c>
      <c r="OB15" s="8" t="e">
        <f t="shared" si="6"/>
        <v>#N/A</v>
      </c>
      <c r="OC15" s="8" t="e">
        <f t="shared" si="6"/>
        <v>#N/A</v>
      </c>
      <c r="OD15" s="8" t="e">
        <f t="shared" si="6"/>
        <v>#N/A</v>
      </c>
      <c r="OE15" s="8" t="e">
        <f t="shared" si="6"/>
        <v>#N/A</v>
      </c>
      <c r="OF15" s="8" t="e">
        <f t="shared" si="6"/>
        <v>#N/A</v>
      </c>
      <c r="OG15" s="8" t="e">
        <f t="shared" si="6"/>
        <v>#N/A</v>
      </c>
      <c r="OH15" s="8" t="e">
        <f t="shared" si="6"/>
        <v>#N/A</v>
      </c>
      <c r="OI15" s="8" t="e">
        <f t="shared" si="6"/>
        <v>#N/A</v>
      </c>
      <c r="OJ15" s="8" t="e">
        <f t="shared" si="6"/>
        <v>#N/A</v>
      </c>
      <c r="OK15" s="8" t="e">
        <f t="shared" si="6"/>
        <v>#N/A</v>
      </c>
      <c r="OL15" s="8" t="e">
        <f t="shared" si="6"/>
        <v>#N/A</v>
      </c>
      <c r="OM15" s="8" t="e">
        <f t="shared" si="6"/>
        <v>#N/A</v>
      </c>
      <c r="ON15" s="8" t="e">
        <f t="shared" si="6"/>
        <v>#N/A</v>
      </c>
      <c r="OO15" s="8" t="e">
        <f t="shared" si="6"/>
        <v>#N/A</v>
      </c>
      <c r="OP15" s="8" t="e">
        <f t="shared" si="6"/>
        <v>#N/A</v>
      </c>
      <c r="OQ15" s="8" t="e">
        <f t="shared" si="6"/>
        <v>#N/A</v>
      </c>
      <c r="OR15" s="8" t="e">
        <f t="shared" si="6"/>
        <v>#N/A</v>
      </c>
      <c r="OS15" s="8" t="e">
        <f t="shared" si="6"/>
        <v>#N/A</v>
      </c>
      <c r="OT15" s="8" t="e">
        <f t="shared" si="6"/>
        <v>#N/A</v>
      </c>
      <c r="OU15" s="8" t="e">
        <f t="shared" si="6"/>
        <v>#N/A</v>
      </c>
      <c r="OV15" s="8" t="e">
        <f t="shared" si="6"/>
        <v>#N/A</v>
      </c>
      <c r="OW15" s="8" t="e">
        <f t="shared" si="6"/>
        <v>#N/A</v>
      </c>
      <c r="OX15" s="8" t="e">
        <f t="shared" si="6"/>
        <v>#N/A</v>
      </c>
      <c r="OY15" s="8" t="e">
        <f t="shared" si="6"/>
        <v>#N/A</v>
      </c>
      <c r="OZ15" s="8" t="e">
        <f t="shared" si="6"/>
        <v>#N/A</v>
      </c>
      <c r="PA15" s="8" t="e">
        <f t="shared" si="6"/>
        <v>#N/A</v>
      </c>
      <c r="PB15" s="8" t="e">
        <f t="shared" si="6"/>
        <v>#N/A</v>
      </c>
      <c r="PC15" s="8" t="e">
        <f t="shared" si="6"/>
        <v>#N/A</v>
      </c>
      <c r="PD15" s="8" t="e">
        <f t="shared" si="6"/>
        <v>#N/A</v>
      </c>
      <c r="PE15" s="8" t="e">
        <f t="shared" si="6"/>
        <v>#N/A</v>
      </c>
      <c r="PF15" s="8" t="e">
        <f t="shared" si="6"/>
        <v>#N/A</v>
      </c>
      <c r="PG15" s="8" t="e">
        <f t="shared" si="6"/>
        <v>#N/A</v>
      </c>
      <c r="PH15" s="8" t="e">
        <f t="shared" si="6"/>
        <v>#N/A</v>
      </c>
      <c r="PI15" s="8" t="e">
        <f t="shared" si="6"/>
        <v>#N/A</v>
      </c>
      <c r="PJ15" s="8" t="e">
        <f t="shared" si="6"/>
        <v>#N/A</v>
      </c>
      <c r="PK15" s="8" t="e">
        <f t="shared" si="6"/>
        <v>#N/A</v>
      </c>
      <c r="PL15" s="8" t="e">
        <f t="shared" si="6"/>
        <v>#N/A</v>
      </c>
      <c r="PM15" s="8" t="e">
        <f t="shared" si="6"/>
        <v>#N/A</v>
      </c>
      <c r="PN15" s="8" t="e">
        <f t="shared" si="6"/>
        <v>#N/A</v>
      </c>
      <c r="PO15" s="8" t="e">
        <f t="shared" si="6"/>
        <v>#N/A</v>
      </c>
      <c r="PP15" s="8" t="e">
        <f t="shared" si="6"/>
        <v>#N/A</v>
      </c>
      <c r="PQ15" s="8" t="e">
        <f t="shared" si="6"/>
        <v>#N/A</v>
      </c>
      <c r="PR15" s="8" t="e">
        <f t="shared" si="6"/>
        <v>#N/A</v>
      </c>
      <c r="PS15" s="8" t="e">
        <f t="shared" si="6"/>
        <v>#N/A</v>
      </c>
      <c r="PT15" s="8" t="e">
        <f t="shared" si="6"/>
        <v>#N/A</v>
      </c>
      <c r="PU15" s="8" t="e">
        <f t="shared" si="6"/>
        <v>#N/A</v>
      </c>
      <c r="PV15" s="8" t="e">
        <f t="shared" si="6"/>
        <v>#N/A</v>
      </c>
      <c r="PW15" s="8" t="e">
        <f t="shared" si="6"/>
        <v>#N/A</v>
      </c>
      <c r="PX15" s="8" t="e">
        <f t="shared" si="6"/>
        <v>#N/A</v>
      </c>
      <c r="PY15" s="8" t="e">
        <f t="shared" si="6"/>
        <v>#N/A</v>
      </c>
      <c r="PZ15" s="8" t="e">
        <f t="shared" si="6"/>
        <v>#N/A</v>
      </c>
      <c r="QA15" s="8" t="e">
        <f t="shared" si="6"/>
        <v>#N/A</v>
      </c>
      <c r="QB15" s="8" t="e">
        <f t="shared" si="6"/>
        <v>#N/A</v>
      </c>
      <c r="QC15" s="8" t="e">
        <f t="shared" si="6"/>
        <v>#N/A</v>
      </c>
      <c r="QD15" s="8" t="e">
        <f t="shared" si="6"/>
        <v>#N/A</v>
      </c>
      <c r="QE15" s="8" t="e">
        <f t="shared" si="6"/>
        <v>#N/A</v>
      </c>
      <c r="QF15" s="8" t="e">
        <f t="shared" si="6"/>
        <v>#N/A</v>
      </c>
      <c r="QG15" s="8" t="e">
        <f t="shared" si="6"/>
        <v>#N/A</v>
      </c>
      <c r="QH15" s="8" t="e">
        <f t="shared" si="6"/>
        <v>#N/A</v>
      </c>
      <c r="QI15" s="8" t="e">
        <f t="shared" si="6"/>
        <v>#N/A</v>
      </c>
      <c r="QJ15" s="8" t="e">
        <f t="shared" ref="QJ15:SU15" si="7">IF(QJ5=$D10,1,0)</f>
        <v>#N/A</v>
      </c>
      <c r="QK15" s="8" t="e">
        <f t="shared" si="7"/>
        <v>#N/A</v>
      </c>
      <c r="QL15" s="8" t="e">
        <f t="shared" si="7"/>
        <v>#N/A</v>
      </c>
      <c r="QM15" s="8" t="e">
        <f t="shared" si="7"/>
        <v>#N/A</v>
      </c>
      <c r="QN15" s="8" t="e">
        <f t="shared" si="7"/>
        <v>#N/A</v>
      </c>
      <c r="QO15" s="8" t="e">
        <f t="shared" si="7"/>
        <v>#N/A</v>
      </c>
      <c r="QP15" s="8" t="e">
        <f t="shared" si="7"/>
        <v>#N/A</v>
      </c>
      <c r="QQ15" s="8" t="e">
        <f t="shared" si="7"/>
        <v>#N/A</v>
      </c>
      <c r="QR15" s="8" t="e">
        <f t="shared" si="7"/>
        <v>#N/A</v>
      </c>
      <c r="QS15" s="8" t="e">
        <f t="shared" si="7"/>
        <v>#N/A</v>
      </c>
      <c r="QT15" s="8" t="e">
        <f t="shared" si="7"/>
        <v>#N/A</v>
      </c>
      <c r="QU15" s="8" t="e">
        <f t="shared" si="7"/>
        <v>#N/A</v>
      </c>
      <c r="QV15" s="8" t="e">
        <f t="shared" si="7"/>
        <v>#N/A</v>
      </c>
      <c r="QW15" s="8" t="e">
        <f t="shared" si="7"/>
        <v>#N/A</v>
      </c>
      <c r="QX15" s="8" t="e">
        <f t="shared" si="7"/>
        <v>#N/A</v>
      </c>
      <c r="QY15" s="8" t="e">
        <f t="shared" si="7"/>
        <v>#N/A</v>
      </c>
      <c r="QZ15" s="8" t="e">
        <f t="shared" si="7"/>
        <v>#N/A</v>
      </c>
      <c r="RA15" s="8" t="e">
        <f t="shared" si="7"/>
        <v>#N/A</v>
      </c>
      <c r="RB15" s="8" t="e">
        <f t="shared" si="7"/>
        <v>#N/A</v>
      </c>
      <c r="RC15" s="8" t="e">
        <f t="shared" si="7"/>
        <v>#N/A</v>
      </c>
      <c r="RD15" s="8" t="e">
        <f t="shared" si="7"/>
        <v>#N/A</v>
      </c>
      <c r="RE15" s="8" t="e">
        <f t="shared" si="7"/>
        <v>#N/A</v>
      </c>
      <c r="RF15" s="8" t="e">
        <f t="shared" si="7"/>
        <v>#N/A</v>
      </c>
      <c r="RG15" s="8" t="e">
        <f t="shared" si="7"/>
        <v>#N/A</v>
      </c>
      <c r="RH15" s="8" t="e">
        <f t="shared" si="7"/>
        <v>#N/A</v>
      </c>
      <c r="RI15" s="8" t="e">
        <f t="shared" si="7"/>
        <v>#N/A</v>
      </c>
      <c r="RJ15" s="8" t="e">
        <f t="shared" si="7"/>
        <v>#N/A</v>
      </c>
      <c r="RK15" s="8" t="e">
        <f t="shared" si="7"/>
        <v>#N/A</v>
      </c>
      <c r="RL15" s="8" t="e">
        <f t="shared" si="7"/>
        <v>#N/A</v>
      </c>
      <c r="RM15" s="8" t="e">
        <f t="shared" si="7"/>
        <v>#N/A</v>
      </c>
      <c r="RN15" s="8" t="e">
        <f t="shared" si="7"/>
        <v>#N/A</v>
      </c>
      <c r="RO15" s="8" t="e">
        <f t="shared" si="7"/>
        <v>#N/A</v>
      </c>
      <c r="RP15" s="8" t="e">
        <f t="shared" si="7"/>
        <v>#N/A</v>
      </c>
      <c r="RQ15" s="8" t="e">
        <f t="shared" si="7"/>
        <v>#N/A</v>
      </c>
      <c r="RR15" s="8" t="e">
        <f t="shared" si="7"/>
        <v>#N/A</v>
      </c>
      <c r="RS15" s="8" t="e">
        <f t="shared" si="7"/>
        <v>#N/A</v>
      </c>
      <c r="RT15" s="8" t="e">
        <f t="shared" si="7"/>
        <v>#N/A</v>
      </c>
      <c r="RU15" s="8" t="e">
        <f t="shared" si="7"/>
        <v>#N/A</v>
      </c>
      <c r="RV15" s="8" t="e">
        <f t="shared" si="7"/>
        <v>#N/A</v>
      </c>
      <c r="RW15" s="8" t="e">
        <f t="shared" si="7"/>
        <v>#N/A</v>
      </c>
      <c r="RX15" s="8" t="e">
        <f t="shared" si="7"/>
        <v>#N/A</v>
      </c>
      <c r="RY15" s="8" t="e">
        <f t="shared" si="7"/>
        <v>#N/A</v>
      </c>
      <c r="RZ15" s="8" t="e">
        <f t="shared" si="7"/>
        <v>#N/A</v>
      </c>
      <c r="SA15" s="8" t="e">
        <f t="shared" si="7"/>
        <v>#N/A</v>
      </c>
      <c r="SB15" s="8" t="e">
        <f t="shared" si="7"/>
        <v>#N/A</v>
      </c>
      <c r="SC15" s="8" t="e">
        <f t="shared" si="7"/>
        <v>#N/A</v>
      </c>
      <c r="SD15" s="8" t="e">
        <f t="shared" si="7"/>
        <v>#N/A</v>
      </c>
      <c r="SE15" s="8" t="e">
        <f t="shared" si="7"/>
        <v>#N/A</v>
      </c>
      <c r="SF15" s="8" t="e">
        <f t="shared" si="7"/>
        <v>#N/A</v>
      </c>
      <c r="SG15" s="8" t="e">
        <f t="shared" si="7"/>
        <v>#N/A</v>
      </c>
      <c r="SH15" s="8" t="e">
        <f t="shared" si="7"/>
        <v>#N/A</v>
      </c>
      <c r="SI15" s="8" t="e">
        <f t="shared" si="7"/>
        <v>#N/A</v>
      </c>
      <c r="SJ15" s="8" t="e">
        <f t="shared" si="7"/>
        <v>#N/A</v>
      </c>
      <c r="SK15" s="8" t="e">
        <f t="shared" si="7"/>
        <v>#N/A</v>
      </c>
      <c r="SL15" s="8" t="e">
        <f t="shared" si="7"/>
        <v>#N/A</v>
      </c>
      <c r="SM15" s="8" t="e">
        <f t="shared" si="7"/>
        <v>#N/A</v>
      </c>
      <c r="SN15" s="8" t="e">
        <f t="shared" si="7"/>
        <v>#N/A</v>
      </c>
      <c r="SO15" s="8" t="e">
        <f t="shared" si="7"/>
        <v>#N/A</v>
      </c>
      <c r="SP15" s="8" t="e">
        <f t="shared" si="7"/>
        <v>#N/A</v>
      </c>
      <c r="SQ15" s="8" t="e">
        <f t="shared" si="7"/>
        <v>#N/A</v>
      </c>
      <c r="SR15" s="8" t="e">
        <f t="shared" si="7"/>
        <v>#N/A</v>
      </c>
      <c r="SS15" s="8" t="e">
        <f t="shared" si="7"/>
        <v>#N/A</v>
      </c>
      <c r="ST15" s="8" t="e">
        <f t="shared" si="7"/>
        <v>#N/A</v>
      </c>
      <c r="SU15" s="8" t="e">
        <f t="shared" si="7"/>
        <v>#N/A</v>
      </c>
      <c r="SV15" s="8" t="e">
        <f t="shared" ref="SV15:VG15" si="8">IF(SV5=$D10,1,0)</f>
        <v>#N/A</v>
      </c>
      <c r="SW15" s="8" t="e">
        <f t="shared" si="8"/>
        <v>#N/A</v>
      </c>
      <c r="SX15" s="8" t="e">
        <f t="shared" si="8"/>
        <v>#N/A</v>
      </c>
      <c r="SY15" s="8" t="e">
        <f t="shared" si="8"/>
        <v>#N/A</v>
      </c>
      <c r="SZ15" s="8" t="e">
        <f t="shared" si="8"/>
        <v>#N/A</v>
      </c>
      <c r="TA15" s="8" t="e">
        <f t="shared" si="8"/>
        <v>#N/A</v>
      </c>
      <c r="TB15" s="8" t="e">
        <f t="shared" si="8"/>
        <v>#N/A</v>
      </c>
      <c r="TC15" s="8" t="e">
        <f t="shared" si="8"/>
        <v>#N/A</v>
      </c>
      <c r="TD15" s="8" t="e">
        <f t="shared" si="8"/>
        <v>#N/A</v>
      </c>
      <c r="TE15" s="8" t="e">
        <f t="shared" si="8"/>
        <v>#N/A</v>
      </c>
      <c r="TF15" s="8" t="e">
        <f t="shared" si="8"/>
        <v>#N/A</v>
      </c>
      <c r="TG15" s="8" t="e">
        <f t="shared" si="8"/>
        <v>#N/A</v>
      </c>
      <c r="TH15" s="8" t="e">
        <f t="shared" si="8"/>
        <v>#N/A</v>
      </c>
      <c r="TI15" s="8" t="e">
        <f t="shared" si="8"/>
        <v>#N/A</v>
      </c>
      <c r="TJ15" s="8" t="e">
        <f t="shared" si="8"/>
        <v>#N/A</v>
      </c>
      <c r="TK15" s="8" t="e">
        <f t="shared" si="8"/>
        <v>#N/A</v>
      </c>
      <c r="TL15" s="8" t="e">
        <f t="shared" si="8"/>
        <v>#N/A</v>
      </c>
      <c r="TM15" s="8" t="e">
        <f t="shared" si="8"/>
        <v>#N/A</v>
      </c>
      <c r="TN15" s="8" t="e">
        <f t="shared" si="8"/>
        <v>#N/A</v>
      </c>
      <c r="TO15" s="8" t="e">
        <f t="shared" si="8"/>
        <v>#N/A</v>
      </c>
      <c r="TP15" s="8" t="e">
        <f t="shared" si="8"/>
        <v>#N/A</v>
      </c>
      <c r="TQ15" s="8" t="e">
        <f t="shared" si="8"/>
        <v>#N/A</v>
      </c>
      <c r="TR15" s="8" t="e">
        <f t="shared" si="8"/>
        <v>#N/A</v>
      </c>
      <c r="TS15" s="8" t="e">
        <f t="shared" si="8"/>
        <v>#N/A</v>
      </c>
      <c r="TT15" s="8" t="e">
        <f t="shared" si="8"/>
        <v>#N/A</v>
      </c>
      <c r="TU15" s="8" t="e">
        <f t="shared" si="8"/>
        <v>#N/A</v>
      </c>
      <c r="TV15" s="8" t="e">
        <f t="shared" si="8"/>
        <v>#N/A</v>
      </c>
      <c r="TW15" s="8" t="e">
        <f t="shared" si="8"/>
        <v>#N/A</v>
      </c>
      <c r="TX15" s="8" t="e">
        <f t="shared" si="8"/>
        <v>#N/A</v>
      </c>
      <c r="TY15" s="8" t="e">
        <f t="shared" si="8"/>
        <v>#N/A</v>
      </c>
      <c r="TZ15" s="8" t="e">
        <f t="shared" si="8"/>
        <v>#N/A</v>
      </c>
      <c r="UA15" s="8" t="e">
        <f t="shared" si="8"/>
        <v>#N/A</v>
      </c>
      <c r="UB15" s="8" t="e">
        <f t="shared" si="8"/>
        <v>#N/A</v>
      </c>
      <c r="UC15" s="8" t="e">
        <f t="shared" si="8"/>
        <v>#N/A</v>
      </c>
      <c r="UD15" s="8" t="e">
        <f t="shared" si="8"/>
        <v>#N/A</v>
      </c>
      <c r="UE15" s="8" t="e">
        <f t="shared" si="8"/>
        <v>#N/A</v>
      </c>
      <c r="UF15" s="8" t="e">
        <f t="shared" si="8"/>
        <v>#N/A</v>
      </c>
      <c r="UG15" s="8" t="e">
        <f t="shared" si="8"/>
        <v>#N/A</v>
      </c>
      <c r="UH15" s="8" t="e">
        <f t="shared" si="8"/>
        <v>#N/A</v>
      </c>
      <c r="UI15" s="8" t="e">
        <f t="shared" si="8"/>
        <v>#N/A</v>
      </c>
      <c r="UJ15" s="8" t="e">
        <f t="shared" si="8"/>
        <v>#N/A</v>
      </c>
      <c r="UK15" s="8" t="e">
        <f t="shared" si="8"/>
        <v>#N/A</v>
      </c>
      <c r="UL15" s="8" t="e">
        <f t="shared" si="8"/>
        <v>#N/A</v>
      </c>
      <c r="UM15" s="8" t="e">
        <f t="shared" si="8"/>
        <v>#N/A</v>
      </c>
      <c r="UN15" s="8" t="e">
        <f t="shared" si="8"/>
        <v>#N/A</v>
      </c>
      <c r="UO15" s="8" t="e">
        <f t="shared" si="8"/>
        <v>#N/A</v>
      </c>
      <c r="UP15" s="8" t="e">
        <f t="shared" si="8"/>
        <v>#N/A</v>
      </c>
      <c r="UQ15" s="8" t="e">
        <f t="shared" si="8"/>
        <v>#N/A</v>
      </c>
      <c r="UR15" s="8" t="e">
        <f t="shared" si="8"/>
        <v>#N/A</v>
      </c>
      <c r="US15" s="8" t="e">
        <f t="shared" si="8"/>
        <v>#N/A</v>
      </c>
      <c r="UT15" s="8" t="e">
        <f t="shared" si="8"/>
        <v>#N/A</v>
      </c>
      <c r="UU15" s="8" t="e">
        <f t="shared" si="8"/>
        <v>#N/A</v>
      </c>
      <c r="UV15" s="8" t="e">
        <f t="shared" si="8"/>
        <v>#N/A</v>
      </c>
      <c r="UW15" s="8" t="e">
        <f t="shared" si="8"/>
        <v>#N/A</v>
      </c>
      <c r="UX15" s="8" t="e">
        <f t="shared" si="8"/>
        <v>#N/A</v>
      </c>
      <c r="UY15" s="8" t="e">
        <f t="shared" si="8"/>
        <v>#N/A</v>
      </c>
      <c r="UZ15" s="8" t="e">
        <f t="shared" si="8"/>
        <v>#N/A</v>
      </c>
      <c r="VA15" s="8" t="e">
        <f t="shared" si="8"/>
        <v>#N/A</v>
      </c>
      <c r="VB15" s="8" t="e">
        <f t="shared" si="8"/>
        <v>#N/A</v>
      </c>
      <c r="VC15" s="8" t="e">
        <f t="shared" si="8"/>
        <v>#N/A</v>
      </c>
      <c r="VD15" s="8" t="e">
        <f t="shared" si="8"/>
        <v>#N/A</v>
      </c>
      <c r="VE15" s="8" t="e">
        <f t="shared" si="8"/>
        <v>#N/A</v>
      </c>
      <c r="VF15" s="8" t="e">
        <f t="shared" si="8"/>
        <v>#N/A</v>
      </c>
      <c r="VG15" s="8" t="e">
        <f t="shared" si="8"/>
        <v>#N/A</v>
      </c>
      <c r="VH15" s="8" t="e">
        <f t="shared" ref="VH15:XS15" si="9">IF(VH5=$D10,1,0)</f>
        <v>#N/A</v>
      </c>
      <c r="VI15" s="8" t="e">
        <f t="shared" si="9"/>
        <v>#N/A</v>
      </c>
      <c r="VJ15" s="8" t="e">
        <f t="shared" si="9"/>
        <v>#N/A</v>
      </c>
      <c r="VK15" s="8" t="e">
        <f t="shared" si="9"/>
        <v>#N/A</v>
      </c>
      <c r="VL15" s="8" t="e">
        <f t="shared" si="9"/>
        <v>#N/A</v>
      </c>
      <c r="VM15" s="8" t="e">
        <f t="shared" si="9"/>
        <v>#N/A</v>
      </c>
      <c r="VN15" s="8" t="e">
        <f t="shared" si="9"/>
        <v>#N/A</v>
      </c>
      <c r="VO15" s="8" t="e">
        <f t="shared" si="9"/>
        <v>#N/A</v>
      </c>
      <c r="VP15" s="8" t="e">
        <f t="shared" si="9"/>
        <v>#N/A</v>
      </c>
      <c r="VQ15" s="8" t="e">
        <f t="shared" si="9"/>
        <v>#N/A</v>
      </c>
      <c r="VR15" s="8" t="e">
        <f t="shared" si="9"/>
        <v>#N/A</v>
      </c>
      <c r="VS15" s="8" t="e">
        <f t="shared" si="9"/>
        <v>#N/A</v>
      </c>
      <c r="VT15" s="8" t="e">
        <f t="shared" si="9"/>
        <v>#N/A</v>
      </c>
      <c r="VU15" s="8" t="e">
        <f t="shared" si="9"/>
        <v>#N/A</v>
      </c>
      <c r="VV15" s="8" t="e">
        <f t="shared" si="9"/>
        <v>#N/A</v>
      </c>
      <c r="VW15" s="8" t="e">
        <f t="shared" si="9"/>
        <v>#N/A</v>
      </c>
      <c r="VX15" s="8" t="e">
        <f t="shared" si="9"/>
        <v>#N/A</v>
      </c>
      <c r="VY15" s="8" t="e">
        <f t="shared" si="9"/>
        <v>#N/A</v>
      </c>
      <c r="VZ15" s="8" t="e">
        <f t="shared" si="9"/>
        <v>#N/A</v>
      </c>
      <c r="WA15" s="8" t="e">
        <f t="shared" si="9"/>
        <v>#N/A</v>
      </c>
      <c r="WB15" s="8" t="e">
        <f t="shared" si="9"/>
        <v>#N/A</v>
      </c>
      <c r="WC15" s="8" t="e">
        <f t="shared" si="9"/>
        <v>#N/A</v>
      </c>
      <c r="WD15" s="8" t="e">
        <f t="shared" si="9"/>
        <v>#N/A</v>
      </c>
      <c r="WE15" s="8" t="e">
        <f t="shared" si="9"/>
        <v>#N/A</v>
      </c>
      <c r="WF15" s="8" t="e">
        <f t="shared" si="9"/>
        <v>#N/A</v>
      </c>
      <c r="WG15" s="8" t="e">
        <f t="shared" si="9"/>
        <v>#N/A</v>
      </c>
      <c r="WH15" s="8" t="e">
        <f t="shared" si="9"/>
        <v>#N/A</v>
      </c>
      <c r="WI15" s="8" t="e">
        <f t="shared" si="9"/>
        <v>#N/A</v>
      </c>
      <c r="WJ15" s="8" t="e">
        <f t="shared" si="9"/>
        <v>#N/A</v>
      </c>
      <c r="WK15" s="8" t="e">
        <f t="shared" si="9"/>
        <v>#N/A</v>
      </c>
      <c r="WL15" s="8" t="e">
        <f t="shared" si="9"/>
        <v>#N/A</v>
      </c>
      <c r="WM15" s="8" t="e">
        <f t="shared" si="9"/>
        <v>#N/A</v>
      </c>
      <c r="WN15" s="8" t="e">
        <f t="shared" si="9"/>
        <v>#N/A</v>
      </c>
      <c r="WO15" s="8" t="e">
        <f t="shared" si="9"/>
        <v>#N/A</v>
      </c>
      <c r="WP15" s="8" t="e">
        <f t="shared" si="9"/>
        <v>#N/A</v>
      </c>
      <c r="WQ15" s="8" t="e">
        <f t="shared" si="9"/>
        <v>#N/A</v>
      </c>
      <c r="WR15" s="8" t="e">
        <f t="shared" si="9"/>
        <v>#N/A</v>
      </c>
      <c r="WS15" s="8" t="e">
        <f t="shared" si="9"/>
        <v>#N/A</v>
      </c>
      <c r="WT15" s="8" t="e">
        <f t="shared" si="9"/>
        <v>#N/A</v>
      </c>
      <c r="WU15" s="8" t="e">
        <f t="shared" si="9"/>
        <v>#N/A</v>
      </c>
      <c r="WV15" s="8" t="e">
        <f t="shared" si="9"/>
        <v>#N/A</v>
      </c>
      <c r="WW15" s="8" t="e">
        <f t="shared" si="9"/>
        <v>#N/A</v>
      </c>
      <c r="WX15" s="8" t="e">
        <f t="shared" si="9"/>
        <v>#N/A</v>
      </c>
      <c r="WY15" s="8" t="e">
        <f t="shared" si="9"/>
        <v>#N/A</v>
      </c>
      <c r="WZ15" s="8" t="e">
        <f t="shared" si="9"/>
        <v>#N/A</v>
      </c>
      <c r="XA15" s="8" t="e">
        <f t="shared" si="9"/>
        <v>#N/A</v>
      </c>
      <c r="XB15" s="8" t="e">
        <f t="shared" si="9"/>
        <v>#N/A</v>
      </c>
      <c r="XC15" s="8" t="e">
        <f t="shared" si="9"/>
        <v>#N/A</v>
      </c>
      <c r="XD15" s="8" t="e">
        <f t="shared" si="9"/>
        <v>#N/A</v>
      </c>
      <c r="XE15" s="8" t="e">
        <f t="shared" si="9"/>
        <v>#N/A</v>
      </c>
      <c r="XF15" s="8" t="e">
        <f t="shared" si="9"/>
        <v>#N/A</v>
      </c>
      <c r="XG15" s="8" t="e">
        <f t="shared" si="9"/>
        <v>#N/A</v>
      </c>
      <c r="XH15" s="8" t="e">
        <f t="shared" si="9"/>
        <v>#N/A</v>
      </c>
      <c r="XI15" s="8" t="e">
        <f t="shared" si="9"/>
        <v>#N/A</v>
      </c>
      <c r="XJ15" s="8" t="e">
        <f t="shared" si="9"/>
        <v>#N/A</v>
      </c>
      <c r="XK15" s="8" t="e">
        <f t="shared" si="9"/>
        <v>#N/A</v>
      </c>
      <c r="XL15" s="8" t="e">
        <f t="shared" si="9"/>
        <v>#N/A</v>
      </c>
      <c r="XM15" s="8" t="e">
        <f t="shared" si="9"/>
        <v>#N/A</v>
      </c>
      <c r="XN15" s="8" t="e">
        <f t="shared" si="9"/>
        <v>#N/A</v>
      </c>
      <c r="XO15" s="8" t="e">
        <f t="shared" si="9"/>
        <v>#N/A</v>
      </c>
      <c r="XP15" s="8" t="e">
        <f t="shared" si="9"/>
        <v>#N/A</v>
      </c>
      <c r="XQ15" s="8" t="e">
        <f t="shared" si="9"/>
        <v>#N/A</v>
      </c>
      <c r="XR15" s="8" t="e">
        <f t="shared" si="9"/>
        <v>#N/A</v>
      </c>
      <c r="XS15" s="8" t="e">
        <f t="shared" si="9"/>
        <v>#N/A</v>
      </c>
      <c r="XT15" s="8" t="e">
        <f t="shared" ref="XT15:YM15" si="10">IF(XT5=$D10,1,0)</f>
        <v>#N/A</v>
      </c>
      <c r="XU15" s="8" t="e">
        <f t="shared" si="10"/>
        <v>#N/A</v>
      </c>
      <c r="XV15" s="8" t="e">
        <f t="shared" si="10"/>
        <v>#N/A</v>
      </c>
      <c r="XW15" s="8" t="e">
        <f t="shared" si="10"/>
        <v>#N/A</v>
      </c>
      <c r="XX15" s="8" t="e">
        <f t="shared" si="10"/>
        <v>#N/A</v>
      </c>
      <c r="XY15" s="8" t="e">
        <f t="shared" si="10"/>
        <v>#N/A</v>
      </c>
      <c r="XZ15" s="8" t="e">
        <f t="shared" si="10"/>
        <v>#N/A</v>
      </c>
      <c r="YA15" s="8" t="e">
        <f t="shared" si="10"/>
        <v>#N/A</v>
      </c>
      <c r="YB15" s="8" t="e">
        <f t="shared" si="10"/>
        <v>#N/A</v>
      </c>
      <c r="YC15" s="8" t="e">
        <f t="shared" si="10"/>
        <v>#N/A</v>
      </c>
      <c r="YD15" s="8" t="e">
        <f t="shared" si="10"/>
        <v>#N/A</v>
      </c>
      <c r="YE15" s="8" t="e">
        <f t="shared" si="10"/>
        <v>#N/A</v>
      </c>
      <c r="YF15" s="8" t="e">
        <f t="shared" si="10"/>
        <v>#N/A</v>
      </c>
      <c r="YG15" s="8" t="e">
        <f t="shared" si="10"/>
        <v>#N/A</v>
      </c>
      <c r="YH15" s="8" t="e">
        <f t="shared" si="10"/>
        <v>#N/A</v>
      </c>
      <c r="YI15" s="8" t="e">
        <f t="shared" si="10"/>
        <v>#N/A</v>
      </c>
      <c r="YJ15" s="8" t="e">
        <f t="shared" si="10"/>
        <v>#N/A</v>
      </c>
      <c r="YK15" s="8" t="e">
        <f t="shared" si="10"/>
        <v>#N/A</v>
      </c>
      <c r="YL15" s="8" t="e">
        <f t="shared" si="10"/>
        <v>#N/A</v>
      </c>
      <c r="YM15" s="8" t="e">
        <f t="shared" si="10"/>
        <v>#N/A</v>
      </c>
    </row>
    <row r="16" spans="1:663" s="8" customFormat="1">
      <c r="A16" s="7" t="s">
        <v>1091</v>
      </c>
      <c r="B16" s="3" t="s">
        <v>9</v>
      </c>
      <c r="C16" s="3">
        <v>-13</v>
      </c>
      <c r="D16" s="8">
        <f t="shared" ref="D16:BO16" si="11">IF(D6=$D11,1,0)</f>
        <v>0</v>
      </c>
      <c r="E16" s="8">
        <f t="shared" si="11"/>
        <v>0</v>
      </c>
      <c r="F16" s="8">
        <f t="shared" si="11"/>
        <v>0</v>
      </c>
      <c r="G16" s="8">
        <f t="shared" si="11"/>
        <v>0</v>
      </c>
      <c r="H16" s="8">
        <f t="shared" si="11"/>
        <v>0</v>
      </c>
      <c r="I16" s="8">
        <f t="shared" si="11"/>
        <v>0</v>
      </c>
      <c r="J16" s="8">
        <f t="shared" si="11"/>
        <v>0</v>
      </c>
      <c r="K16" s="8">
        <f t="shared" si="11"/>
        <v>0</v>
      </c>
      <c r="L16" s="8">
        <f t="shared" si="11"/>
        <v>0</v>
      </c>
      <c r="M16" s="8">
        <f t="shared" si="11"/>
        <v>0</v>
      </c>
      <c r="N16" s="8">
        <f t="shared" si="11"/>
        <v>0</v>
      </c>
      <c r="O16" s="8">
        <f t="shared" si="11"/>
        <v>0</v>
      </c>
      <c r="P16" s="8">
        <f t="shared" si="11"/>
        <v>0</v>
      </c>
      <c r="Q16" s="8">
        <f t="shared" si="11"/>
        <v>0</v>
      </c>
      <c r="R16" s="8">
        <f t="shared" si="11"/>
        <v>0</v>
      </c>
      <c r="S16" s="8">
        <f t="shared" si="11"/>
        <v>0</v>
      </c>
      <c r="T16" s="8">
        <f t="shared" si="11"/>
        <v>0</v>
      </c>
      <c r="U16" s="8">
        <f t="shared" si="11"/>
        <v>0</v>
      </c>
      <c r="V16" s="8">
        <f t="shared" si="11"/>
        <v>0</v>
      </c>
      <c r="W16" s="8">
        <f t="shared" si="11"/>
        <v>0</v>
      </c>
      <c r="X16" s="8">
        <f t="shared" si="11"/>
        <v>0</v>
      </c>
      <c r="Y16" s="8">
        <f t="shared" si="11"/>
        <v>0</v>
      </c>
      <c r="Z16" s="8">
        <f t="shared" si="11"/>
        <v>0</v>
      </c>
      <c r="AA16" s="8">
        <f t="shared" si="11"/>
        <v>0</v>
      </c>
      <c r="AB16" s="8">
        <f t="shared" si="11"/>
        <v>0</v>
      </c>
      <c r="AC16" s="8">
        <f t="shared" si="11"/>
        <v>0</v>
      </c>
      <c r="AD16" s="8">
        <f t="shared" si="11"/>
        <v>0</v>
      </c>
      <c r="AE16" s="8">
        <f t="shared" si="11"/>
        <v>0</v>
      </c>
      <c r="AF16" s="8">
        <f t="shared" si="11"/>
        <v>0</v>
      </c>
      <c r="AG16" s="8">
        <f t="shared" si="11"/>
        <v>0</v>
      </c>
      <c r="AH16" s="8">
        <f t="shared" si="11"/>
        <v>0</v>
      </c>
      <c r="AI16" s="8">
        <f t="shared" si="11"/>
        <v>0</v>
      </c>
      <c r="AJ16" s="8">
        <f t="shared" si="11"/>
        <v>0</v>
      </c>
      <c r="AK16" s="8">
        <f t="shared" si="11"/>
        <v>0</v>
      </c>
      <c r="AL16" s="8">
        <f t="shared" si="11"/>
        <v>0</v>
      </c>
      <c r="AM16" s="8">
        <f t="shared" si="11"/>
        <v>0</v>
      </c>
      <c r="AN16" s="8">
        <f t="shared" si="11"/>
        <v>0</v>
      </c>
      <c r="AO16" s="8">
        <f t="shared" si="11"/>
        <v>0</v>
      </c>
      <c r="AP16" s="8">
        <f t="shared" si="11"/>
        <v>0</v>
      </c>
      <c r="AQ16" s="8">
        <f t="shared" si="11"/>
        <v>0</v>
      </c>
      <c r="AR16" s="8">
        <f t="shared" si="11"/>
        <v>0</v>
      </c>
      <c r="AS16" s="8">
        <f t="shared" si="11"/>
        <v>0</v>
      </c>
      <c r="AT16" s="8">
        <f t="shared" si="11"/>
        <v>0</v>
      </c>
      <c r="AU16" s="8">
        <f t="shared" si="11"/>
        <v>0</v>
      </c>
      <c r="AV16" s="8">
        <f t="shared" si="11"/>
        <v>0</v>
      </c>
      <c r="AW16" s="8">
        <f t="shared" si="11"/>
        <v>0</v>
      </c>
      <c r="AX16" s="8">
        <f t="shared" si="11"/>
        <v>0</v>
      </c>
      <c r="AY16" s="8">
        <f t="shared" si="11"/>
        <v>0</v>
      </c>
      <c r="AZ16" s="8">
        <f t="shared" si="11"/>
        <v>0</v>
      </c>
      <c r="BA16" s="8">
        <f t="shared" si="11"/>
        <v>0</v>
      </c>
      <c r="BB16" s="8">
        <f t="shared" si="11"/>
        <v>0</v>
      </c>
      <c r="BC16" s="8">
        <f t="shared" si="11"/>
        <v>0</v>
      </c>
      <c r="BD16" s="8">
        <f t="shared" si="11"/>
        <v>0</v>
      </c>
      <c r="BE16" s="8">
        <f t="shared" si="11"/>
        <v>0</v>
      </c>
      <c r="BF16" s="8">
        <f t="shared" si="11"/>
        <v>0</v>
      </c>
      <c r="BG16" s="8">
        <f t="shared" si="11"/>
        <v>0</v>
      </c>
      <c r="BH16" s="8">
        <f t="shared" si="11"/>
        <v>0</v>
      </c>
      <c r="BI16" s="8">
        <f t="shared" si="11"/>
        <v>0</v>
      </c>
      <c r="BJ16" s="8">
        <f t="shared" si="11"/>
        <v>0</v>
      </c>
      <c r="BK16" s="8">
        <f t="shared" si="11"/>
        <v>0</v>
      </c>
      <c r="BL16" s="8">
        <f t="shared" si="11"/>
        <v>0</v>
      </c>
      <c r="BM16" s="8">
        <f t="shared" si="11"/>
        <v>0</v>
      </c>
      <c r="BN16" s="8">
        <f t="shared" si="11"/>
        <v>0</v>
      </c>
      <c r="BO16" s="8">
        <f t="shared" si="11"/>
        <v>0</v>
      </c>
      <c r="BP16" s="8">
        <f t="shared" ref="BP16:EA16" si="12">IF(BP6=$D11,1,0)</f>
        <v>0</v>
      </c>
      <c r="BQ16" s="8">
        <f t="shared" si="12"/>
        <v>0</v>
      </c>
      <c r="BR16" s="8">
        <f t="shared" si="12"/>
        <v>0</v>
      </c>
      <c r="BS16" s="8">
        <f t="shared" si="12"/>
        <v>0</v>
      </c>
      <c r="BT16" s="8">
        <f t="shared" si="12"/>
        <v>0</v>
      </c>
      <c r="BU16" s="8">
        <f t="shared" si="12"/>
        <v>0</v>
      </c>
      <c r="BV16" s="8">
        <f t="shared" si="12"/>
        <v>0</v>
      </c>
      <c r="BW16" s="8">
        <f t="shared" si="12"/>
        <v>0</v>
      </c>
      <c r="BX16" s="8">
        <f t="shared" si="12"/>
        <v>0</v>
      </c>
      <c r="BY16" s="8">
        <f t="shared" si="12"/>
        <v>0</v>
      </c>
      <c r="BZ16" s="8">
        <f t="shared" si="12"/>
        <v>0</v>
      </c>
      <c r="CA16" s="8">
        <f t="shared" si="12"/>
        <v>0</v>
      </c>
      <c r="CB16" s="8">
        <f t="shared" si="12"/>
        <v>0</v>
      </c>
      <c r="CC16" s="8">
        <f t="shared" si="12"/>
        <v>0</v>
      </c>
      <c r="CD16" s="8">
        <f t="shared" si="12"/>
        <v>0</v>
      </c>
      <c r="CE16" s="8">
        <f t="shared" si="12"/>
        <v>0</v>
      </c>
      <c r="CF16" s="8">
        <f t="shared" si="12"/>
        <v>0</v>
      </c>
      <c r="CG16" s="8">
        <f t="shared" si="12"/>
        <v>0</v>
      </c>
      <c r="CH16" s="8">
        <f t="shared" si="12"/>
        <v>0</v>
      </c>
      <c r="CI16" s="8">
        <f t="shared" si="12"/>
        <v>0</v>
      </c>
      <c r="CJ16" s="8">
        <f t="shared" si="12"/>
        <v>0</v>
      </c>
      <c r="CK16" s="8">
        <f t="shared" si="12"/>
        <v>0</v>
      </c>
      <c r="CL16" s="8">
        <f t="shared" si="12"/>
        <v>0</v>
      </c>
      <c r="CM16" s="8">
        <f t="shared" si="12"/>
        <v>0</v>
      </c>
      <c r="CN16" s="8">
        <f t="shared" si="12"/>
        <v>0</v>
      </c>
      <c r="CO16" s="8">
        <f t="shared" si="12"/>
        <v>0</v>
      </c>
      <c r="CP16" s="8">
        <f t="shared" si="12"/>
        <v>0</v>
      </c>
      <c r="CQ16" s="8">
        <f t="shared" si="12"/>
        <v>0</v>
      </c>
      <c r="CR16" s="8">
        <f t="shared" si="12"/>
        <v>0</v>
      </c>
      <c r="CS16" s="8">
        <f t="shared" si="12"/>
        <v>0</v>
      </c>
      <c r="CT16" s="8">
        <f t="shared" si="12"/>
        <v>0</v>
      </c>
      <c r="CU16" s="8">
        <f t="shared" si="12"/>
        <v>0</v>
      </c>
      <c r="CV16" s="8">
        <f t="shared" si="12"/>
        <v>0</v>
      </c>
      <c r="CW16" s="8">
        <f t="shared" si="12"/>
        <v>0</v>
      </c>
      <c r="CX16" s="8">
        <f t="shared" si="12"/>
        <v>0</v>
      </c>
      <c r="CY16" s="8">
        <f t="shared" si="12"/>
        <v>0</v>
      </c>
      <c r="CZ16" s="8">
        <f t="shared" si="12"/>
        <v>0</v>
      </c>
      <c r="DA16" s="8">
        <f t="shared" si="12"/>
        <v>0</v>
      </c>
      <c r="DB16" s="8">
        <f t="shared" si="12"/>
        <v>0</v>
      </c>
      <c r="DC16" s="8">
        <f t="shared" si="12"/>
        <v>0</v>
      </c>
      <c r="DD16" s="8">
        <f t="shared" si="12"/>
        <v>0</v>
      </c>
      <c r="DE16" s="8">
        <f t="shared" si="12"/>
        <v>0</v>
      </c>
      <c r="DF16" s="8">
        <f t="shared" si="12"/>
        <v>0</v>
      </c>
      <c r="DG16" s="8">
        <f t="shared" si="12"/>
        <v>0</v>
      </c>
      <c r="DH16" s="8">
        <f t="shared" si="12"/>
        <v>0</v>
      </c>
      <c r="DI16" s="8">
        <f t="shared" si="12"/>
        <v>0</v>
      </c>
      <c r="DJ16" s="8">
        <f t="shared" si="12"/>
        <v>0</v>
      </c>
      <c r="DK16" s="8">
        <f t="shared" si="12"/>
        <v>0</v>
      </c>
      <c r="DL16" s="8">
        <f t="shared" si="12"/>
        <v>0</v>
      </c>
      <c r="DM16" s="8">
        <f t="shared" si="12"/>
        <v>0</v>
      </c>
      <c r="DN16" s="8">
        <f t="shared" si="12"/>
        <v>0</v>
      </c>
      <c r="DO16" s="8">
        <f t="shared" si="12"/>
        <v>0</v>
      </c>
      <c r="DP16" s="8">
        <f t="shared" si="12"/>
        <v>0</v>
      </c>
      <c r="DQ16" s="8">
        <f t="shared" si="12"/>
        <v>0</v>
      </c>
      <c r="DR16" s="8">
        <f t="shared" si="12"/>
        <v>0</v>
      </c>
      <c r="DS16" s="8">
        <f t="shared" si="12"/>
        <v>0</v>
      </c>
      <c r="DT16" s="8">
        <f t="shared" si="12"/>
        <v>0</v>
      </c>
      <c r="DU16" s="8">
        <f t="shared" si="12"/>
        <v>0</v>
      </c>
      <c r="DV16" s="8">
        <f t="shared" si="12"/>
        <v>0</v>
      </c>
      <c r="DW16" s="8">
        <f t="shared" si="12"/>
        <v>0</v>
      </c>
      <c r="DX16" s="8">
        <f t="shared" si="12"/>
        <v>0</v>
      </c>
      <c r="DY16" s="8">
        <f t="shared" si="12"/>
        <v>0</v>
      </c>
      <c r="DZ16" s="8">
        <f t="shared" si="12"/>
        <v>0</v>
      </c>
      <c r="EA16" s="8">
        <f t="shared" si="12"/>
        <v>0</v>
      </c>
      <c r="EB16" s="8">
        <f t="shared" ref="EB16:GM16" si="13">IF(EB6=$D11,1,0)</f>
        <v>0</v>
      </c>
      <c r="EC16" s="8">
        <f t="shared" si="13"/>
        <v>0</v>
      </c>
      <c r="ED16" s="8">
        <f t="shared" si="13"/>
        <v>0</v>
      </c>
      <c r="EE16" s="8">
        <f t="shared" si="13"/>
        <v>0</v>
      </c>
      <c r="EF16" s="8">
        <f t="shared" si="13"/>
        <v>0</v>
      </c>
      <c r="EG16" s="8">
        <f t="shared" si="13"/>
        <v>0</v>
      </c>
      <c r="EH16" s="8">
        <f t="shared" si="13"/>
        <v>0</v>
      </c>
      <c r="EI16" s="8">
        <f t="shared" si="13"/>
        <v>0</v>
      </c>
      <c r="EJ16" s="8">
        <f t="shared" si="13"/>
        <v>0</v>
      </c>
      <c r="EK16" s="8">
        <f t="shared" si="13"/>
        <v>0</v>
      </c>
      <c r="EL16" s="8">
        <f t="shared" si="13"/>
        <v>0</v>
      </c>
      <c r="EM16" s="8">
        <f t="shared" si="13"/>
        <v>0</v>
      </c>
      <c r="EN16" s="8">
        <f t="shared" si="13"/>
        <v>0</v>
      </c>
      <c r="EO16" s="8">
        <f t="shared" si="13"/>
        <v>0</v>
      </c>
      <c r="EP16" s="8">
        <f t="shared" si="13"/>
        <v>0</v>
      </c>
      <c r="EQ16" s="8">
        <f t="shared" si="13"/>
        <v>0</v>
      </c>
      <c r="ER16" s="8">
        <f t="shared" si="13"/>
        <v>0</v>
      </c>
      <c r="ES16" s="8">
        <f t="shared" si="13"/>
        <v>0</v>
      </c>
      <c r="ET16" s="8">
        <f t="shared" si="13"/>
        <v>0</v>
      </c>
      <c r="EU16" s="8">
        <f t="shared" si="13"/>
        <v>0</v>
      </c>
      <c r="EV16" s="8">
        <f t="shared" si="13"/>
        <v>0</v>
      </c>
      <c r="EW16" s="8">
        <f t="shared" si="13"/>
        <v>0</v>
      </c>
      <c r="EX16" s="8">
        <f t="shared" si="13"/>
        <v>0</v>
      </c>
      <c r="EY16" s="8">
        <f t="shared" si="13"/>
        <v>0</v>
      </c>
      <c r="EZ16" s="8">
        <f t="shared" si="13"/>
        <v>0</v>
      </c>
      <c r="FA16" s="8">
        <f t="shared" si="13"/>
        <v>0</v>
      </c>
      <c r="FB16" s="8">
        <f t="shared" si="13"/>
        <v>0</v>
      </c>
      <c r="FC16" s="8">
        <f t="shared" si="13"/>
        <v>0</v>
      </c>
      <c r="FD16" s="8">
        <f t="shared" si="13"/>
        <v>0</v>
      </c>
      <c r="FE16" s="8">
        <f t="shared" si="13"/>
        <v>0</v>
      </c>
      <c r="FF16" s="8">
        <f t="shared" si="13"/>
        <v>0</v>
      </c>
      <c r="FG16" s="8">
        <f t="shared" si="13"/>
        <v>0</v>
      </c>
      <c r="FH16" s="8">
        <f t="shared" si="13"/>
        <v>0</v>
      </c>
      <c r="FI16" s="8">
        <f t="shared" si="13"/>
        <v>0</v>
      </c>
      <c r="FJ16" s="8">
        <f t="shared" si="13"/>
        <v>0</v>
      </c>
      <c r="FK16" s="8">
        <f t="shared" si="13"/>
        <v>0</v>
      </c>
      <c r="FL16" s="8">
        <f t="shared" si="13"/>
        <v>0</v>
      </c>
      <c r="FM16" s="8">
        <f t="shared" si="13"/>
        <v>0</v>
      </c>
      <c r="FN16" s="8">
        <f t="shared" si="13"/>
        <v>0</v>
      </c>
      <c r="FO16" s="8">
        <f t="shared" si="13"/>
        <v>0</v>
      </c>
      <c r="FP16" s="8">
        <f t="shared" si="13"/>
        <v>0</v>
      </c>
      <c r="FQ16" s="8">
        <f t="shared" si="13"/>
        <v>0</v>
      </c>
      <c r="FR16" s="8">
        <f t="shared" si="13"/>
        <v>0</v>
      </c>
      <c r="FS16" s="8">
        <f t="shared" si="13"/>
        <v>0</v>
      </c>
      <c r="FT16" s="8">
        <f t="shared" si="13"/>
        <v>0</v>
      </c>
      <c r="FU16" s="8">
        <f t="shared" si="13"/>
        <v>0</v>
      </c>
      <c r="FV16" s="8">
        <f t="shared" si="13"/>
        <v>0</v>
      </c>
      <c r="FW16" s="8">
        <f t="shared" si="13"/>
        <v>0</v>
      </c>
      <c r="FX16" s="8">
        <f t="shared" si="13"/>
        <v>0</v>
      </c>
      <c r="FY16" s="8">
        <f t="shared" si="13"/>
        <v>0</v>
      </c>
      <c r="FZ16" s="8">
        <f t="shared" si="13"/>
        <v>0</v>
      </c>
      <c r="GA16" s="8">
        <f t="shared" si="13"/>
        <v>0</v>
      </c>
      <c r="GB16" s="8">
        <f t="shared" si="13"/>
        <v>0</v>
      </c>
      <c r="GC16" s="8">
        <f t="shared" si="13"/>
        <v>0</v>
      </c>
      <c r="GD16" s="8">
        <f t="shared" si="13"/>
        <v>0</v>
      </c>
      <c r="GE16" s="8">
        <f t="shared" si="13"/>
        <v>0</v>
      </c>
      <c r="GF16" s="8">
        <f t="shared" si="13"/>
        <v>0</v>
      </c>
      <c r="GG16" s="8">
        <f t="shared" si="13"/>
        <v>0</v>
      </c>
      <c r="GH16" s="8">
        <f t="shared" si="13"/>
        <v>0</v>
      </c>
      <c r="GI16" s="8">
        <f t="shared" si="13"/>
        <v>0</v>
      </c>
      <c r="GJ16" s="8">
        <f t="shared" si="13"/>
        <v>0</v>
      </c>
      <c r="GK16" s="8">
        <f t="shared" si="13"/>
        <v>0</v>
      </c>
      <c r="GL16" s="8">
        <f t="shared" si="13"/>
        <v>0</v>
      </c>
      <c r="GM16" s="8">
        <f t="shared" si="13"/>
        <v>0</v>
      </c>
      <c r="GN16" s="8">
        <f t="shared" ref="GN16:IY16" si="14">IF(GN6=$D11,1,0)</f>
        <v>0</v>
      </c>
      <c r="GO16" s="8">
        <f t="shared" si="14"/>
        <v>0</v>
      </c>
      <c r="GP16" s="8">
        <f t="shared" si="14"/>
        <v>0</v>
      </c>
      <c r="GQ16" s="8">
        <f t="shared" si="14"/>
        <v>0</v>
      </c>
      <c r="GR16" s="8">
        <f t="shared" si="14"/>
        <v>0</v>
      </c>
      <c r="GS16" s="8">
        <f t="shared" si="14"/>
        <v>0</v>
      </c>
      <c r="GT16" s="8">
        <f t="shared" si="14"/>
        <v>0</v>
      </c>
      <c r="GU16" s="8">
        <f t="shared" si="14"/>
        <v>0</v>
      </c>
      <c r="GV16" s="8">
        <f t="shared" si="14"/>
        <v>0</v>
      </c>
      <c r="GW16" s="8">
        <f t="shared" si="14"/>
        <v>0</v>
      </c>
      <c r="GX16" s="8">
        <f t="shared" si="14"/>
        <v>0</v>
      </c>
      <c r="GY16" s="8">
        <f t="shared" si="14"/>
        <v>0</v>
      </c>
      <c r="GZ16" s="8">
        <f t="shared" si="14"/>
        <v>0</v>
      </c>
      <c r="HA16" s="8">
        <f t="shared" si="14"/>
        <v>0</v>
      </c>
      <c r="HB16" s="8">
        <f t="shared" si="14"/>
        <v>0</v>
      </c>
      <c r="HC16" s="8">
        <f t="shared" si="14"/>
        <v>0</v>
      </c>
      <c r="HD16" s="8">
        <f t="shared" si="14"/>
        <v>0</v>
      </c>
      <c r="HE16" s="8">
        <f t="shared" si="14"/>
        <v>0</v>
      </c>
      <c r="HF16" s="8">
        <f t="shared" si="14"/>
        <v>0</v>
      </c>
      <c r="HG16" s="8">
        <f t="shared" si="14"/>
        <v>0</v>
      </c>
      <c r="HH16" s="8">
        <f t="shared" si="14"/>
        <v>0</v>
      </c>
      <c r="HI16" s="8">
        <f t="shared" si="14"/>
        <v>0</v>
      </c>
      <c r="HJ16" s="8">
        <f t="shared" si="14"/>
        <v>0</v>
      </c>
      <c r="HK16" s="8">
        <f t="shared" si="14"/>
        <v>0</v>
      </c>
      <c r="HL16" s="8">
        <f t="shared" si="14"/>
        <v>0</v>
      </c>
      <c r="HM16" s="8">
        <f t="shared" si="14"/>
        <v>0</v>
      </c>
      <c r="HN16" s="8">
        <f t="shared" si="14"/>
        <v>0</v>
      </c>
      <c r="HO16" s="8">
        <f t="shared" si="14"/>
        <v>0</v>
      </c>
      <c r="HP16" s="8">
        <f t="shared" si="14"/>
        <v>0</v>
      </c>
      <c r="HQ16" s="8">
        <f t="shared" si="14"/>
        <v>0</v>
      </c>
      <c r="HR16" s="8">
        <f t="shared" si="14"/>
        <v>0</v>
      </c>
      <c r="HS16" s="8">
        <f t="shared" si="14"/>
        <v>0</v>
      </c>
      <c r="HT16" s="8">
        <f t="shared" si="14"/>
        <v>0</v>
      </c>
      <c r="HU16" s="8">
        <f t="shared" si="14"/>
        <v>0</v>
      </c>
      <c r="HV16" s="8">
        <f t="shared" si="14"/>
        <v>0</v>
      </c>
      <c r="HW16" s="8">
        <f t="shared" si="14"/>
        <v>0</v>
      </c>
      <c r="HX16" s="8">
        <f t="shared" si="14"/>
        <v>0</v>
      </c>
      <c r="HY16" s="8">
        <f t="shared" si="14"/>
        <v>0</v>
      </c>
      <c r="HZ16" s="8">
        <f t="shared" si="14"/>
        <v>0</v>
      </c>
      <c r="IA16" s="8">
        <f t="shared" si="14"/>
        <v>0</v>
      </c>
      <c r="IB16" s="8">
        <f t="shared" si="14"/>
        <v>0</v>
      </c>
      <c r="IC16" s="8">
        <f t="shared" si="14"/>
        <v>0</v>
      </c>
      <c r="ID16" s="8">
        <f t="shared" si="14"/>
        <v>0</v>
      </c>
      <c r="IE16" s="8">
        <f t="shared" si="14"/>
        <v>0</v>
      </c>
      <c r="IF16" s="8">
        <f t="shared" si="14"/>
        <v>0</v>
      </c>
      <c r="IG16" s="8">
        <f t="shared" si="14"/>
        <v>0</v>
      </c>
      <c r="IH16" s="8">
        <f t="shared" si="14"/>
        <v>0</v>
      </c>
      <c r="II16" s="8">
        <f t="shared" si="14"/>
        <v>0</v>
      </c>
      <c r="IJ16" s="8">
        <f t="shared" si="14"/>
        <v>0</v>
      </c>
      <c r="IK16" s="8">
        <f t="shared" si="14"/>
        <v>0</v>
      </c>
      <c r="IL16" s="8">
        <f t="shared" si="14"/>
        <v>0</v>
      </c>
      <c r="IM16" s="8">
        <f t="shared" si="14"/>
        <v>1</v>
      </c>
      <c r="IN16" s="8">
        <f t="shared" si="14"/>
        <v>0</v>
      </c>
      <c r="IO16" s="8">
        <f t="shared" si="14"/>
        <v>0</v>
      </c>
      <c r="IP16" s="8">
        <f t="shared" si="14"/>
        <v>0</v>
      </c>
      <c r="IQ16" s="8">
        <f t="shared" si="14"/>
        <v>0</v>
      </c>
      <c r="IR16" s="8">
        <f t="shared" si="14"/>
        <v>0</v>
      </c>
      <c r="IS16" s="8">
        <f t="shared" si="14"/>
        <v>0</v>
      </c>
      <c r="IT16" s="8">
        <f t="shared" si="14"/>
        <v>0</v>
      </c>
      <c r="IU16" s="8">
        <f t="shared" si="14"/>
        <v>0</v>
      </c>
      <c r="IV16" s="8">
        <f t="shared" si="14"/>
        <v>0</v>
      </c>
      <c r="IW16" s="8">
        <f t="shared" si="14"/>
        <v>0</v>
      </c>
      <c r="IX16" s="8">
        <f t="shared" si="14"/>
        <v>0</v>
      </c>
      <c r="IY16" s="8">
        <f t="shared" si="14"/>
        <v>0</v>
      </c>
      <c r="IZ16" s="8">
        <f t="shared" ref="IZ16:LK16" si="15">IF(IZ6=$D11,1,0)</f>
        <v>0</v>
      </c>
      <c r="JA16" s="8">
        <f t="shared" si="15"/>
        <v>0</v>
      </c>
      <c r="JB16" s="8">
        <f t="shared" si="15"/>
        <v>0</v>
      </c>
      <c r="JC16" s="8">
        <f t="shared" si="15"/>
        <v>0</v>
      </c>
      <c r="JD16" s="8">
        <f t="shared" si="15"/>
        <v>0</v>
      </c>
      <c r="JE16" s="8">
        <f t="shared" si="15"/>
        <v>0</v>
      </c>
      <c r="JF16" s="8">
        <f t="shared" si="15"/>
        <v>0</v>
      </c>
      <c r="JG16" s="8">
        <f t="shared" si="15"/>
        <v>0</v>
      </c>
      <c r="JH16" s="8">
        <f t="shared" si="15"/>
        <v>0</v>
      </c>
      <c r="JI16" s="8">
        <f t="shared" si="15"/>
        <v>0</v>
      </c>
      <c r="JJ16" s="8">
        <f t="shared" si="15"/>
        <v>0</v>
      </c>
      <c r="JK16" s="8">
        <f t="shared" si="15"/>
        <v>0</v>
      </c>
      <c r="JL16" s="8">
        <f t="shared" si="15"/>
        <v>0</v>
      </c>
      <c r="JM16" s="8">
        <f t="shared" si="15"/>
        <v>0</v>
      </c>
      <c r="JN16" s="8">
        <f t="shared" si="15"/>
        <v>0</v>
      </c>
      <c r="JO16" s="8">
        <f t="shared" si="15"/>
        <v>0</v>
      </c>
      <c r="JP16" s="8">
        <f t="shared" si="15"/>
        <v>0</v>
      </c>
      <c r="JQ16" s="8">
        <f t="shared" si="15"/>
        <v>0</v>
      </c>
      <c r="JR16" s="8">
        <f t="shared" si="15"/>
        <v>0</v>
      </c>
      <c r="JS16" s="8">
        <f t="shared" si="15"/>
        <v>0</v>
      </c>
      <c r="JT16" s="8">
        <f t="shared" si="15"/>
        <v>0</v>
      </c>
      <c r="JU16" s="8">
        <f t="shared" si="15"/>
        <v>0</v>
      </c>
      <c r="JV16" s="8">
        <f t="shared" si="15"/>
        <v>0</v>
      </c>
      <c r="JW16" s="8">
        <f t="shared" si="15"/>
        <v>0</v>
      </c>
      <c r="JX16" s="8">
        <f t="shared" si="15"/>
        <v>0</v>
      </c>
      <c r="JY16" s="8">
        <f t="shared" si="15"/>
        <v>0</v>
      </c>
      <c r="JZ16" s="8">
        <f t="shared" si="15"/>
        <v>0</v>
      </c>
      <c r="KA16" s="8">
        <f t="shared" si="15"/>
        <v>0</v>
      </c>
      <c r="KB16" s="8">
        <f t="shared" si="15"/>
        <v>0</v>
      </c>
      <c r="KC16" s="8" t="e">
        <f t="shared" si="15"/>
        <v>#N/A</v>
      </c>
      <c r="KD16" s="8" t="e">
        <f t="shared" si="15"/>
        <v>#N/A</v>
      </c>
      <c r="KE16" s="8" t="e">
        <f t="shared" si="15"/>
        <v>#N/A</v>
      </c>
      <c r="KF16" s="8" t="e">
        <f t="shared" si="15"/>
        <v>#N/A</v>
      </c>
      <c r="KG16" s="8" t="e">
        <f t="shared" si="15"/>
        <v>#N/A</v>
      </c>
      <c r="KH16" s="8" t="e">
        <f t="shared" si="15"/>
        <v>#N/A</v>
      </c>
      <c r="KI16" s="8" t="e">
        <f t="shared" si="15"/>
        <v>#N/A</v>
      </c>
      <c r="KJ16" s="8" t="e">
        <f t="shared" si="15"/>
        <v>#N/A</v>
      </c>
      <c r="KK16" s="8" t="e">
        <f t="shared" si="15"/>
        <v>#N/A</v>
      </c>
      <c r="KL16" s="8" t="e">
        <f t="shared" si="15"/>
        <v>#N/A</v>
      </c>
      <c r="KM16" s="8" t="e">
        <f t="shared" si="15"/>
        <v>#N/A</v>
      </c>
      <c r="KN16" s="8" t="e">
        <f t="shared" si="15"/>
        <v>#N/A</v>
      </c>
      <c r="KO16" s="8" t="e">
        <f t="shared" si="15"/>
        <v>#N/A</v>
      </c>
      <c r="KP16" s="8" t="e">
        <f t="shared" si="15"/>
        <v>#N/A</v>
      </c>
      <c r="KQ16" s="8" t="e">
        <f t="shared" si="15"/>
        <v>#N/A</v>
      </c>
      <c r="KR16" s="8" t="e">
        <f t="shared" si="15"/>
        <v>#N/A</v>
      </c>
      <c r="KS16" s="8" t="e">
        <f t="shared" si="15"/>
        <v>#N/A</v>
      </c>
      <c r="KT16" s="8" t="e">
        <f t="shared" si="15"/>
        <v>#N/A</v>
      </c>
      <c r="KU16" s="8" t="e">
        <f t="shared" si="15"/>
        <v>#N/A</v>
      </c>
      <c r="KV16" s="8" t="e">
        <f t="shared" si="15"/>
        <v>#N/A</v>
      </c>
      <c r="KW16" s="8" t="e">
        <f t="shared" si="15"/>
        <v>#N/A</v>
      </c>
      <c r="KX16" s="8" t="e">
        <f t="shared" si="15"/>
        <v>#N/A</v>
      </c>
      <c r="KY16" s="8" t="e">
        <f t="shared" si="15"/>
        <v>#N/A</v>
      </c>
      <c r="KZ16" s="8" t="e">
        <f t="shared" si="15"/>
        <v>#N/A</v>
      </c>
      <c r="LA16" s="8" t="e">
        <f t="shared" si="15"/>
        <v>#N/A</v>
      </c>
      <c r="LB16" s="8" t="e">
        <f t="shared" si="15"/>
        <v>#N/A</v>
      </c>
      <c r="LC16" s="8" t="e">
        <f t="shared" si="15"/>
        <v>#N/A</v>
      </c>
      <c r="LD16" s="8" t="e">
        <f t="shared" si="15"/>
        <v>#N/A</v>
      </c>
      <c r="LE16" s="8" t="e">
        <f t="shared" si="15"/>
        <v>#N/A</v>
      </c>
      <c r="LF16" s="8" t="e">
        <f t="shared" si="15"/>
        <v>#N/A</v>
      </c>
      <c r="LG16" s="8" t="e">
        <f t="shared" si="15"/>
        <v>#N/A</v>
      </c>
      <c r="LH16" s="8" t="e">
        <f t="shared" si="15"/>
        <v>#N/A</v>
      </c>
      <c r="LI16" s="8" t="e">
        <f t="shared" si="15"/>
        <v>#N/A</v>
      </c>
      <c r="LJ16" s="8" t="e">
        <f t="shared" si="15"/>
        <v>#N/A</v>
      </c>
      <c r="LK16" s="8" t="e">
        <f t="shared" si="15"/>
        <v>#N/A</v>
      </c>
      <c r="LL16" s="8" t="e">
        <f t="shared" ref="LL16:NW16" si="16">IF(LL6=$D11,1,0)</f>
        <v>#N/A</v>
      </c>
      <c r="LM16" s="8" t="e">
        <f t="shared" si="16"/>
        <v>#N/A</v>
      </c>
      <c r="LN16" s="8" t="e">
        <f t="shared" si="16"/>
        <v>#N/A</v>
      </c>
      <c r="LO16" s="8" t="e">
        <f t="shared" si="16"/>
        <v>#N/A</v>
      </c>
      <c r="LP16" s="8" t="e">
        <f t="shared" si="16"/>
        <v>#N/A</v>
      </c>
      <c r="LQ16" s="8" t="e">
        <f t="shared" si="16"/>
        <v>#N/A</v>
      </c>
      <c r="LR16" s="8" t="e">
        <f t="shared" si="16"/>
        <v>#N/A</v>
      </c>
      <c r="LS16" s="8" t="e">
        <f t="shared" si="16"/>
        <v>#N/A</v>
      </c>
      <c r="LT16" s="8" t="e">
        <f t="shared" si="16"/>
        <v>#N/A</v>
      </c>
      <c r="LU16" s="8" t="e">
        <f t="shared" si="16"/>
        <v>#N/A</v>
      </c>
      <c r="LV16" s="8" t="e">
        <f t="shared" si="16"/>
        <v>#N/A</v>
      </c>
      <c r="LW16" s="8" t="e">
        <f t="shared" si="16"/>
        <v>#N/A</v>
      </c>
      <c r="LX16" s="8" t="e">
        <f t="shared" si="16"/>
        <v>#N/A</v>
      </c>
      <c r="LY16" s="8" t="e">
        <f t="shared" si="16"/>
        <v>#N/A</v>
      </c>
      <c r="LZ16" s="8" t="e">
        <f t="shared" si="16"/>
        <v>#N/A</v>
      </c>
      <c r="MA16" s="8" t="e">
        <f t="shared" si="16"/>
        <v>#N/A</v>
      </c>
      <c r="MB16" s="8" t="e">
        <f t="shared" si="16"/>
        <v>#N/A</v>
      </c>
      <c r="MC16" s="8" t="e">
        <f t="shared" si="16"/>
        <v>#N/A</v>
      </c>
      <c r="MD16" s="8" t="e">
        <f t="shared" si="16"/>
        <v>#N/A</v>
      </c>
      <c r="ME16" s="8" t="e">
        <f t="shared" si="16"/>
        <v>#N/A</v>
      </c>
      <c r="MF16" s="8" t="e">
        <f t="shared" si="16"/>
        <v>#N/A</v>
      </c>
      <c r="MG16" s="8" t="e">
        <f t="shared" si="16"/>
        <v>#N/A</v>
      </c>
      <c r="MH16" s="8" t="e">
        <f t="shared" si="16"/>
        <v>#N/A</v>
      </c>
      <c r="MI16" s="8" t="e">
        <f t="shared" si="16"/>
        <v>#N/A</v>
      </c>
      <c r="MJ16" s="8" t="e">
        <f t="shared" si="16"/>
        <v>#N/A</v>
      </c>
      <c r="MK16" s="8" t="e">
        <f t="shared" si="16"/>
        <v>#N/A</v>
      </c>
      <c r="ML16" s="8" t="e">
        <f t="shared" si="16"/>
        <v>#N/A</v>
      </c>
      <c r="MM16" s="8" t="e">
        <f t="shared" si="16"/>
        <v>#N/A</v>
      </c>
      <c r="MN16" s="8" t="e">
        <f t="shared" si="16"/>
        <v>#N/A</v>
      </c>
      <c r="MO16" s="8" t="e">
        <f t="shared" si="16"/>
        <v>#N/A</v>
      </c>
      <c r="MP16" s="8" t="e">
        <f t="shared" si="16"/>
        <v>#N/A</v>
      </c>
      <c r="MQ16" s="8" t="e">
        <f t="shared" si="16"/>
        <v>#N/A</v>
      </c>
      <c r="MR16" s="8" t="e">
        <f t="shared" si="16"/>
        <v>#N/A</v>
      </c>
      <c r="MS16" s="8" t="e">
        <f t="shared" si="16"/>
        <v>#N/A</v>
      </c>
      <c r="MT16" s="8" t="e">
        <f t="shared" si="16"/>
        <v>#N/A</v>
      </c>
      <c r="MU16" s="8" t="e">
        <f t="shared" si="16"/>
        <v>#N/A</v>
      </c>
      <c r="MV16" s="8" t="e">
        <f t="shared" si="16"/>
        <v>#N/A</v>
      </c>
      <c r="MW16" s="8" t="e">
        <f t="shared" si="16"/>
        <v>#N/A</v>
      </c>
      <c r="MX16" s="8" t="e">
        <f t="shared" si="16"/>
        <v>#N/A</v>
      </c>
      <c r="MY16" s="8" t="e">
        <f t="shared" si="16"/>
        <v>#N/A</v>
      </c>
      <c r="MZ16" s="8" t="e">
        <f t="shared" si="16"/>
        <v>#N/A</v>
      </c>
      <c r="NA16" s="8" t="e">
        <f t="shared" si="16"/>
        <v>#N/A</v>
      </c>
      <c r="NB16" s="8" t="e">
        <f t="shared" si="16"/>
        <v>#N/A</v>
      </c>
      <c r="NC16" s="8" t="e">
        <f t="shared" si="16"/>
        <v>#N/A</v>
      </c>
      <c r="ND16" s="8" t="e">
        <f t="shared" si="16"/>
        <v>#N/A</v>
      </c>
      <c r="NE16" s="8" t="e">
        <f t="shared" si="16"/>
        <v>#N/A</v>
      </c>
      <c r="NF16" s="8" t="e">
        <f t="shared" si="16"/>
        <v>#N/A</v>
      </c>
      <c r="NG16" s="8" t="e">
        <f t="shared" si="16"/>
        <v>#N/A</v>
      </c>
      <c r="NH16" s="8" t="e">
        <f t="shared" si="16"/>
        <v>#N/A</v>
      </c>
      <c r="NI16" s="8" t="e">
        <f t="shared" si="16"/>
        <v>#N/A</v>
      </c>
      <c r="NJ16" s="8" t="e">
        <f t="shared" si="16"/>
        <v>#N/A</v>
      </c>
      <c r="NK16" s="8" t="e">
        <f t="shared" si="16"/>
        <v>#N/A</v>
      </c>
      <c r="NL16" s="8" t="e">
        <f t="shared" si="16"/>
        <v>#N/A</v>
      </c>
      <c r="NM16" s="8" t="e">
        <f t="shared" si="16"/>
        <v>#N/A</v>
      </c>
      <c r="NN16" s="8" t="e">
        <f t="shared" si="16"/>
        <v>#N/A</v>
      </c>
      <c r="NO16" s="8" t="e">
        <f t="shared" si="16"/>
        <v>#N/A</v>
      </c>
      <c r="NP16" s="8" t="e">
        <f t="shared" si="16"/>
        <v>#N/A</v>
      </c>
      <c r="NQ16" s="8" t="e">
        <f t="shared" si="16"/>
        <v>#N/A</v>
      </c>
      <c r="NR16" s="8" t="e">
        <f t="shared" si="16"/>
        <v>#N/A</v>
      </c>
      <c r="NS16" s="8" t="e">
        <f t="shared" si="16"/>
        <v>#N/A</v>
      </c>
      <c r="NT16" s="8" t="e">
        <f t="shared" si="16"/>
        <v>#N/A</v>
      </c>
      <c r="NU16" s="8" t="e">
        <f t="shared" si="16"/>
        <v>#N/A</v>
      </c>
      <c r="NV16" s="8" t="e">
        <f t="shared" si="16"/>
        <v>#N/A</v>
      </c>
      <c r="NW16" s="8" t="e">
        <f t="shared" si="16"/>
        <v>#N/A</v>
      </c>
      <c r="NX16" s="8" t="e">
        <f t="shared" ref="NX16:QI16" si="17">IF(NX6=$D11,1,0)</f>
        <v>#N/A</v>
      </c>
      <c r="NY16" s="8" t="e">
        <f t="shared" si="17"/>
        <v>#N/A</v>
      </c>
      <c r="NZ16" s="8" t="e">
        <f t="shared" si="17"/>
        <v>#N/A</v>
      </c>
      <c r="OA16" s="8" t="e">
        <f t="shared" si="17"/>
        <v>#N/A</v>
      </c>
      <c r="OB16" s="8" t="e">
        <f t="shared" si="17"/>
        <v>#N/A</v>
      </c>
      <c r="OC16" s="8" t="e">
        <f t="shared" si="17"/>
        <v>#N/A</v>
      </c>
      <c r="OD16" s="8" t="e">
        <f t="shared" si="17"/>
        <v>#N/A</v>
      </c>
      <c r="OE16" s="8" t="e">
        <f t="shared" si="17"/>
        <v>#N/A</v>
      </c>
      <c r="OF16" s="8" t="e">
        <f t="shared" si="17"/>
        <v>#N/A</v>
      </c>
      <c r="OG16" s="8" t="e">
        <f t="shared" si="17"/>
        <v>#N/A</v>
      </c>
      <c r="OH16" s="8" t="e">
        <f t="shared" si="17"/>
        <v>#N/A</v>
      </c>
      <c r="OI16" s="8" t="e">
        <f t="shared" si="17"/>
        <v>#N/A</v>
      </c>
      <c r="OJ16" s="8" t="e">
        <f t="shared" si="17"/>
        <v>#N/A</v>
      </c>
      <c r="OK16" s="8" t="e">
        <f t="shared" si="17"/>
        <v>#N/A</v>
      </c>
      <c r="OL16" s="8" t="e">
        <f t="shared" si="17"/>
        <v>#N/A</v>
      </c>
      <c r="OM16" s="8" t="e">
        <f t="shared" si="17"/>
        <v>#N/A</v>
      </c>
      <c r="ON16" s="8" t="e">
        <f t="shared" si="17"/>
        <v>#N/A</v>
      </c>
      <c r="OO16" s="8" t="e">
        <f t="shared" si="17"/>
        <v>#N/A</v>
      </c>
      <c r="OP16" s="8" t="e">
        <f t="shared" si="17"/>
        <v>#N/A</v>
      </c>
      <c r="OQ16" s="8" t="e">
        <f t="shared" si="17"/>
        <v>#N/A</v>
      </c>
      <c r="OR16" s="8" t="e">
        <f t="shared" si="17"/>
        <v>#N/A</v>
      </c>
      <c r="OS16" s="8" t="e">
        <f t="shared" si="17"/>
        <v>#N/A</v>
      </c>
      <c r="OT16" s="8" t="e">
        <f t="shared" si="17"/>
        <v>#N/A</v>
      </c>
      <c r="OU16" s="8" t="e">
        <f t="shared" si="17"/>
        <v>#N/A</v>
      </c>
      <c r="OV16" s="8" t="e">
        <f t="shared" si="17"/>
        <v>#N/A</v>
      </c>
      <c r="OW16" s="8" t="e">
        <f t="shared" si="17"/>
        <v>#N/A</v>
      </c>
      <c r="OX16" s="8" t="e">
        <f t="shared" si="17"/>
        <v>#N/A</v>
      </c>
      <c r="OY16" s="8" t="e">
        <f t="shared" si="17"/>
        <v>#N/A</v>
      </c>
      <c r="OZ16" s="8" t="e">
        <f t="shared" si="17"/>
        <v>#N/A</v>
      </c>
      <c r="PA16" s="8" t="e">
        <f t="shared" si="17"/>
        <v>#N/A</v>
      </c>
      <c r="PB16" s="8" t="e">
        <f t="shared" si="17"/>
        <v>#N/A</v>
      </c>
      <c r="PC16" s="8" t="e">
        <f t="shared" si="17"/>
        <v>#N/A</v>
      </c>
      <c r="PD16" s="8" t="e">
        <f t="shared" si="17"/>
        <v>#N/A</v>
      </c>
      <c r="PE16" s="8" t="e">
        <f t="shared" si="17"/>
        <v>#N/A</v>
      </c>
      <c r="PF16" s="8" t="e">
        <f t="shared" si="17"/>
        <v>#N/A</v>
      </c>
      <c r="PG16" s="8" t="e">
        <f t="shared" si="17"/>
        <v>#N/A</v>
      </c>
      <c r="PH16" s="8" t="e">
        <f t="shared" si="17"/>
        <v>#N/A</v>
      </c>
      <c r="PI16" s="8" t="e">
        <f t="shared" si="17"/>
        <v>#N/A</v>
      </c>
      <c r="PJ16" s="8" t="e">
        <f t="shared" si="17"/>
        <v>#N/A</v>
      </c>
      <c r="PK16" s="8" t="e">
        <f t="shared" si="17"/>
        <v>#N/A</v>
      </c>
      <c r="PL16" s="8" t="e">
        <f t="shared" si="17"/>
        <v>#N/A</v>
      </c>
      <c r="PM16" s="8" t="e">
        <f t="shared" si="17"/>
        <v>#N/A</v>
      </c>
      <c r="PN16" s="8" t="e">
        <f t="shared" si="17"/>
        <v>#N/A</v>
      </c>
      <c r="PO16" s="8" t="e">
        <f t="shared" si="17"/>
        <v>#N/A</v>
      </c>
      <c r="PP16" s="8" t="e">
        <f t="shared" si="17"/>
        <v>#N/A</v>
      </c>
      <c r="PQ16" s="8" t="e">
        <f t="shared" si="17"/>
        <v>#N/A</v>
      </c>
      <c r="PR16" s="8" t="e">
        <f t="shared" si="17"/>
        <v>#N/A</v>
      </c>
      <c r="PS16" s="8" t="e">
        <f t="shared" si="17"/>
        <v>#N/A</v>
      </c>
      <c r="PT16" s="8" t="e">
        <f t="shared" si="17"/>
        <v>#N/A</v>
      </c>
      <c r="PU16" s="8" t="e">
        <f t="shared" si="17"/>
        <v>#N/A</v>
      </c>
      <c r="PV16" s="8" t="e">
        <f t="shared" si="17"/>
        <v>#N/A</v>
      </c>
      <c r="PW16" s="8" t="e">
        <f t="shared" si="17"/>
        <v>#N/A</v>
      </c>
      <c r="PX16" s="8" t="e">
        <f t="shared" si="17"/>
        <v>#N/A</v>
      </c>
      <c r="PY16" s="8" t="e">
        <f t="shared" si="17"/>
        <v>#N/A</v>
      </c>
      <c r="PZ16" s="8" t="e">
        <f t="shared" si="17"/>
        <v>#N/A</v>
      </c>
      <c r="QA16" s="8" t="e">
        <f t="shared" si="17"/>
        <v>#N/A</v>
      </c>
      <c r="QB16" s="8" t="e">
        <f t="shared" si="17"/>
        <v>#N/A</v>
      </c>
      <c r="QC16" s="8" t="e">
        <f t="shared" si="17"/>
        <v>#N/A</v>
      </c>
      <c r="QD16" s="8" t="e">
        <f t="shared" si="17"/>
        <v>#N/A</v>
      </c>
      <c r="QE16" s="8" t="e">
        <f t="shared" si="17"/>
        <v>#N/A</v>
      </c>
      <c r="QF16" s="8" t="e">
        <f t="shared" si="17"/>
        <v>#N/A</v>
      </c>
      <c r="QG16" s="8" t="e">
        <f t="shared" si="17"/>
        <v>#N/A</v>
      </c>
      <c r="QH16" s="8" t="e">
        <f t="shared" si="17"/>
        <v>#N/A</v>
      </c>
      <c r="QI16" s="8" t="e">
        <f t="shared" si="17"/>
        <v>#N/A</v>
      </c>
      <c r="QJ16" s="8" t="e">
        <f t="shared" ref="QJ16:SU16" si="18">IF(QJ6=$D11,1,0)</f>
        <v>#N/A</v>
      </c>
      <c r="QK16" s="8" t="e">
        <f t="shared" si="18"/>
        <v>#N/A</v>
      </c>
      <c r="QL16" s="8" t="e">
        <f t="shared" si="18"/>
        <v>#N/A</v>
      </c>
      <c r="QM16" s="8" t="e">
        <f t="shared" si="18"/>
        <v>#N/A</v>
      </c>
      <c r="QN16" s="8" t="e">
        <f t="shared" si="18"/>
        <v>#N/A</v>
      </c>
      <c r="QO16" s="8" t="e">
        <f t="shared" si="18"/>
        <v>#N/A</v>
      </c>
      <c r="QP16" s="8" t="e">
        <f t="shared" si="18"/>
        <v>#N/A</v>
      </c>
      <c r="QQ16" s="8" t="e">
        <f t="shared" si="18"/>
        <v>#N/A</v>
      </c>
      <c r="QR16" s="8" t="e">
        <f t="shared" si="18"/>
        <v>#N/A</v>
      </c>
      <c r="QS16" s="8" t="e">
        <f t="shared" si="18"/>
        <v>#N/A</v>
      </c>
      <c r="QT16" s="8" t="e">
        <f t="shared" si="18"/>
        <v>#N/A</v>
      </c>
      <c r="QU16" s="8" t="e">
        <f t="shared" si="18"/>
        <v>#N/A</v>
      </c>
      <c r="QV16" s="8" t="e">
        <f t="shared" si="18"/>
        <v>#N/A</v>
      </c>
      <c r="QW16" s="8" t="e">
        <f t="shared" si="18"/>
        <v>#N/A</v>
      </c>
      <c r="QX16" s="8" t="e">
        <f t="shared" si="18"/>
        <v>#N/A</v>
      </c>
      <c r="QY16" s="8" t="e">
        <f t="shared" si="18"/>
        <v>#N/A</v>
      </c>
      <c r="QZ16" s="8" t="e">
        <f t="shared" si="18"/>
        <v>#N/A</v>
      </c>
      <c r="RA16" s="8" t="e">
        <f t="shared" si="18"/>
        <v>#N/A</v>
      </c>
      <c r="RB16" s="8" t="e">
        <f t="shared" si="18"/>
        <v>#N/A</v>
      </c>
      <c r="RC16" s="8" t="e">
        <f t="shared" si="18"/>
        <v>#N/A</v>
      </c>
      <c r="RD16" s="8" t="e">
        <f t="shared" si="18"/>
        <v>#N/A</v>
      </c>
      <c r="RE16" s="8" t="e">
        <f t="shared" si="18"/>
        <v>#N/A</v>
      </c>
      <c r="RF16" s="8" t="e">
        <f t="shared" si="18"/>
        <v>#N/A</v>
      </c>
      <c r="RG16" s="8" t="e">
        <f t="shared" si="18"/>
        <v>#N/A</v>
      </c>
      <c r="RH16" s="8" t="e">
        <f t="shared" si="18"/>
        <v>#N/A</v>
      </c>
      <c r="RI16" s="8" t="e">
        <f t="shared" si="18"/>
        <v>#N/A</v>
      </c>
      <c r="RJ16" s="8" t="e">
        <f t="shared" si="18"/>
        <v>#N/A</v>
      </c>
      <c r="RK16" s="8" t="e">
        <f t="shared" si="18"/>
        <v>#N/A</v>
      </c>
      <c r="RL16" s="8" t="e">
        <f t="shared" si="18"/>
        <v>#N/A</v>
      </c>
      <c r="RM16" s="8" t="e">
        <f t="shared" si="18"/>
        <v>#N/A</v>
      </c>
      <c r="RN16" s="8" t="e">
        <f t="shared" si="18"/>
        <v>#N/A</v>
      </c>
      <c r="RO16" s="8" t="e">
        <f t="shared" si="18"/>
        <v>#N/A</v>
      </c>
      <c r="RP16" s="8" t="e">
        <f t="shared" si="18"/>
        <v>#N/A</v>
      </c>
      <c r="RQ16" s="8" t="e">
        <f t="shared" si="18"/>
        <v>#N/A</v>
      </c>
      <c r="RR16" s="8" t="e">
        <f t="shared" si="18"/>
        <v>#N/A</v>
      </c>
      <c r="RS16" s="8" t="e">
        <f t="shared" si="18"/>
        <v>#N/A</v>
      </c>
      <c r="RT16" s="8" t="e">
        <f t="shared" si="18"/>
        <v>#N/A</v>
      </c>
      <c r="RU16" s="8" t="e">
        <f t="shared" si="18"/>
        <v>#N/A</v>
      </c>
      <c r="RV16" s="8" t="e">
        <f t="shared" si="18"/>
        <v>#N/A</v>
      </c>
      <c r="RW16" s="8" t="e">
        <f t="shared" si="18"/>
        <v>#N/A</v>
      </c>
      <c r="RX16" s="8" t="e">
        <f t="shared" si="18"/>
        <v>#N/A</v>
      </c>
      <c r="RY16" s="8" t="e">
        <f t="shared" si="18"/>
        <v>#N/A</v>
      </c>
      <c r="RZ16" s="8" t="e">
        <f t="shared" si="18"/>
        <v>#N/A</v>
      </c>
      <c r="SA16" s="8" t="e">
        <f t="shared" si="18"/>
        <v>#N/A</v>
      </c>
      <c r="SB16" s="8" t="e">
        <f t="shared" si="18"/>
        <v>#N/A</v>
      </c>
      <c r="SC16" s="8" t="e">
        <f t="shared" si="18"/>
        <v>#N/A</v>
      </c>
      <c r="SD16" s="8" t="e">
        <f t="shared" si="18"/>
        <v>#N/A</v>
      </c>
      <c r="SE16" s="8" t="e">
        <f t="shared" si="18"/>
        <v>#N/A</v>
      </c>
      <c r="SF16" s="8" t="e">
        <f t="shared" si="18"/>
        <v>#N/A</v>
      </c>
      <c r="SG16" s="8" t="e">
        <f t="shared" si="18"/>
        <v>#N/A</v>
      </c>
      <c r="SH16" s="8" t="e">
        <f t="shared" si="18"/>
        <v>#N/A</v>
      </c>
      <c r="SI16" s="8" t="e">
        <f t="shared" si="18"/>
        <v>#N/A</v>
      </c>
      <c r="SJ16" s="8" t="e">
        <f t="shared" si="18"/>
        <v>#N/A</v>
      </c>
      <c r="SK16" s="8" t="e">
        <f t="shared" si="18"/>
        <v>#N/A</v>
      </c>
      <c r="SL16" s="8" t="e">
        <f t="shared" si="18"/>
        <v>#N/A</v>
      </c>
      <c r="SM16" s="8" t="e">
        <f t="shared" si="18"/>
        <v>#N/A</v>
      </c>
      <c r="SN16" s="8" t="e">
        <f t="shared" si="18"/>
        <v>#N/A</v>
      </c>
      <c r="SO16" s="8" t="e">
        <f t="shared" si="18"/>
        <v>#N/A</v>
      </c>
      <c r="SP16" s="8" t="e">
        <f t="shared" si="18"/>
        <v>#N/A</v>
      </c>
      <c r="SQ16" s="8" t="e">
        <f t="shared" si="18"/>
        <v>#N/A</v>
      </c>
      <c r="SR16" s="8" t="e">
        <f t="shared" si="18"/>
        <v>#N/A</v>
      </c>
      <c r="SS16" s="8" t="e">
        <f t="shared" si="18"/>
        <v>#N/A</v>
      </c>
      <c r="ST16" s="8" t="e">
        <f t="shared" si="18"/>
        <v>#N/A</v>
      </c>
      <c r="SU16" s="8" t="e">
        <f t="shared" si="18"/>
        <v>#N/A</v>
      </c>
      <c r="SV16" s="8" t="e">
        <f t="shared" ref="SV16:VG16" si="19">IF(SV6=$D11,1,0)</f>
        <v>#N/A</v>
      </c>
      <c r="SW16" s="8" t="e">
        <f t="shared" si="19"/>
        <v>#N/A</v>
      </c>
      <c r="SX16" s="8" t="e">
        <f t="shared" si="19"/>
        <v>#N/A</v>
      </c>
      <c r="SY16" s="8" t="e">
        <f t="shared" si="19"/>
        <v>#N/A</v>
      </c>
      <c r="SZ16" s="8" t="e">
        <f t="shared" si="19"/>
        <v>#N/A</v>
      </c>
      <c r="TA16" s="8" t="e">
        <f t="shared" si="19"/>
        <v>#N/A</v>
      </c>
      <c r="TB16" s="8" t="e">
        <f t="shared" si="19"/>
        <v>#N/A</v>
      </c>
      <c r="TC16" s="8" t="e">
        <f t="shared" si="19"/>
        <v>#N/A</v>
      </c>
      <c r="TD16" s="8" t="e">
        <f t="shared" si="19"/>
        <v>#N/A</v>
      </c>
      <c r="TE16" s="8" t="e">
        <f t="shared" si="19"/>
        <v>#N/A</v>
      </c>
      <c r="TF16" s="8" t="e">
        <f t="shared" si="19"/>
        <v>#N/A</v>
      </c>
      <c r="TG16" s="8" t="e">
        <f t="shared" si="19"/>
        <v>#N/A</v>
      </c>
      <c r="TH16" s="8" t="e">
        <f t="shared" si="19"/>
        <v>#N/A</v>
      </c>
      <c r="TI16" s="8" t="e">
        <f t="shared" si="19"/>
        <v>#N/A</v>
      </c>
      <c r="TJ16" s="8" t="e">
        <f t="shared" si="19"/>
        <v>#N/A</v>
      </c>
      <c r="TK16" s="8" t="e">
        <f t="shared" si="19"/>
        <v>#N/A</v>
      </c>
      <c r="TL16" s="8" t="e">
        <f t="shared" si="19"/>
        <v>#N/A</v>
      </c>
      <c r="TM16" s="8" t="e">
        <f t="shared" si="19"/>
        <v>#N/A</v>
      </c>
      <c r="TN16" s="8" t="e">
        <f t="shared" si="19"/>
        <v>#N/A</v>
      </c>
      <c r="TO16" s="8" t="e">
        <f t="shared" si="19"/>
        <v>#N/A</v>
      </c>
      <c r="TP16" s="8" t="e">
        <f t="shared" si="19"/>
        <v>#N/A</v>
      </c>
      <c r="TQ16" s="8" t="e">
        <f t="shared" si="19"/>
        <v>#N/A</v>
      </c>
      <c r="TR16" s="8" t="e">
        <f t="shared" si="19"/>
        <v>#N/A</v>
      </c>
      <c r="TS16" s="8" t="e">
        <f t="shared" si="19"/>
        <v>#N/A</v>
      </c>
      <c r="TT16" s="8" t="e">
        <f t="shared" si="19"/>
        <v>#N/A</v>
      </c>
      <c r="TU16" s="8" t="e">
        <f t="shared" si="19"/>
        <v>#N/A</v>
      </c>
      <c r="TV16" s="8" t="e">
        <f t="shared" si="19"/>
        <v>#N/A</v>
      </c>
      <c r="TW16" s="8" t="e">
        <f t="shared" si="19"/>
        <v>#N/A</v>
      </c>
      <c r="TX16" s="8" t="e">
        <f t="shared" si="19"/>
        <v>#N/A</v>
      </c>
      <c r="TY16" s="8" t="e">
        <f t="shared" si="19"/>
        <v>#N/A</v>
      </c>
      <c r="TZ16" s="8" t="e">
        <f t="shared" si="19"/>
        <v>#N/A</v>
      </c>
      <c r="UA16" s="8" t="e">
        <f t="shared" si="19"/>
        <v>#N/A</v>
      </c>
      <c r="UB16" s="8" t="e">
        <f t="shared" si="19"/>
        <v>#N/A</v>
      </c>
      <c r="UC16" s="8" t="e">
        <f t="shared" si="19"/>
        <v>#N/A</v>
      </c>
      <c r="UD16" s="8" t="e">
        <f t="shared" si="19"/>
        <v>#N/A</v>
      </c>
      <c r="UE16" s="8" t="e">
        <f t="shared" si="19"/>
        <v>#N/A</v>
      </c>
      <c r="UF16" s="8" t="e">
        <f t="shared" si="19"/>
        <v>#N/A</v>
      </c>
      <c r="UG16" s="8" t="e">
        <f t="shared" si="19"/>
        <v>#N/A</v>
      </c>
      <c r="UH16" s="8" t="e">
        <f t="shared" si="19"/>
        <v>#N/A</v>
      </c>
      <c r="UI16" s="8" t="e">
        <f t="shared" si="19"/>
        <v>#N/A</v>
      </c>
      <c r="UJ16" s="8" t="e">
        <f t="shared" si="19"/>
        <v>#N/A</v>
      </c>
      <c r="UK16" s="8" t="e">
        <f t="shared" si="19"/>
        <v>#N/A</v>
      </c>
      <c r="UL16" s="8" t="e">
        <f t="shared" si="19"/>
        <v>#N/A</v>
      </c>
      <c r="UM16" s="8" t="e">
        <f t="shared" si="19"/>
        <v>#N/A</v>
      </c>
      <c r="UN16" s="8" t="e">
        <f t="shared" si="19"/>
        <v>#N/A</v>
      </c>
      <c r="UO16" s="8" t="e">
        <f t="shared" si="19"/>
        <v>#N/A</v>
      </c>
      <c r="UP16" s="8" t="e">
        <f t="shared" si="19"/>
        <v>#N/A</v>
      </c>
      <c r="UQ16" s="8" t="e">
        <f t="shared" si="19"/>
        <v>#N/A</v>
      </c>
      <c r="UR16" s="8" t="e">
        <f t="shared" si="19"/>
        <v>#N/A</v>
      </c>
      <c r="US16" s="8" t="e">
        <f t="shared" si="19"/>
        <v>#N/A</v>
      </c>
      <c r="UT16" s="8" t="e">
        <f t="shared" si="19"/>
        <v>#N/A</v>
      </c>
      <c r="UU16" s="8" t="e">
        <f t="shared" si="19"/>
        <v>#N/A</v>
      </c>
      <c r="UV16" s="8" t="e">
        <f t="shared" si="19"/>
        <v>#N/A</v>
      </c>
      <c r="UW16" s="8" t="e">
        <f t="shared" si="19"/>
        <v>#N/A</v>
      </c>
      <c r="UX16" s="8" t="e">
        <f t="shared" si="19"/>
        <v>#N/A</v>
      </c>
      <c r="UY16" s="8" t="e">
        <f t="shared" si="19"/>
        <v>#N/A</v>
      </c>
      <c r="UZ16" s="8" t="e">
        <f t="shared" si="19"/>
        <v>#N/A</v>
      </c>
      <c r="VA16" s="8" t="e">
        <f t="shared" si="19"/>
        <v>#N/A</v>
      </c>
      <c r="VB16" s="8" t="e">
        <f t="shared" si="19"/>
        <v>#N/A</v>
      </c>
      <c r="VC16" s="8" t="e">
        <f t="shared" si="19"/>
        <v>#N/A</v>
      </c>
      <c r="VD16" s="8" t="e">
        <f t="shared" si="19"/>
        <v>#N/A</v>
      </c>
      <c r="VE16" s="8" t="e">
        <f t="shared" si="19"/>
        <v>#N/A</v>
      </c>
      <c r="VF16" s="8" t="e">
        <f t="shared" si="19"/>
        <v>#N/A</v>
      </c>
      <c r="VG16" s="8" t="e">
        <f t="shared" si="19"/>
        <v>#N/A</v>
      </c>
      <c r="VH16" s="8" t="e">
        <f t="shared" ref="VH16:XS16" si="20">IF(VH6=$D11,1,0)</f>
        <v>#N/A</v>
      </c>
      <c r="VI16" s="8" t="e">
        <f t="shared" si="20"/>
        <v>#N/A</v>
      </c>
      <c r="VJ16" s="8" t="e">
        <f t="shared" si="20"/>
        <v>#N/A</v>
      </c>
      <c r="VK16" s="8" t="e">
        <f t="shared" si="20"/>
        <v>#N/A</v>
      </c>
      <c r="VL16" s="8" t="e">
        <f t="shared" si="20"/>
        <v>#N/A</v>
      </c>
      <c r="VM16" s="8" t="e">
        <f t="shared" si="20"/>
        <v>#N/A</v>
      </c>
      <c r="VN16" s="8" t="e">
        <f t="shared" si="20"/>
        <v>#N/A</v>
      </c>
      <c r="VO16" s="8" t="e">
        <f t="shared" si="20"/>
        <v>#N/A</v>
      </c>
      <c r="VP16" s="8" t="e">
        <f t="shared" si="20"/>
        <v>#N/A</v>
      </c>
      <c r="VQ16" s="8" t="e">
        <f t="shared" si="20"/>
        <v>#N/A</v>
      </c>
      <c r="VR16" s="8" t="e">
        <f t="shared" si="20"/>
        <v>#N/A</v>
      </c>
      <c r="VS16" s="8" t="e">
        <f t="shared" si="20"/>
        <v>#N/A</v>
      </c>
      <c r="VT16" s="8" t="e">
        <f t="shared" si="20"/>
        <v>#N/A</v>
      </c>
      <c r="VU16" s="8" t="e">
        <f t="shared" si="20"/>
        <v>#N/A</v>
      </c>
      <c r="VV16" s="8" t="e">
        <f t="shared" si="20"/>
        <v>#N/A</v>
      </c>
      <c r="VW16" s="8" t="e">
        <f t="shared" si="20"/>
        <v>#N/A</v>
      </c>
      <c r="VX16" s="8" t="e">
        <f t="shared" si="20"/>
        <v>#N/A</v>
      </c>
      <c r="VY16" s="8" t="e">
        <f t="shared" si="20"/>
        <v>#N/A</v>
      </c>
      <c r="VZ16" s="8" t="e">
        <f t="shared" si="20"/>
        <v>#N/A</v>
      </c>
      <c r="WA16" s="8" t="e">
        <f t="shared" si="20"/>
        <v>#N/A</v>
      </c>
      <c r="WB16" s="8" t="e">
        <f t="shared" si="20"/>
        <v>#N/A</v>
      </c>
      <c r="WC16" s="8" t="e">
        <f t="shared" si="20"/>
        <v>#N/A</v>
      </c>
      <c r="WD16" s="8" t="e">
        <f t="shared" si="20"/>
        <v>#N/A</v>
      </c>
      <c r="WE16" s="8" t="e">
        <f t="shared" si="20"/>
        <v>#N/A</v>
      </c>
      <c r="WF16" s="8" t="e">
        <f t="shared" si="20"/>
        <v>#N/A</v>
      </c>
      <c r="WG16" s="8" t="e">
        <f t="shared" si="20"/>
        <v>#N/A</v>
      </c>
      <c r="WH16" s="8" t="e">
        <f t="shared" si="20"/>
        <v>#N/A</v>
      </c>
      <c r="WI16" s="8" t="e">
        <f t="shared" si="20"/>
        <v>#N/A</v>
      </c>
      <c r="WJ16" s="8" t="e">
        <f t="shared" si="20"/>
        <v>#N/A</v>
      </c>
      <c r="WK16" s="8" t="e">
        <f t="shared" si="20"/>
        <v>#N/A</v>
      </c>
      <c r="WL16" s="8" t="e">
        <f t="shared" si="20"/>
        <v>#N/A</v>
      </c>
      <c r="WM16" s="8" t="e">
        <f t="shared" si="20"/>
        <v>#N/A</v>
      </c>
      <c r="WN16" s="8" t="e">
        <f t="shared" si="20"/>
        <v>#N/A</v>
      </c>
      <c r="WO16" s="8" t="e">
        <f t="shared" si="20"/>
        <v>#N/A</v>
      </c>
      <c r="WP16" s="8" t="e">
        <f t="shared" si="20"/>
        <v>#N/A</v>
      </c>
      <c r="WQ16" s="8" t="e">
        <f t="shared" si="20"/>
        <v>#N/A</v>
      </c>
      <c r="WR16" s="8" t="e">
        <f t="shared" si="20"/>
        <v>#N/A</v>
      </c>
      <c r="WS16" s="8" t="e">
        <f t="shared" si="20"/>
        <v>#N/A</v>
      </c>
      <c r="WT16" s="8" t="e">
        <f t="shared" si="20"/>
        <v>#N/A</v>
      </c>
      <c r="WU16" s="8" t="e">
        <f t="shared" si="20"/>
        <v>#N/A</v>
      </c>
      <c r="WV16" s="8" t="e">
        <f t="shared" si="20"/>
        <v>#N/A</v>
      </c>
      <c r="WW16" s="8" t="e">
        <f t="shared" si="20"/>
        <v>#N/A</v>
      </c>
      <c r="WX16" s="8" t="e">
        <f t="shared" si="20"/>
        <v>#N/A</v>
      </c>
      <c r="WY16" s="8" t="e">
        <f t="shared" si="20"/>
        <v>#N/A</v>
      </c>
      <c r="WZ16" s="8" t="e">
        <f t="shared" si="20"/>
        <v>#N/A</v>
      </c>
      <c r="XA16" s="8" t="e">
        <f t="shared" si="20"/>
        <v>#N/A</v>
      </c>
      <c r="XB16" s="8" t="e">
        <f t="shared" si="20"/>
        <v>#N/A</v>
      </c>
      <c r="XC16" s="8" t="e">
        <f t="shared" si="20"/>
        <v>#N/A</v>
      </c>
      <c r="XD16" s="8" t="e">
        <f t="shared" si="20"/>
        <v>#N/A</v>
      </c>
      <c r="XE16" s="8" t="e">
        <f t="shared" si="20"/>
        <v>#N/A</v>
      </c>
      <c r="XF16" s="8" t="e">
        <f t="shared" si="20"/>
        <v>#N/A</v>
      </c>
      <c r="XG16" s="8" t="e">
        <f t="shared" si="20"/>
        <v>#N/A</v>
      </c>
      <c r="XH16" s="8" t="e">
        <f t="shared" si="20"/>
        <v>#N/A</v>
      </c>
      <c r="XI16" s="8" t="e">
        <f t="shared" si="20"/>
        <v>#N/A</v>
      </c>
      <c r="XJ16" s="8" t="e">
        <f t="shared" si="20"/>
        <v>#N/A</v>
      </c>
      <c r="XK16" s="8" t="e">
        <f t="shared" si="20"/>
        <v>#N/A</v>
      </c>
      <c r="XL16" s="8" t="e">
        <f t="shared" si="20"/>
        <v>#N/A</v>
      </c>
      <c r="XM16" s="8" t="e">
        <f t="shared" si="20"/>
        <v>#N/A</v>
      </c>
      <c r="XN16" s="8" t="e">
        <f t="shared" si="20"/>
        <v>#N/A</v>
      </c>
      <c r="XO16" s="8" t="e">
        <f t="shared" si="20"/>
        <v>#N/A</v>
      </c>
      <c r="XP16" s="8" t="e">
        <f t="shared" si="20"/>
        <v>#N/A</v>
      </c>
      <c r="XQ16" s="8" t="e">
        <f t="shared" si="20"/>
        <v>#N/A</v>
      </c>
      <c r="XR16" s="8" t="e">
        <f t="shared" si="20"/>
        <v>#N/A</v>
      </c>
      <c r="XS16" s="8" t="e">
        <f t="shared" si="20"/>
        <v>#N/A</v>
      </c>
      <c r="XT16" s="8" t="e">
        <f t="shared" ref="XT16:YM16" si="21">IF(XT6=$D11,1,0)</f>
        <v>#N/A</v>
      </c>
      <c r="XU16" s="8" t="e">
        <f t="shared" si="21"/>
        <v>#N/A</v>
      </c>
      <c r="XV16" s="8" t="e">
        <f t="shared" si="21"/>
        <v>#N/A</v>
      </c>
      <c r="XW16" s="8" t="e">
        <f t="shared" si="21"/>
        <v>#N/A</v>
      </c>
      <c r="XX16" s="8" t="e">
        <f t="shared" si="21"/>
        <v>#N/A</v>
      </c>
      <c r="XY16" s="8" t="e">
        <f t="shared" si="21"/>
        <v>#N/A</v>
      </c>
      <c r="XZ16" s="8" t="e">
        <f t="shared" si="21"/>
        <v>#N/A</v>
      </c>
      <c r="YA16" s="8" t="e">
        <f t="shared" si="21"/>
        <v>#N/A</v>
      </c>
      <c r="YB16" s="8" t="e">
        <f t="shared" si="21"/>
        <v>#N/A</v>
      </c>
      <c r="YC16" s="8" t="e">
        <f t="shared" si="21"/>
        <v>#N/A</v>
      </c>
      <c r="YD16" s="8" t="e">
        <f t="shared" si="21"/>
        <v>#N/A</v>
      </c>
      <c r="YE16" s="8" t="e">
        <f t="shared" si="21"/>
        <v>#N/A</v>
      </c>
      <c r="YF16" s="8" t="e">
        <f t="shared" si="21"/>
        <v>#N/A</v>
      </c>
      <c r="YG16" s="8" t="e">
        <f t="shared" si="21"/>
        <v>#N/A</v>
      </c>
      <c r="YH16" s="8" t="e">
        <f t="shared" si="21"/>
        <v>#N/A</v>
      </c>
      <c r="YI16" s="8" t="e">
        <f t="shared" si="21"/>
        <v>#N/A</v>
      </c>
      <c r="YJ16" s="8" t="e">
        <f t="shared" si="21"/>
        <v>#N/A</v>
      </c>
      <c r="YK16" s="8" t="e">
        <f t="shared" si="21"/>
        <v>#N/A</v>
      </c>
      <c r="YL16" s="8" t="e">
        <f t="shared" si="21"/>
        <v>#N/A</v>
      </c>
      <c r="YM16" s="8" t="e">
        <f t="shared" si="21"/>
        <v>#N/A</v>
      </c>
    </row>
    <row r="17" spans="1:663" s="8" customFormat="1">
      <c r="A17" s="7" t="s">
        <v>1091</v>
      </c>
      <c r="B17" s="3" t="s">
        <v>10</v>
      </c>
      <c r="C17" s="3">
        <v>-14</v>
      </c>
      <c r="D17" s="8">
        <f t="shared" ref="D17:BO17" si="22">IF(D7=$D12,1,0)</f>
        <v>0</v>
      </c>
      <c r="E17" s="8">
        <f t="shared" si="22"/>
        <v>0</v>
      </c>
      <c r="F17" s="8">
        <f t="shared" si="22"/>
        <v>0</v>
      </c>
      <c r="G17" s="8">
        <f t="shared" si="22"/>
        <v>0</v>
      </c>
      <c r="H17" s="8">
        <f t="shared" si="22"/>
        <v>0</v>
      </c>
      <c r="I17" s="8">
        <f t="shared" si="22"/>
        <v>0</v>
      </c>
      <c r="J17" s="8">
        <f t="shared" si="22"/>
        <v>0</v>
      </c>
      <c r="K17" s="8">
        <f t="shared" si="22"/>
        <v>0</v>
      </c>
      <c r="L17" s="8">
        <f t="shared" si="22"/>
        <v>0</v>
      </c>
      <c r="M17" s="8">
        <f t="shared" si="22"/>
        <v>0</v>
      </c>
      <c r="N17" s="8">
        <f t="shared" si="22"/>
        <v>0</v>
      </c>
      <c r="O17" s="8">
        <f t="shared" si="22"/>
        <v>0</v>
      </c>
      <c r="P17" s="8">
        <f t="shared" si="22"/>
        <v>0</v>
      </c>
      <c r="Q17" s="8">
        <f t="shared" si="22"/>
        <v>0</v>
      </c>
      <c r="R17" s="8">
        <f t="shared" si="22"/>
        <v>0</v>
      </c>
      <c r="S17" s="8">
        <f t="shared" si="22"/>
        <v>0</v>
      </c>
      <c r="T17" s="8">
        <f t="shared" si="22"/>
        <v>0</v>
      </c>
      <c r="U17" s="8">
        <f t="shared" si="22"/>
        <v>0</v>
      </c>
      <c r="V17" s="8">
        <f t="shared" si="22"/>
        <v>0</v>
      </c>
      <c r="W17" s="8">
        <f t="shared" si="22"/>
        <v>0</v>
      </c>
      <c r="X17" s="8">
        <f t="shared" si="22"/>
        <v>0</v>
      </c>
      <c r="Y17" s="8">
        <f t="shared" si="22"/>
        <v>0</v>
      </c>
      <c r="Z17" s="8">
        <f t="shared" si="22"/>
        <v>0</v>
      </c>
      <c r="AA17" s="8">
        <f t="shared" si="22"/>
        <v>0</v>
      </c>
      <c r="AB17" s="8">
        <f t="shared" si="22"/>
        <v>0</v>
      </c>
      <c r="AC17" s="8">
        <f t="shared" si="22"/>
        <v>0</v>
      </c>
      <c r="AD17" s="8">
        <f t="shared" si="22"/>
        <v>0</v>
      </c>
      <c r="AE17" s="8">
        <f t="shared" si="22"/>
        <v>0</v>
      </c>
      <c r="AF17" s="8">
        <f t="shared" si="22"/>
        <v>0</v>
      </c>
      <c r="AG17" s="8">
        <f t="shared" si="22"/>
        <v>0</v>
      </c>
      <c r="AH17" s="8">
        <f t="shared" si="22"/>
        <v>0</v>
      </c>
      <c r="AI17" s="8">
        <f t="shared" si="22"/>
        <v>0</v>
      </c>
      <c r="AJ17" s="8">
        <f t="shared" si="22"/>
        <v>0</v>
      </c>
      <c r="AK17" s="8">
        <f t="shared" si="22"/>
        <v>0</v>
      </c>
      <c r="AL17" s="8">
        <f t="shared" si="22"/>
        <v>0</v>
      </c>
      <c r="AM17" s="8">
        <f t="shared" si="22"/>
        <v>0</v>
      </c>
      <c r="AN17" s="8">
        <f t="shared" si="22"/>
        <v>0</v>
      </c>
      <c r="AO17" s="8">
        <f t="shared" si="22"/>
        <v>0</v>
      </c>
      <c r="AP17" s="8">
        <f t="shared" si="22"/>
        <v>0</v>
      </c>
      <c r="AQ17" s="8">
        <f t="shared" si="22"/>
        <v>0</v>
      </c>
      <c r="AR17" s="8">
        <f t="shared" si="22"/>
        <v>0</v>
      </c>
      <c r="AS17" s="8">
        <f t="shared" si="22"/>
        <v>0</v>
      </c>
      <c r="AT17" s="8">
        <f t="shared" si="22"/>
        <v>0</v>
      </c>
      <c r="AU17" s="8">
        <f t="shared" si="22"/>
        <v>0</v>
      </c>
      <c r="AV17" s="8">
        <f t="shared" si="22"/>
        <v>0</v>
      </c>
      <c r="AW17" s="8">
        <f t="shared" si="22"/>
        <v>0</v>
      </c>
      <c r="AX17" s="8">
        <f t="shared" si="22"/>
        <v>0</v>
      </c>
      <c r="AY17" s="8">
        <f t="shared" si="22"/>
        <v>0</v>
      </c>
      <c r="AZ17" s="8">
        <f t="shared" si="22"/>
        <v>0</v>
      </c>
      <c r="BA17" s="8">
        <f t="shared" si="22"/>
        <v>0</v>
      </c>
      <c r="BB17" s="8">
        <f t="shared" si="22"/>
        <v>0</v>
      </c>
      <c r="BC17" s="8">
        <f t="shared" si="22"/>
        <v>0</v>
      </c>
      <c r="BD17" s="8">
        <f t="shared" si="22"/>
        <v>0</v>
      </c>
      <c r="BE17" s="8">
        <f t="shared" si="22"/>
        <v>0</v>
      </c>
      <c r="BF17" s="8">
        <f t="shared" si="22"/>
        <v>0</v>
      </c>
      <c r="BG17" s="8">
        <f t="shared" si="22"/>
        <v>0</v>
      </c>
      <c r="BH17" s="8">
        <f t="shared" si="22"/>
        <v>0</v>
      </c>
      <c r="BI17" s="8">
        <f t="shared" si="22"/>
        <v>0</v>
      </c>
      <c r="BJ17" s="8">
        <f t="shared" si="22"/>
        <v>0</v>
      </c>
      <c r="BK17" s="8">
        <f t="shared" si="22"/>
        <v>0</v>
      </c>
      <c r="BL17" s="8">
        <f t="shared" si="22"/>
        <v>0</v>
      </c>
      <c r="BM17" s="8">
        <f t="shared" si="22"/>
        <v>0</v>
      </c>
      <c r="BN17" s="8">
        <f t="shared" si="22"/>
        <v>0</v>
      </c>
      <c r="BO17" s="8">
        <f t="shared" si="22"/>
        <v>0</v>
      </c>
      <c r="BP17" s="8">
        <f t="shared" ref="BP17:EA17" si="23">IF(BP7=$D12,1,0)</f>
        <v>0</v>
      </c>
      <c r="BQ17" s="8">
        <f t="shared" si="23"/>
        <v>0</v>
      </c>
      <c r="BR17" s="8">
        <f t="shared" si="23"/>
        <v>0</v>
      </c>
      <c r="BS17" s="8">
        <f t="shared" si="23"/>
        <v>0</v>
      </c>
      <c r="BT17" s="8">
        <f t="shared" si="23"/>
        <v>0</v>
      </c>
      <c r="BU17" s="8">
        <f t="shared" si="23"/>
        <v>0</v>
      </c>
      <c r="BV17" s="8">
        <f t="shared" si="23"/>
        <v>0</v>
      </c>
      <c r="BW17" s="8">
        <f t="shared" si="23"/>
        <v>0</v>
      </c>
      <c r="BX17" s="8">
        <f t="shared" si="23"/>
        <v>0</v>
      </c>
      <c r="BY17" s="8">
        <f t="shared" si="23"/>
        <v>0</v>
      </c>
      <c r="BZ17" s="8">
        <f t="shared" si="23"/>
        <v>0</v>
      </c>
      <c r="CA17" s="8">
        <f t="shared" si="23"/>
        <v>0</v>
      </c>
      <c r="CB17" s="8">
        <f t="shared" si="23"/>
        <v>0</v>
      </c>
      <c r="CC17" s="8">
        <f t="shared" si="23"/>
        <v>0</v>
      </c>
      <c r="CD17" s="8">
        <f t="shared" si="23"/>
        <v>0</v>
      </c>
      <c r="CE17" s="8">
        <f t="shared" si="23"/>
        <v>0</v>
      </c>
      <c r="CF17" s="8">
        <f t="shared" si="23"/>
        <v>0</v>
      </c>
      <c r="CG17" s="8">
        <f t="shared" si="23"/>
        <v>0</v>
      </c>
      <c r="CH17" s="8">
        <f t="shared" si="23"/>
        <v>0</v>
      </c>
      <c r="CI17" s="8">
        <f t="shared" si="23"/>
        <v>0</v>
      </c>
      <c r="CJ17" s="8">
        <f t="shared" si="23"/>
        <v>0</v>
      </c>
      <c r="CK17" s="8">
        <f t="shared" si="23"/>
        <v>0</v>
      </c>
      <c r="CL17" s="8">
        <f t="shared" si="23"/>
        <v>0</v>
      </c>
      <c r="CM17" s="8">
        <f t="shared" si="23"/>
        <v>0</v>
      </c>
      <c r="CN17" s="8">
        <f t="shared" si="23"/>
        <v>0</v>
      </c>
      <c r="CO17" s="8">
        <f t="shared" si="23"/>
        <v>0</v>
      </c>
      <c r="CP17" s="8">
        <f t="shared" si="23"/>
        <v>0</v>
      </c>
      <c r="CQ17" s="8">
        <f t="shared" si="23"/>
        <v>0</v>
      </c>
      <c r="CR17" s="8">
        <f t="shared" si="23"/>
        <v>0</v>
      </c>
      <c r="CS17" s="8">
        <f t="shared" si="23"/>
        <v>0</v>
      </c>
      <c r="CT17" s="8">
        <f t="shared" si="23"/>
        <v>0</v>
      </c>
      <c r="CU17" s="8">
        <f t="shared" si="23"/>
        <v>0</v>
      </c>
      <c r="CV17" s="8">
        <f t="shared" si="23"/>
        <v>0</v>
      </c>
      <c r="CW17" s="8">
        <f t="shared" si="23"/>
        <v>0</v>
      </c>
      <c r="CX17" s="8">
        <f t="shared" si="23"/>
        <v>0</v>
      </c>
      <c r="CY17" s="8">
        <f t="shared" si="23"/>
        <v>0</v>
      </c>
      <c r="CZ17" s="8">
        <f t="shared" si="23"/>
        <v>0</v>
      </c>
      <c r="DA17" s="8">
        <f t="shared" si="23"/>
        <v>0</v>
      </c>
      <c r="DB17" s="8">
        <f t="shared" si="23"/>
        <v>0</v>
      </c>
      <c r="DC17" s="8">
        <f t="shared" si="23"/>
        <v>0</v>
      </c>
      <c r="DD17" s="8">
        <f t="shared" si="23"/>
        <v>0</v>
      </c>
      <c r="DE17" s="8">
        <f t="shared" si="23"/>
        <v>0</v>
      </c>
      <c r="DF17" s="8">
        <f t="shared" si="23"/>
        <v>0</v>
      </c>
      <c r="DG17" s="8">
        <f t="shared" si="23"/>
        <v>0</v>
      </c>
      <c r="DH17" s="8">
        <f t="shared" si="23"/>
        <v>0</v>
      </c>
      <c r="DI17" s="8">
        <f t="shared" si="23"/>
        <v>0</v>
      </c>
      <c r="DJ17" s="8">
        <f t="shared" si="23"/>
        <v>0</v>
      </c>
      <c r="DK17" s="8">
        <f t="shared" si="23"/>
        <v>0</v>
      </c>
      <c r="DL17" s="8">
        <f t="shared" si="23"/>
        <v>0</v>
      </c>
      <c r="DM17" s="8">
        <f t="shared" si="23"/>
        <v>0</v>
      </c>
      <c r="DN17" s="8">
        <f t="shared" si="23"/>
        <v>0</v>
      </c>
      <c r="DO17" s="8">
        <f t="shared" si="23"/>
        <v>0</v>
      </c>
      <c r="DP17" s="8">
        <f t="shared" si="23"/>
        <v>0</v>
      </c>
      <c r="DQ17" s="8">
        <f t="shared" si="23"/>
        <v>0</v>
      </c>
      <c r="DR17" s="8">
        <f t="shared" si="23"/>
        <v>0</v>
      </c>
      <c r="DS17" s="8">
        <f t="shared" si="23"/>
        <v>0</v>
      </c>
      <c r="DT17" s="8">
        <f t="shared" si="23"/>
        <v>0</v>
      </c>
      <c r="DU17" s="8">
        <f t="shared" si="23"/>
        <v>0</v>
      </c>
      <c r="DV17" s="8">
        <f t="shared" si="23"/>
        <v>0</v>
      </c>
      <c r="DW17" s="8">
        <f t="shared" si="23"/>
        <v>0</v>
      </c>
      <c r="DX17" s="8">
        <f t="shared" si="23"/>
        <v>0</v>
      </c>
      <c r="DY17" s="8">
        <f t="shared" si="23"/>
        <v>0</v>
      </c>
      <c r="DZ17" s="8">
        <f t="shared" si="23"/>
        <v>0</v>
      </c>
      <c r="EA17" s="8">
        <f t="shared" si="23"/>
        <v>0</v>
      </c>
      <c r="EB17" s="8">
        <f t="shared" ref="EB17:GM17" si="24">IF(EB7=$D12,1,0)</f>
        <v>0</v>
      </c>
      <c r="EC17" s="8">
        <f t="shared" si="24"/>
        <v>0</v>
      </c>
      <c r="ED17" s="8">
        <f t="shared" si="24"/>
        <v>0</v>
      </c>
      <c r="EE17" s="8">
        <f t="shared" si="24"/>
        <v>0</v>
      </c>
      <c r="EF17" s="8">
        <f t="shared" si="24"/>
        <v>0</v>
      </c>
      <c r="EG17" s="8">
        <f t="shared" si="24"/>
        <v>0</v>
      </c>
      <c r="EH17" s="8">
        <f t="shared" si="24"/>
        <v>0</v>
      </c>
      <c r="EI17" s="8">
        <f t="shared" si="24"/>
        <v>0</v>
      </c>
      <c r="EJ17" s="8">
        <f t="shared" si="24"/>
        <v>0</v>
      </c>
      <c r="EK17" s="8">
        <f t="shared" si="24"/>
        <v>0</v>
      </c>
      <c r="EL17" s="8">
        <f t="shared" si="24"/>
        <v>0</v>
      </c>
      <c r="EM17" s="8">
        <f t="shared" si="24"/>
        <v>0</v>
      </c>
      <c r="EN17" s="8">
        <f t="shared" si="24"/>
        <v>0</v>
      </c>
      <c r="EO17" s="8">
        <f t="shared" si="24"/>
        <v>0</v>
      </c>
      <c r="EP17" s="8">
        <f t="shared" si="24"/>
        <v>0</v>
      </c>
      <c r="EQ17" s="8">
        <f t="shared" si="24"/>
        <v>0</v>
      </c>
      <c r="ER17" s="8">
        <f t="shared" si="24"/>
        <v>0</v>
      </c>
      <c r="ES17" s="8">
        <f t="shared" si="24"/>
        <v>0</v>
      </c>
      <c r="ET17" s="8">
        <f t="shared" si="24"/>
        <v>0</v>
      </c>
      <c r="EU17" s="8">
        <f t="shared" si="24"/>
        <v>0</v>
      </c>
      <c r="EV17" s="8">
        <f t="shared" si="24"/>
        <v>0</v>
      </c>
      <c r="EW17" s="8">
        <f t="shared" si="24"/>
        <v>0</v>
      </c>
      <c r="EX17" s="8">
        <f t="shared" si="24"/>
        <v>0</v>
      </c>
      <c r="EY17" s="8">
        <f t="shared" si="24"/>
        <v>0</v>
      </c>
      <c r="EZ17" s="8">
        <f t="shared" si="24"/>
        <v>0</v>
      </c>
      <c r="FA17" s="8">
        <f t="shared" si="24"/>
        <v>0</v>
      </c>
      <c r="FB17" s="8">
        <f t="shared" si="24"/>
        <v>0</v>
      </c>
      <c r="FC17" s="8">
        <f t="shared" si="24"/>
        <v>0</v>
      </c>
      <c r="FD17" s="8">
        <f t="shared" si="24"/>
        <v>0</v>
      </c>
      <c r="FE17" s="8">
        <f t="shared" si="24"/>
        <v>0</v>
      </c>
      <c r="FF17" s="8">
        <f t="shared" si="24"/>
        <v>0</v>
      </c>
      <c r="FG17" s="8">
        <f t="shared" si="24"/>
        <v>0</v>
      </c>
      <c r="FH17" s="8">
        <f t="shared" si="24"/>
        <v>0</v>
      </c>
      <c r="FI17" s="8">
        <f t="shared" si="24"/>
        <v>0</v>
      </c>
      <c r="FJ17" s="8">
        <f t="shared" si="24"/>
        <v>0</v>
      </c>
      <c r="FK17" s="8">
        <f t="shared" si="24"/>
        <v>0</v>
      </c>
      <c r="FL17" s="8">
        <f t="shared" si="24"/>
        <v>0</v>
      </c>
      <c r="FM17" s="8">
        <f t="shared" si="24"/>
        <v>0</v>
      </c>
      <c r="FN17" s="8">
        <f t="shared" si="24"/>
        <v>0</v>
      </c>
      <c r="FO17" s="8">
        <f t="shared" si="24"/>
        <v>0</v>
      </c>
      <c r="FP17" s="8">
        <f t="shared" si="24"/>
        <v>0</v>
      </c>
      <c r="FQ17" s="8">
        <f t="shared" si="24"/>
        <v>0</v>
      </c>
      <c r="FR17" s="8">
        <f t="shared" si="24"/>
        <v>0</v>
      </c>
      <c r="FS17" s="8">
        <f t="shared" si="24"/>
        <v>0</v>
      </c>
      <c r="FT17" s="8">
        <f t="shared" si="24"/>
        <v>0</v>
      </c>
      <c r="FU17" s="8">
        <f t="shared" si="24"/>
        <v>0</v>
      </c>
      <c r="FV17" s="8">
        <f t="shared" si="24"/>
        <v>0</v>
      </c>
      <c r="FW17" s="8">
        <f t="shared" si="24"/>
        <v>0</v>
      </c>
      <c r="FX17" s="8">
        <f t="shared" si="24"/>
        <v>0</v>
      </c>
      <c r="FY17" s="8">
        <f t="shared" si="24"/>
        <v>0</v>
      </c>
      <c r="FZ17" s="8">
        <f t="shared" si="24"/>
        <v>0</v>
      </c>
      <c r="GA17" s="8">
        <f t="shared" si="24"/>
        <v>0</v>
      </c>
      <c r="GB17" s="8">
        <f t="shared" si="24"/>
        <v>0</v>
      </c>
      <c r="GC17" s="8">
        <f t="shared" si="24"/>
        <v>0</v>
      </c>
      <c r="GD17" s="8">
        <f t="shared" si="24"/>
        <v>0</v>
      </c>
      <c r="GE17" s="8">
        <f t="shared" si="24"/>
        <v>0</v>
      </c>
      <c r="GF17" s="8">
        <f t="shared" si="24"/>
        <v>0</v>
      </c>
      <c r="GG17" s="8">
        <f t="shared" si="24"/>
        <v>0</v>
      </c>
      <c r="GH17" s="8">
        <f t="shared" si="24"/>
        <v>0</v>
      </c>
      <c r="GI17" s="8">
        <f t="shared" si="24"/>
        <v>0</v>
      </c>
      <c r="GJ17" s="8">
        <f t="shared" si="24"/>
        <v>0</v>
      </c>
      <c r="GK17" s="8">
        <f t="shared" si="24"/>
        <v>0</v>
      </c>
      <c r="GL17" s="8">
        <f t="shared" si="24"/>
        <v>0</v>
      </c>
      <c r="GM17" s="8">
        <f t="shared" si="24"/>
        <v>0</v>
      </c>
      <c r="GN17" s="8">
        <f t="shared" ref="GN17:IY17" si="25">IF(GN7=$D12,1,0)</f>
        <v>0</v>
      </c>
      <c r="GO17" s="8">
        <f t="shared" si="25"/>
        <v>0</v>
      </c>
      <c r="GP17" s="8">
        <f t="shared" si="25"/>
        <v>0</v>
      </c>
      <c r="GQ17" s="8">
        <f t="shared" si="25"/>
        <v>0</v>
      </c>
      <c r="GR17" s="8">
        <f t="shared" si="25"/>
        <v>0</v>
      </c>
      <c r="GS17" s="8">
        <f t="shared" si="25"/>
        <v>0</v>
      </c>
      <c r="GT17" s="8">
        <f t="shared" si="25"/>
        <v>0</v>
      </c>
      <c r="GU17" s="8">
        <f t="shared" si="25"/>
        <v>0</v>
      </c>
      <c r="GV17" s="8">
        <f t="shared" si="25"/>
        <v>0</v>
      </c>
      <c r="GW17" s="8">
        <f t="shared" si="25"/>
        <v>0</v>
      </c>
      <c r="GX17" s="8">
        <f t="shared" si="25"/>
        <v>0</v>
      </c>
      <c r="GY17" s="8">
        <f t="shared" si="25"/>
        <v>0</v>
      </c>
      <c r="GZ17" s="8">
        <f t="shared" si="25"/>
        <v>0</v>
      </c>
      <c r="HA17" s="8">
        <f t="shared" si="25"/>
        <v>0</v>
      </c>
      <c r="HB17" s="8">
        <f t="shared" si="25"/>
        <v>0</v>
      </c>
      <c r="HC17" s="8">
        <f t="shared" si="25"/>
        <v>0</v>
      </c>
      <c r="HD17" s="8">
        <f t="shared" si="25"/>
        <v>0</v>
      </c>
      <c r="HE17" s="8">
        <f t="shared" si="25"/>
        <v>0</v>
      </c>
      <c r="HF17" s="8">
        <f t="shared" si="25"/>
        <v>0</v>
      </c>
      <c r="HG17" s="8">
        <f t="shared" si="25"/>
        <v>0</v>
      </c>
      <c r="HH17" s="8">
        <f t="shared" si="25"/>
        <v>0</v>
      </c>
      <c r="HI17" s="8">
        <f t="shared" si="25"/>
        <v>0</v>
      </c>
      <c r="HJ17" s="8">
        <f t="shared" si="25"/>
        <v>0</v>
      </c>
      <c r="HK17" s="8">
        <f t="shared" si="25"/>
        <v>0</v>
      </c>
      <c r="HL17" s="8">
        <f t="shared" si="25"/>
        <v>0</v>
      </c>
      <c r="HM17" s="8">
        <f t="shared" si="25"/>
        <v>0</v>
      </c>
      <c r="HN17" s="8">
        <f t="shared" si="25"/>
        <v>0</v>
      </c>
      <c r="HO17" s="8">
        <f t="shared" si="25"/>
        <v>0</v>
      </c>
      <c r="HP17" s="8">
        <f t="shared" si="25"/>
        <v>0</v>
      </c>
      <c r="HQ17" s="8">
        <f t="shared" si="25"/>
        <v>0</v>
      </c>
      <c r="HR17" s="8">
        <f t="shared" si="25"/>
        <v>0</v>
      </c>
      <c r="HS17" s="8">
        <f t="shared" si="25"/>
        <v>0</v>
      </c>
      <c r="HT17" s="8">
        <f t="shared" si="25"/>
        <v>0</v>
      </c>
      <c r="HU17" s="8">
        <f t="shared" si="25"/>
        <v>0</v>
      </c>
      <c r="HV17" s="8">
        <f t="shared" si="25"/>
        <v>0</v>
      </c>
      <c r="HW17" s="8">
        <f t="shared" si="25"/>
        <v>0</v>
      </c>
      <c r="HX17" s="8">
        <f t="shared" si="25"/>
        <v>0</v>
      </c>
      <c r="HY17" s="8">
        <f t="shared" si="25"/>
        <v>0</v>
      </c>
      <c r="HZ17" s="8">
        <f t="shared" si="25"/>
        <v>0</v>
      </c>
      <c r="IA17" s="8">
        <f t="shared" si="25"/>
        <v>0</v>
      </c>
      <c r="IB17" s="8">
        <f t="shared" si="25"/>
        <v>0</v>
      </c>
      <c r="IC17" s="8">
        <f t="shared" si="25"/>
        <v>0</v>
      </c>
      <c r="ID17" s="8">
        <f t="shared" si="25"/>
        <v>0</v>
      </c>
      <c r="IE17" s="8">
        <f t="shared" si="25"/>
        <v>0</v>
      </c>
      <c r="IF17" s="8">
        <f t="shared" si="25"/>
        <v>0</v>
      </c>
      <c r="IG17" s="8">
        <f t="shared" si="25"/>
        <v>0</v>
      </c>
      <c r="IH17" s="8">
        <f t="shared" si="25"/>
        <v>0</v>
      </c>
      <c r="II17" s="8">
        <f t="shared" si="25"/>
        <v>0</v>
      </c>
      <c r="IJ17" s="8">
        <f t="shared" si="25"/>
        <v>0</v>
      </c>
      <c r="IK17" s="8">
        <f t="shared" si="25"/>
        <v>0</v>
      </c>
      <c r="IL17" s="8">
        <f t="shared" si="25"/>
        <v>0</v>
      </c>
      <c r="IM17" s="8">
        <f t="shared" si="25"/>
        <v>0</v>
      </c>
      <c r="IN17" s="8">
        <f t="shared" si="25"/>
        <v>1</v>
      </c>
      <c r="IO17" s="8">
        <f t="shared" si="25"/>
        <v>0</v>
      </c>
      <c r="IP17" s="8">
        <f t="shared" si="25"/>
        <v>0</v>
      </c>
      <c r="IQ17" s="8">
        <f t="shared" si="25"/>
        <v>0</v>
      </c>
      <c r="IR17" s="8">
        <f t="shared" si="25"/>
        <v>0</v>
      </c>
      <c r="IS17" s="8">
        <f t="shared" si="25"/>
        <v>0</v>
      </c>
      <c r="IT17" s="8">
        <f t="shared" si="25"/>
        <v>0</v>
      </c>
      <c r="IU17" s="8">
        <f t="shared" si="25"/>
        <v>0</v>
      </c>
      <c r="IV17" s="8">
        <f t="shared" si="25"/>
        <v>0</v>
      </c>
      <c r="IW17" s="8">
        <f t="shared" si="25"/>
        <v>0</v>
      </c>
      <c r="IX17" s="8">
        <f t="shared" si="25"/>
        <v>0</v>
      </c>
      <c r="IY17" s="8">
        <f t="shared" si="25"/>
        <v>0</v>
      </c>
      <c r="IZ17" s="8">
        <f t="shared" ref="IZ17:LK17" si="26">IF(IZ7=$D12,1,0)</f>
        <v>0</v>
      </c>
      <c r="JA17" s="8">
        <f t="shared" si="26"/>
        <v>0</v>
      </c>
      <c r="JB17" s="8">
        <f t="shared" si="26"/>
        <v>0</v>
      </c>
      <c r="JC17" s="8">
        <f t="shared" si="26"/>
        <v>0</v>
      </c>
      <c r="JD17" s="8">
        <f t="shared" si="26"/>
        <v>0</v>
      </c>
      <c r="JE17" s="8">
        <f t="shared" si="26"/>
        <v>0</v>
      </c>
      <c r="JF17" s="8">
        <f t="shared" si="26"/>
        <v>0</v>
      </c>
      <c r="JG17" s="8">
        <f t="shared" si="26"/>
        <v>0</v>
      </c>
      <c r="JH17" s="8">
        <f t="shared" si="26"/>
        <v>0</v>
      </c>
      <c r="JI17" s="8">
        <f t="shared" si="26"/>
        <v>0</v>
      </c>
      <c r="JJ17" s="8">
        <f t="shared" si="26"/>
        <v>0</v>
      </c>
      <c r="JK17" s="8">
        <f t="shared" si="26"/>
        <v>0</v>
      </c>
      <c r="JL17" s="8">
        <f t="shared" si="26"/>
        <v>0</v>
      </c>
      <c r="JM17" s="8">
        <f t="shared" si="26"/>
        <v>0</v>
      </c>
      <c r="JN17" s="8">
        <f t="shared" si="26"/>
        <v>0</v>
      </c>
      <c r="JO17" s="8">
        <f t="shared" si="26"/>
        <v>0</v>
      </c>
      <c r="JP17" s="8">
        <f t="shared" si="26"/>
        <v>0</v>
      </c>
      <c r="JQ17" s="8">
        <f t="shared" si="26"/>
        <v>0</v>
      </c>
      <c r="JR17" s="8">
        <f t="shared" si="26"/>
        <v>0</v>
      </c>
      <c r="JS17" s="8">
        <f t="shared" si="26"/>
        <v>0</v>
      </c>
      <c r="JT17" s="8">
        <f t="shared" si="26"/>
        <v>0</v>
      </c>
      <c r="JU17" s="8">
        <f t="shared" si="26"/>
        <v>0</v>
      </c>
      <c r="JV17" s="8">
        <f t="shared" si="26"/>
        <v>0</v>
      </c>
      <c r="JW17" s="8">
        <f t="shared" si="26"/>
        <v>0</v>
      </c>
      <c r="JX17" s="8">
        <f t="shared" si="26"/>
        <v>0</v>
      </c>
      <c r="JY17" s="8">
        <f t="shared" si="26"/>
        <v>0</v>
      </c>
      <c r="JZ17" s="8">
        <f t="shared" si="26"/>
        <v>0</v>
      </c>
      <c r="KA17" s="8">
        <f t="shared" si="26"/>
        <v>0</v>
      </c>
      <c r="KB17" s="8">
        <f t="shared" si="26"/>
        <v>0</v>
      </c>
      <c r="KC17" s="8" t="e">
        <f t="shared" si="26"/>
        <v>#N/A</v>
      </c>
      <c r="KD17" s="8" t="e">
        <f t="shared" si="26"/>
        <v>#N/A</v>
      </c>
      <c r="KE17" s="8" t="e">
        <f t="shared" si="26"/>
        <v>#N/A</v>
      </c>
      <c r="KF17" s="8" t="e">
        <f t="shared" si="26"/>
        <v>#N/A</v>
      </c>
      <c r="KG17" s="8" t="e">
        <f t="shared" si="26"/>
        <v>#N/A</v>
      </c>
      <c r="KH17" s="8" t="e">
        <f t="shared" si="26"/>
        <v>#N/A</v>
      </c>
      <c r="KI17" s="8" t="e">
        <f t="shared" si="26"/>
        <v>#N/A</v>
      </c>
      <c r="KJ17" s="8" t="e">
        <f t="shared" si="26"/>
        <v>#N/A</v>
      </c>
      <c r="KK17" s="8" t="e">
        <f t="shared" si="26"/>
        <v>#N/A</v>
      </c>
      <c r="KL17" s="8" t="e">
        <f t="shared" si="26"/>
        <v>#N/A</v>
      </c>
      <c r="KM17" s="8" t="e">
        <f t="shared" si="26"/>
        <v>#N/A</v>
      </c>
      <c r="KN17" s="8" t="e">
        <f t="shared" si="26"/>
        <v>#N/A</v>
      </c>
      <c r="KO17" s="8" t="e">
        <f t="shared" si="26"/>
        <v>#N/A</v>
      </c>
      <c r="KP17" s="8" t="e">
        <f t="shared" si="26"/>
        <v>#N/A</v>
      </c>
      <c r="KQ17" s="8" t="e">
        <f t="shared" si="26"/>
        <v>#N/A</v>
      </c>
      <c r="KR17" s="8" t="e">
        <f t="shared" si="26"/>
        <v>#N/A</v>
      </c>
      <c r="KS17" s="8" t="e">
        <f t="shared" si="26"/>
        <v>#N/A</v>
      </c>
      <c r="KT17" s="8" t="e">
        <f t="shared" si="26"/>
        <v>#N/A</v>
      </c>
      <c r="KU17" s="8" t="e">
        <f t="shared" si="26"/>
        <v>#N/A</v>
      </c>
      <c r="KV17" s="8" t="e">
        <f t="shared" si="26"/>
        <v>#N/A</v>
      </c>
      <c r="KW17" s="8" t="e">
        <f t="shared" si="26"/>
        <v>#N/A</v>
      </c>
      <c r="KX17" s="8" t="e">
        <f t="shared" si="26"/>
        <v>#N/A</v>
      </c>
      <c r="KY17" s="8" t="e">
        <f t="shared" si="26"/>
        <v>#N/A</v>
      </c>
      <c r="KZ17" s="8" t="e">
        <f t="shared" si="26"/>
        <v>#N/A</v>
      </c>
      <c r="LA17" s="8" t="e">
        <f t="shared" si="26"/>
        <v>#N/A</v>
      </c>
      <c r="LB17" s="8" t="e">
        <f t="shared" si="26"/>
        <v>#N/A</v>
      </c>
      <c r="LC17" s="8" t="e">
        <f t="shared" si="26"/>
        <v>#N/A</v>
      </c>
      <c r="LD17" s="8" t="e">
        <f t="shared" si="26"/>
        <v>#N/A</v>
      </c>
      <c r="LE17" s="8" t="e">
        <f t="shared" si="26"/>
        <v>#N/A</v>
      </c>
      <c r="LF17" s="8" t="e">
        <f t="shared" si="26"/>
        <v>#N/A</v>
      </c>
      <c r="LG17" s="8" t="e">
        <f t="shared" si="26"/>
        <v>#N/A</v>
      </c>
      <c r="LH17" s="8" t="e">
        <f t="shared" si="26"/>
        <v>#N/A</v>
      </c>
      <c r="LI17" s="8" t="e">
        <f t="shared" si="26"/>
        <v>#N/A</v>
      </c>
      <c r="LJ17" s="8" t="e">
        <f t="shared" si="26"/>
        <v>#N/A</v>
      </c>
      <c r="LK17" s="8" t="e">
        <f t="shared" si="26"/>
        <v>#N/A</v>
      </c>
      <c r="LL17" s="8" t="e">
        <f t="shared" ref="LL17:NW17" si="27">IF(LL7=$D12,1,0)</f>
        <v>#N/A</v>
      </c>
      <c r="LM17" s="8" t="e">
        <f t="shared" si="27"/>
        <v>#N/A</v>
      </c>
      <c r="LN17" s="8" t="e">
        <f t="shared" si="27"/>
        <v>#N/A</v>
      </c>
      <c r="LO17" s="8" t="e">
        <f t="shared" si="27"/>
        <v>#N/A</v>
      </c>
      <c r="LP17" s="8" t="e">
        <f t="shared" si="27"/>
        <v>#N/A</v>
      </c>
      <c r="LQ17" s="8" t="e">
        <f t="shared" si="27"/>
        <v>#N/A</v>
      </c>
      <c r="LR17" s="8" t="e">
        <f t="shared" si="27"/>
        <v>#N/A</v>
      </c>
      <c r="LS17" s="8" t="e">
        <f t="shared" si="27"/>
        <v>#N/A</v>
      </c>
      <c r="LT17" s="8" t="e">
        <f t="shared" si="27"/>
        <v>#N/A</v>
      </c>
      <c r="LU17" s="8" t="e">
        <f t="shared" si="27"/>
        <v>#N/A</v>
      </c>
      <c r="LV17" s="8" t="e">
        <f t="shared" si="27"/>
        <v>#N/A</v>
      </c>
      <c r="LW17" s="8" t="e">
        <f t="shared" si="27"/>
        <v>#N/A</v>
      </c>
      <c r="LX17" s="8" t="e">
        <f t="shared" si="27"/>
        <v>#N/A</v>
      </c>
      <c r="LY17" s="8" t="e">
        <f t="shared" si="27"/>
        <v>#N/A</v>
      </c>
      <c r="LZ17" s="8" t="e">
        <f t="shared" si="27"/>
        <v>#N/A</v>
      </c>
      <c r="MA17" s="8" t="e">
        <f t="shared" si="27"/>
        <v>#N/A</v>
      </c>
      <c r="MB17" s="8" t="e">
        <f t="shared" si="27"/>
        <v>#N/A</v>
      </c>
      <c r="MC17" s="8" t="e">
        <f t="shared" si="27"/>
        <v>#N/A</v>
      </c>
      <c r="MD17" s="8" t="e">
        <f t="shared" si="27"/>
        <v>#N/A</v>
      </c>
      <c r="ME17" s="8" t="e">
        <f t="shared" si="27"/>
        <v>#N/A</v>
      </c>
      <c r="MF17" s="8" t="e">
        <f t="shared" si="27"/>
        <v>#N/A</v>
      </c>
      <c r="MG17" s="8" t="e">
        <f t="shared" si="27"/>
        <v>#N/A</v>
      </c>
      <c r="MH17" s="8" t="e">
        <f t="shared" si="27"/>
        <v>#N/A</v>
      </c>
      <c r="MI17" s="8" t="e">
        <f t="shared" si="27"/>
        <v>#N/A</v>
      </c>
      <c r="MJ17" s="8" t="e">
        <f t="shared" si="27"/>
        <v>#N/A</v>
      </c>
      <c r="MK17" s="8" t="e">
        <f t="shared" si="27"/>
        <v>#N/A</v>
      </c>
      <c r="ML17" s="8" t="e">
        <f t="shared" si="27"/>
        <v>#N/A</v>
      </c>
      <c r="MM17" s="8" t="e">
        <f t="shared" si="27"/>
        <v>#N/A</v>
      </c>
      <c r="MN17" s="8" t="e">
        <f t="shared" si="27"/>
        <v>#N/A</v>
      </c>
      <c r="MO17" s="8" t="e">
        <f t="shared" si="27"/>
        <v>#N/A</v>
      </c>
      <c r="MP17" s="8" t="e">
        <f t="shared" si="27"/>
        <v>#N/A</v>
      </c>
      <c r="MQ17" s="8" t="e">
        <f t="shared" si="27"/>
        <v>#N/A</v>
      </c>
      <c r="MR17" s="8" t="e">
        <f t="shared" si="27"/>
        <v>#N/A</v>
      </c>
      <c r="MS17" s="8" t="e">
        <f t="shared" si="27"/>
        <v>#N/A</v>
      </c>
      <c r="MT17" s="8" t="e">
        <f t="shared" si="27"/>
        <v>#N/A</v>
      </c>
      <c r="MU17" s="8" t="e">
        <f t="shared" si="27"/>
        <v>#N/A</v>
      </c>
      <c r="MV17" s="8" t="e">
        <f t="shared" si="27"/>
        <v>#N/A</v>
      </c>
      <c r="MW17" s="8" t="e">
        <f t="shared" si="27"/>
        <v>#N/A</v>
      </c>
      <c r="MX17" s="8" t="e">
        <f t="shared" si="27"/>
        <v>#N/A</v>
      </c>
      <c r="MY17" s="8" t="e">
        <f t="shared" si="27"/>
        <v>#N/A</v>
      </c>
      <c r="MZ17" s="8" t="e">
        <f t="shared" si="27"/>
        <v>#N/A</v>
      </c>
      <c r="NA17" s="8" t="e">
        <f t="shared" si="27"/>
        <v>#N/A</v>
      </c>
      <c r="NB17" s="8" t="e">
        <f t="shared" si="27"/>
        <v>#N/A</v>
      </c>
      <c r="NC17" s="8" t="e">
        <f t="shared" si="27"/>
        <v>#N/A</v>
      </c>
      <c r="ND17" s="8" t="e">
        <f t="shared" si="27"/>
        <v>#N/A</v>
      </c>
      <c r="NE17" s="8" t="e">
        <f t="shared" si="27"/>
        <v>#N/A</v>
      </c>
      <c r="NF17" s="8" t="e">
        <f t="shared" si="27"/>
        <v>#N/A</v>
      </c>
      <c r="NG17" s="8" t="e">
        <f t="shared" si="27"/>
        <v>#N/A</v>
      </c>
      <c r="NH17" s="8" t="e">
        <f t="shared" si="27"/>
        <v>#N/A</v>
      </c>
      <c r="NI17" s="8" t="e">
        <f t="shared" si="27"/>
        <v>#N/A</v>
      </c>
      <c r="NJ17" s="8" t="e">
        <f t="shared" si="27"/>
        <v>#N/A</v>
      </c>
      <c r="NK17" s="8" t="e">
        <f t="shared" si="27"/>
        <v>#N/A</v>
      </c>
      <c r="NL17" s="8" t="e">
        <f t="shared" si="27"/>
        <v>#N/A</v>
      </c>
      <c r="NM17" s="8" t="e">
        <f t="shared" si="27"/>
        <v>#N/A</v>
      </c>
      <c r="NN17" s="8" t="e">
        <f t="shared" si="27"/>
        <v>#N/A</v>
      </c>
      <c r="NO17" s="8" t="e">
        <f t="shared" si="27"/>
        <v>#N/A</v>
      </c>
      <c r="NP17" s="8" t="e">
        <f t="shared" si="27"/>
        <v>#N/A</v>
      </c>
      <c r="NQ17" s="8" t="e">
        <f t="shared" si="27"/>
        <v>#N/A</v>
      </c>
      <c r="NR17" s="8" t="e">
        <f t="shared" si="27"/>
        <v>#N/A</v>
      </c>
      <c r="NS17" s="8" t="e">
        <f t="shared" si="27"/>
        <v>#N/A</v>
      </c>
      <c r="NT17" s="8" t="e">
        <f t="shared" si="27"/>
        <v>#N/A</v>
      </c>
      <c r="NU17" s="8" t="e">
        <f t="shared" si="27"/>
        <v>#N/A</v>
      </c>
      <c r="NV17" s="8" t="e">
        <f t="shared" si="27"/>
        <v>#N/A</v>
      </c>
      <c r="NW17" s="8" t="e">
        <f t="shared" si="27"/>
        <v>#N/A</v>
      </c>
      <c r="NX17" s="8" t="e">
        <f t="shared" ref="NX17:QI17" si="28">IF(NX7=$D12,1,0)</f>
        <v>#N/A</v>
      </c>
      <c r="NY17" s="8" t="e">
        <f t="shared" si="28"/>
        <v>#N/A</v>
      </c>
      <c r="NZ17" s="8" t="e">
        <f t="shared" si="28"/>
        <v>#N/A</v>
      </c>
      <c r="OA17" s="8" t="e">
        <f t="shared" si="28"/>
        <v>#N/A</v>
      </c>
      <c r="OB17" s="8" t="e">
        <f t="shared" si="28"/>
        <v>#N/A</v>
      </c>
      <c r="OC17" s="8" t="e">
        <f t="shared" si="28"/>
        <v>#N/A</v>
      </c>
      <c r="OD17" s="8" t="e">
        <f t="shared" si="28"/>
        <v>#N/A</v>
      </c>
      <c r="OE17" s="8" t="e">
        <f t="shared" si="28"/>
        <v>#N/A</v>
      </c>
      <c r="OF17" s="8" t="e">
        <f t="shared" si="28"/>
        <v>#N/A</v>
      </c>
      <c r="OG17" s="8" t="e">
        <f t="shared" si="28"/>
        <v>#N/A</v>
      </c>
      <c r="OH17" s="8" t="e">
        <f t="shared" si="28"/>
        <v>#N/A</v>
      </c>
      <c r="OI17" s="8" t="e">
        <f t="shared" si="28"/>
        <v>#N/A</v>
      </c>
      <c r="OJ17" s="8" t="e">
        <f t="shared" si="28"/>
        <v>#N/A</v>
      </c>
      <c r="OK17" s="8" t="e">
        <f t="shared" si="28"/>
        <v>#N/A</v>
      </c>
      <c r="OL17" s="8" t="e">
        <f t="shared" si="28"/>
        <v>#N/A</v>
      </c>
      <c r="OM17" s="8" t="e">
        <f t="shared" si="28"/>
        <v>#N/A</v>
      </c>
      <c r="ON17" s="8" t="e">
        <f t="shared" si="28"/>
        <v>#N/A</v>
      </c>
      <c r="OO17" s="8" t="e">
        <f t="shared" si="28"/>
        <v>#N/A</v>
      </c>
      <c r="OP17" s="8" t="e">
        <f t="shared" si="28"/>
        <v>#N/A</v>
      </c>
      <c r="OQ17" s="8" t="e">
        <f t="shared" si="28"/>
        <v>#N/A</v>
      </c>
      <c r="OR17" s="8" t="e">
        <f t="shared" si="28"/>
        <v>#N/A</v>
      </c>
      <c r="OS17" s="8" t="e">
        <f t="shared" si="28"/>
        <v>#N/A</v>
      </c>
      <c r="OT17" s="8" t="e">
        <f t="shared" si="28"/>
        <v>#N/A</v>
      </c>
      <c r="OU17" s="8" t="e">
        <f t="shared" si="28"/>
        <v>#N/A</v>
      </c>
      <c r="OV17" s="8" t="e">
        <f t="shared" si="28"/>
        <v>#N/A</v>
      </c>
      <c r="OW17" s="8" t="e">
        <f t="shared" si="28"/>
        <v>#N/A</v>
      </c>
      <c r="OX17" s="8" t="e">
        <f t="shared" si="28"/>
        <v>#N/A</v>
      </c>
      <c r="OY17" s="8" t="e">
        <f t="shared" si="28"/>
        <v>#N/A</v>
      </c>
      <c r="OZ17" s="8" t="e">
        <f t="shared" si="28"/>
        <v>#N/A</v>
      </c>
      <c r="PA17" s="8" t="e">
        <f t="shared" si="28"/>
        <v>#N/A</v>
      </c>
      <c r="PB17" s="8" t="e">
        <f t="shared" si="28"/>
        <v>#N/A</v>
      </c>
      <c r="PC17" s="8" t="e">
        <f t="shared" si="28"/>
        <v>#N/A</v>
      </c>
      <c r="PD17" s="8" t="e">
        <f t="shared" si="28"/>
        <v>#N/A</v>
      </c>
      <c r="PE17" s="8" t="e">
        <f t="shared" si="28"/>
        <v>#N/A</v>
      </c>
      <c r="PF17" s="8" t="e">
        <f t="shared" si="28"/>
        <v>#N/A</v>
      </c>
      <c r="PG17" s="8" t="e">
        <f t="shared" si="28"/>
        <v>#N/A</v>
      </c>
      <c r="PH17" s="8" t="e">
        <f t="shared" si="28"/>
        <v>#N/A</v>
      </c>
      <c r="PI17" s="8" t="e">
        <f t="shared" si="28"/>
        <v>#N/A</v>
      </c>
      <c r="PJ17" s="8" t="e">
        <f t="shared" si="28"/>
        <v>#N/A</v>
      </c>
      <c r="PK17" s="8" t="e">
        <f t="shared" si="28"/>
        <v>#N/A</v>
      </c>
      <c r="PL17" s="8" t="e">
        <f t="shared" si="28"/>
        <v>#N/A</v>
      </c>
      <c r="PM17" s="8" t="e">
        <f t="shared" si="28"/>
        <v>#N/A</v>
      </c>
      <c r="PN17" s="8" t="e">
        <f t="shared" si="28"/>
        <v>#N/A</v>
      </c>
      <c r="PO17" s="8" t="e">
        <f t="shared" si="28"/>
        <v>#N/A</v>
      </c>
      <c r="PP17" s="8" t="e">
        <f t="shared" si="28"/>
        <v>#N/A</v>
      </c>
      <c r="PQ17" s="8" t="e">
        <f t="shared" si="28"/>
        <v>#N/A</v>
      </c>
      <c r="PR17" s="8" t="e">
        <f t="shared" si="28"/>
        <v>#N/A</v>
      </c>
      <c r="PS17" s="8" t="e">
        <f t="shared" si="28"/>
        <v>#N/A</v>
      </c>
      <c r="PT17" s="8" t="e">
        <f t="shared" si="28"/>
        <v>#N/A</v>
      </c>
      <c r="PU17" s="8" t="e">
        <f t="shared" si="28"/>
        <v>#N/A</v>
      </c>
      <c r="PV17" s="8" t="e">
        <f t="shared" si="28"/>
        <v>#N/A</v>
      </c>
      <c r="PW17" s="8" t="e">
        <f t="shared" si="28"/>
        <v>#N/A</v>
      </c>
      <c r="PX17" s="8" t="e">
        <f t="shared" si="28"/>
        <v>#N/A</v>
      </c>
      <c r="PY17" s="8" t="e">
        <f t="shared" si="28"/>
        <v>#N/A</v>
      </c>
      <c r="PZ17" s="8" t="e">
        <f t="shared" si="28"/>
        <v>#N/A</v>
      </c>
      <c r="QA17" s="8" t="e">
        <f t="shared" si="28"/>
        <v>#N/A</v>
      </c>
      <c r="QB17" s="8" t="e">
        <f t="shared" si="28"/>
        <v>#N/A</v>
      </c>
      <c r="QC17" s="8" t="e">
        <f t="shared" si="28"/>
        <v>#N/A</v>
      </c>
      <c r="QD17" s="8" t="e">
        <f t="shared" si="28"/>
        <v>#N/A</v>
      </c>
      <c r="QE17" s="8" t="e">
        <f t="shared" si="28"/>
        <v>#N/A</v>
      </c>
      <c r="QF17" s="8" t="e">
        <f t="shared" si="28"/>
        <v>#N/A</v>
      </c>
      <c r="QG17" s="8" t="e">
        <f t="shared" si="28"/>
        <v>#N/A</v>
      </c>
      <c r="QH17" s="8" t="e">
        <f t="shared" si="28"/>
        <v>#N/A</v>
      </c>
      <c r="QI17" s="8" t="e">
        <f t="shared" si="28"/>
        <v>#N/A</v>
      </c>
      <c r="QJ17" s="8" t="e">
        <f t="shared" ref="QJ17:SU17" si="29">IF(QJ7=$D12,1,0)</f>
        <v>#N/A</v>
      </c>
      <c r="QK17" s="8" t="e">
        <f t="shared" si="29"/>
        <v>#N/A</v>
      </c>
      <c r="QL17" s="8" t="e">
        <f t="shared" si="29"/>
        <v>#N/A</v>
      </c>
      <c r="QM17" s="8" t="e">
        <f t="shared" si="29"/>
        <v>#N/A</v>
      </c>
      <c r="QN17" s="8" t="e">
        <f t="shared" si="29"/>
        <v>#N/A</v>
      </c>
      <c r="QO17" s="8" t="e">
        <f t="shared" si="29"/>
        <v>#N/A</v>
      </c>
      <c r="QP17" s="8" t="e">
        <f t="shared" si="29"/>
        <v>#N/A</v>
      </c>
      <c r="QQ17" s="8" t="e">
        <f t="shared" si="29"/>
        <v>#N/A</v>
      </c>
      <c r="QR17" s="8" t="e">
        <f t="shared" si="29"/>
        <v>#N/A</v>
      </c>
      <c r="QS17" s="8" t="e">
        <f t="shared" si="29"/>
        <v>#N/A</v>
      </c>
      <c r="QT17" s="8" t="e">
        <f t="shared" si="29"/>
        <v>#N/A</v>
      </c>
      <c r="QU17" s="8" t="e">
        <f t="shared" si="29"/>
        <v>#N/A</v>
      </c>
      <c r="QV17" s="8" t="e">
        <f t="shared" si="29"/>
        <v>#N/A</v>
      </c>
      <c r="QW17" s="8" t="e">
        <f t="shared" si="29"/>
        <v>#N/A</v>
      </c>
      <c r="QX17" s="8" t="e">
        <f t="shared" si="29"/>
        <v>#N/A</v>
      </c>
      <c r="QY17" s="8" t="e">
        <f t="shared" si="29"/>
        <v>#N/A</v>
      </c>
      <c r="QZ17" s="8" t="e">
        <f t="shared" si="29"/>
        <v>#N/A</v>
      </c>
      <c r="RA17" s="8" t="e">
        <f t="shared" si="29"/>
        <v>#N/A</v>
      </c>
      <c r="RB17" s="8" t="e">
        <f t="shared" si="29"/>
        <v>#N/A</v>
      </c>
      <c r="RC17" s="8" t="e">
        <f t="shared" si="29"/>
        <v>#N/A</v>
      </c>
      <c r="RD17" s="8" t="e">
        <f t="shared" si="29"/>
        <v>#N/A</v>
      </c>
      <c r="RE17" s="8" t="e">
        <f t="shared" si="29"/>
        <v>#N/A</v>
      </c>
      <c r="RF17" s="8" t="e">
        <f t="shared" si="29"/>
        <v>#N/A</v>
      </c>
      <c r="RG17" s="8" t="e">
        <f t="shared" si="29"/>
        <v>#N/A</v>
      </c>
      <c r="RH17" s="8" t="e">
        <f t="shared" si="29"/>
        <v>#N/A</v>
      </c>
      <c r="RI17" s="8" t="e">
        <f t="shared" si="29"/>
        <v>#N/A</v>
      </c>
      <c r="RJ17" s="8" t="e">
        <f t="shared" si="29"/>
        <v>#N/A</v>
      </c>
      <c r="RK17" s="8" t="e">
        <f t="shared" si="29"/>
        <v>#N/A</v>
      </c>
      <c r="RL17" s="8" t="e">
        <f t="shared" si="29"/>
        <v>#N/A</v>
      </c>
      <c r="RM17" s="8" t="e">
        <f t="shared" si="29"/>
        <v>#N/A</v>
      </c>
      <c r="RN17" s="8" t="e">
        <f t="shared" si="29"/>
        <v>#N/A</v>
      </c>
      <c r="RO17" s="8" t="e">
        <f t="shared" si="29"/>
        <v>#N/A</v>
      </c>
      <c r="RP17" s="8" t="e">
        <f t="shared" si="29"/>
        <v>#N/A</v>
      </c>
      <c r="RQ17" s="8" t="e">
        <f t="shared" si="29"/>
        <v>#N/A</v>
      </c>
      <c r="RR17" s="8" t="e">
        <f t="shared" si="29"/>
        <v>#N/A</v>
      </c>
      <c r="RS17" s="8" t="e">
        <f t="shared" si="29"/>
        <v>#N/A</v>
      </c>
      <c r="RT17" s="8" t="e">
        <f t="shared" si="29"/>
        <v>#N/A</v>
      </c>
      <c r="RU17" s="8" t="e">
        <f t="shared" si="29"/>
        <v>#N/A</v>
      </c>
      <c r="RV17" s="8" t="e">
        <f t="shared" si="29"/>
        <v>#N/A</v>
      </c>
      <c r="RW17" s="8" t="e">
        <f t="shared" si="29"/>
        <v>#N/A</v>
      </c>
      <c r="RX17" s="8" t="e">
        <f t="shared" si="29"/>
        <v>#N/A</v>
      </c>
      <c r="RY17" s="8" t="e">
        <f t="shared" si="29"/>
        <v>#N/A</v>
      </c>
      <c r="RZ17" s="8" t="e">
        <f t="shared" si="29"/>
        <v>#N/A</v>
      </c>
      <c r="SA17" s="8" t="e">
        <f t="shared" si="29"/>
        <v>#N/A</v>
      </c>
      <c r="SB17" s="8" t="e">
        <f t="shared" si="29"/>
        <v>#N/A</v>
      </c>
      <c r="SC17" s="8" t="e">
        <f t="shared" si="29"/>
        <v>#N/A</v>
      </c>
      <c r="SD17" s="8" t="e">
        <f t="shared" si="29"/>
        <v>#N/A</v>
      </c>
      <c r="SE17" s="8" t="e">
        <f t="shared" si="29"/>
        <v>#N/A</v>
      </c>
      <c r="SF17" s="8" t="e">
        <f t="shared" si="29"/>
        <v>#N/A</v>
      </c>
      <c r="SG17" s="8" t="e">
        <f t="shared" si="29"/>
        <v>#N/A</v>
      </c>
      <c r="SH17" s="8" t="e">
        <f t="shared" si="29"/>
        <v>#N/A</v>
      </c>
      <c r="SI17" s="8" t="e">
        <f t="shared" si="29"/>
        <v>#N/A</v>
      </c>
      <c r="SJ17" s="8" t="e">
        <f t="shared" si="29"/>
        <v>#N/A</v>
      </c>
      <c r="SK17" s="8" t="e">
        <f t="shared" si="29"/>
        <v>#N/A</v>
      </c>
      <c r="SL17" s="8" t="e">
        <f t="shared" si="29"/>
        <v>#N/A</v>
      </c>
      <c r="SM17" s="8" t="e">
        <f t="shared" si="29"/>
        <v>#N/A</v>
      </c>
      <c r="SN17" s="8" t="e">
        <f t="shared" si="29"/>
        <v>#N/A</v>
      </c>
      <c r="SO17" s="8" t="e">
        <f t="shared" si="29"/>
        <v>#N/A</v>
      </c>
      <c r="SP17" s="8" t="e">
        <f t="shared" si="29"/>
        <v>#N/A</v>
      </c>
      <c r="SQ17" s="8" t="e">
        <f t="shared" si="29"/>
        <v>#N/A</v>
      </c>
      <c r="SR17" s="8" t="e">
        <f t="shared" si="29"/>
        <v>#N/A</v>
      </c>
      <c r="SS17" s="8" t="e">
        <f t="shared" si="29"/>
        <v>#N/A</v>
      </c>
      <c r="ST17" s="8" t="e">
        <f t="shared" si="29"/>
        <v>#N/A</v>
      </c>
      <c r="SU17" s="8" t="e">
        <f t="shared" si="29"/>
        <v>#N/A</v>
      </c>
      <c r="SV17" s="8" t="e">
        <f t="shared" ref="SV17:VG17" si="30">IF(SV7=$D12,1,0)</f>
        <v>#N/A</v>
      </c>
      <c r="SW17" s="8" t="e">
        <f t="shared" si="30"/>
        <v>#N/A</v>
      </c>
      <c r="SX17" s="8" t="e">
        <f t="shared" si="30"/>
        <v>#N/A</v>
      </c>
      <c r="SY17" s="8" t="e">
        <f t="shared" si="30"/>
        <v>#N/A</v>
      </c>
      <c r="SZ17" s="8" t="e">
        <f t="shared" si="30"/>
        <v>#N/A</v>
      </c>
      <c r="TA17" s="8" t="e">
        <f t="shared" si="30"/>
        <v>#N/A</v>
      </c>
      <c r="TB17" s="8" t="e">
        <f t="shared" si="30"/>
        <v>#N/A</v>
      </c>
      <c r="TC17" s="8" t="e">
        <f t="shared" si="30"/>
        <v>#N/A</v>
      </c>
      <c r="TD17" s="8" t="e">
        <f t="shared" si="30"/>
        <v>#N/A</v>
      </c>
      <c r="TE17" s="8" t="e">
        <f t="shared" si="30"/>
        <v>#N/A</v>
      </c>
      <c r="TF17" s="8" t="e">
        <f t="shared" si="30"/>
        <v>#N/A</v>
      </c>
      <c r="TG17" s="8" t="e">
        <f t="shared" si="30"/>
        <v>#N/A</v>
      </c>
      <c r="TH17" s="8" t="e">
        <f t="shared" si="30"/>
        <v>#N/A</v>
      </c>
      <c r="TI17" s="8" t="e">
        <f t="shared" si="30"/>
        <v>#N/A</v>
      </c>
      <c r="TJ17" s="8" t="e">
        <f t="shared" si="30"/>
        <v>#N/A</v>
      </c>
      <c r="TK17" s="8" t="e">
        <f t="shared" si="30"/>
        <v>#N/A</v>
      </c>
      <c r="TL17" s="8" t="e">
        <f t="shared" si="30"/>
        <v>#N/A</v>
      </c>
      <c r="TM17" s="8" t="e">
        <f t="shared" si="30"/>
        <v>#N/A</v>
      </c>
      <c r="TN17" s="8" t="e">
        <f t="shared" si="30"/>
        <v>#N/A</v>
      </c>
      <c r="TO17" s="8" t="e">
        <f t="shared" si="30"/>
        <v>#N/A</v>
      </c>
      <c r="TP17" s="8" t="e">
        <f t="shared" si="30"/>
        <v>#N/A</v>
      </c>
      <c r="TQ17" s="8" t="e">
        <f t="shared" si="30"/>
        <v>#N/A</v>
      </c>
      <c r="TR17" s="8" t="e">
        <f t="shared" si="30"/>
        <v>#N/A</v>
      </c>
      <c r="TS17" s="8" t="e">
        <f t="shared" si="30"/>
        <v>#N/A</v>
      </c>
      <c r="TT17" s="8" t="e">
        <f t="shared" si="30"/>
        <v>#N/A</v>
      </c>
      <c r="TU17" s="8" t="e">
        <f t="shared" si="30"/>
        <v>#N/A</v>
      </c>
      <c r="TV17" s="8" t="e">
        <f t="shared" si="30"/>
        <v>#N/A</v>
      </c>
      <c r="TW17" s="8" t="e">
        <f t="shared" si="30"/>
        <v>#N/A</v>
      </c>
      <c r="TX17" s="8" t="e">
        <f t="shared" si="30"/>
        <v>#N/A</v>
      </c>
      <c r="TY17" s="8" t="e">
        <f t="shared" si="30"/>
        <v>#N/A</v>
      </c>
      <c r="TZ17" s="8" t="e">
        <f t="shared" si="30"/>
        <v>#N/A</v>
      </c>
      <c r="UA17" s="8" t="e">
        <f t="shared" si="30"/>
        <v>#N/A</v>
      </c>
      <c r="UB17" s="8" t="e">
        <f t="shared" si="30"/>
        <v>#N/A</v>
      </c>
      <c r="UC17" s="8" t="e">
        <f t="shared" si="30"/>
        <v>#N/A</v>
      </c>
      <c r="UD17" s="8" t="e">
        <f t="shared" si="30"/>
        <v>#N/A</v>
      </c>
      <c r="UE17" s="8" t="e">
        <f t="shared" si="30"/>
        <v>#N/A</v>
      </c>
      <c r="UF17" s="8" t="e">
        <f t="shared" si="30"/>
        <v>#N/A</v>
      </c>
      <c r="UG17" s="8" t="e">
        <f t="shared" si="30"/>
        <v>#N/A</v>
      </c>
      <c r="UH17" s="8" t="e">
        <f t="shared" si="30"/>
        <v>#N/A</v>
      </c>
      <c r="UI17" s="8" t="e">
        <f t="shared" si="30"/>
        <v>#N/A</v>
      </c>
      <c r="UJ17" s="8" t="e">
        <f t="shared" si="30"/>
        <v>#N/A</v>
      </c>
      <c r="UK17" s="8" t="e">
        <f t="shared" si="30"/>
        <v>#N/A</v>
      </c>
      <c r="UL17" s="8" t="e">
        <f t="shared" si="30"/>
        <v>#N/A</v>
      </c>
      <c r="UM17" s="8" t="e">
        <f t="shared" si="30"/>
        <v>#N/A</v>
      </c>
      <c r="UN17" s="8" t="e">
        <f t="shared" si="30"/>
        <v>#N/A</v>
      </c>
      <c r="UO17" s="8" t="e">
        <f t="shared" si="30"/>
        <v>#N/A</v>
      </c>
      <c r="UP17" s="8" t="e">
        <f t="shared" si="30"/>
        <v>#N/A</v>
      </c>
      <c r="UQ17" s="8" t="e">
        <f t="shared" si="30"/>
        <v>#N/A</v>
      </c>
      <c r="UR17" s="8" t="e">
        <f t="shared" si="30"/>
        <v>#N/A</v>
      </c>
      <c r="US17" s="8" t="e">
        <f t="shared" si="30"/>
        <v>#N/A</v>
      </c>
      <c r="UT17" s="8" t="e">
        <f t="shared" si="30"/>
        <v>#N/A</v>
      </c>
      <c r="UU17" s="8" t="e">
        <f t="shared" si="30"/>
        <v>#N/A</v>
      </c>
      <c r="UV17" s="8" t="e">
        <f t="shared" si="30"/>
        <v>#N/A</v>
      </c>
      <c r="UW17" s="8" t="e">
        <f t="shared" si="30"/>
        <v>#N/A</v>
      </c>
      <c r="UX17" s="8" t="e">
        <f t="shared" si="30"/>
        <v>#N/A</v>
      </c>
      <c r="UY17" s="8" t="e">
        <f t="shared" si="30"/>
        <v>#N/A</v>
      </c>
      <c r="UZ17" s="8" t="e">
        <f t="shared" si="30"/>
        <v>#N/A</v>
      </c>
      <c r="VA17" s="8" t="e">
        <f t="shared" si="30"/>
        <v>#N/A</v>
      </c>
      <c r="VB17" s="8" t="e">
        <f t="shared" si="30"/>
        <v>#N/A</v>
      </c>
      <c r="VC17" s="8" t="e">
        <f t="shared" si="30"/>
        <v>#N/A</v>
      </c>
      <c r="VD17" s="8" t="e">
        <f t="shared" si="30"/>
        <v>#N/A</v>
      </c>
      <c r="VE17" s="8" t="e">
        <f t="shared" si="30"/>
        <v>#N/A</v>
      </c>
      <c r="VF17" s="8" t="e">
        <f t="shared" si="30"/>
        <v>#N/A</v>
      </c>
      <c r="VG17" s="8" t="e">
        <f t="shared" si="30"/>
        <v>#N/A</v>
      </c>
      <c r="VH17" s="8" t="e">
        <f t="shared" ref="VH17:XS17" si="31">IF(VH7=$D12,1,0)</f>
        <v>#N/A</v>
      </c>
      <c r="VI17" s="8" t="e">
        <f t="shared" si="31"/>
        <v>#N/A</v>
      </c>
      <c r="VJ17" s="8" t="e">
        <f t="shared" si="31"/>
        <v>#N/A</v>
      </c>
      <c r="VK17" s="8" t="e">
        <f t="shared" si="31"/>
        <v>#N/A</v>
      </c>
      <c r="VL17" s="8" t="e">
        <f t="shared" si="31"/>
        <v>#N/A</v>
      </c>
      <c r="VM17" s="8" t="e">
        <f t="shared" si="31"/>
        <v>#N/A</v>
      </c>
      <c r="VN17" s="8" t="e">
        <f t="shared" si="31"/>
        <v>#N/A</v>
      </c>
      <c r="VO17" s="8" t="e">
        <f t="shared" si="31"/>
        <v>#N/A</v>
      </c>
      <c r="VP17" s="8" t="e">
        <f t="shared" si="31"/>
        <v>#N/A</v>
      </c>
      <c r="VQ17" s="8" t="e">
        <f t="shared" si="31"/>
        <v>#N/A</v>
      </c>
      <c r="VR17" s="8" t="e">
        <f t="shared" si="31"/>
        <v>#N/A</v>
      </c>
      <c r="VS17" s="8" t="e">
        <f t="shared" si="31"/>
        <v>#N/A</v>
      </c>
      <c r="VT17" s="8" t="e">
        <f t="shared" si="31"/>
        <v>#N/A</v>
      </c>
      <c r="VU17" s="8" t="e">
        <f t="shared" si="31"/>
        <v>#N/A</v>
      </c>
      <c r="VV17" s="8" t="e">
        <f t="shared" si="31"/>
        <v>#N/A</v>
      </c>
      <c r="VW17" s="8" t="e">
        <f t="shared" si="31"/>
        <v>#N/A</v>
      </c>
      <c r="VX17" s="8" t="e">
        <f t="shared" si="31"/>
        <v>#N/A</v>
      </c>
      <c r="VY17" s="8" t="e">
        <f t="shared" si="31"/>
        <v>#N/A</v>
      </c>
      <c r="VZ17" s="8" t="e">
        <f t="shared" si="31"/>
        <v>#N/A</v>
      </c>
      <c r="WA17" s="8" t="e">
        <f t="shared" si="31"/>
        <v>#N/A</v>
      </c>
      <c r="WB17" s="8" t="e">
        <f t="shared" si="31"/>
        <v>#N/A</v>
      </c>
      <c r="WC17" s="8" t="e">
        <f t="shared" si="31"/>
        <v>#N/A</v>
      </c>
      <c r="WD17" s="8" t="e">
        <f t="shared" si="31"/>
        <v>#N/A</v>
      </c>
      <c r="WE17" s="8" t="e">
        <f t="shared" si="31"/>
        <v>#N/A</v>
      </c>
      <c r="WF17" s="8" t="e">
        <f t="shared" si="31"/>
        <v>#N/A</v>
      </c>
      <c r="WG17" s="8" t="e">
        <f t="shared" si="31"/>
        <v>#N/A</v>
      </c>
      <c r="WH17" s="8" t="e">
        <f t="shared" si="31"/>
        <v>#N/A</v>
      </c>
      <c r="WI17" s="8" t="e">
        <f t="shared" si="31"/>
        <v>#N/A</v>
      </c>
      <c r="WJ17" s="8" t="e">
        <f t="shared" si="31"/>
        <v>#N/A</v>
      </c>
      <c r="WK17" s="8" t="e">
        <f t="shared" si="31"/>
        <v>#N/A</v>
      </c>
      <c r="WL17" s="8" t="e">
        <f t="shared" si="31"/>
        <v>#N/A</v>
      </c>
      <c r="WM17" s="8" t="e">
        <f t="shared" si="31"/>
        <v>#N/A</v>
      </c>
      <c r="WN17" s="8" t="e">
        <f t="shared" si="31"/>
        <v>#N/A</v>
      </c>
      <c r="WO17" s="8" t="e">
        <f t="shared" si="31"/>
        <v>#N/A</v>
      </c>
      <c r="WP17" s="8" t="e">
        <f t="shared" si="31"/>
        <v>#N/A</v>
      </c>
      <c r="WQ17" s="8" t="e">
        <f t="shared" si="31"/>
        <v>#N/A</v>
      </c>
      <c r="WR17" s="8" t="e">
        <f t="shared" si="31"/>
        <v>#N/A</v>
      </c>
      <c r="WS17" s="8" t="e">
        <f t="shared" si="31"/>
        <v>#N/A</v>
      </c>
      <c r="WT17" s="8" t="e">
        <f t="shared" si="31"/>
        <v>#N/A</v>
      </c>
      <c r="WU17" s="8" t="e">
        <f t="shared" si="31"/>
        <v>#N/A</v>
      </c>
      <c r="WV17" s="8" t="e">
        <f t="shared" si="31"/>
        <v>#N/A</v>
      </c>
      <c r="WW17" s="8" t="e">
        <f t="shared" si="31"/>
        <v>#N/A</v>
      </c>
      <c r="WX17" s="8" t="e">
        <f t="shared" si="31"/>
        <v>#N/A</v>
      </c>
      <c r="WY17" s="8" t="e">
        <f t="shared" si="31"/>
        <v>#N/A</v>
      </c>
      <c r="WZ17" s="8" t="e">
        <f t="shared" si="31"/>
        <v>#N/A</v>
      </c>
      <c r="XA17" s="8" t="e">
        <f t="shared" si="31"/>
        <v>#N/A</v>
      </c>
      <c r="XB17" s="8" t="e">
        <f t="shared" si="31"/>
        <v>#N/A</v>
      </c>
      <c r="XC17" s="8" t="e">
        <f t="shared" si="31"/>
        <v>#N/A</v>
      </c>
      <c r="XD17" s="8" t="e">
        <f t="shared" si="31"/>
        <v>#N/A</v>
      </c>
      <c r="XE17" s="8" t="e">
        <f t="shared" si="31"/>
        <v>#N/A</v>
      </c>
      <c r="XF17" s="8" t="e">
        <f t="shared" si="31"/>
        <v>#N/A</v>
      </c>
      <c r="XG17" s="8" t="e">
        <f t="shared" si="31"/>
        <v>#N/A</v>
      </c>
      <c r="XH17" s="8" t="e">
        <f t="shared" si="31"/>
        <v>#N/A</v>
      </c>
      <c r="XI17" s="8" t="e">
        <f t="shared" si="31"/>
        <v>#N/A</v>
      </c>
      <c r="XJ17" s="8" t="e">
        <f t="shared" si="31"/>
        <v>#N/A</v>
      </c>
      <c r="XK17" s="8" t="e">
        <f t="shared" si="31"/>
        <v>#N/A</v>
      </c>
      <c r="XL17" s="8" t="e">
        <f t="shared" si="31"/>
        <v>#N/A</v>
      </c>
      <c r="XM17" s="8" t="e">
        <f t="shared" si="31"/>
        <v>#N/A</v>
      </c>
      <c r="XN17" s="8" t="e">
        <f t="shared" si="31"/>
        <v>#N/A</v>
      </c>
      <c r="XO17" s="8" t="e">
        <f t="shared" si="31"/>
        <v>#N/A</v>
      </c>
      <c r="XP17" s="8" t="e">
        <f t="shared" si="31"/>
        <v>#N/A</v>
      </c>
      <c r="XQ17" s="8" t="e">
        <f t="shared" si="31"/>
        <v>#N/A</v>
      </c>
      <c r="XR17" s="8" t="e">
        <f t="shared" si="31"/>
        <v>#N/A</v>
      </c>
      <c r="XS17" s="8" t="e">
        <f t="shared" si="31"/>
        <v>#N/A</v>
      </c>
      <c r="XT17" s="8" t="e">
        <f t="shared" ref="XT17:YM17" si="32">IF(XT7=$D12,1,0)</f>
        <v>#N/A</v>
      </c>
      <c r="XU17" s="8" t="e">
        <f t="shared" si="32"/>
        <v>#N/A</v>
      </c>
      <c r="XV17" s="8" t="e">
        <f t="shared" si="32"/>
        <v>#N/A</v>
      </c>
      <c r="XW17" s="8" t="e">
        <f t="shared" si="32"/>
        <v>#N/A</v>
      </c>
      <c r="XX17" s="8" t="e">
        <f t="shared" si="32"/>
        <v>#N/A</v>
      </c>
      <c r="XY17" s="8" t="e">
        <f t="shared" si="32"/>
        <v>#N/A</v>
      </c>
      <c r="XZ17" s="8" t="e">
        <f t="shared" si="32"/>
        <v>#N/A</v>
      </c>
      <c r="YA17" s="8" t="e">
        <f t="shared" si="32"/>
        <v>#N/A</v>
      </c>
      <c r="YB17" s="8" t="e">
        <f t="shared" si="32"/>
        <v>#N/A</v>
      </c>
      <c r="YC17" s="8" t="e">
        <f t="shared" si="32"/>
        <v>#N/A</v>
      </c>
      <c r="YD17" s="8" t="e">
        <f t="shared" si="32"/>
        <v>#N/A</v>
      </c>
      <c r="YE17" s="8" t="e">
        <f t="shared" si="32"/>
        <v>#N/A</v>
      </c>
      <c r="YF17" s="8" t="e">
        <f t="shared" si="32"/>
        <v>#N/A</v>
      </c>
      <c r="YG17" s="8" t="e">
        <f t="shared" si="32"/>
        <v>#N/A</v>
      </c>
      <c r="YH17" s="8" t="e">
        <f t="shared" si="32"/>
        <v>#N/A</v>
      </c>
      <c r="YI17" s="8" t="e">
        <f t="shared" si="32"/>
        <v>#N/A</v>
      </c>
      <c r="YJ17" s="8" t="e">
        <f t="shared" si="32"/>
        <v>#N/A</v>
      </c>
      <c r="YK17" s="8" t="e">
        <f t="shared" si="32"/>
        <v>#N/A</v>
      </c>
      <c r="YL17" s="8" t="e">
        <f t="shared" si="32"/>
        <v>#N/A</v>
      </c>
      <c r="YM17" s="8" t="e">
        <f t="shared" si="32"/>
        <v>#N/A</v>
      </c>
    </row>
    <row r="18" spans="1:663" s="8" customFormat="1">
      <c r="A18" s="7" t="s">
        <v>1091</v>
      </c>
      <c r="B18" s="3" t="s">
        <v>11</v>
      </c>
      <c r="C18" s="3">
        <v>-15</v>
      </c>
      <c r="D18" s="8">
        <f t="shared" ref="D18:BO18" si="33">IF(D8=$D13,1,0)</f>
        <v>0</v>
      </c>
      <c r="E18" s="8">
        <f t="shared" si="33"/>
        <v>0</v>
      </c>
      <c r="F18" s="8">
        <f t="shared" si="33"/>
        <v>0</v>
      </c>
      <c r="G18" s="8">
        <f t="shared" si="33"/>
        <v>0</v>
      </c>
      <c r="H18" s="8">
        <f t="shared" si="33"/>
        <v>0</v>
      </c>
      <c r="I18" s="8">
        <f t="shared" si="33"/>
        <v>0</v>
      </c>
      <c r="J18" s="8">
        <f t="shared" si="33"/>
        <v>0</v>
      </c>
      <c r="K18" s="8">
        <f t="shared" si="33"/>
        <v>0</v>
      </c>
      <c r="L18" s="8">
        <f t="shared" si="33"/>
        <v>0</v>
      </c>
      <c r="M18" s="8">
        <f t="shared" si="33"/>
        <v>0</v>
      </c>
      <c r="N18" s="8">
        <f t="shared" si="33"/>
        <v>0</v>
      </c>
      <c r="O18" s="8">
        <f t="shared" si="33"/>
        <v>0</v>
      </c>
      <c r="P18" s="8">
        <f t="shared" si="33"/>
        <v>0</v>
      </c>
      <c r="Q18" s="8">
        <f t="shared" si="33"/>
        <v>0</v>
      </c>
      <c r="R18" s="8">
        <f t="shared" si="33"/>
        <v>0</v>
      </c>
      <c r="S18" s="8">
        <f t="shared" si="33"/>
        <v>0</v>
      </c>
      <c r="T18" s="8">
        <f t="shared" si="33"/>
        <v>0</v>
      </c>
      <c r="U18" s="8">
        <f t="shared" si="33"/>
        <v>0</v>
      </c>
      <c r="V18" s="8">
        <f t="shared" si="33"/>
        <v>0</v>
      </c>
      <c r="W18" s="8">
        <f t="shared" si="33"/>
        <v>0</v>
      </c>
      <c r="X18" s="8">
        <f t="shared" si="33"/>
        <v>0</v>
      </c>
      <c r="Y18" s="8">
        <f t="shared" si="33"/>
        <v>0</v>
      </c>
      <c r="Z18" s="8">
        <f t="shared" si="33"/>
        <v>0</v>
      </c>
      <c r="AA18" s="8">
        <f t="shared" si="33"/>
        <v>0</v>
      </c>
      <c r="AB18" s="8">
        <f t="shared" si="33"/>
        <v>0</v>
      </c>
      <c r="AC18" s="8">
        <f t="shared" si="33"/>
        <v>0</v>
      </c>
      <c r="AD18" s="8">
        <f t="shared" si="33"/>
        <v>0</v>
      </c>
      <c r="AE18" s="8">
        <f t="shared" si="33"/>
        <v>0</v>
      </c>
      <c r="AF18" s="8">
        <f t="shared" si="33"/>
        <v>0</v>
      </c>
      <c r="AG18" s="8">
        <f t="shared" si="33"/>
        <v>0</v>
      </c>
      <c r="AH18" s="8">
        <f t="shared" si="33"/>
        <v>0</v>
      </c>
      <c r="AI18" s="8">
        <f t="shared" si="33"/>
        <v>0</v>
      </c>
      <c r="AJ18" s="8">
        <f t="shared" si="33"/>
        <v>0</v>
      </c>
      <c r="AK18" s="8">
        <f t="shared" si="33"/>
        <v>0</v>
      </c>
      <c r="AL18" s="8">
        <f t="shared" si="33"/>
        <v>0</v>
      </c>
      <c r="AM18" s="8">
        <f t="shared" si="33"/>
        <v>0</v>
      </c>
      <c r="AN18" s="8">
        <f t="shared" si="33"/>
        <v>0</v>
      </c>
      <c r="AO18" s="8">
        <f t="shared" si="33"/>
        <v>0</v>
      </c>
      <c r="AP18" s="8">
        <f t="shared" si="33"/>
        <v>0</v>
      </c>
      <c r="AQ18" s="8">
        <f t="shared" si="33"/>
        <v>0</v>
      </c>
      <c r="AR18" s="8">
        <f t="shared" si="33"/>
        <v>0</v>
      </c>
      <c r="AS18" s="8">
        <f t="shared" si="33"/>
        <v>0</v>
      </c>
      <c r="AT18" s="8">
        <f t="shared" si="33"/>
        <v>0</v>
      </c>
      <c r="AU18" s="8">
        <f t="shared" si="33"/>
        <v>0</v>
      </c>
      <c r="AV18" s="8">
        <f t="shared" si="33"/>
        <v>0</v>
      </c>
      <c r="AW18" s="8">
        <f t="shared" si="33"/>
        <v>0</v>
      </c>
      <c r="AX18" s="8">
        <f t="shared" si="33"/>
        <v>0</v>
      </c>
      <c r="AY18" s="8">
        <f t="shared" si="33"/>
        <v>0</v>
      </c>
      <c r="AZ18" s="8">
        <f t="shared" si="33"/>
        <v>0</v>
      </c>
      <c r="BA18" s="8">
        <f t="shared" si="33"/>
        <v>0</v>
      </c>
      <c r="BB18" s="8">
        <f t="shared" si="33"/>
        <v>0</v>
      </c>
      <c r="BC18" s="8">
        <f t="shared" si="33"/>
        <v>0</v>
      </c>
      <c r="BD18" s="8">
        <f t="shared" si="33"/>
        <v>0</v>
      </c>
      <c r="BE18" s="8">
        <f t="shared" si="33"/>
        <v>0</v>
      </c>
      <c r="BF18" s="8">
        <f t="shared" si="33"/>
        <v>0</v>
      </c>
      <c r="BG18" s="8">
        <f t="shared" si="33"/>
        <v>0</v>
      </c>
      <c r="BH18" s="8">
        <f t="shared" si="33"/>
        <v>0</v>
      </c>
      <c r="BI18" s="8">
        <f t="shared" si="33"/>
        <v>0</v>
      </c>
      <c r="BJ18" s="8">
        <f t="shared" si="33"/>
        <v>0</v>
      </c>
      <c r="BK18" s="8">
        <f t="shared" si="33"/>
        <v>0</v>
      </c>
      <c r="BL18" s="8">
        <f t="shared" si="33"/>
        <v>0</v>
      </c>
      <c r="BM18" s="8">
        <f t="shared" si="33"/>
        <v>0</v>
      </c>
      <c r="BN18" s="8">
        <f t="shared" si="33"/>
        <v>0</v>
      </c>
      <c r="BO18" s="8">
        <f t="shared" si="33"/>
        <v>0</v>
      </c>
      <c r="BP18" s="8">
        <f t="shared" ref="BP18:EA18" si="34">IF(BP8=$D13,1,0)</f>
        <v>0</v>
      </c>
      <c r="BQ18" s="8">
        <f t="shared" si="34"/>
        <v>0</v>
      </c>
      <c r="BR18" s="8">
        <f t="shared" si="34"/>
        <v>0</v>
      </c>
      <c r="BS18" s="8">
        <f t="shared" si="34"/>
        <v>0</v>
      </c>
      <c r="BT18" s="8">
        <f t="shared" si="34"/>
        <v>0</v>
      </c>
      <c r="BU18" s="8">
        <f t="shared" si="34"/>
        <v>0</v>
      </c>
      <c r="BV18" s="8">
        <f t="shared" si="34"/>
        <v>0</v>
      </c>
      <c r="BW18" s="8">
        <f t="shared" si="34"/>
        <v>0</v>
      </c>
      <c r="BX18" s="8">
        <f t="shared" si="34"/>
        <v>0</v>
      </c>
      <c r="BY18" s="8">
        <f t="shared" si="34"/>
        <v>0</v>
      </c>
      <c r="BZ18" s="8">
        <f t="shared" si="34"/>
        <v>0</v>
      </c>
      <c r="CA18" s="8">
        <f t="shared" si="34"/>
        <v>0</v>
      </c>
      <c r="CB18" s="8">
        <f t="shared" si="34"/>
        <v>0</v>
      </c>
      <c r="CC18" s="8">
        <f t="shared" si="34"/>
        <v>0</v>
      </c>
      <c r="CD18" s="8">
        <f t="shared" si="34"/>
        <v>0</v>
      </c>
      <c r="CE18" s="8">
        <f t="shared" si="34"/>
        <v>0</v>
      </c>
      <c r="CF18" s="8">
        <f t="shared" si="34"/>
        <v>0</v>
      </c>
      <c r="CG18" s="8">
        <f t="shared" si="34"/>
        <v>0</v>
      </c>
      <c r="CH18" s="8">
        <f t="shared" si="34"/>
        <v>0</v>
      </c>
      <c r="CI18" s="8">
        <f t="shared" si="34"/>
        <v>0</v>
      </c>
      <c r="CJ18" s="8">
        <f t="shared" si="34"/>
        <v>0</v>
      </c>
      <c r="CK18" s="8">
        <f t="shared" si="34"/>
        <v>0</v>
      </c>
      <c r="CL18" s="8">
        <f t="shared" si="34"/>
        <v>0</v>
      </c>
      <c r="CM18" s="8">
        <f t="shared" si="34"/>
        <v>0</v>
      </c>
      <c r="CN18" s="8">
        <f t="shared" si="34"/>
        <v>0</v>
      </c>
      <c r="CO18" s="8">
        <f t="shared" si="34"/>
        <v>0</v>
      </c>
      <c r="CP18" s="8">
        <f t="shared" si="34"/>
        <v>0</v>
      </c>
      <c r="CQ18" s="8">
        <f t="shared" si="34"/>
        <v>0</v>
      </c>
      <c r="CR18" s="8">
        <f t="shared" si="34"/>
        <v>0</v>
      </c>
      <c r="CS18" s="8">
        <f t="shared" si="34"/>
        <v>0</v>
      </c>
      <c r="CT18" s="8">
        <f t="shared" si="34"/>
        <v>0</v>
      </c>
      <c r="CU18" s="8">
        <f t="shared" si="34"/>
        <v>0</v>
      </c>
      <c r="CV18" s="8">
        <f t="shared" si="34"/>
        <v>0</v>
      </c>
      <c r="CW18" s="8">
        <f t="shared" si="34"/>
        <v>0</v>
      </c>
      <c r="CX18" s="8">
        <f t="shared" si="34"/>
        <v>0</v>
      </c>
      <c r="CY18" s="8">
        <f t="shared" si="34"/>
        <v>0</v>
      </c>
      <c r="CZ18" s="8">
        <f t="shared" si="34"/>
        <v>0</v>
      </c>
      <c r="DA18" s="8">
        <f t="shared" si="34"/>
        <v>0</v>
      </c>
      <c r="DB18" s="8">
        <f t="shared" si="34"/>
        <v>0</v>
      </c>
      <c r="DC18" s="8">
        <f t="shared" si="34"/>
        <v>0</v>
      </c>
      <c r="DD18" s="8">
        <f t="shared" si="34"/>
        <v>0</v>
      </c>
      <c r="DE18" s="8">
        <f t="shared" si="34"/>
        <v>0</v>
      </c>
      <c r="DF18" s="8">
        <f t="shared" si="34"/>
        <v>0</v>
      </c>
      <c r="DG18" s="8">
        <f t="shared" si="34"/>
        <v>0</v>
      </c>
      <c r="DH18" s="8">
        <f t="shared" si="34"/>
        <v>0</v>
      </c>
      <c r="DI18" s="8">
        <f t="shared" si="34"/>
        <v>0</v>
      </c>
      <c r="DJ18" s="8">
        <f t="shared" si="34"/>
        <v>0</v>
      </c>
      <c r="DK18" s="8">
        <f t="shared" si="34"/>
        <v>0</v>
      </c>
      <c r="DL18" s="8">
        <f t="shared" si="34"/>
        <v>0</v>
      </c>
      <c r="DM18" s="8">
        <f t="shared" si="34"/>
        <v>0</v>
      </c>
      <c r="DN18" s="8">
        <f t="shared" si="34"/>
        <v>0</v>
      </c>
      <c r="DO18" s="8">
        <f t="shared" si="34"/>
        <v>0</v>
      </c>
      <c r="DP18" s="8">
        <f t="shared" si="34"/>
        <v>0</v>
      </c>
      <c r="DQ18" s="8">
        <f t="shared" si="34"/>
        <v>0</v>
      </c>
      <c r="DR18" s="8">
        <f t="shared" si="34"/>
        <v>0</v>
      </c>
      <c r="DS18" s="8">
        <f t="shared" si="34"/>
        <v>0</v>
      </c>
      <c r="DT18" s="8">
        <f t="shared" si="34"/>
        <v>0</v>
      </c>
      <c r="DU18" s="8">
        <f t="shared" si="34"/>
        <v>0</v>
      </c>
      <c r="DV18" s="8">
        <f t="shared" si="34"/>
        <v>0</v>
      </c>
      <c r="DW18" s="8">
        <f t="shared" si="34"/>
        <v>0</v>
      </c>
      <c r="DX18" s="8">
        <f t="shared" si="34"/>
        <v>0</v>
      </c>
      <c r="DY18" s="8">
        <f t="shared" si="34"/>
        <v>0</v>
      </c>
      <c r="DZ18" s="8">
        <f t="shared" si="34"/>
        <v>0</v>
      </c>
      <c r="EA18" s="8">
        <f t="shared" si="34"/>
        <v>0</v>
      </c>
      <c r="EB18" s="8">
        <f t="shared" ref="EB18:GM18" si="35">IF(EB8=$D13,1,0)</f>
        <v>0</v>
      </c>
      <c r="EC18" s="8">
        <f t="shared" si="35"/>
        <v>0</v>
      </c>
      <c r="ED18" s="8">
        <f t="shared" si="35"/>
        <v>0</v>
      </c>
      <c r="EE18" s="8">
        <f t="shared" si="35"/>
        <v>0</v>
      </c>
      <c r="EF18" s="8">
        <f t="shared" si="35"/>
        <v>0</v>
      </c>
      <c r="EG18" s="8">
        <f t="shared" si="35"/>
        <v>0</v>
      </c>
      <c r="EH18" s="8">
        <f t="shared" si="35"/>
        <v>0</v>
      </c>
      <c r="EI18" s="8">
        <f t="shared" si="35"/>
        <v>0</v>
      </c>
      <c r="EJ18" s="8">
        <f t="shared" si="35"/>
        <v>0</v>
      </c>
      <c r="EK18" s="8">
        <f t="shared" si="35"/>
        <v>0</v>
      </c>
      <c r="EL18" s="8">
        <f t="shared" si="35"/>
        <v>0</v>
      </c>
      <c r="EM18" s="8">
        <f t="shared" si="35"/>
        <v>0</v>
      </c>
      <c r="EN18" s="8">
        <f t="shared" si="35"/>
        <v>0</v>
      </c>
      <c r="EO18" s="8">
        <f t="shared" si="35"/>
        <v>0</v>
      </c>
      <c r="EP18" s="8">
        <f t="shared" si="35"/>
        <v>0</v>
      </c>
      <c r="EQ18" s="8">
        <f t="shared" si="35"/>
        <v>0</v>
      </c>
      <c r="ER18" s="8">
        <f t="shared" si="35"/>
        <v>0</v>
      </c>
      <c r="ES18" s="8">
        <f t="shared" si="35"/>
        <v>0</v>
      </c>
      <c r="ET18" s="8">
        <f t="shared" si="35"/>
        <v>0</v>
      </c>
      <c r="EU18" s="8">
        <f t="shared" si="35"/>
        <v>0</v>
      </c>
      <c r="EV18" s="8">
        <f t="shared" si="35"/>
        <v>0</v>
      </c>
      <c r="EW18" s="8">
        <f t="shared" si="35"/>
        <v>0</v>
      </c>
      <c r="EX18" s="8">
        <f t="shared" si="35"/>
        <v>0</v>
      </c>
      <c r="EY18" s="8">
        <f t="shared" si="35"/>
        <v>0</v>
      </c>
      <c r="EZ18" s="8">
        <f t="shared" si="35"/>
        <v>0</v>
      </c>
      <c r="FA18" s="8">
        <f t="shared" si="35"/>
        <v>0</v>
      </c>
      <c r="FB18" s="8">
        <f t="shared" si="35"/>
        <v>0</v>
      </c>
      <c r="FC18" s="8">
        <f t="shared" si="35"/>
        <v>0</v>
      </c>
      <c r="FD18" s="8">
        <f t="shared" si="35"/>
        <v>0</v>
      </c>
      <c r="FE18" s="8">
        <f t="shared" si="35"/>
        <v>0</v>
      </c>
      <c r="FF18" s="8">
        <f t="shared" si="35"/>
        <v>0</v>
      </c>
      <c r="FG18" s="8">
        <f t="shared" si="35"/>
        <v>0</v>
      </c>
      <c r="FH18" s="8">
        <f t="shared" si="35"/>
        <v>0</v>
      </c>
      <c r="FI18" s="8">
        <f t="shared" si="35"/>
        <v>0</v>
      </c>
      <c r="FJ18" s="8">
        <f t="shared" si="35"/>
        <v>0</v>
      </c>
      <c r="FK18" s="8">
        <f t="shared" si="35"/>
        <v>0</v>
      </c>
      <c r="FL18" s="8">
        <f t="shared" si="35"/>
        <v>0</v>
      </c>
      <c r="FM18" s="8">
        <f t="shared" si="35"/>
        <v>0</v>
      </c>
      <c r="FN18" s="8">
        <f t="shared" si="35"/>
        <v>0</v>
      </c>
      <c r="FO18" s="8">
        <f t="shared" si="35"/>
        <v>0</v>
      </c>
      <c r="FP18" s="8">
        <f t="shared" si="35"/>
        <v>0</v>
      </c>
      <c r="FQ18" s="8">
        <f t="shared" si="35"/>
        <v>0</v>
      </c>
      <c r="FR18" s="8">
        <f t="shared" si="35"/>
        <v>0</v>
      </c>
      <c r="FS18" s="8">
        <f t="shared" si="35"/>
        <v>0</v>
      </c>
      <c r="FT18" s="8">
        <f t="shared" si="35"/>
        <v>0</v>
      </c>
      <c r="FU18" s="8">
        <f t="shared" si="35"/>
        <v>0</v>
      </c>
      <c r="FV18" s="8">
        <f t="shared" si="35"/>
        <v>0</v>
      </c>
      <c r="FW18" s="8">
        <f t="shared" si="35"/>
        <v>0</v>
      </c>
      <c r="FX18" s="8">
        <f t="shared" si="35"/>
        <v>0</v>
      </c>
      <c r="FY18" s="8">
        <f t="shared" si="35"/>
        <v>0</v>
      </c>
      <c r="FZ18" s="8">
        <f t="shared" si="35"/>
        <v>0</v>
      </c>
      <c r="GA18" s="8">
        <f t="shared" si="35"/>
        <v>0</v>
      </c>
      <c r="GB18" s="8">
        <f t="shared" si="35"/>
        <v>0</v>
      </c>
      <c r="GC18" s="8">
        <f t="shared" si="35"/>
        <v>0</v>
      </c>
      <c r="GD18" s="8">
        <f t="shared" si="35"/>
        <v>0</v>
      </c>
      <c r="GE18" s="8">
        <f t="shared" si="35"/>
        <v>0</v>
      </c>
      <c r="GF18" s="8">
        <f t="shared" si="35"/>
        <v>0</v>
      </c>
      <c r="GG18" s="8">
        <f t="shared" si="35"/>
        <v>0</v>
      </c>
      <c r="GH18" s="8">
        <f t="shared" si="35"/>
        <v>0</v>
      </c>
      <c r="GI18" s="8">
        <f t="shared" si="35"/>
        <v>0</v>
      </c>
      <c r="GJ18" s="8">
        <f t="shared" si="35"/>
        <v>0</v>
      </c>
      <c r="GK18" s="8">
        <f t="shared" si="35"/>
        <v>0</v>
      </c>
      <c r="GL18" s="8">
        <f t="shared" si="35"/>
        <v>0</v>
      </c>
      <c r="GM18" s="8">
        <f t="shared" si="35"/>
        <v>0</v>
      </c>
      <c r="GN18" s="8">
        <f t="shared" ref="GN18:IY18" si="36">IF(GN8=$D13,1,0)</f>
        <v>0</v>
      </c>
      <c r="GO18" s="8">
        <f t="shared" si="36"/>
        <v>0</v>
      </c>
      <c r="GP18" s="8">
        <f t="shared" si="36"/>
        <v>0</v>
      </c>
      <c r="GQ18" s="8">
        <f t="shared" si="36"/>
        <v>0</v>
      </c>
      <c r="GR18" s="8">
        <f t="shared" si="36"/>
        <v>0</v>
      </c>
      <c r="GS18" s="8">
        <f t="shared" si="36"/>
        <v>0</v>
      </c>
      <c r="GT18" s="8">
        <f t="shared" si="36"/>
        <v>0</v>
      </c>
      <c r="GU18" s="8">
        <f t="shared" si="36"/>
        <v>0</v>
      </c>
      <c r="GV18" s="8">
        <f t="shared" si="36"/>
        <v>0</v>
      </c>
      <c r="GW18" s="8">
        <f t="shared" si="36"/>
        <v>0</v>
      </c>
      <c r="GX18" s="8">
        <f t="shared" si="36"/>
        <v>0</v>
      </c>
      <c r="GY18" s="8">
        <f t="shared" si="36"/>
        <v>0</v>
      </c>
      <c r="GZ18" s="8">
        <f t="shared" si="36"/>
        <v>0</v>
      </c>
      <c r="HA18" s="8">
        <f t="shared" si="36"/>
        <v>0</v>
      </c>
      <c r="HB18" s="8">
        <f t="shared" si="36"/>
        <v>0</v>
      </c>
      <c r="HC18" s="8">
        <f t="shared" si="36"/>
        <v>0</v>
      </c>
      <c r="HD18" s="8">
        <f t="shared" si="36"/>
        <v>0</v>
      </c>
      <c r="HE18" s="8">
        <f t="shared" si="36"/>
        <v>0</v>
      </c>
      <c r="HF18" s="8">
        <f t="shared" si="36"/>
        <v>0</v>
      </c>
      <c r="HG18" s="8">
        <f t="shared" si="36"/>
        <v>0</v>
      </c>
      <c r="HH18" s="8">
        <f t="shared" si="36"/>
        <v>0</v>
      </c>
      <c r="HI18" s="8">
        <f t="shared" si="36"/>
        <v>0</v>
      </c>
      <c r="HJ18" s="8">
        <f t="shared" si="36"/>
        <v>0</v>
      </c>
      <c r="HK18" s="8">
        <f t="shared" si="36"/>
        <v>0</v>
      </c>
      <c r="HL18" s="8">
        <f t="shared" si="36"/>
        <v>0</v>
      </c>
      <c r="HM18" s="8">
        <f t="shared" si="36"/>
        <v>0</v>
      </c>
      <c r="HN18" s="8">
        <f t="shared" si="36"/>
        <v>0</v>
      </c>
      <c r="HO18" s="8">
        <f t="shared" si="36"/>
        <v>0</v>
      </c>
      <c r="HP18" s="8">
        <f t="shared" si="36"/>
        <v>0</v>
      </c>
      <c r="HQ18" s="8">
        <f t="shared" si="36"/>
        <v>0</v>
      </c>
      <c r="HR18" s="8">
        <f t="shared" si="36"/>
        <v>0</v>
      </c>
      <c r="HS18" s="8">
        <f t="shared" si="36"/>
        <v>0</v>
      </c>
      <c r="HT18" s="8">
        <f t="shared" si="36"/>
        <v>0</v>
      </c>
      <c r="HU18" s="8">
        <f t="shared" si="36"/>
        <v>0</v>
      </c>
      <c r="HV18" s="8">
        <f t="shared" si="36"/>
        <v>0</v>
      </c>
      <c r="HW18" s="8">
        <f t="shared" si="36"/>
        <v>0</v>
      </c>
      <c r="HX18" s="8">
        <f t="shared" si="36"/>
        <v>0</v>
      </c>
      <c r="HY18" s="8">
        <f t="shared" si="36"/>
        <v>0</v>
      </c>
      <c r="HZ18" s="8">
        <f t="shared" si="36"/>
        <v>0</v>
      </c>
      <c r="IA18" s="8">
        <f t="shared" si="36"/>
        <v>0</v>
      </c>
      <c r="IB18" s="8">
        <f t="shared" si="36"/>
        <v>0</v>
      </c>
      <c r="IC18" s="8">
        <f t="shared" si="36"/>
        <v>0</v>
      </c>
      <c r="ID18" s="8">
        <f t="shared" si="36"/>
        <v>0</v>
      </c>
      <c r="IE18" s="8">
        <f t="shared" si="36"/>
        <v>0</v>
      </c>
      <c r="IF18" s="8">
        <f t="shared" si="36"/>
        <v>0</v>
      </c>
      <c r="IG18" s="8">
        <f t="shared" si="36"/>
        <v>0</v>
      </c>
      <c r="IH18" s="8">
        <f t="shared" si="36"/>
        <v>0</v>
      </c>
      <c r="II18" s="8">
        <f t="shared" si="36"/>
        <v>0</v>
      </c>
      <c r="IJ18" s="8">
        <f t="shared" si="36"/>
        <v>0</v>
      </c>
      <c r="IK18" s="8">
        <f t="shared" si="36"/>
        <v>0</v>
      </c>
      <c r="IL18" s="8">
        <f t="shared" si="36"/>
        <v>0</v>
      </c>
      <c r="IM18" s="8">
        <f t="shared" si="36"/>
        <v>0</v>
      </c>
      <c r="IN18" s="8">
        <f t="shared" si="36"/>
        <v>1</v>
      </c>
      <c r="IO18" s="8">
        <f t="shared" si="36"/>
        <v>0</v>
      </c>
      <c r="IP18" s="8">
        <f t="shared" si="36"/>
        <v>1</v>
      </c>
      <c r="IQ18" s="8">
        <f t="shared" si="36"/>
        <v>0</v>
      </c>
      <c r="IR18" s="8">
        <f t="shared" si="36"/>
        <v>0</v>
      </c>
      <c r="IS18" s="8">
        <f t="shared" si="36"/>
        <v>0</v>
      </c>
      <c r="IT18" s="8">
        <f t="shared" si="36"/>
        <v>0</v>
      </c>
      <c r="IU18" s="8">
        <f t="shared" si="36"/>
        <v>0</v>
      </c>
      <c r="IV18" s="8">
        <f t="shared" si="36"/>
        <v>0</v>
      </c>
      <c r="IW18" s="8">
        <f t="shared" si="36"/>
        <v>0</v>
      </c>
      <c r="IX18" s="8">
        <f t="shared" si="36"/>
        <v>0</v>
      </c>
      <c r="IY18" s="8">
        <f t="shared" si="36"/>
        <v>0</v>
      </c>
      <c r="IZ18" s="8">
        <f t="shared" ref="IZ18:LK18" si="37">IF(IZ8=$D13,1,0)</f>
        <v>0</v>
      </c>
      <c r="JA18" s="8">
        <f t="shared" si="37"/>
        <v>0</v>
      </c>
      <c r="JB18" s="8">
        <f t="shared" si="37"/>
        <v>0</v>
      </c>
      <c r="JC18" s="8">
        <f t="shared" si="37"/>
        <v>0</v>
      </c>
      <c r="JD18" s="8">
        <f t="shared" si="37"/>
        <v>0</v>
      </c>
      <c r="JE18" s="8">
        <f t="shared" si="37"/>
        <v>0</v>
      </c>
      <c r="JF18" s="8">
        <f t="shared" si="37"/>
        <v>0</v>
      </c>
      <c r="JG18" s="8">
        <f t="shared" si="37"/>
        <v>0</v>
      </c>
      <c r="JH18" s="8">
        <f t="shared" si="37"/>
        <v>0</v>
      </c>
      <c r="JI18" s="8">
        <f t="shared" si="37"/>
        <v>0</v>
      </c>
      <c r="JJ18" s="8">
        <f t="shared" si="37"/>
        <v>0</v>
      </c>
      <c r="JK18" s="8">
        <f t="shared" si="37"/>
        <v>0</v>
      </c>
      <c r="JL18" s="8">
        <f t="shared" si="37"/>
        <v>0</v>
      </c>
      <c r="JM18" s="8">
        <f t="shared" si="37"/>
        <v>0</v>
      </c>
      <c r="JN18" s="8">
        <f t="shared" si="37"/>
        <v>0</v>
      </c>
      <c r="JO18" s="8">
        <f t="shared" si="37"/>
        <v>0</v>
      </c>
      <c r="JP18" s="8">
        <f t="shared" si="37"/>
        <v>0</v>
      </c>
      <c r="JQ18" s="8">
        <f t="shared" si="37"/>
        <v>0</v>
      </c>
      <c r="JR18" s="8">
        <f t="shared" si="37"/>
        <v>0</v>
      </c>
      <c r="JS18" s="8">
        <f t="shared" si="37"/>
        <v>0</v>
      </c>
      <c r="JT18" s="8">
        <f t="shared" si="37"/>
        <v>0</v>
      </c>
      <c r="JU18" s="8">
        <f t="shared" si="37"/>
        <v>0</v>
      </c>
      <c r="JV18" s="8">
        <f t="shared" si="37"/>
        <v>0</v>
      </c>
      <c r="JW18" s="8">
        <f t="shared" si="37"/>
        <v>0</v>
      </c>
      <c r="JX18" s="8">
        <f t="shared" si="37"/>
        <v>0</v>
      </c>
      <c r="JY18" s="8">
        <f t="shared" si="37"/>
        <v>0</v>
      </c>
      <c r="JZ18" s="8">
        <f t="shared" si="37"/>
        <v>0</v>
      </c>
      <c r="KA18" s="8">
        <f t="shared" si="37"/>
        <v>0</v>
      </c>
      <c r="KB18" s="8">
        <f t="shared" si="37"/>
        <v>0</v>
      </c>
      <c r="KC18" s="8" t="e">
        <f t="shared" si="37"/>
        <v>#N/A</v>
      </c>
      <c r="KD18" s="8" t="e">
        <f t="shared" si="37"/>
        <v>#N/A</v>
      </c>
      <c r="KE18" s="8" t="e">
        <f t="shared" si="37"/>
        <v>#N/A</v>
      </c>
      <c r="KF18" s="8" t="e">
        <f t="shared" si="37"/>
        <v>#N/A</v>
      </c>
      <c r="KG18" s="8" t="e">
        <f t="shared" si="37"/>
        <v>#N/A</v>
      </c>
      <c r="KH18" s="8" t="e">
        <f t="shared" si="37"/>
        <v>#N/A</v>
      </c>
      <c r="KI18" s="8" t="e">
        <f t="shared" si="37"/>
        <v>#N/A</v>
      </c>
      <c r="KJ18" s="8" t="e">
        <f t="shared" si="37"/>
        <v>#N/A</v>
      </c>
      <c r="KK18" s="8" t="e">
        <f t="shared" si="37"/>
        <v>#N/A</v>
      </c>
      <c r="KL18" s="8" t="e">
        <f t="shared" si="37"/>
        <v>#N/A</v>
      </c>
      <c r="KM18" s="8" t="e">
        <f t="shared" si="37"/>
        <v>#N/A</v>
      </c>
      <c r="KN18" s="8" t="e">
        <f t="shared" si="37"/>
        <v>#N/A</v>
      </c>
      <c r="KO18" s="8" t="e">
        <f t="shared" si="37"/>
        <v>#N/A</v>
      </c>
      <c r="KP18" s="8" t="e">
        <f t="shared" si="37"/>
        <v>#N/A</v>
      </c>
      <c r="KQ18" s="8" t="e">
        <f t="shared" si="37"/>
        <v>#N/A</v>
      </c>
      <c r="KR18" s="8" t="e">
        <f t="shared" si="37"/>
        <v>#N/A</v>
      </c>
      <c r="KS18" s="8" t="e">
        <f t="shared" si="37"/>
        <v>#N/A</v>
      </c>
      <c r="KT18" s="8" t="e">
        <f t="shared" si="37"/>
        <v>#N/A</v>
      </c>
      <c r="KU18" s="8" t="e">
        <f t="shared" si="37"/>
        <v>#N/A</v>
      </c>
      <c r="KV18" s="8" t="e">
        <f t="shared" si="37"/>
        <v>#N/A</v>
      </c>
      <c r="KW18" s="8" t="e">
        <f t="shared" si="37"/>
        <v>#N/A</v>
      </c>
      <c r="KX18" s="8" t="e">
        <f t="shared" si="37"/>
        <v>#N/A</v>
      </c>
      <c r="KY18" s="8" t="e">
        <f t="shared" si="37"/>
        <v>#N/A</v>
      </c>
      <c r="KZ18" s="8" t="e">
        <f t="shared" si="37"/>
        <v>#N/A</v>
      </c>
      <c r="LA18" s="8" t="e">
        <f t="shared" si="37"/>
        <v>#N/A</v>
      </c>
      <c r="LB18" s="8" t="e">
        <f t="shared" si="37"/>
        <v>#N/A</v>
      </c>
      <c r="LC18" s="8" t="e">
        <f t="shared" si="37"/>
        <v>#N/A</v>
      </c>
      <c r="LD18" s="8" t="e">
        <f t="shared" si="37"/>
        <v>#N/A</v>
      </c>
      <c r="LE18" s="8" t="e">
        <f t="shared" si="37"/>
        <v>#N/A</v>
      </c>
      <c r="LF18" s="8" t="e">
        <f t="shared" si="37"/>
        <v>#N/A</v>
      </c>
      <c r="LG18" s="8" t="e">
        <f t="shared" si="37"/>
        <v>#N/A</v>
      </c>
      <c r="LH18" s="8" t="e">
        <f t="shared" si="37"/>
        <v>#N/A</v>
      </c>
      <c r="LI18" s="8" t="e">
        <f t="shared" si="37"/>
        <v>#N/A</v>
      </c>
      <c r="LJ18" s="8" t="e">
        <f t="shared" si="37"/>
        <v>#N/A</v>
      </c>
      <c r="LK18" s="8" t="e">
        <f t="shared" si="37"/>
        <v>#N/A</v>
      </c>
      <c r="LL18" s="8" t="e">
        <f t="shared" ref="LL18:NW18" si="38">IF(LL8=$D13,1,0)</f>
        <v>#N/A</v>
      </c>
      <c r="LM18" s="8" t="e">
        <f t="shared" si="38"/>
        <v>#N/A</v>
      </c>
      <c r="LN18" s="8" t="e">
        <f t="shared" si="38"/>
        <v>#N/A</v>
      </c>
      <c r="LO18" s="8" t="e">
        <f t="shared" si="38"/>
        <v>#N/A</v>
      </c>
      <c r="LP18" s="8" t="e">
        <f t="shared" si="38"/>
        <v>#N/A</v>
      </c>
      <c r="LQ18" s="8" t="e">
        <f t="shared" si="38"/>
        <v>#N/A</v>
      </c>
      <c r="LR18" s="8" t="e">
        <f t="shared" si="38"/>
        <v>#N/A</v>
      </c>
      <c r="LS18" s="8" t="e">
        <f t="shared" si="38"/>
        <v>#N/A</v>
      </c>
      <c r="LT18" s="8" t="e">
        <f t="shared" si="38"/>
        <v>#N/A</v>
      </c>
      <c r="LU18" s="8" t="e">
        <f t="shared" si="38"/>
        <v>#N/A</v>
      </c>
      <c r="LV18" s="8" t="e">
        <f t="shared" si="38"/>
        <v>#N/A</v>
      </c>
      <c r="LW18" s="8" t="e">
        <f t="shared" si="38"/>
        <v>#N/A</v>
      </c>
      <c r="LX18" s="8" t="e">
        <f t="shared" si="38"/>
        <v>#N/A</v>
      </c>
      <c r="LY18" s="8" t="e">
        <f t="shared" si="38"/>
        <v>#N/A</v>
      </c>
      <c r="LZ18" s="8" t="e">
        <f t="shared" si="38"/>
        <v>#N/A</v>
      </c>
      <c r="MA18" s="8" t="e">
        <f t="shared" si="38"/>
        <v>#N/A</v>
      </c>
      <c r="MB18" s="8" t="e">
        <f t="shared" si="38"/>
        <v>#N/A</v>
      </c>
      <c r="MC18" s="8" t="e">
        <f t="shared" si="38"/>
        <v>#N/A</v>
      </c>
      <c r="MD18" s="8" t="e">
        <f t="shared" si="38"/>
        <v>#N/A</v>
      </c>
      <c r="ME18" s="8" t="e">
        <f t="shared" si="38"/>
        <v>#N/A</v>
      </c>
      <c r="MF18" s="8" t="e">
        <f t="shared" si="38"/>
        <v>#N/A</v>
      </c>
      <c r="MG18" s="8" t="e">
        <f t="shared" si="38"/>
        <v>#N/A</v>
      </c>
      <c r="MH18" s="8" t="e">
        <f t="shared" si="38"/>
        <v>#N/A</v>
      </c>
      <c r="MI18" s="8" t="e">
        <f t="shared" si="38"/>
        <v>#N/A</v>
      </c>
      <c r="MJ18" s="8" t="e">
        <f t="shared" si="38"/>
        <v>#N/A</v>
      </c>
      <c r="MK18" s="8" t="e">
        <f t="shared" si="38"/>
        <v>#N/A</v>
      </c>
      <c r="ML18" s="8" t="e">
        <f t="shared" si="38"/>
        <v>#N/A</v>
      </c>
      <c r="MM18" s="8" t="e">
        <f t="shared" si="38"/>
        <v>#N/A</v>
      </c>
      <c r="MN18" s="8" t="e">
        <f t="shared" si="38"/>
        <v>#N/A</v>
      </c>
      <c r="MO18" s="8" t="e">
        <f t="shared" si="38"/>
        <v>#N/A</v>
      </c>
      <c r="MP18" s="8" t="e">
        <f t="shared" si="38"/>
        <v>#N/A</v>
      </c>
      <c r="MQ18" s="8" t="e">
        <f t="shared" si="38"/>
        <v>#N/A</v>
      </c>
      <c r="MR18" s="8" t="e">
        <f t="shared" si="38"/>
        <v>#N/A</v>
      </c>
      <c r="MS18" s="8" t="e">
        <f t="shared" si="38"/>
        <v>#N/A</v>
      </c>
      <c r="MT18" s="8" t="e">
        <f t="shared" si="38"/>
        <v>#N/A</v>
      </c>
      <c r="MU18" s="8" t="e">
        <f t="shared" si="38"/>
        <v>#N/A</v>
      </c>
      <c r="MV18" s="8" t="e">
        <f t="shared" si="38"/>
        <v>#N/A</v>
      </c>
      <c r="MW18" s="8" t="e">
        <f t="shared" si="38"/>
        <v>#N/A</v>
      </c>
      <c r="MX18" s="8" t="e">
        <f t="shared" si="38"/>
        <v>#N/A</v>
      </c>
      <c r="MY18" s="8" t="e">
        <f t="shared" si="38"/>
        <v>#N/A</v>
      </c>
      <c r="MZ18" s="8" t="e">
        <f t="shared" si="38"/>
        <v>#N/A</v>
      </c>
      <c r="NA18" s="8" t="e">
        <f t="shared" si="38"/>
        <v>#N/A</v>
      </c>
      <c r="NB18" s="8" t="e">
        <f t="shared" si="38"/>
        <v>#N/A</v>
      </c>
      <c r="NC18" s="8" t="e">
        <f t="shared" si="38"/>
        <v>#N/A</v>
      </c>
      <c r="ND18" s="8" t="e">
        <f t="shared" si="38"/>
        <v>#N/A</v>
      </c>
      <c r="NE18" s="8" t="e">
        <f t="shared" si="38"/>
        <v>#N/A</v>
      </c>
      <c r="NF18" s="8" t="e">
        <f t="shared" si="38"/>
        <v>#N/A</v>
      </c>
      <c r="NG18" s="8" t="e">
        <f t="shared" si="38"/>
        <v>#N/A</v>
      </c>
      <c r="NH18" s="8" t="e">
        <f t="shared" si="38"/>
        <v>#N/A</v>
      </c>
      <c r="NI18" s="8" t="e">
        <f t="shared" si="38"/>
        <v>#N/A</v>
      </c>
      <c r="NJ18" s="8" t="e">
        <f t="shared" si="38"/>
        <v>#N/A</v>
      </c>
      <c r="NK18" s="8" t="e">
        <f t="shared" si="38"/>
        <v>#N/A</v>
      </c>
      <c r="NL18" s="8" t="e">
        <f t="shared" si="38"/>
        <v>#N/A</v>
      </c>
      <c r="NM18" s="8" t="e">
        <f t="shared" si="38"/>
        <v>#N/A</v>
      </c>
      <c r="NN18" s="8" t="e">
        <f t="shared" si="38"/>
        <v>#N/A</v>
      </c>
      <c r="NO18" s="8" t="e">
        <f t="shared" si="38"/>
        <v>#N/A</v>
      </c>
      <c r="NP18" s="8" t="e">
        <f t="shared" si="38"/>
        <v>#N/A</v>
      </c>
      <c r="NQ18" s="8" t="e">
        <f t="shared" si="38"/>
        <v>#N/A</v>
      </c>
      <c r="NR18" s="8" t="e">
        <f t="shared" si="38"/>
        <v>#N/A</v>
      </c>
      <c r="NS18" s="8" t="e">
        <f t="shared" si="38"/>
        <v>#N/A</v>
      </c>
      <c r="NT18" s="8" t="e">
        <f t="shared" si="38"/>
        <v>#N/A</v>
      </c>
      <c r="NU18" s="8" t="e">
        <f t="shared" si="38"/>
        <v>#N/A</v>
      </c>
      <c r="NV18" s="8" t="e">
        <f t="shared" si="38"/>
        <v>#N/A</v>
      </c>
      <c r="NW18" s="8" t="e">
        <f t="shared" si="38"/>
        <v>#N/A</v>
      </c>
      <c r="NX18" s="8" t="e">
        <f t="shared" ref="NX18:QI18" si="39">IF(NX8=$D13,1,0)</f>
        <v>#N/A</v>
      </c>
      <c r="NY18" s="8" t="e">
        <f t="shared" si="39"/>
        <v>#N/A</v>
      </c>
      <c r="NZ18" s="8" t="e">
        <f t="shared" si="39"/>
        <v>#N/A</v>
      </c>
      <c r="OA18" s="8" t="e">
        <f t="shared" si="39"/>
        <v>#N/A</v>
      </c>
      <c r="OB18" s="8" t="e">
        <f t="shared" si="39"/>
        <v>#N/A</v>
      </c>
      <c r="OC18" s="8" t="e">
        <f t="shared" si="39"/>
        <v>#N/A</v>
      </c>
      <c r="OD18" s="8" t="e">
        <f t="shared" si="39"/>
        <v>#N/A</v>
      </c>
      <c r="OE18" s="8" t="e">
        <f t="shared" si="39"/>
        <v>#N/A</v>
      </c>
      <c r="OF18" s="8" t="e">
        <f t="shared" si="39"/>
        <v>#N/A</v>
      </c>
      <c r="OG18" s="8" t="e">
        <f t="shared" si="39"/>
        <v>#N/A</v>
      </c>
      <c r="OH18" s="8" t="e">
        <f t="shared" si="39"/>
        <v>#N/A</v>
      </c>
      <c r="OI18" s="8" t="e">
        <f t="shared" si="39"/>
        <v>#N/A</v>
      </c>
      <c r="OJ18" s="8" t="e">
        <f t="shared" si="39"/>
        <v>#N/A</v>
      </c>
      <c r="OK18" s="8" t="e">
        <f t="shared" si="39"/>
        <v>#N/A</v>
      </c>
      <c r="OL18" s="8" t="e">
        <f t="shared" si="39"/>
        <v>#N/A</v>
      </c>
      <c r="OM18" s="8" t="e">
        <f t="shared" si="39"/>
        <v>#N/A</v>
      </c>
      <c r="ON18" s="8" t="e">
        <f t="shared" si="39"/>
        <v>#N/A</v>
      </c>
      <c r="OO18" s="8" t="e">
        <f t="shared" si="39"/>
        <v>#N/A</v>
      </c>
      <c r="OP18" s="8" t="e">
        <f t="shared" si="39"/>
        <v>#N/A</v>
      </c>
      <c r="OQ18" s="8" t="e">
        <f t="shared" si="39"/>
        <v>#N/A</v>
      </c>
      <c r="OR18" s="8" t="e">
        <f t="shared" si="39"/>
        <v>#N/A</v>
      </c>
      <c r="OS18" s="8" t="e">
        <f t="shared" si="39"/>
        <v>#N/A</v>
      </c>
      <c r="OT18" s="8" t="e">
        <f t="shared" si="39"/>
        <v>#N/A</v>
      </c>
      <c r="OU18" s="8" t="e">
        <f t="shared" si="39"/>
        <v>#N/A</v>
      </c>
      <c r="OV18" s="8" t="e">
        <f t="shared" si="39"/>
        <v>#N/A</v>
      </c>
      <c r="OW18" s="8" t="e">
        <f t="shared" si="39"/>
        <v>#N/A</v>
      </c>
      <c r="OX18" s="8" t="e">
        <f t="shared" si="39"/>
        <v>#N/A</v>
      </c>
      <c r="OY18" s="8" t="e">
        <f t="shared" si="39"/>
        <v>#N/A</v>
      </c>
      <c r="OZ18" s="8" t="e">
        <f t="shared" si="39"/>
        <v>#N/A</v>
      </c>
      <c r="PA18" s="8" t="e">
        <f t="shared" si="39"/>
        <v>#N/A</v>
      </c>
      <c r="PB18" s="8" t="e">
        <f t="shared" si="39"/>
        <v>#N/A</v>
      </c>
      <c r="PC18" s="8" t="e">
        <f t="shared" si="39"/>
        <v>#N/A</v>
      </c>
      <c r="PD18" s="8" t="e">
        <f t="shared" si="39"/>
        <v>#N/A</v>
      </c>
      <c r="PE18" s="8" t="e">
        <f t="shared" si="39"/>
        <v>#N/A</v>
      </c>
      <c r="PF18" s="8" t="e">
        <f t="shared" si="39"/>
        <v>#N/A</v>
      </c>
      <c r="PG18" s="8" t="e">
        <f t="shared" si="39"/>
        <v>#N/A</v>
      </c>
      <c r="PH18" s="8" t="e">
        <f t="shared" si="39"/>
        <v>#N/A</v>
      </c>
      <c r="PI18" s="8" t="e">
        <f t="shared" si="39"/>
        <v>#N/A</v>
      </c>
      <c r="PJ18" s="8" t="e">
        <f t="shared" si="39"/>
        <v>#N/A</v>
      </c>
      <c r="PK18" s="8" t="e">
        <f t="shared" si="39"/>
        <v>#N/A</v>
      </c>
      <c r="PL18" s="8" t="e">
        <f t="shared" si="39"/>
        <v>#N/A</v>
      </c>
      <c r="PM18" s="8" t="e">
        <f t="shared" si="39"/>
        <v>#N/A</v>
      </c>
      <c r="PN18" s="8" t="e">
        <f t="shared" si="39"/>
        <v>#N/A</v>
      </c>
      <c r="PO18" s="8" t="e">
        <f t="shared" si="39"/>
        <v>#N/A</v>
      </c>
      <c r="PP18" s="8" t="e">
        <f t="shared" si="39"/>
        <v>#N/A</v>
      </c>
      <c r="PQ18" s="8" t="e">
        <f t="shared" si="39"/>
        <v>#N/A</v>
      </c>
      <c r="PR18" s="8" t="e">
        <f t="shared" si="39"/>
        <v>#N/A</v>
      </c>
      <c r="PS18" s="8" t="e">
        <f t="shared" si="39"/>
        <v>#N/A</v>
      </c>
      <c r="PT18" s="8" t="e">
        <f t="shared" si="39"/>
        <v>#N/A</v>
      </c>
      <c r="PU18" s="8" t="e">
        <f t="shared" si="39"/>
        <v>#N/A</v>
      </c>
      <c r="PV18" s="8" t="e">
        <f t="shared" si="39"/>
        <v>#N/A</v>
      </c>
      <c r="PW18" s="8" t="e">
        <f t="shared" si="39"/>
        <v>#N/A</v>
      </c>
      <c r="PX18" s="8" t="e">
        <f t="shared" si="39"/>
        <v>#N/A</v>
      </c>
      <c r="PY18" s="8" t="e">
        <f t="shared" si="39"/>
        <v>#N/A</v>
      </c>
      <c r="PZ18" s="8" t="e">
        <f t="shared" si="39"/>
        <v>#N/A</v>
      </c>
      <c r="QA18" s="8" t="e">
        <f t="shared" si="39"/>
        <v>#N/A</v>
      </c>
      <c r="QB18" s="8" t="e">
        <f t="shared" si="39"/>
        <v>#N/A</v>
      </c>
      <c r="QC18" s="8" t="e">
        <f t="shared" si="39"/>
        <v>#N/A</v>
      </c>
      <c r="QD18" s="8" t="e">
        <f t="shared" si="39"/>
        <v>#N/A</v>
      </c>
      <c r="QE18" s="8" t="e">
        <f t="shared" si="39"/>
        <v>#N/A</v>
      </c>
      <c r="QF18" s="8" t="e">
        <f t="shared" si="39"/>
        <v>#N/A</v>
      </c>
      <c r="QG18" s="8" t="e">
        <f t="shared" si="39"/>
        <v>#N/A</v>
      </c>
      <c r="QH18" s="8" t="e">
        <f t="shared" si="39"/>
        <v>#N/A</v>
      </c>
      <c r="QI18" s="8" t="e">
        <f t="shared" si="39"/>
        <v>#N/A</v>
      </c>
      <c r="QJ18" s="8" t="e">
        <f t="shared" ref="QJ18:SU18" si="40">IF(QJ8=$D13,1,0)</f>
        <v>#N/A</v>
      </c>
      <c r="QK18" s="8" t="e">
        <f t="shared" si="40"/>
        <v>#N/A</v>
      </c>
      <c r="QL18" s="8" t="e">
        <f t="shared" si="40"/>
        <v>#N/A</v>
      </c>
      <c r="QM18" s="8" t="e">
        <f t="shared" si="40"/>
        <v>#N/A</v>
      </c>
      <c r="QN18" s="8" t="e">
        <f t="shared" si="40"/>
        <v>#N/A</v>
      </c>
      <c r="QO18" s="8" t="e">
        <f t="shared" si="40"/>
        <v>#N/A</v>
      </c>
      <c r="QP18" s="8" t="e">
        <f t="shared" si="40"/>
        <v>#N/A</v>
      </c>
      <c r="QQ18" s="8" t="e">
        <f t="shared" si="40"/>
        <v>#N/A</v>
      </c>
      <c r="QR18" s="8" t="e">
        <f t="shared" si="40"/>
        <v>#N/A</v>
      </c>
      <c r="QS18" s="8" t="e">
        <f t="shared" si="40"/>
        <v>#N/A</v>
      </c>
      <c r="QT18" s="8" t="e">
        <f t="shared" si="40"/>
        <v>#N/A</v>
      </c>
      <c r="QU18" s="8" t="e">
        <f t="shared" si="40"/>
        <v>#N/A</v>
      </c>
      <c r="QV18" s="8" t="e">
        <f t="shared" si="40"/>
        <v>#N/A</v>
      </c>
      <c r="QW18" s="8" t="e">
        <f t="shared" si="40"/>
        <v>#N/A</v>
      </c>
      <c r="QX18" s="8" t="e">
        <f t="shared" si="40"/>
        <v>#N/A</v>
      </c>
      <c r="QY18" s="8" t="e">
        <f t="shared" si="40"/>
        <v>#N/A</v>
      </c>
      <c r="QZ18" s="8" t="e">
        <f t="shared" si="40"/>
        <v>#N/A</v>
      </c>
      <c r="RA18" s="8" t="e">
        <f t="shared" si="40"/>
        <v>#N/A</v>
      </c>
      <c r="RB18" s="8" t="e">
        <f t="shared" si="40"/>
        <v>#N/A</v>
      </c>
      <c r="RC18" s="8" t="e">
        <f t="shared" si="40"/>
        <v>#N/A</v>
      </c>
      <c r="RD18" s="8" t="e">
        <f t="shared" si="40"/>
        <v>#N/A</v>
      </c>
      <c r="RE18" s="8" t="e">
        <f t="shared" si="40"/>
        <v>#N/A</v>
      </c>
      <c r="RF18" s="8" t="e">
        <f t="shared" si="40"/>
        <v>#N/A</v>
      </c>
      <c r="RG18" s="8" t="e">
        <f t="shared" si="40"/>
        <v>#N/A</v>
      </c>
      <c r="RH18" s="8" t="e">
        <f t="shared" si="40"/>
        <v>#N/A</v>
      </c>
      <c r="RI18" s="8" t="e">
        <f t="shared" si="40"/>
        <v>#N/A</v>
      </c>
      <c r="RJ18" s="8" t="e">
        <f t="shared" si="40"/>
        <v>#N/A</v>
      </c>
      <c r="RK18" s="8" t="e">
        <f t="shared" si="40"/>
        <v>#N/A</v>
      </c>
      <c r="RL18" s="8" t="e">
        <f t="shared" si="40"/>
        <v>#N/A</v>
      </c>
      <c r="RM18" s="8" t="e">
        <f t="shared" si="40"/>
        <v>#N/A</v>
      </c>
      <c r="RN18" s="8" t="e">
        <f t="shared" si="40"/>
        <v>#N/A</v>
      </c>
      <c r="RO18" s="8" t="e">
        <f t="shared" si="40"/>
        <v>#N/A</v>
      </c>
      <c r="RP18" s="8" t="e">
        <f t="shared" si="40"/>
        <v>#N/A</v>
      </c>
      <c r="RQ18" s="8" t="e">
        <f t="shared" si="40"/>
        <v>#N/A</v>
      </c>
      <c r="RR18" s="8" t="e">
        <f t="shared" si="40"/>
        <v>#N/A</v>
      </c>
      <c r="RS18" s="8" t="e">
        <f t="shared" si="40"/>
        <v>#N/A</v>
      </c>
      <c r="RT18" s="8" t="e">
        <f t="shared" si="40"/>
        <v>#N/A</v>
      </c>
      <c r="RU18" s="8" t="e">
        <f t="shared" si="40"/>
        <v>#N/A</v>
      </c>
      <c r="RV18" s="8" t="e">
        <f t="shared" si="40"/>
        <v>#N/A</v>
      </c>
      <c r="RW18" s="8" t="e">
        <f t="shared" si="40"/>
        <v>#N/A</v>
      </c>
      <c r="RX18" s="8" t="e">
        <f t="shared" si="40"/>
        <v>#N/A</v>
      </c>
      <c r="RY18" s="8" t="e">
        <f t="shared" si="40"/>
        <v>#N/A</v>
      </c>
      <c r="RZ18" s="8" t="e">
        <f t="shared" si="40"/>
        <v>#N/A</v>
      </c>
      <c r="SA18" s="8" t="e">
        <f t="shared" si="40"/>
        <v>#N/A</v>
      </c>
      <c r="SB18" s="8" t="e">
        <f t="shared" si="40"/>
        <v>#N/A</v>
      </c>
      <c r="SC18" s="8" t="e">
        <f t="shared" si="40"/>
        <v>#N/A</v>
      </c>
      <c r="SD18" s="8" t="e">
        <f t="shared" si="40"/>
        <v>#N/A</v>
      </c>
      <c r="SE18" s="8" t="e">
        <f t="shared" si="40"/>
        <v>#N/A</v>
      </c>
      <c r="SF18" s="8" t="e">
        <f t="shared" si="40"/>
        <v>#N/A</v>
      </c>
      <c r="SG18" s="8" t="e">
        <f t="shared" si="40"/>
        <v>#N/A</v>
      </c>
      <c r="SH18" s="8" t="e">
        <f t="shared" si="40"/>
        <v>#N/A</v>
      </c>
      <c r="SI18" s="8" t="e">
        <f t="shared" si="40"/>
        <v>#N/A</v>
      </c>
      <c r="SJ18" s="8" t="e">
        <f t="shared" si="40"/>
        <v>#N/A</v>
      </c>
      <c r="SK18" s="8" t="e">
        <f t="shared" si="40"/>
        <v>#N/A</v>
      </c>
      <c r="SL18" s="8" t="e">
        <f t="shared" si="40"/>
        <v>#N/A</v>
      </c>
      <c r="SM18" s="8" t="e">
        <f t="shared" si="40"/>
        <v>#N/A</v>
      </c>
      <c r="SN18" s="8" t="e">
        <f t="shared" si="40"/>
        <v>#N/A</v>
      </c>
      <c r="SO18" s="8" t="e">
        <f t="shared" si="40"/>
        <v>#N/A</v>
      </c>
      <c r="SP18" s="8" t="e">
        <f t="shared" si="40"/>
        <v>#N/A</v>
      </c>
      <c r="SQ18" s="8" t="e">
        <f t="shared" si="40"/>
        <v>#N/A</v>
      </c>
      <c r="SR18" s="8" t="e">
        <f t="shared" si="40"/>
        <v>#N/A</v>
      </c>
      <c r="SS18" s="8" t="e">
        <f t="shared" si="40"/>
        <v>#N/A</v>
      </c>
      <c r="ST18" s="8" t="e">
        <f t="shared" si="40"/>
        <v>#N/A</v>
      </c>
      <c r="SU18" s="8" t="e">
        <f t="shared" si="40"/>
        <v>#N/A</v>
      </c>
      <c r="SV18" s="8" t="e">
        <f t="shared" ref="SV18:VG18" si="41">IF(SV8=$D13,1,0)</f>
        <v>#N/A</v>
      </c>
      <c r="SW18" s="8" t="e">
        <f t="shared" si="41"/>
        <v>#N/A</v>
      </c>
      <c r="SX18" s="8" t="e">
        <f t="shared" si="41"/>
        <v>#N/A</v>
      </c>
      <c r="SY18" s="8" t="e">
        <f t="shared" si="41"/>
        <v>#N/A</v>
      </c>
      <c r="SZ18" s="8" t="e">
        <f t="shared" si="41"/>
        <v>#N/A</v>
      </c>
      <c r="TA18" s="8" t="e">
        <f t="shared" si="41"/>
        <v>#N/A</v>
      </c>
      <c r="TB18" s="8" t="e">
        <f t="shared" si="41"/>
        <v>#N/A</v>
      </c>
      <c r="TC18" s="8" t="e">
        <f t="shared" si="41"/>
        <v>#N/A</v>
      </c>
      <c r="TD18" s="8" t="e">
        <f t="shared" si="41"/>
        <v>#N/A</v>
      </c>
      <c r="TE18" s="8" t="e">
        <f t="shared" si="41"/>
        <v>#N/A</v>
      </c>
      <c r="TF18" s="8" t="e">
        <f t="shared" si="41"/>
        <v>#N/A</v>
      </c>
      <c r="TG18" s="8" t="e">
        <f t="shared" si="41"/>
        <v>#N/A</v>
      </c>
      <c r="TH18" s="8" t="e">
        <f t="shared" si="41"/>
        <v>#N/A</v>
      </c>
      <c r="TI18" s="8" t="e">
        <f t="shared" si="41"/>
        <v>#N/A</v>
      </c>
      <c r="TJ18" s="8" t="e">
        <f t="shared" si="41"/>
        <v>#N/A</v>
      </c>
      <c r="TK18" s="8" t="e">
        <f t="shared" si="41"/>
        <v>#N/A</v>
      </c>
      <c r="TL18" s="8" t="e">
        <f t="shared" si="41"/>
        <v>#N/A</v>
      </c>
      <c r="TM18" s="8" t="e">
        <f t="shared" si="41"/>
        <v>#N/A</v>
      </c>
      <c r="TN18" s="8" t="e">
        <f t="shared" si="41"/>
        <v>#N/A</v>
      </c>
      <c r="TO18" s="8" t="e">
        <f t="shared" si="41"/>
        <v>#N/A</v>
      </c>
      <c r="TP18" s="8" t="e">
        <f t="shared" si="41"/>
        <v>#N/A</v>
      </c>
      <c r="TQ18" s="8" t="e">
        <f t="shared" si="41"/>
        <v>#N/A</v>
      </c>
      <c r="TR18" s="8" t="e">
        <f t="shared" si="41"/>
        <v>#N/A</v>
      </c>
      <c r="TS18" s="8" t="e">
        <f t="shared" si="41"/>
        <v>#N/A</v>
      </c>
      <c r="TT18" s="8" t="e">
        <f t="shared" si="41"/>
        <v>#N/A</v>
      </c>
      <c r="TU18" s="8" t="e">
        <f t="shared" si="41"/>
        <v>#N/A</v>
      </c>
      <c r="TV18" s="8" t="e">
        <f t="shared" si="41"/>
        <v>#N/A</v>
      </c>
      <c r="TW18" s="8" t="e">
        <f t="shared" si="41"/>
        <v>#N/A</v>
      </c>
      <c r="TX18" s="8" t="e">
        <f t="shared" si="41"/>
        <v>#N/A</v>
      </c>
      <c r="TY18" s="8" t="e">
        <f t="shared" si="41"/>
        <v>#N/A</v>
      </c>
      <c r="TZ18" s="8" t="e">
        <f t="shared" si="41"/>
        <v>#N/A</v>
      </c>
      <c r="UA18" s="8" t="e">
        <f t="shared" si="41"/>
        <v>#N/A</v>
      </c>
      <c r="UB18" s="8" t="e">
        <f t="shared" si="41"/>
        <v>#N/A</v>
      </c>
      <c r="UC18" s="8" t="e">
        <f t="shared" si="41"/>
        <v>#N/A</v>
      </c>
      <c r="UD18" s="8" t="e">
        <f t="shared" si="41"/>
        <v>#N/A</v>
      </c>
      <c r="UE18" s="8" t="e">
        <f t="shared" si="41"/>
        <v>#N/A</v>
      </c>
      <c r="UF18" s="8" t="e">
        <f t="shared" si="41"/>
        <v>#N/A</v>
      </c>
      <c r="UG18" s="8" t="e">
        <f t="shared" si="41"/>
        <v>#N/A</v>
      </c>
      <c r="UH18" s="8" t="e">
        <f t="shared" si="41"/>
        <v>#N/A</v>
      </c>
      <c r="UI18" s="8" t="e">
        <f t="shared" si="41"/>
        <v>#N/A</v>
      </c>
      <c r="UJ18" s="8" t="e">
        <f t="shared" si="41"/>
        <v>#N/A</v>
      </c>
      <c r="UK18" s="8" t="e">
        <f t="shared" si="41"/>
        <v>#N/A</v>
      </c>
      <c r="UL18" s="8" t="e">
        <f t="shared" si="41"/>
        <v>#N/A</v>
      </c>
      <c r="UM18" s="8" t="e">
        <f t="shared" si="41"/>
        <v>#N/A</v>
      </c>
      <c r="UN18" s="8" t="e">
        <f t="shared" si="41"/>
        <v>#N/A</v>
      </c>
      <c r="UO18" s="8" t="e">
        <f t="shared" si="41"/>
        <v>#N/A</v>
      </c>
      <c r="UP18" s="8" t="e">
        <f t="shared" si="41"/>
        <v>#N/A</v>
      </c>
      <c r="UQ18" s="8" t="e">
        <f t="shared" si="41"/>
        <v>#N/A</v>
      </c>
      <c r="UR18" s="8" t="e">
        <f t="shared" si="41"/>
        <v>#N/A</v>
      </c>
      <c r="US18" s="8" t="e">
        <f t="shared" si="41"/>
        <v>#N/A</v>
      </c>
      <c r="UT18" s="8" t="e">
        <f t="shared" si="41"/>
        <v>#N/A</v>
      </c>
      <c r="UU18" s="8" t="e">
        <f t="shared" si="41"/>
        <v>#N/A</v>
      </c>
      <c r="UV18" s="8" t="e">
        <f t="shared" si="41"/>
        <v>#N/A</v>
      </c>
      <c r="UW18" s="8" t="e">
        <f t="shared" si="41"/>
        <v>#N/A</v>
      </c>
      <c r="UX18" s="8" t="e">
        <f t="shared" si="41"/>
        <v>#N/A</v>
      </c>
      <c r="UY18" s="8" t="e">
        <f t="shared" si="41"/>
        <v>#N/A</v>
      </c>
      <c r="UZ18" s="8" t="e">
        <f t="shared" si="41"/>
        <v>#N/A</v>
      </c>
      <c r="VA18" s="8" t="e">
        <f t="shared" si="41"/>
        <v>#N/A</v>
      </c>
      <c r="VB18" s="8" t="e">
        <f t="shared" si="41"/>
        <v>#N/A</v>
      </c>
      <c r="VC18" s="8" t="e">
        <f t="shared" si="41"/>
        <v>#N/A</v>
      </c>
      <c r="VD18" s="8" t="e">
        <f t="shared" si="41"/>
        <v>#N/A</v>
      </c>
      <c r="VE18" s="8" t="e">
        <f t="shared" si="41"/>
        <v>#N/A</v>
      </c>
      <c r="VF18" s="8" t="e">
        <f t="shared" si="41"/>
        <v>#N/A</v>
      </c>
      <c r="VG18" s="8" t="e">
        <f t="shared" si="41"/>
        <v>#N/A</v>
      </c>
      <c r="VH18" s="8" t="e">
        <f t="shared" ref="VH18:XS18" si="42">IF(VH8=$D13,1,0)</f>
        <v>#N/A</v>
      </c>
      <c r="VI18" s="8" t="e">
        <f t="shared" si="42"/>
        <v>#N/A</v>
      </c>
      <c r="VJ18" s="8" t="e">
        <f t="shared" si="42"/>
        <v>#N/A</v>
      </c>
      <c r="VK18" s="8" t="e">
        <f t="shared" si="42"/>
        <v>#N/A</v>
      </c>
      <c r="VL18" s="8" t="e">
        <f t="shared" si="42"/>
        <v>#N/A</v>
      </c>
      <c r="VM18" s="8" t="e">
        <f t="shared" si="42"/>
        <v>#N/A</v>
      </c>
      <c r="VN18" s="8" t="e">
        <f t="shared" si="42"/>
        <v>#N/A</v>
      </c>
      <c r="VO18" s="8" t="e">
        <f t="shared" si="42"/>
        <v>#N/A</v>
      </c>
      <c r="VP18" s="8" t="e">
        <f t="shared" si="42"/>
        <v>#N/A</v>
      </c>
      <c r="VQ18" s="8" t="e">
        <f t="shared" si="42"/>
        <v>#N/A</v>
      </c>
      <c r="VR18" s="8" t="e">
        <f t="shared" si="42"/>
        <v>#N/A</v>
      </c>
      <c r="VS18" s="8" t="e">
        <f t="shared" si="42"/>
        <v>#N/A</v>
      </c>
      <c r="VT18" s="8" t="e">
        <f t="shared" si="42"/>
        <v>#N/A</v>
      </c>
      <c r="VU18" s="8" t="e">
        <f t="shared" si="42"/>
        <v>#N/A</v>
      </c>
      <c r="VV18" s="8" t="e">
        <f t="shared" si="42"/>
        <v>#N/A</v>
      </c>
      <c r="VW18" s="8" t="e">
        <f t="shared" si="42"/>
        <v>#N/A</v>
      </c>
      <c r="VX18" s="8" t="e">
        <f t="shared" si="42"/>
        <v>#N/A</v>
      </c>
      <c r="VY18" s="8" t="e">
        <f t="shared" si="42"/>
        <v>#N/A</v>
      </c>
      <c r="VZ18" s="8" t="e">
        <f t="shared" si="42"/>
        <v>#N/A</v>
      </c>
      <c r="WA18" s="8" t="e">
        <f t="shared" si="42"/>
        <v>#N/A</v>
      </c>
      <c r="WB18" s="8" t="e">
        <f t="shared" si="42"/>
        <v>#N/A</v>
      </c>
      <c r="WC18" s="8" t="e">
        <f t="shared" si="42"/>
        <v>#N/A</v>
      </c>
      <c r="WD18" s="8" t="e">
        <f t="shared" si="42"/>
        <v>#N/A</v>
      </c>
      <c r="WE18" s="8" t="e">
        <f t="shared" si="42"/>
        <v>#N/A</v>
      </c>
      <c r="WF18" s="8" t="e">
        <f t="shared" si="42"/>
        <v>#N/A</v>
      </c>
      <c r="WG18" s="8" t="e">
        <f t="shared" si="42"/>
        <v>#N/A</v>
      </c>
      <c r="WH18" s="8" t="e">
        <f t="shared" si="42"/>
        <v>#N/A</v>
      </c>
      <c r="WI18" s="8" t="e">
        <f t="shared" si="42"/>
        <v>#N/A</v>
      </c>
      <c r="WJ18" s="8" t="e">
        <f t="shared" si="42"/>
        <v>#N/A</v>
      </c>
      <c r="WK18" s="8" t="e">
        <f t="shared" si="42"/>
        <v>#N/A</v>
      </c>
      <c r="WL18" s="8" t="e">
        <f t="shared" si="42"/>
        <v>#N/A</v>
      </c>
      <c r="WM18" s="8" t="e">
        <f t="shared" si="42"/>
        <v>#N/A</v>
      </c>
      <c r="WN18" s="8" t="e">
        <f t="shared" si="42"/>
        <v>#N/A</v>
      </c>
      <c r="WO18" s="8" t="e">
        <f t="shared" si="42"/>
        <v>#N/A</v>
      </c>
      <c r="WP18" s="8" t="e">
        <f t="shared" si="42"/>
        <v>#N/A</v>
      </c>
      <c r="WQ18" s="8" t="e">
        <f t="shared" si="42"/>
        <v>#N/A</v>
      </c>
      <c r="WR18" s="8" t="e">
        <f t="shared" si="42"/>
        <v>#N/A</v>
      </c>
      <c r="WS18" s="8" t="e">
        <f t="shared" si="42"/>
        <v>#N/A</v>
      </c>
      <c r="WT18" s="8" t="e">
        <f t="shared" si="42"/>
        <v>#N/A</v>
      </c>
      <c r="WU18" s="8" t="e">
        <f t="shared" si="42"/>
        <v>#N/A</v>
      </c>
      <c r="WV18" s="8" t="e">
        <f t="shared" si="42"/>
        <v>#N/A</v>
      </c>
      <c r="WW18" s="8" t="e">
        <f t="shared" si="42"/>
        <v>#N/A</v>
      </c>
      <c r="WX18" s="8" t="e">
        <f t="shared" si="42"/>
        <v>#N/A</v>
      </c>
      <c r="WY18" s="8" t="e">
        <f t="shared" si="42"/>
        <v>#N/A</v>
      </c>
      <c r="WZ18" s="8" t="e">
        <f t="shared" si="42"/>
        <v>#N/A</v>
      </c>
      <c r="XA18" s="8" t="e">
        <f t="shared" si="42"/>
        <v>#N/A</v>
      </c>
      <c r="XB18" s="8" t="e">
        <f t="shared" si="42"/>
        <v>#N/A</v>
      </c>
      <c r="XC18" s="8" t="e">
        <f t="shared" si="42"/>
        <v>#N/A</v>
      </c>
      <c r="XD18" s="8" t="e">
        <f t="shared" si="42"/>
        <v>#N/A</v>
      </c>
      <c r="XE18" s="8" t="e">
        <f t="shared" si="42"/>
        <v>#N/A</v>
      </c>
      <c r="XF18" s="8" t="e">
        <f t="shared" si="42"/>
        <v>#N/A</v>
      </c>
      <c r="XG18" s="8" t="e">
        <f t="shared" si="42"/>
        <v>#N/A</v>
      </c>
      <c r="XH18" s="8" t="e">
        <f t="shared" si="42"/>
        <v>#N/A</v>
      </c>
      <c r="XI18" s="8" t="e">
        <f t="shared" si="42"/>
        <v>#N/A</v>
      </c>
      <c r="XJ18" s="8" t="e">
        <f t="shared" si="42"/>
        <v>#N/A</v>
      </c>
      <c r="XK18" s="8" t="e">
        <f t="shared" si="42"/>
        <v>#N/A</v>
      </c>
      <c r="XL18" s="8" t="e">
        <f t="shared" si="42"/>
        <v>#N/A</v>
      </c>
      <c r="XM18" s="8" t="e">
        <f t="shared" si="42"/>
        <v>#N/A</v>
      </c>
      <c r="XN18" s="8" t="e">
        <f t="shared" si="42"/>
        <v>#N/A</v>
      </c>
      <c r="XO18" s="8" t="e">
        <f t="shared" si="42"/>
        <v>#N/A</v>
      </c>
      <c r="XP18" s="8" t="e">
        <f t="shared" si="42"/>
        <v>#N/A</v>
      </c>
      <c r="XQ18" s="8" t="e">
        <f t="shared" si="42"/>
        <v>#N/A</v>
      </c>
      <c r="XR18" s="8" t="e">
        <f t="shared" si="42"/>
        <v>#N/A</v>
      </c>
      <c r="XS18" s="8" t="e">
        <f t="shared" si="42"/>
        <v>#N/A</v>
      </c>
      <c r="XT18" s="8" t="e">
        <f t="shared" ref="XT18:YM18" si="43">IF(XT8=$D13,1,0)</f>
        <v>#N/A</v>
      </c>
      <c r="XU18" s="8" t="e">
        <f t="shared" si="43"/>
        <v>#N/A</v>
      </c>
      <c r="XV18" s="8" t="e">
        <f t="shared" si="43"/>
        <v>#N/A</v>
      </c>
      <c r="XW18" s="8" t="e">
        <f t="shared" si="43"/>
        <v>#N/A</v>
      </c>
      <c r="XX18" s="8" t="e">
        <f t="shared" si="43"/>
        <v>#N/A</v>
      </c>
      <c r="XY18" s="8" t="e">
        <f t="shared" si="43"/>
        <v>#N/A</v>
      </c>
      <c r="XZ18" s="8" t="e">
        <f t="shared" si="43"/>
        <v>#N/A</v>
      </c>
      <c r="YA18" s="8" t="e">
        <f t="shared" si="43"/>
        <v>#N/A</v>
      </c>
      <c r="YB18" s="8" t="e">
        <f t="shared" si="43"/>
        <v>#N/A</v>
      </c>
      <c r="YC18" s="8" t="e">
        <f t="shared" si="43"/>
        <v>#N/A</v>
      </c>
      <c r="YD18" s="8" t="e">
        <f t="shared" si="43"/>
        <v>#N/A</v>
      </c>
      <c r="YE18" s="8" t="e">
        <f t="shared" si="43"/>
        <v>#N/A</v>
      </c>
      <c r="YF18" s="8" t="e">
        <f t="shared" si="43"/>
        <v>#N/A</v>
      </c>
      <c r="YG18" s="8" t="e">
        <f t="shared" si="43"/>
        <v>#N/A</v>
      </c>
      <c r="YH18" s="8" t="e">
        <f t="shared" si="43"/>
        <v>#N/A</v>
      </c>
      <c r="YI18" s="8" t="e">
        <f t="shared" si="43"/>
        <v>#N/A</v>
      </c>
      <c r="YJ18" s="8" t="e">
        <f t="shared" si="43"/>
        <v>#N/A</v>
      </c>
      <c r="YK18" s="8" t="e">
        <f t="shared" si="43"/>
        <v>#N/A</v>
      </c>
      <c r="YL18" s="8" t="e">
        <f t="shared" si="43"/>
        <v>#N/A</v>
      </c>
      <c r="YM18" s="8" t="e">
        <f t="shared" si="43"/>
        <v>#N/A</v>
      </c>
    </row>
    <row r="19" spans="1:663" s="8" customFormat="1">
      <c r="A19"/>
      <c r="B19"/>
      <c r="C19" s="3">
        <v>-16</v>
      </c>
    </row>
    <row r="20" spans="1:663" s="8" customFormat="1">
      <c r="A20" s="7" t="s">
        <v>1096</v>
      </c>
      <c r="B20" s="3" t="s">
        <v>8</v>
      </c>
      <c r="C20" s="3">
        <v>-17</v>
      </c>
      <c r="D20" s="8" cm="1">
        <f t="array" ref="D20">MIN(IF(SocrataData_REFRESH_THIS!$A:$A=$B10,SocrataData_REFRESH_THIS!$D:$D))</f>
        <v>3.4</v>
      </c>
    </row>
    <row r="21" spans="1:663" s="8" customFormat="1">
      <c r="A21" s="7" t="s">
        <v>1096</v>
      </c>
      <c r="B21" s="3" t="s">
        <v>9</v>
      </c>
      <c r="C21" s="3">
        <v>-18</v>
      </c>
      <c r="D21" s="8" cm="1">
        <f t="array" ref="D21">MIN(IF(SocrataData_REFRESH_THIS!$A:$A=$B11,SocrataData_REFRESH_THIS!$D:$D))</f>
        <v>3.1</v>
      </c>
    </row>
    <row r="22" spans="1:663" s="8" customFormat="1">
      <c r="A22" s="7" t="s">
        <v>1096</v>
      </c>
      <c r="B22" s="3" t="s">
        <v>10</v>
      </c>
      <c r="C22" s="3">
        <v>-19</v>
      </c>
      <c r="D22" s="8" cm="1">
        <f t="array" ref="D22">MIN(IF(SocrataData_REFRESH_THIS!$A:$A=$B12,SocrataData_REFRESH_THIS!$D:$D))</f>
        <v>3.9</v>
      </c>
    </row>
    <row r="23" spans="1:663" s="8" customFormat="1">
      <c r="A23" s="7" t="s">
        <v>1096</v>
      </c>
      <c r="B23" s="3" t="s">
        <v>11</v>
      </c>
      <c r="C23" s="3">
        <v>-20</v>
      </c>
      <c r="D23" s="8" cm="1">
        <f t="array" ref="D23">MIN(IF(SocrataData_REFRESH_THIS!$A:$A=$B13,SocrataData_REFRESH_THIS!$D:$D))</f>
        <v>2.5</v>
      </c>
    </row>
    <row r="24" spans="1:663" s="8" customFormat="1">
      <c r="A24"/>
      <c r="B24"/>
      <c r="C24" s="3">
        <v>-21</v>
      </c>
    </row>
    <row r="25" spans="1:663" s="8" customFormat="1">
      <c r="A25" s="7" t="s">
        <v>1097</v>
      </c>
      <c r="B25" s="3" t="s">
        <v>8</v>
      </c>
      <c r="C25" s="3">
        <v>-22</v>
      </c>
      <c r="D25" s="8">
        <f t="shared" ref="D25:BO25" si="44">IF(D5=$D20,1,0)</f>
        <v>0</v>
      </c>
      <c r="E25" s="8">
        <f t="shared" si="44"/>
        <v>0</v>
      </c>
      <c r="F25" s="8">
        <f t="shared" si="44"/>
        <v>0</v>
      </c>
      <c r="G25" s="8">
        <f t="shared" si="44"/>
        <v>0</v>
      </c>
      <c r="H25" s="8">
        <f t="shared" si="44"/>
        <v>0</v>
      </c>
      <c r="I25" s="8">
        <f t="shared" si="44"/>
        <v>0</v>
      </c>
      <c r="J25" s="8">
        <f t="shared" si="44"/>
        <v>0</v>
      </c>
      <c r="K25" s="8">
        <f t="shared" si="44"/>
        <v>0</v>
      </c>
      <c r="L25" s="8">
        <f t="shared" si="44"/>
        <v>0</v>
      </c>
      <c r="M25" s="8">
        <f t="shared" si="44"/>
        <v>0</v>
      </c>
      <c r="N25" s="8">
        <f t="shared" si="44"/>
        <v>0</v>
      </c>
      <c r="O25" s="8">
        <f t="shared" si="44"/>
        <v>0</v>
      </c>
      <c r="P25" s="8">
        <f t="shared" si="44"/>
        <v>0</v>
      </c>
      <c r="Q25" s="8">
        <f t="shared" si="44"/>
        <v>0</v>
      </c>
      <c r="R25" s="8">
        <f t="shared" si="44"/>
        <v>0</v>
      </c>
      <c r="S25" s="8">
        <f t="shared" si="44"/>
        <v>0</v>
      </c>
      <c r="T25" s="8">
        <f t="shared" si="44"/>
        <v>0</v>
      </c>
      <c r="U25" s="8">
        <f t="shared" si="44"/>
        <v>0</v>
      </c>
      <c r="V25" s="8">
        <f t="shared" si="44"/>
        <v>0</v>
      </c>
      <c r="W25" s="8">
        <f t="shared" si="44"/>
        <v>0</v>
      </c>
      <c r="X25" s="8">
        <f t="shared" si="44"/>
        <v>0</v>
      </c>
      <c r="Y25" s="8">
        <f t="shared" si="44"/>
        <v>0</v>
      </c>
      <c r="Z25" s="8">
        <f t="shared" si="44"/>
        <v>0</v>
      </c>
      <c r="AA25" s="8">
        <f t="shared" si="44"/>
        <v>0</v>
      </c>
      <c r="AB25" s="8">
        <f t="shared" si="44"/>
        <v>0</v>
      </c>
      <c r="AC25" s="8">
        <f t="shared" si="44"/>
        <v>0</v>
      </c>
      <c r="AD25" s="8">
        <f t="shared" si="44"/>
        <v>0</v>
      </c>
      <c r="AE25" s="8">
        <f t="shared" si="44"/>
        <v>0</v>
      </c>
      <c r="AF25" s="8">
        <f t="shared" si="44"/>
        <v>0</v>
      </c>
      <c r="AG25" s="8">
        <f t="shared" si="44"/>
        <v>0</v>
      </c>
      <c r="AH25" s="8">
        <f t="shared" si="44"/>
        <v>0</v>
      </c>
      <c r="AI25" s="8">
        <f t="shared" si="44"/>
        <v>0</v>
      </c>
      <c r="AJ25" s="8">
        <f t="shared" si="44"/>
        <v>0</v>
      </c>
      <c r="AK25" s="8">
        <f t="shared" si="44"/>
        <v>0</v>
      </c>
      <c r="AL25" s="8">
        <f t="shared" si="44"/>
        <v>0</v>
      </c>
      <c r="AM25" s="8">
        <f t="shared" si="44"/>
        <v>0</v>
      </c>
      <c r="AN25" s="8">
        <f t="shared" si="44"/>
        <v>0</v>
      </c>
      <c r="AO25" s="8">
        <f t="shared" si="44"/>
        <v>0</v>
      </c>
      <c r="AP25" s="8">
        <f t="shared" si="44"/>
        <v>0</v>
      </c>
      <c r="AQ25" s="8">
        <f t="shared" si="44"/>
        <v>0</v>
      </c>
      <c r="AR25" s="8">
        <f t="shared" si="44"/>
        <v>0</v>
      </c>
      <c r="AS25" s="8">
        <f t="shared" si="44"/>
        <v>0</v>
      </c>
      <c r="AT25" s="8">
        <f t="shared" si="44"/>
        <v>0</v>
      </c>
      <c r="AU25" s="8">
        <f t="shared" si="44"/>
        <v>0</v>
      </c>
      <c r="AV25" s="8">
        <f t="shared" si="44"/>
        <v>0</v>
      </c>
      <c r="AW25" s="8">
        <f t="shared" si="44"/>
        <v>0</v>
      </c>
      <c r="AX25" s="8">
        <f t="shared" si="44"/>
        <v>0</v>
      </c>
      <c r="AY25" s="8">
        <f t="shared" si="44"/>
        <v>0</v>
      </c>
      <c r="AZ25" s="8">
        <f t="shared" si="44"/>
        <v>0</v>
      </c>
      <c r="BA25" s="8">
        <f t="shared" si="44"/>
        <v>0</v>
      </c>
      <c r="BB25" s="8">
        <f t="shared" si="44"/>
        <v>0</v>
      </c>
      <c r="BC25" s="8">
        <f t="shared" si="44"/>
        <v>0</v>
      </c>
      <c r="BD25" s="8">
        <f t="shared" si="44"/>
        <v>0</v>
      </c>
      <c r="BE25" s="8">
        <f t="shared" si="44"/>
        <v>0</v>
      </c>
      <c r="BF25" s="8">
        <f t="shared" si="44"/>
        <v>0</v>
      </c>
      <c r="BG25" s="8">
        <f t="shared" si="44"/>
        <v>0</v>
      </c>
      <c r="BH25" s="8">
        <f t="shared" si="44"/>
        <v>0</v>
      </c>
      <c r="BI25" s="8">
        <f t="shared" si="44"/>
        <v>0</v>
      </c>
      <c r="BJ25" s="8">
        <f t="shared" si="44"/>
        <v>0</v>
      </c>
      <c r="BK25" s="8">
        <f t="shared" si="44"/>
        <v>0</v>
      </c>
      <c r="BL25" s="8">
        <f t="shared" si="44"/>
        <v>0</v>
      </c>
      <c r="BM25" s="8">
        <f t="shared" si="44"/>
        <v>0</v>
      </c>
      <c r="BN25" s="8">
        <f t="shared" si="44"/>
        <v>0</v>
      </c>
      <c r="BO25" s="8">
        <f t="shared" si="44"/>
        <v>0</v>
      </c>
      <c r="BP25" s="8">
        <f t="shared" ref="BP25:EA25" si="45">IF(BP5=$D20,1,0)</f>
        <v>0</v>
      </c>
      <c r="BQ25" s="8">
        <f t="shared" si="45"/>
        <v>0</v>
      </c>
      <c r="BR25" s="8">
        <f t="shared" si="45"/>
        <v>0</v>
      </c>
      <c r="BS25" s="8">
        <f t="shared" si="45"/>
        <v>0</v>
      </c>
      <c r="BT25" s="8">
        <f t="shared" si="45"/>
        <v>0</v>
      </c>
      <c r="BU25" s="8">
        <f t="shared" si="45"/>
        <v>0</v>
      </c>
      <c r="BV25" s="8">
        <f t="shared" si="45"/>
        <v>0</v>
      </c>
      <c r="BW25" s="8">
        <f t="shared" si="45"/>
        <v>0</v>
      </c>
      <c r="BX25" s="8">
        <f t="shared" si="45"/>
        <v>0</v>
      </c>
      <c r="BY25" s="8">
        <f t="shared" si="45"/>
        <v>0</v>
      </c>
      <c r="BZ25" s="8">
        <f t="shared" si="45"/>
        <v>0</v>
      </c>
      <c r="CA25" s="8">
        <f t="shared" si="45"/>
        <v>0</v>
      </c>
      <c r="CB25" s="8">
        <f t="shared" si="45"/>
        <v>0</v>
      </c>
      <c r="CC25" s="8">
        <f t="shared" si="45"/>
        <v>0</v>
      </c>
      <c r="CD25" s="8">
        <f t="shared" si="45"/>
        <v>0</v>
      </c>
      <c r="CE25" s="8">
        <f t="shared" si="45"/>
        <v>0</v>
      </c>
      <c r="CF25" s="8">
        <f t="shared" si="45"/>
        <v>0</v>
      </c>
      <c r="CG25" s="8">
        <f t="shared" si="45"/>
        <v>0</v>
      </c>
      <c r="CH25" s="8">
        <f t="shared" si="45"/>
        <v>0</v>
      </c>
      <c r="CI25" s="8">
        <f t="shared" si="45"/>
        <v>0</v>
      </c>
      <c r="CJ25" s="8">
        <f t="shared" si="45"/>
        <v>0</v>
      </c>
      <c r="CK25" s="8">
        <f t="shared" si="45"/>
        <v>0</v>
      </c>
      <c r="CL25" s="8">
        <f t="shared" si="45"/>
        <v>0</v>
      </c>
      <c r="CM25" s="8">
        <f t="shared" si="45"/>
        <v>0</v>
      </c>
      <c r="CN25" s="8">
        <f t="shared" si="45"/>
        <v>0</v>
      </c>
      <c r="CO25" s="8">
        <f t="shared" si="45"/>
        <v>0</v>
      </c>
      <c r="CP25" s="8">
        <f t="shared" si="45"/>
        <v>0</v>
      </c>
      <c r="CQ25" s="8">
        <f t="shared" si="45"/>
        <v>0</v>
      </c>
      <c r="CR25" s="8">
        <f t="shared" si="45"/>
        <v>0</v>
      </c>
      <c r="CS25" s="8">
        <f t="shared" si="45"/>
        <v>0</v>
      </c>
      <c r="CT25" s="8">
        <f t="shared" si="45"/>
        <v>0</v>
      </c>
      <c r="CU25" s="8">
        <f t="shared" si="45"/>
        <v>0</v>
      </c>
      <c r="CV25" s="8">
        <f t="shared" si="45"/>
        <v>0</v>
      </c>
      <c r="CW25" s="8">
        <f t="shared" si="45"/>
        <v>0</v>
      </c>
      <c r="CX25" s="8">
        <f t="shared" si="45"/>
        <v>0</v>
      </c>
      <c r="CY25" s="8">
        <f t="shared" si="45"/>
        <v>0</v>
      </c>
      <c r="CZ25" s="8">
        <f t="shared" si="45"/>
        <v>0</v>
      </c>
      <c r="DA25" s="8">
        <f t="shared" si="45"/>
        <v>0</v>
      </c>
      <c r="DB25" s="8">
        <f t="shared" si="45"/>
        <v>0</v>
      </c>
      <c r="DC25" s="8">
        <f t="shared" si="45"/>
        <v>0</v>
      </c>
      <c r="DD25" s="8">
        <f t="shared" si="45"/>
        <v>0</v>
      </c>
      <c r="DE25" s="8">
        <f t="shared" si="45"/>
        <v>0</v>
      </c>
      <c r="DF25" s="8">
        <f t="shared" si="45"/>
        <v>0</v>
      </c>
      <c r="DG25" s="8">
        <f t="shared" si="45"/>
        <v>0</v>
      </c>
      <c r="DH25" s="8">
        <f t="shared" si="45"/>
        <v>0</v>
      </c>
      <c r="DI25" s="8">
        <f t="shared" si="45"/>
        <v>0</v>
      </c>
      <c r="DJ25" s="8">
        <f t="shared" si="45"/>
        <v>0</v>
      </c>
      <c r="DK25" s="8">
        <f t="shared" si="45"/>
        <v>0</v>
      </c>
      <c r="DL25" s="8">
        <f t="shared" si="45"/>
        <v>0</v>
      </c>
      <c r="DM25" s="8">
        <f t="shared" si="45"/>
        <v>0</v>
      </c>
      <c r="DN25" s="8">
        <f t="shared" si="45"/>
        <v>0</v>
      </c>
      <c r="DO25" s="8">
        <f t="shared" si="45"/>
        <v>0</v>
      </c>
      <c r="DP25" s="8">
        <f t="shared" si="45"/>
        <v>0</v>
      </c>
      <c r="DQ25" s="8">
        <f t="shared" si="45"/>
        <v>0</v>
      </c>
      <c r="DR25" s="8">
        <f t="shared" si="45"/>
        <v>0</v>
      </c>
      <c r="DS25" s="8">
        <f t="shared" si="45"/>
        <v>0</v>
      </c>
      <c r="DT25" s="8">
        <f t="shared" si="45"/>
        <v>0</v>
      </c>
      <c r="DU25" s="8">
        <f t="shared" si="45"/>
        <v>0</v>
      </c>
      <c r="DV25" s="8">
        <f t="shared" si="45"/>
        <v>0</v>
      </c>
      <c r="DW25" s="8">
        <f t="shared" si="45"/>
        <v>0</v>
      </c>
      <c r="DX25" s="8">
        <f t="shared" si="45"/>
        <v>0</v>
      </c>
      <c r="DY25" s="8">
        <f t="shared" si="45"/>
        <v>0</v>
      </c>
      <c r="DZ25" s="8">
        <f t="shared" si="45"/>
        <v>0</v>
      </c>
      <c r="EA25" s="8">
        <f t="shared" si="45"/>
        <v>0</v>
      </c>
      <c r="EB25" s="8">
        <f t="shared" ref="EB25:GM25" si="46">IF(EB5=$D20,1,0)</f>
        <v>0</v>
      </c>
      <c r="EC25" s="8">
        <f t="shared" si="46"/>
        <v>0</v>
      </c>
      <c r="ED25" s="8">
        <f t="shared" si="46"/>
        <v>0</v>
      </c>
      <c r="EE25" s="8">
        <f t="shared" si="46"/>
        <v>0</v>
      </c>
      <c r="EF25" s="8">
        <f t="shared" si="46"/>
        <v>0</v>
      </c>
      <c r="EG25" s="8">
        <f t="shared" si="46"/>
        <v>0</v>
      </c>
      <c r="EH25" s="8">
        <f t="shared" si="46"/>
        <v>0</v>
      </c>
      <c r="EI25" s="8">
        <f t="shared" si="46"/>
        <v>0</v>
      </c>
      <c r="EJ25" s="8">
        <f t="shared" si="46"/>
        <v>0</v>
      </c>
      <c r="EK25" s="8">
        <f t="shared" si="46"/>
        <v>0</v>
      </c>
      <c r="EL25" s="8">
        <f t="shared" si="46"/>
        <v>0</v>
      </c>
      <c r="EM25" s="8">
        <f t="shared" si="46"/>
        <v>0</v>
      </c>
      <c r="EN25" s="8">
        <f t="shared" si="46"/>
        <v>0</v>
      </c>
      <c r="EO25" s="8">
        <f t="shared" si="46"/>
        <v>0</v>
      </c>
      <c r="EP25" s="8">
        <f t="shared" si="46"/>
        <v>0</v>
      </c>
      <c r="EQ25" s="8">
        <f t="shared" si="46"/>
        <v>0</v>
      </c>
      <c r="ER25" s="8">
        <f t="shared" si="46"/>
        <v>0</v>
      </c>
      <c r="ES25" s="8">
        <f t="shared" si="46"/>
        <v>0</v>
      </c>
      <c r="ET25" s="8">
        <f t="shared" si="46"/>
        <v>0</v>
      </c>
      <c r="EU25" s="8">
        <f t="shared" si="46"/>
        <v>0</v>
      </c>
      <c r="EV25" s="8">
        <f t="shared" si="46"/>
        <v>0</v>
      </c>
      <c r="EW25" s="8">
        <f t="shared" si="46"/>
        <v>0</v>
      </c>
      <c r="EX25" s="8">
        <f t="shared" si="46"/>
        <v>0</v>
      </c>
      <c r="EY25" s="8">
        <f t="shared" si="46"/>
        <v>0</v>
      </c>
      <c r="EZ25" s="8">
        <f t="shared" si="46"/>
        <v>0</v>
      </c>
      <c r="FA25" s="8">
        <f t="shared" si="46"/>
        <v>0</v>
      </c>
      <c r="FB25" s="8">
        <f t="shared" si="46"/>
        <v>0</v>
      </c>
      <c r="FC25" s="8">
        <f t="shared" si="46"/>
        <v>0</v>
      </c>
      <c r="FD25" s="8">
        <f t="shared" si="46"/>
        <v>0</v>
      </c>
      <c r="FE25" s="8">
        <f t="shared" si="46"/>
        <v>0</v>
      </c>
      <c r="FF25" s="8">
        <f t="shared" si="46"/>
        <v>0</v>
      </c>
      <c r="FG25" s="8">
        <f t="shared" si="46"/>
        <v>0</v>
      </c>
      <c r="FH25" s="8">
        <f t="shared" si="46"/>
        <v>0</v>
      </c>
      <c r="FI25" s="8">
        <f t="shared" si="46"/>
        <v>0</v>
      </c>
      <c r="FJ25" s="8">
        <f t="shared" si="46"/>
        <v>0</v>
      </c>
      <c r="FK25" s="8">
        <f t="shared" si="46"/>
        <v>0</v>
      </c>
      <c r="FL25" s="8">
        <f t="shared" si="46"/>
        <v>0</v>
      </c>
      <c r="FM25" s="8">
        <f t="shared" si="46"/>
        <v>0</v>
      </c>
      <c r="FN25" s="8">
        <f t="shared" si="46"/>
        <v>0</v>
      </c>
      <c r="FO25" s="8">
        <f t="shared" si="46"/>
        <v>0</v>
      </c>
      <c r="FP25" s="8">
        <f t="shared" si="46"/>
        <v>0</v>
      </c>
      <c r="FQ25" s="8">
        <f t="shared" si="46"/>
        <v>0</v>
      </c>
      <c r="FR25" s="8">
        <f t="shared" si="46"/>
        <v>0</v>
      </c>
      <c r="FS25" s="8">
        <f t="shared" si="46"/>
        <v>0</v>
      </c>
      <c r="FT25" s="8">
        <f t="shared" si="46"/>
        <v>0</v>
      </c>
      <c r="FU25" s="8">
        <f t="shared" si="46"/>
        <v>0</v>
      </c>
      <c r="FV25" s="8">
        <f t="shared" si="46"/>
        <v>0</v>
      </c>
      <c r="FW25" s="8">
        <f t="shared" si="46"/>
        <v>0</v>
      </c>
      <c r="FX25" s="8">
        <f t="shared" si="46"/>
        <v>0</v>
      </c>
      <c r="FY25" s="8">
        <f t="shared" si="46"/>
        <v>0</v>
      </c>
      <c r="FZ25" s="8">
        <f t="shared" si="46"/>
        <v>0</v>
      </c>
      <c r="GA25" s="8">
        <f t="shared" si="46"/>
        <v>0</v>
      </c>
      <c r="GB25" s="8">
        <f t="shared" si="46"/>
        <v>0</v>
      </c>
      <c r="GC25" s="8">
        <f t="shared" si="46"/>
        <v>0</v>
      </c>
      <c r="GD25" s="8">
        <f t="shared" si="46"/>
        <v>0</v>
      </c>
      <c r="GE25" s="8">
        <f t="shared" si="46"/>
        <v>0</v>
      </c>
      <c r="GF25" s="8">
        <f t="shared" si="46"/>
        <v>0</v>
      </c>
      <c r="GG25" s="8">
        <f t="shared" si="46"/>
        <v>0</v>
      </c>
      <c r="GH25" s="8">
        <f t="shared" si="46"/>
        <v>0</v>
      </c>
      <c r="GI25" s="8">
        <f t="shared" si="46"/>
        <v>0</v>
      </c>
      <c r="GJ25" s="8">
        <f t="shared" si="46"/>
        <v>0</v>
      </c>
      <c r="GK25" s="8">
        <f t="shared" si="46"/>
        <v>0</v>
      </c>
      <c r="GL25" s="8">
        <f t="shared" si="46"/>
        <v>0</v>
      </c>
      <c r="GM25" s="8">
        <f t="shared" si="46"/>
        <v>0</v>
      </c>
      <c r="GN25" s="8">
        <f t="shared" ref="GN25:IY25" si="47">IF(GN5=$D20,1,0)</f>
        <v>0</v>
      </c>
      <c r="GO25" s="8">
        <f t="shared" si="47"/>
        <v>0</v>
      </c>
      <c r="GP25" s="8">
        <f t="shared" si="47"/>
        <v>0</v>
      </c>
      <c r="GQ25" s="8">
        <f t="shared" si="47"/>
        <v>0</v>
      </c>
      <c r="GR25" s="8">
        <f t="shared" si="47"/>
        <v>0</v>
      </c>
      <c r="GS25" s="8">
        <f t="shared" si="47"/>
        <v>0</v>
      </c>
      <c r="GT25" s="8">
        <f t="shared" si="47"/>
        <v>0</v>
      </c>
      <c r="GU25" s="8">
        <f t="shared" si="47"/>
        <v>0</v>
      </c>
      <c r="GV25" s="8">
        <f t="shared" si="47"/>
        <v>0</v>
      </c>
      <c r="GW25" s="8">
        <f t="shared" si="47"/>
        <v>0</v>
      </c>
      <c r="GX25" s="8">
        <f t="shared" si="47"/>
        <v>0</v>
      </c>
      <c r="GY25" s="8">
        <f t="shared" si="47"/>
        <v>0</v>
      </c>
      <c r="GZ25" s="8">
        <f t="shared" si="47"/>
        <v>0</v>
      </c>
      <c r="HA25" s="8">
        <f t="shared" si="47"/>
        <v>0</v>
      </c>
      <c r="HB25" s="8">
        <f t="shared" si="47"/>
        <v>0</v>
      </c>
      <c r="HC25" s="8">
        <f t="shared" si="47"/>
        <v>0</v>
      </c>
      <c r="HD25" s="8">
        <f t="shared" si="47"/>
        <v>0</v>
      </c>
      <c r="HE25" s="8">
        <f t="shared" si="47"/>
        <v>0</v>
      </c>
      <c r="HF25" s="8">
        <f t="shared" si="47"/>
        <v>0</v>
      </c>
      <c r="HG25" s="8">
        <f t="shared" si="47"/>
        <v>0</v>
      </c>
      <c r="HH25" s="8">
        <f t="shared" si="47"/>
        <v>0</v>
      </c>
      <c r="HI25" s="8">
        <f t="shared" si="47"/>
        <v>0</v>
      </c>
      <c r="HJ25" s="8">
        <f t="shared" si="47"/>
        <v>0</v>
      </c>
      <c r="HK25" s="8">
        <f t="shared" si="47"/>
        <v>0</v>
      </c>
      <c r="HL25" s="8">
        <f t="shared" si="47"/>
        <v>0</v>
      </c>
      <c r="HM25" s="8">
        <f t="shared" si="47"/>
        <v>0</v>
      </c>
      <c r="HN25" s="8">
        <f t="shared" si="47"/>
        <v>0</v>
      </c>
      <c r="HO25" s="8">
        <f t="shared" si="47"/>
        <v>0</v>
      </c>
      <c r="HP25" s="8">
        <f t="shared" si="47"/>
        <v>0</v>
      </c>
      <c r="HQ25" s="8">
        <f t="shared" si="47"/>
        <v>0</v>
      </c>
      <c r="HR25" s="8">
        <f t="shared" si="47"/>
        <v>0</v>
      </c>
      <c r="HS25" s="8">
        <f t="shared" si="47"/>
        <v>0</v>
      </c>
      <c r="HT25" s="8">
        <f t="shared" si="47"/>
        <v>0</v>
      </c>
      <c r="HU25" s="8">
        <f t="shared" si="47"/>
        <v>0</v>
      </c>
      <c r="HV25" s="8">
        <f t="shared" si="47"/>
        <v>0</v>
      </c>
      <c r="HW25" s="8">
        <f t="shared" si="47"/>
        <v>0</v>
      </c>
      <c r="HX25" s="8">
        <f t="shared" si="47"/>
        <v>0</v>
      </c>
      <c r="HY25" s="8">
        <f t="shared" si="47"/>
        <v>0</v>
      </c>
      <c r="HZ25" s="8">
        <f t="shared" si="47"/>
        <v>0</v>
      </c>
      <c r="IA25" s="8">
        <f t="shared" si="47"/>
        <v>0</v>
      </c>
      <c r="IB25" s="8">
        <f t="shared" si="47"/>
        <v>0</v>
      </c>
      <c r="IC25" s="8">
        <f t="shared" si="47"/>
        <v>0</v>
      </c>
      <c r="ID25" s="8">
        <f t="shared" si="47"/>
        <v>0</v>
      </c>
      <c r="IE25" s="8">
        <f t="shared" si="47"/>
        <v>0</v>
      </c>
      <c r="IF25" s="8">
        <f t="shared" si="47"/>
        <v>0</v>
      </c>
      <c r="IG25" s="8">
        <f t="shared" si="47"/>
        <v>0</v>
      </c>
      <c r="IH25" s="8">
        <f t="shared" si="47"/>
        <v>0</v>
      </c>
      <c r="II25" s="8">
        <f t="shared" si="47"/>
        <v>0</v>
      </c>
      <c r="IJ25" s="8">
        <f t="shared" si="47"/>
        <v>0</v>
      </c>
      <c r="IK25" s="8">
        <f t="shared" si="47"/>
        <v>0</v>
      </c>
      <c r="IL25" s="8">
        <f t="shared" si="47"/>
        <v>0</v>
      </c>
      <c r="IM25" s="8">
        <f t="shared" si="47"/>
        <v>0</v>
      </c>
      <c r="IN25" s="8">
        <f t="shared" si="47"/>
        <v>0</v>
      </c>
      <c r="IO25" s="8">
        <f t="shared" si="47"/>
        <v>0</v>
      </c>
      <c r="IP25" s="8">
        <f t="shared" si="47"/>
        <v>0</v>
      </c>
      <c r="IQ25" s="8">
        <f t="shared" si="47"/>
        <v>0</v>
      </c>
      <c r="IR25" s="8">
        <f t="shared" si="47"/>
        <v>0</v>
      </c>
      <c r="IS25" s="8">
        <f t="shared" si="47"/>
        <v>0</v>
      </c>
      <c r="IT25" s="8">
        <f t="shared" si="47"/>
        <v>0</v>
      </c>
      <c r="IU25" s="8">
        <f t="shared" si="47"/>
        <v>0</v>
      </c>
      <c r="IV25" s="8">
        <f t="shared" si="47"/>
        <v>0</v>
      </c>
      <c r="IW25" s="8">
        <f t="shared" si="47"/>
        <v>0</v>
      </c>
      <c r="IX25" s="8">
        <f t="shared" si="47"/>
        <v>0</v>
      </c>
      <c r="IY25" s="8">
        <f t="shared" si="47"/>
        <v>0</v>
      </c>
      <c r="IZ25" s="8">
        <f t="shared" ref="IZ25:LK25" si="48">IF(IZ5=$D20,1,0)</f>
        <v>0</v>
      </c>
      <c r="JA25" s="8">
        <f t="shared" si="48"/>
        <v>0</v>
      </c>
      <c r="JB25" s="8">
        <f t="shared" si="48"/>
        <v>0</v>
      </c>
      <c r="JC25" s="8">
        <f t="shared" si="48"/>
        <v>0</v>
      </c>
      <c r="JD25" s="8">
        <f t="shared" si="48"/>
        <v>0</v>
      </c>
      <c r="JE25" s="8">
        <f t="shared" si="48"/>
        <v>0</v>
      </c>
      <c r="JF25" s="8">
        <f t="shared" si="48"/>
        <v>0</v>
      </c>
      <c r="JG25" s="8">
        <f t="shared" si="48"/>
        <v>0</v>
      </c>
      <c r="JH25" s="8">
        <f t="shared" si="48"/>
        <v>0</v>
      </c>
      <c r="JI25" s="8">
        <f t="shared" si="48"/>
        <v>0</v>
      </c>
      <c r="JJ25" s="8">
        <f t="shared" si="48"/>
        <v>0</v>
      </c>
      <c r="JK25" s="8">
        <f t="shared" si="48"/>
        <v>0</v>
      </c>
      <c r="JL25" s="8">
        <f t="shared" si="48"/>
        <v>0</v>
      </c>
      <c r="JM25" s="8">
        <f t="shared" si="48"/>
        <v>0</v>
      </c>
      <c r="JN25" s="8">
        <f t="shared" si="48"/>
        <v>0</v>
      </c>
      <c r="JO25" s="8">
        <f t="shared" si="48"/>
        <v>0</v>
      </c>
      <c r="JP25" s="8">
        <f t="shared" si="48"/>
        <v>0</v>
      </c>
      <c r="JQ25" s="8">
        <f t="shared" si="48"/>
        <v>0</v>
      </c>
      <c r="JR25" s="8">
        <f t="shared" si="48"/>
        <v>0</v>
      </c>
      <c r="JS25" s="8">
        <f t="shared" si="48"/>
        <v>0</v>
      </c>
      <c r="JT25" s="8">
        <f t="shared" si="48"/>
        <v>1</v>
      </c>
      <c r="JU25" s="8">
        <f t="shared" si="48"/>
        <v>0</v>
      </c>
      <c r="JV25" s="8">
        <f t="shared" si="48"/>
        <v>0</v>
      </c>
      <c r="JW25" s="8">
        <f t="shared" si="48"/>
        <v>1</v>
      </c>
      <c r="JX25" s="8">
        <f t="shared" si="48"/>
        <v>0</v>
      </c>
      <c r="JY25" s="8">
        <f t="shared" si="48"/>
        <v>0</v>
      </c>
      <c r="JZ25" s="8">
        <f t="shared" si="48"/>
        <v>0</v>
      </c>
      <c r="KA25" s="8">
        <f t="shared" si="48"/>
        <v>0</v>
      </c>
      <c r="KB25" s="8">
        <f t="shared" si="48"/>
        <v>0</v>
      </c>
      <c r="KC25" s="8" t="e">
        <f t="shared" si="48"/>
        <v>#N/A</v>
      </c>
      <c r="KD25" s="8" t="e">
        <f t="shared" si="48"/>
        <v>#N/A</v>
      </c>
      <c r="KE25" s="8" t="e">
        <f t="shared" si="48"/>
        <v>#N/A</v>
      </c>
      <c r="KF25" s="8" t="e">
        <f t="shared" si="48"/>
        <v>#N/A</v>
      </c>
      <c r="KG25" s="8" t="e">
        <f t="shared" si="48"/>
        <v>#N/A</v>
      </c>
      <c r="KH25" s="8" t="e">
        <f t="shared" si="48"/>
        <v>#N/A</v>
      </c>
      <c r="KI25" s="8" t="e">
        <f t="shared" si="48"/>
        <v>#N/A</v>
      </c>
      <c r="KJ25" s="8" t="e">
        <f t="shared" si="48"/>
        <v>#N/A</v>
      </c>
      <c r="KK25" s="8" t="e">
        <f t="shared" si="48"/>
        <v>#N/A</v>
      </c>
      <c r="KL25" s="8" t="e">
        <f t="shared" si="48"/>
        <v>#N/A</v>
      </c>
      <c r="KM25" s="8" t="e">
        <f t="shared" si="48"/>
        <v>#N/A</v>
      </c>
      <c r="KN25" s="8" t="e">
        <f t="shared" si="48"/>
        <v>#N/A</v>
      </c>
      <c r="KO25" s="8" t="e">
        <f t="shared" si="48"/>
        <v>#N/A</v>
      </c>
      <c r="KP25" s="8" t="e">
        <f t="shared" si="48"/>
        <v>#N/A</v>
      </c>
      <c r="KQ25" s="8" t="e">
        <f t="shared" si="48"/>
        <v>#N/A</v>
      </c>
      <c r="KR25" s="8" t="e">
        <f t="shared" si="48"/>
        <v>#N/A</v>
      </c>
      <c r="KS25" s="8" t="e">
        <f t="shared" si="48"/>
        <v>#N/A</v>
      </c>
      <c r="KT25" s="8" t="e">
        <f t="shared" si="48"/>
        <v>#N/A</v>
      </c>
      <c r="KU25" s="8" t="e">
        <f t="shared" si="48"/>
        <v>#N/A</v>
      </c>
      <c r="KV25" s="8" t="e">
        <f t="shared" si="48"/>
        <v>#N/A</v>
      </c>
      <c r="KW25" s="8" t="e">
        <f t="shared" si="48"/>
        <v>#N/A</v>
      </c>
      <c r="KX25" s="8" t="e">
        <f t="shared" si="48"/>
        <v>#N/A</v>
      </c>
      <c r="KY25" s="8" t="e">
        <f t="shared" si="48"/>
        <v>#N/A</v>
      </c>
      <c r="KZ25" s="8" t="e">
        <f t="shared" si="48"/>
        <v>#N/A</v>
      </c>
      <c r="LA25" s="8" t="e">
        <f t="shared" si="48"/>
        <v>#N/A</v>
      </c>
      <c r="LB25" s="8" t="e">
        <f t="shared" si="48"/>
        <v>#N/A</v>
      </c>
      <c r="LC25" s="8" t="e">
        <f t="shared" si="48"/>
        <v>#N/A</v>
      </c>
      <c r="LD25" s="8" t="e">
        <f t="shared" si="48"/>
        <v>#N/A</v>
      </c>
      <c r="LE25" s="8" t="e">
        <f t="shared" si="48"/>
        <v>#N/A</v>
      </c>
      <c r="LF25" s="8" t="e">
        <f t="shared" si="48"/>
        <v>#N/A</v>
      </c>
      <c r="LG25" s="8" t="e">
        <f t="shared" si="48"/>
        <v>#N/A</v>
      </c>
      <c r="LH25" s="8" t="e">
        <f t="shared" si="48"/>
        <v>#N/A</v>
      </c>
      <c r="LI25" s="8" t="e">
        <f t="shared" si="48"/>
        <v>#N/A</v>
      </c>
      <c r="LJ25" s="8" t="e">
        <f t="shared" si="48"/>
        <v>#N/A</v>
      </c>
      <c r="LK25" s="8" t="e">
        <f t="shared" si="48"/>
        <v>#N/A</v>
      </c>
      <c r="LL25" s="8" t="e">
        <f t="shared" ref="LL25:NW25" si="49">IF(LL5=$D20,1,0)</f>
        <v>#N/A</v>
      </c>
      <c r="LM25" s="8" t="e">
        <f t="shared" si="49"/>
        <v>#N/A</v>
      </c>
      <c r="LN25" s="8" t="e">
        <f t="shared" si="49"/>
        <v>#N/A</v>
      </c>
      <c r="LO25" s="8" t="e">
        <f t="shared" si="49"/>
        <v>#N/A</v>
      </c>
      <c r="LP25" s="8" t="e">
        <f t="shared" si="49"/>
        <v>#N/A</v>
      </c>
      <c r="LQ25" s="8" t="e">
        <f t="shared" si="49"/>
        <v>#N/A</v>
      </c>
      <c r="LR25" s="8" t="e">
        <f t="shared" si="49"/>
        <v>#N/A</v>
      </c>
      <c r="LS25" s="8" t="e">
        <f t="shared" si="49"/>
        <v>#N/A</v>
      </c>
      <c r="LT25" s="8" t="e">
        <f t="shared" si="49"/>
        <v>#N/A</v>
      </c>
      <c r="LU25" s="8" t="e">
        <f t="shared" si="49"/>
        <v>#N/A</v>
      </c>
      <c r="LV25" s="8" t="e">
        <f t="shared" si="49"/>
        <v>#N/A</v>
      </c>
      <c r="LW25" s="8" t="e">
        <f t="shared" si="49"/>
        <v>#N/A</v>
      </c>
      <c r="LX25" s="8" t="e">
        <f t="shared" si="49"/>
        <v>#N/A</v>
      </c>
      <c r="LY25" s="8" t="e">
        <f t="shared" si="49"/>
        <v>#N/A</v>
      </c>
      <c r="LZ25" s="8" t="e">
        <f t="shared" si="49"/>
        <v>#N/A</v>
      </c>
      <c r="MA25" s="8" t="e">
        <f t="shared" si="49"/>
        <v>#N/A</v>
      </c>
      <c r="MB25" s="8" t="e">
        <f t="shared" si="49"/>
        <v>#N/A</v>
      </c>
      <c r="MC25" s="8" t="e">
        <f t="shared" si="49"/>
        <v>#N/A</v>
      </c>
      <c r="MD25" s="8" t="e">
        <f t="shared" si="49"/>
        <v>#N/A</v>
      </c>
      <c r="ME25" s="8" t="e">
        <f t="shared" si="49"/>
        <v>#N/A</v>
      </c>
      <c r="MF25" s="8" t="e">
        <f t="shared" si="49"/>
        <v>#N/A</v>
      </c>
      <c r="MG25" s="8" t="e">
        <f t="shared" si="49"/>
        <v>#N/A</v>
      </c>
      <c r="MH25" s="8" t="e">
        <f t="shared" si="49"/>
        <v>#N/A</v>
      </c>
      <c r="MI25" s="8" t="e">
        <f t="shared" si="49"/>
        <v>#N/A</v>
      </c>
      <c r="MJ25" s="8" t="e">
        <f t="shared" si="49"/>
        <v>#N/A</v>
      </c>
      <c r="MK25" s="8" t="e">
        <f t="shared" si="49"/>
        <v>#N/A</v>
      </c>
      <c r="ML25" s="8" t="e">
        <f t="shared" si="49"/>
        <v>#N/A</v>
      </c>
      <c r="MM25" s="8" t="e">
        <f t="shared" si="49"/>
        <v>#N/A</v>
      </c>
      <c r="MN25" s="8" t="e">
        <f t="shared" si="49"/>
        <v>#N/A</v>
      </c>
      <c r="MO25" s="8" t="e">
        <f t="shared" si="49"/>
        <v>#N/A</v>
      </c>
      <c r="MP25" s="8" t="e">
        <f t="shared" si="49"/>
        <v>#N/A</v>
      </c>
      <c r="MQ25" s="8" t="e">
        <f t="shared" si="49"/>
        <v>#N/A</v>
      </c>
      <c r="MR25" s="8" t="e">
        <f t="shared" si="49"/>
        <v>#N/A</v>
      </c>
      <c r="MS25" s="8" t="e">
        <f t="shared" si="49"/>
        <v>#N/A</v>
      </c>
      <c r="MT25" s="8" t="e">
        <f t="shared" si="49"/>
        <v>#N/A</v>
      </c>
      <c r="MU25" s="8" t="e">
        <f t="shared" si="49"/>
        <v>#N/A</v>
      </c>
      <c r="MV25" s="8" t="e">
        <f t="shared" si="49"/>
        <v>#N/A</v>
      </c>
      <c r="MW25" s="8" t="e">
        <f t="shared" si="49"/>
        <v>#N/A</v>
      </c>
      <c r="MX25" s="8" t="e">
        <f t="shared" si="49"/>
        <v>#N/A</v>
      </c>
      <c r="MY25" s="8" t="e">
        <f t="shared" si="49"/>
        <v>#N/A</v>
      </c>
      <c r="MZ25" s="8" t="e">
        <f t="shared" si="49"/>
        <v>#N/A</v>
      </c>
      <c r="NA25" s="8" t="e">
        <f t="shared" si="49"/>
        <v>#N/A</v>
      </c>
      <c r="NB25" s="8" t="e">
        <f t="shared" si="49"/>
        <v>#N/A</v>
      </c>
      <c r="NC25" s="8" t="e">
        <f t="shared" si="49"/>
        <v>#N/A</v>
      </c>
      <c r="ND25" s="8" t="e">
        <f t="shared" si="49"/>
        <v>#N/A</v>
      </c>
      <c r="NE25" s="8" t="e">
        <f t="shared" si="49"/>
        <v>#N/A</v>
      </c>
      <c r="NF25" s="8" t="e">
        <f t="shared" si="49"/>
        <v>#N/A</v>
      </c>
      <c r="NG25" s="8" t="e">
        <f t="shared" si="49"/>
        <v>#N/A</v>
      </c>
      <c r="NH25" s="8" t="e">
        <f t="shared" si="49"/>
        <v>#N/A</v>
      </c>
      <c r="NI25" s="8" t="e">
        <f t="shared" si="49"/>
        <v>#N/A</v>
      </c>
      <c r="NJ25" s="8" t="e">
        <f t="shared" si="49"/>
        <v>#N/A</v>
      </c>
      <c r="NK25" s="8" t="e">
        <f t="shared" si="49"/>
        <v>#N/A</v>
      </c>
      <c r="NL25" s="8" t="e">
        <f t="shared" si="49"/>
        <v>#N/A</v>
      </c>
      <c r="NM25" s="8" t="e">
        <f t="shared" si="49"/>
        <v>#N/A</v>
      </c>
      <c r="NN25" s="8" t="e">
        <f t="shared" si="49"/>
        <v>#N/A</v>
      </c>
      <c r="NO25" s="8" t="e">
        <f t="shared" si="49"/>
        <v>#N/A</v>
      </c>
      <c r="NP25" s="8" t="e">
        <f t="shared" si="49"/>
        <v>#N/A</v>
      </c>
      <c r="NQ25" s="8" t="e">
        <f t="shared" si="49"/>
        <v>#N/A</v>
      </c>
      <c r="NR25" s="8" t="e">
        <f t="shared" si="49"/>
        <v>#N/A</v>
      </c>
      <c r="NS25" s="8" t="e">
        <f t="shared" si="49"/>
        <v>#N/A</v>
      </c>
      <c r="NT25" s="8" t="e">
        <f t="shared" si="49"/>
        <v>#N/A</v>
      </c>
      <c r="NU25" s="8" t="e">
        <f t="shared" si="49"/>
        <v>#N/A</v>
      </c>
      <c r="NV25" s="8" t="e">
        <f t="shared" si="49"/>
        <v>#N/A</v>
      </c>
      <c r="NW25" s="8" t="e">
        <f t="shared" si="49"/>
        <v>#N/A</v>
      </c>
      <c r="NX25" s="8" t="e">
        <f t="shared" ref="NX25:QI25" si="50">IF(NX5=$D20,1,0)</f>
        <v>#N/A</v>
      </c>
      <c r="NY25" s="8" t="e">
        <f t="shared" si="50"/>
        <v>#N/A</v>
      </c>
      <c r="NZ25" s="8" t="e">
        <f t="shared" si="50"/>
        <v>#N/A</v>
      </c>
      <c r="OA25" s="8" t="e">
        <f t="shared" si="50"/>
        <v>#N/A</v>
      </c>
      <c r="OB25" s="8" t="e">
        <f t="shared" si="50"/>
        <v>#N/A</v>
      </c>
      <c r="OC25" s="8" t="e">
        <f t="shared" si="50"/>
        <v>#N/A</v>
      </c>
      <c r="OD25" s="8" t="e">
        <f t="shared" si="50"/>
        <v>#N/A</v>
      </c>
      <c r="OE25" s="8" t="e">
        <f t="shared" si="50"/>
        <v>#N/A</v>
      </c>
      <c r="OF25" s="8" t="e">
        <f t="shared" si="50"/>
        <v>#N/A</v>
      </c>
      <c r="OG25" s="8" t="e">
        <f t="shared" si="50"/>
        <v>#N/A</v>
      </c>
      <c r="OH25" s="8" t="e">
        <f t="shared" si="50"/>
        <v>#N/A</v>
      </c>
      <c r="OI25" s="8" t="e">
        <f t="shared" si="50"/>
        <v>#N/A</v>
      </c>
      <c r="OJ25" s="8" t="e">
        <f t="shared" si="50"/>
        <v>#N/A</v>
      </c>
      <c r="OK25" s="8" t="e">
        <f t="shared" si="50"/>
        <v>#N/A</v>
      </c>
      <c r="OL25" s="8" t="e">
        <f t="shared" si="50"/>
        <v>#N/A</v>
      </c>
      <c r="OM25" s="8" t="e">
        <f t="shared" si="50"/>
        <v>#N/A</v>
      </c>
      <c r="ON25" s="8" t="e">
        <f t="shared" si="50"/>
        <v>#N/A</v>
      </c>
      <c r="OO25" s="8" t="e">
        <f t="shared" si="50"/>
        <v>#N/A</v>
      </c>
      <c r="OP25" s="8" t="e">
        <f t="shared" si="50"/>
        <v>#N/A</v>
      </c>
      <c r="OQ25" s="8" t="e">
        <f t="shared" si="50"/>
        <v>#N/A</v>
      </c>
      <c r="OR25" s="8" t="e">
        <f t="shared" si="50"/>
        <v>#N/A</v>
      </c>
      <c r="OS25" s="8" t="e">
        <f t="shared" si="50"/>
        <v>#N/A</v>
      </c>
      <c r="OT25" s="8" t="e">
        <f t="shared" si="50"/>
        <v>#N/A</v>
      </c>
      <c r="OU25" s="8" t="e">
        <f t="shared" si="50"/>
        <v>#N/A</v>
      </c>
      <c r="OV25" s="8" t="e">
        <f t="shared" si="50"/>
        <v>#N/A</v>
      </c>
      <c r="OW25" s="8" t="e">
        <f t="shared" si="50"/>
        <v>#N/A</v>
      </c>
      <c r="OX25" s="8" t="e">
        <f t="shared" si="50"/>
        <v>#N/A</v>
      </c>
      <c r="OY25" s="8" t="e">
        <f t="shared" si="50"/>
        <v>#N/A</v>
      </c>
      <c r="OZ25" s="8" t="e">
        <f t="shared" si="50"/>
        <v>#N/A</v>
      </c>
      <c r="PA25" s="8" t="e">
        <f t="shared" si="50"/>
        <v>#N/A</v>
      </c>
      <c r="PB25" s="8" t="e">
        <f t="shared" si="50"/>
        <v>#N/A</v>
      </c>
      <c r="PC25" s="8" t="e">
        <f t="shared" si="50"/>
        <v>#N/A</v>
      </c>
      <c r="PD25" s="8" t="e">
        <f t="shared" si="50"/>
        <v>#N/A</v>
      </c>
      <c r="PE25" s="8" t="e">
        <f t="shared" si="50"/>
        <v>#N/A</v>
      </c>
      <c r="PF25" s="8" t="e">
        <f t="shared" si="50"/>
        <v>#N/A</v>
      </c>
      <c r="PG25" s="8" t="e">
        <f t="shared" si="50"/>
        <v>#N/A</v>
      </c>
      <c r="PH25" s="8" t="e">
        <f t="shared" si="50"/>
        <v>#N/A</v>
      </c>
      <c r="PI25" s="8" t="e">
        <f t="shared" si="50"/>
        <v>#N/A</v>
      </c>
      <c r="PJ25" s="8" t="e">
        <f t="shared" si="50"/>
        <v>#N/A</v>
      </c>
      <c r="PK25" s="8" t="e">
        <f t="shared" si="50"/>
        <v>#N/A</v>
      </c>
      <c r="PL25" s="8" t="e">
        <f t="shared" si="50"/>
        <v>#N/A</v>
      </c>
      <c r="PM25" s="8" t="e">
        <f t="shared" si="50"/>
        <v>#N/A</v>
      </c>
      <c r="PN25" s="8" t="e">
        <f t="shared" si="50"/>
        <v>#N/A</v>
      </c>
      <c r="PO25" s="8" t="e">
        <f t="shared" si="50"/>
        <v>#N/A</v>
      </c>
      <c r="PP25" s="8" t="e">
        <f t="shared" si="50"/>
        <v>#N/A</v>
      </c>
      <c r="PQ25" s="8" t="e">
        <f t="shared" si="50"/>
        <v>#N/A</v>
      </c>
      <c r="PR25" s="8" t="e">
        <f t="shared" si="50"/>
        <v>#N/A</v>
      </c>
      <c r="PS25" s="8" t="e">
        <f t="shared" si="50"/>
        <v>#N/A</v>
      </c>
      <c r="PT25" s="8" t="e">
        <f t="shared" si="50"/>
        <v>#N/A</v>
      </c>
      <c r="PU25" s="8" t="e">
        <f t="shared" si="50"/>
        <v>#N/A</v>
      </c>
      <c r="PV25" s="8" t="e">
        <f t="shared" si="50"/>
        <v>#N/A</v>
      </c>
      <c r="PW25" s="8" t="e">
        <f t="shared" si="50"/>
        <v>#N/A</v>
      </c>
      <c r="PX25" s="8" t="e">
        <f t="shared" si="50"/>
        <v>#N/A</v>
      </c>
      <c r="PY25" s="8" t="e">
        <f t="shared" si="50"/>
        <v>#N/A</v>
      </c>
      <c r="PZ25" s="8" t="e">
        <f t="shared" si="50"/>
        <v>#N/A</v>
      </c>
      <c r="QA25" s="8" t="e">
        <f t="shared" si="50"/>
        <v>#N/A</v>
      </c>
      <c r="QB25" s="8" t="e">
        <f t="shared" si="50"/>
        <v>#N/A</v>
      </c>
      <c r="QC25" s="8" t="e">
        <f t="shared" si="50"/>
        <v>#N/A</v>
      </c>
      <c r="QD25" s="8" t="e">
        <f t="shared" si="50"/>
        <v>#N/A</v>
      </c>
      <c r="QE25" s="8" t="e">
        <f t="shared" si="50"/>
        <v>#N/A</v>
      </c>
      <c r="QF25" s="8" t="e">
        <f t="shared" si="50"/>
        <v>#N/A</v>
      </c>
      <c r="QG25" s="8" t="e">
        <f t="shared" si="50"/>
        <v>#N/A</v>
      </c>
      <c r="QH25" s="8" t="e">
        <f t="shared" si="50"/>
        <v>#N/A</v>
      </c>
      <c r="QI25" s="8" t="e">
        <f t="shared" si="50"/>
        <v>#N/A</v>
      </c>
      <c r="QJ25" s="8" t="e">
        <f t="shared" ref="QJ25:SU25" si="51">IF(QJ5=$D20,1,0)</f>
        <v>#N/A</v>
      </c>
      <c r="QK25" s="8" t="e">
        <f t="shared" si="51"/>
        <v>#N/A</v>
      </c>
      <c r="QL25" s="8" t="e">
        <f t="shared" si="51"/>
        <v>#N/A</v>
      </c>
      <c r="QM25" s="8" t="e">
        <f t="shared" si="51"/>
        <v>#N/A</v>
      </c>
      <c r="QN25" s="8" t="e">
        <f t="shared" si="51"/>
        <v>#N/A</v>
      </c>
      <c r="QO25" s="8" t="e">
        <f t="shared" si="51"/>
        <v>#N/A</v>
      </c>
      <c r="QP25" s="8" t="e">
        <f t="shared" si="51"/>
        <v>#N/A</v>
      </c>
      <c r="QQ25" s="8" t="e">
        <f t="shared" si="51"/>
        <v>#N/A</v>
      </c>
      <c r="QR25" s="8" t="e">
        <f t="shared" si="51"/>
        <v>#N/A</v>
      </c>
      <c r="QS25" s="8" t="e">
        <f t="shared" si="51"/>
        <v>#N/A</v>
      </c>
      <c r="QT25" s="8" t="e">
        <f t="shared" si="51"/>
        <v>#N/A</v>
      </c>
      <c r="QU25" s="8" t="e">
        <f t="shared" si="51"/>
        <v>#N/A</v>
      </c>
      <c r="QV25" s="8" t="e">
        <f t="shared" si="51"/>
        <v>#N/A</v>
      </c>
      <c r="QW25" s="8" t="e">
        <f t="shared" si="51"/>
        <v>#N/A</v>
      </c>
      <c r="QX25" s="8" t="e">
        <f t="shared" si="51"/>
        <v>#N/A</v>
      </c>
      <c r="QY25" s="8" t="e">
        <f t="shared" si="51"/>
        <v>#N/A</v>
      </c>
      <c r="QZ25" s="8" t="e">
        <f t="shared" si="51"/>
        <v>#N/A</v>
      </c>
      <c r="RA25" s="8" t="e">
        <f t="shared" si="51"/>
        <v>#N/A</v>
      </c>
      <c r="RB25" s="8" t="e">
        <f t="shared" si="51"/>
        <v>#N/A</v>
      </c>
      <c r="RC25" s="8" t="e">
        <f t="shared" si="51"/>
        <v>#N/A</v>
      </c>
      <c r="RD25" s="8" t="e">
        <f t="shared" si="51"/>
        <v>#N/A</v>
      </c>
      <c r="RE25" s="8" t="e">
        <f t="shared" si="51"/>
        <v>#N/A</v>
      </c>
      <c r="RF25" s="8" t="e">
        <f t="shared" si="51"/>
        <v>#N/A</v>
      </c>
      <c r="RG25" s="8" t="e">
        <f t="shared" si="51"/>
        <v>#N/A</v>
      </c>
      <c r="RH25" s="8" t="e">
        <f t="shared" si="51"/>
        <v>#N/A</v>
      </c>
      <c r="RI25" s="8" t="e">
        <f t="shared" si="51"/>
        <v>#N/A</v>
      </c>
      <c r="RJ25" s="8" t="e">
        <f t="shared" si="51"/>
        <v>#N/A</v>
      </c>
      <c r="RK25" s="8" t="e">
        <f t="shared" si="51"/>
        <v>#N/A</v>
      </c>
      <c r="RL25" s="8" t="e">
        <f t="shared" si="51"/>
        <v>#N/A</v>
      </c>
      <c r="RM25" s="8" t="e">
        <f t="shared" si="51"/>
        <v>#N/A</v>
      </c>
      <c r="RN25" s="8" t="e">
        <f t="shared" si="51"/>
        <v>#N/A</v>
      </c>
      <c r="RO25" s="8" t="e">
        <f t="shared" si="51"/>
        <v>#N/A</v>
      </c>
      <c r="RP25" s="8" t="e">
        <f t="shared" si="51"/>
        <v>#N/A</v>
      </c>
      <c r="RQ25" s="8" t="e">
        <f t="shared" si="51"/>
        <v>#N/A</v>
      </c>
      <c r="RR25" s="8" t="e">
        <f t="shared" si="51"/>
        <v>#N/A</v>
      </c>
      <c r="RS25" s="8" t="e">
        <f t="shared" si="51"/>
        <v>#N/A</v>
      </c>
      <c r="RT25" s="8" t="e">
        <f t="shared" si="51"/>
        <v>#N/A</v>
      </c>
      <c r="RU25" s="8" t="e">
        <f t="shared" si="51"/>
        <v>#N/A</v>
      </c>
      <c r="RV25" s="8" t="e">
        <f t="shared" si="51"/>
        <v>#N/A</v>
      </c>
      <c r="RW25" s="8" t="e">
        <f t="shared" si="51"/>
        <v>#N/A</v>
      </c>
      <c r="RX25" s="8" t="e">
        <f t="shared" si="51"/>
        <v>#N/A</v>
      </c>
      <c r="RY25" s="8" t="e">
        <f t="shared" si="51"/>
        <v>#N/A</v>
      </c>
      <c r="RZ25" s="8" t="e">
        <f t="shared" si="51"/>
        <v>#N/A</v>
      </c>
      <c r="SA25" s="8" t="e">
        <f t="shared" si="51"/>
        <v>#N/A</v>
      </c>
      <c r="SB25" s="8" t="e">
        <f t="shared" si="51"/>
        <v>#N/A</v>
      </c>
      <c r="SC25" s="8" t="e">
        <f t="shared" si="51"/>
        <v>#N/A</v>
      </c>
      <c r="SD25" s="8" t="e">
        <f t="shared" si="51"/>
        <v>#N/A</v>
      </c>
      <c r="SE25" s="8" t="e">
        <f t="shared" si="51"/>
        <v>#N/A</v>
      </c>
      <c r="SF25" s="8" t="e">
        <f t="shared" si="51"/>
        <v>#N/A</v>
      </c>
      <c r="SG25" s="8" t="e">
        <f t="shared" si="51"/>
        <v>#N/A</v>
      </c>
      <c r="SH25" s="8" t="e">
        <f t="shared" si="51"/>
        <v>#N/A</v>
      </c>
      <c r="SI25" s="8" t="e">
        <f t="shared" si="51"/>
        <v>#N/A</v>
      </c>
      <c r="SJ25" s="8" t="e">
        <f t="shared" si="51"/>
        <v>#N/A</v>
      </c>
      <c r="SK25" s="8" t="e">
        <f t="shared" si="51"/>
        <v>#N/A</v>
      </c>
      <c r="SL25" s="8" t="e">
        <f t="shared" si="51"/>
        <v>#N/A</v>
      </c>
      <c r="SM25" s="8" t="e">
        <f t="shared" si="51"/>
        <v>#N/A</v>
      </c>
      <c r="SN25" s="8" t="e">
        <f t="shared" si="51"/>
        <v>#N/A</v>
      </c>
      <c r="SO25" s="8" t="e">
        <f t="shared" si="51"/>
        <v>#N/A</v>
      </c>
      <c r="SP25" s="8" t="e">
        <f t="shared" si="51"/>
        <v>#N/A</v>
      </c>
      <c r="SQ25" s="8" t="e">
        <f t="shared" si="51"/>
        <v>#N/A</v>
      </c>
      <c r="SR25" s="8" t="e">
        <f t="shared" si="51"/>
        <v>#N/A</v>
      </c>
      <c r="SS25" s="8" t="e">
        <f t="shared" si="51"/>
        <v>#N/A</v>
      </c>
      <c r="ST25" s="8" t="e">
        <f t="shared" si="51"/>
        <v>#N/A</v>
      </c>
      <c r="SU25" s="8" t="e">
        <f t="shared" si="51"/>
        <v>#N/A</v>
      </c>
      <c r="SV25" s="8" t="e">
        <f t="shared" ref="SV25:VG25" si="52">IF(SV5=$D20,1,0)</f>
        <v>#N/A</v>
      </c>
      <c r="SW25" s="8" t="e">
        <f t="shared" si="52"/>
        <v>#N/A</v>
      </c>
      <c r="SX25" s="8" t="e">
        <f t="shared" si="52"/>
        <v>#N/A</v>
      </c>
      <c r="SY25" s="8" t="e">
        <f t="shared" si="52"/>
        <v>#N/A</v>
      </c>
      <c r="SZ25" s="8" t="e">
        <f t="shared" si="52"/>
        <v>#N/A</v>
      </c>
      <c r="TA25" s="8" t="e">
        <f t="shared" si="52"/>
        <v>#N/A</v>
      </c>
      <c r="TB25" s="8" t="e">
        <f t="shared" si="52"/>
        <v>#N/A</v>
      </c>
      <c r="TC25" s="8" t="e">
        <f t="shared" si="52"/>
        <v>#N/A</v>
      </c>
      <c r="TD25" s="8" t="e">
        <f t="shared" si="52"/>
        <v>#N/A</v>
      </c>
      <c r="TE25" s="8" t="e">
        <f t="shared" si="52"/>
        <v>#N/A</v>
      </c>
      <c r="TF25" s="8" t="e">
        <f t="shared" si="52"/>
        <v>#N/A</v>
      </c>
      <c r="TG25" s="8" t="e">
        <f t="shared" si="52"/>
        <v>#N/A</v>
      </c>
      <c r="TH25" s="8" t="e">
        <f t="shared" si="52"/>
        <v>#N/A</v>
      </c>
      <c r="TI25" s="8" t="e">
        <f t="shared" si="52"/>
        <v>#N/A</v>
      </c>
      <c r="TJ25" s="8" t="e">
        <f t="shared" si="52"/>
        <v>#N/A</v>
      </c>
      <c r="TK25" s="8" t="e">
        <f t="shared" si="52"/>
        <v>#N/A</v>
      </c>
      <c r="TL25" s="8" t="e">
        <f t="shared" si="52"/>
        <v>#N/A</v>
      </c>
      <c r="TM25" s="8" t="e">
        <f t="shared" si="52"/>
        <v>#N/A</v>
      </c>
      <c r="TN25" s="8" t="e">
        <f t="shared" si="52"/>
        <v>#N/A</v>
      </c>
      <c r="TO25" s="8" t="e">
        <f t="shared" si="52"/>
        <v>#N/A</v>
      </c>
      <c r="TP25" s="8" t="e">
        <f t="shared" si="52"/>
        <v>#N/A</v>
      </c>
      <c r="TQ25" s="8" t="e">
        <f t="shared" si="52"/>
        <v>#N/A</v>
      </c>
      <c r="TR25" s="8" t="e">
        <f t="shared" si="52"/>
        <v>#N/A</v>
      </c>
      <c r="TS25" s="8" t="e">
        <f t="shared" si="52"/>
        <v>#N/A</v>
      </c>
      <c r="TT25" s="8" t="e">
        <f t="shared" si="52"/>
        <v>#N/A</v>
      </c>
      <c r="TU25" s="8" t="e">
        <f t="shared" si="52"/>
        <v>#N/A</v>
      </c>
      <c r="TV25" s="8" t="e">
        <f t="shared" si="52"/>
        <v>#N/A</v>
      </c>
      <c r="TW25" s="8" t="e">
        <f t="shared" si="52"/>
        <v>#N/A</v>
      </c>
      <c r="TX25" s="8" t="e">
        <f t="shared" si="52"/>
        <v>#N/A</v>
      </c>
      <c r="TY25" s="8" t="e">
        <f t="shared" si="52"/>
        <v>#N/A</v>
      </c>
      <c r="TZ25" s="8" t="e">
        <f t="shared" si="52"/>
        <v>#N/A</v>
      </c>
      <c r="UA25" s="8" t="e">
        <f t="shared" si="52"/>
        <v>#N/A</v>
      </c>
      <c r="UB25" s="8" t="e">
        <f t="shared" si="52"/>
        <v>#N/A</v>
      </c>
      <c r="UC25" s="8" t="e">
        <f t="shared" si="52"/>
        <v>#N/A</v>
      </c>
      <c r="UD25" s="8" t="e">
        <f t="shared" si="52"/>
        <v>#N/A</v>
      </c>
      <c r="UE25" s="8" t="e">
        <f t="shared" si="52"/>
        <v>#N/A</v>
      </c>
      <c r="UF25" s="8" t="e">
        <f t="shared" si="52"/>
        <v>#N/A</v>
      </c>
      <c r="UG25" s="8" t="e">
        <f t="shared" si="52"/>
        <v>#N/A</v>
      </c>
      <c r="UH25" s="8" t="e">
        <f t="shared" si="52"/>
        <v>#N/A</v>
      </c>
      <c r="UI25" s="8" t="e">
        <f t="shared" si="52"/>
        <v>#N/A</v>
      </c>
      <c r="UJ25" s="8" t="e">
        <f t="shared" si="52"/>
        <v>#N/A</v>
      </c>
      <c r="UK25" s="8" t="e">
        <f t="shared" si="52"/>
        <v>#N/A</v>
      </c>
      <c r="UL25" s="8" t="e">
        <f t="shared" si="52"/>
        <v>#N/A</v>
      </c>
      <c r="UM25" s="8" t="e">
        <f t="shared" si="52"/>
        <v>#N/A</v>
      </c>
      <c r="UN25" s="8" t="e">
        <f t="shared" si="52"/>
        <v>#N/A</v>
      </c>
      <c r="UO25" s="8" t="e">
        <f t="shared" si="52"/>
        <v>#N/A</v>
      </c>
      <c r="UP25" s="8" t="e">
        <f t="shared" si="52"/>
        <v>#N/A</v>
      </c>
      <c r="UQ25" s="8" t="e">
        <f t="shared" si="52"/>
        <v>#N/A</v>
      </c>
      <c r="UR25" s="8" t="e">
        <f t="shared" si="52"/>
        <v>#N/A</v>
      </c>
      <c r="US25" s="8" t="e">
        <f t="shared" si="52"/>
        <v>#N/A</v>
      </c>
      <c r="UT25" s="8" t="e">
        <f t="shared" si="52"/>
        <v>#N/A</v>
      </c>
      <c r="UU25" s="8" t="e">
        <f t="shared" si="52"/>
        <v>#N/A</v>
      </c>
      <c r="UV25" s="8" t="e">
        <f t="shared" si="52"/>
        <v>#N/A</v>
      </c>
      <c r="UW25" s="8" t="e">
        <f t="shared" si="52"/>
        <v>#N/A</v>
      </c>
      <c r="UX25" s="8" t="e">
        <f t="shared" si="52"/>
        <v>#N/A</v>
      </c>
      <c r="UY25" s="8" t="e">
        <f t="shared" si="52"/>
        <v>#N/A</v>
      </c>
      <c r="UZ25" s="8" t="e">
        <f t="shared" si="52"/>
        <v>#N/A</v>
      </c>
      <c r="VA25" s="8" t="e">
        <f t="shared" si="52"/>
        <v>#N/A</v>
      </c>
      <c r="VB25" s="8" t="e">
        <f t="shared" si="52"/>
        <v>#N/A</v>
      </c>
      <c r="VC25" s="8" t="e">
        <f t="shared" si="52"/>
        <v>#N/A</v>
      </c>
      <c r="VD25" s="8" t="e">
        <f t="shared" si="52"/>
        <v>#N/A</v>
      </c>
      <c r="VE25" s="8" t="e">
        <f t="shared" si="52"/>
        <v>#N/A</v>
      </c>
      <c r="VF25" s="8" t="e">
        <f t="shared" si="52"/>
        <v>#N/A</v>
      </c>
      <c r="VG25" s="8" t="e">
        <f t="shared" si="52"/>
        <v>#N/A</v>
      </c>
      <c r="VH25" s="8" t="e">
        <f t="shared" ref="VH25:XS25" si="53">IF(VH5=$D20,1,0)</f>
        <v>#N/A</v>
      </c>
      <c r="VI25" s="8" t="e">
        <f t="shared" si="53"/>
        <v>#N/A</v>
      </c>
      <c r="VJ25" s="8" t="e">
        <f t="shared" si="53"/>
        <v>#N/A</v>
      </c>
      <c r="VK25" s="8" t="e">
        <f t="shared" si="53"/>
        <v>#N/A</v>
      </c>
      <c r="VL25" s="8" t="e">
        <f t="shared" si="53"/>
        <v>#N/A</v>
      </c>
      <c r="VM25" s="8" t="e">
        <f t="shared" si="53"/>
        <v>#N/A</v>
      </c>
      <c r="VN25" s="8" t="e">
        <f t="shared" si="53"/>
        <v>#N/A</v>
      </c>
      <c r="VO25" s="8" t="e">
        <f t="shared" si="53"/>
        <v>#N/A</v>
      </c>
      <c r="VP25" s="8" t="e">
        <f t="shared" si="53"/>
        <v>#N/A</v>
      </c>
      <c r="VQ25" s="8" t="e">
        <f t="shared" si="53"/>
        <v>#N/A</v>
      </c>
      <c r="VR25" s="8" t="e">
        <f t="shared" si="53"/>
        <v>#N/A</v>
      </c>
      <c r="VS25" s="8" t="e">
        <f t="shared" si="53"/>
        <v>#N/A</v>
      </c>
      <c r="VT25" s="8" t="e">
        <f t="shared" si="53"/>
        <v>#N/A</v>
      </c>
      <c r="VU25" s="8" t="e">
        <f t="shared" si="53"/>
        <v>#N/A</v>
      </c>
      <c r="VV25" s="8" t="e">
        <f t="shared" si="53"/>
        <v>#N/A</v>
      </c>
      <c r="VW25" s="8" t="e">
        <f t="shared" si="53"/>
        <v>#N/A</v>
      </c>
      <c r="VX25" s="8" t="e">
        <f t="shared" si="53"/>
        <v>#N/A</v>
      </c>
      <c r="VY25" s="8" t="e">
        <f t="shared" si="53"/>
        <v>#N/A</v>
      </c>
      <c r="VZ25" s="8" t="e">
        <f t="shared" si="53"/>
        <v>#N/A</v>
      </c>
      <c r="WA25" s="8" t="e">
        <f t="shared" si="53"/>
        <v>#N/A</v>
      </c>
      <c r="WB25" s="8" t="e">
        <f t="shared" si="53"/>
        <v>#N/A</v>
      </c>
      <c r="WC25" s="8" t="e">
        <f t="shared" si="53"/>
        <v>#N/A</v>
      </c>
      <c r="WD25" s="8" t="e">
        <f t="shared" si="53"/>
        <v>#N/A</v>
      </c>
      <c r="WE25" s="8" t="e">
        <f t="shared" si="53"/>
        <v>#N/A</v>
      </c>
      <c r="WF25" s="8" t="e">
        <f t="shared" si="53"/>
        <v>#N/A</v>
      </c>
      <c r="WG25" s="8" t="e">
        <f t="shared" si="53"/>
        <v>#N/A</v>
      </c>
      <c r="WH25" s="8" t="e">
        <f t="shared" si="53"/>
        <v>#N/A</v>
      </c>
      <c r="WI25" s="8" t="e">
        <f t="shared" si="53"/>
        <v>#N/A</v>
      </c>
      <c r="WJ25" s="8" t="e">
        <f t="shared" si="53"/>
        <v>#N/A</v>
      </c>
      <c r="WK25" s="8" t="e">
        <f t="shared" si="53"/>
        <v>#N/A</v>
      </c>
      <c r="WL25" s="8" t="e">
        <f t="shared" si="53"/>
        <v>#N/A</v>
      </c>
      <c r="WM25" s="8" t="e">
        <f t="shared" si="53"/>
        <v>#N/A</v>
      </c>
      <c r="WN25" s="8" t="e">
        <f t="shared" si="53"/>
        <v>#N/A</v>
      </c>
      <c r="WO25" s="8" t="e">
        <f t="shared" si="53"/>
        <v>#N/A</v>
      </c>
      <c r="WP25" s="8" t="e">
        <f t="shared" si="53"/>
        <v>#N/A</v>
      </c>
      <c r="WQ25" s="8" t="e">
        <f t="shared" si="53"/>
        <v>#N/A</v>
      </c>
      <c r="WR25" s="8" t="e">
        <f t="shared" si="53"/>
        <v>#N/A</v>
      </c>
      <c r="WS25" s="8" t="e">
        <f t="shared" si="53"/>
        <v>#N/A</v>
      </c>
      <c r="WT25" s="8" t="e">
        <f t="shared" si="53"/>
        <v>#N/A</v>
      </c>
      <c r="WU25" s="8" t="e">
        <f t="shared" si="53"/>
        <v>#N/A</v>
      </c>
      <c r="WV25" s="8" t="e">
        <f t="shared" si="53"/>
        <v>#N/A</v>
      </c>
      <c r="WW25" s="8" t="e">
        <f t="shared" si="53"/>
        <v>#N/A</v>
      </c>
      <c r="WX25" s="8" t="e">
        <f t="shared" si="53"/>
        <v>#N/A</v>
      </c>
      <c r="WY25" s="8" t="e">
        <f t="shared" si="53"/>
        <v>#N/A</v>
      </c>
      <c r="WZ25" s="8" t="e">
        <f t="shared" si="53"/>
        <v>#N/A</v>
      </c>
      <c r="XA25" s="8" t="e">
        <f t="shared" si="53"/>
        <v>#N/A</v>
      </c>
      <c r="XB25" s="8" t="e">
        <f t="shared" si="53"/>
        <v>#N/A</v>
      </c>
      <c r="XC25" s="8" t="e">
        <f t="shared" si="53"/>
        <v>#N/A</v>
      </c>
      <c r="XD25" s="8" t="e">
        <f t="shared" si="53"/>
        <v>#N/A</v>
      </c>
      <c r="XE25" s="8" t="e">
        <f t="shared" si="53"/>
        <v>#N/A</v>
      </c>
      <c r="XF25" s="8" t="e">
        <f t="shared" si="53"/>
        <v>#N/A</v>
      </c>
      <c r="XG25" s="8" t="e">
        <f t="shared" si="53"/>
        <v>#N/A</v>
      </c>
      <c r="XH25" s="8" t="e">
        <f t="shared" si="53"/>
        <v>#N/A</v>
      </c>
      <c r="XI25" s="8" t="e">
        <f t="shared" si="53"/>
        <v>#N/A</v>
      </c>
      <c r="XJ25" s="8" t="e">
        <f t="shared" si="53"/>
        <v>#N/A</v>
      </c>
      <c r="XK25" s="8" t="e">
        <f t="shared" si="53"/>
        <v>#N/A</v>
      </c>
      <c r="XL25" s="8" t="e">
        <f t="shared" si="53"/>
        <v>#N/A</v>
      </c>
      <c r="XM25" s="8" t="e">
        <f t="shared" si="53"/>
        <v>#N/A</v>
      </c>
      <c r="XN25" s="8" t="e">
        <f t="shared" si="53"/>
        <v>#N/A</v>
      </c>
      <c r="XO25" s="8" t="e">
        <f t="shared" si="53"/>
        <v>#N/A</v>
      </c>
      <c r="XP25" s="8" t="e">
        <f t="shared" si="53"/>
        <v>#N/A</v>
      </c>
      <c r="XQ25" s="8" t="e">
        <f t="shared" si="53"/>
        <v>#N/A</v>
      </c>
      <c r="XR25" s="8" t="e">
        <f t="shared" si="53"/>
        <v>#N/A</v>
      </c>
      <c r="XS25" s="8" t="e">
        <f t="shared" si="53"/>
        <v>#N/A</v>
      </c>
      <c r="XT25" s="8" t="e">
        <f t="shared" ref="XT25:YM25" si="54">IF(XT5=$D20,1,0)</f>
        <v>#N/A</v>
      </c>
      <c r="XU25" s="8" t="e">
        <f t="shared" si="54"/>
        <v>#N/A</v>
      </c>
      <c r="XV25" s="8" t="e">
        <f t="shared" si="54"/>
        <v>#N/A</v>
      </c>
      <c r="XW25" s="8" t="e">
        <f t="shared" si="54"/>
        <v>#N/A</v>
      </c>
      <c r="XX25" s="8" t="e">
        <f t="shared" si="54"/>
        <v>#N/A</v>
      </c>
      <c r="XY25" s="8" t="e">
        <f t="shared" si="54"/>
        <v>#N/A</v>
      </c>
      <c r="XZ25" s="8" t="e">
        <f t="shared" si="54"/>
        <v>#N/A</v>
      </c>
      <c r="YA25" s="8" t="e">
        <f t="shared" si="54"/>
        <v>#N/A</v>
      </c>
      <c r="YB25" s="8" t="e">
        <f t="shared" si="54"/>
        <v>#N/A</v>
      </c>
      <c r="YC25" s="8" t="e">
        <f t="shared" si="54"/>
        <v>#N/A</v>
      </c>
      <c r="YD25" s="8" t="e">
        <f t="shared" si="54"/>
        <v>#N/A</v>
      </c>
      <c r="YE25" s="8" t="e">
        <f t="shared" si="54"/>
        <v>#N/A</v>
      </c>
      <c r="YF25" s="8" t="e">
        <f t="shared" si="54"/>
        <v>#N/A</v>
      </c>
      <c r="YG25" s="8" t="e">
        <f t="shared" si="54"/>
        <v>#N/A</v>
      </c>
      <c r="YH25" s="8" t="e">
        <f t="shared" si="54"/>
        <v>#N/A</v>
      </c>
      <c r="YI25" s="8" t="e">
        <f t="shared" si="54"/>
        <v>#N/A</v>
      </c>
      <c r="YJ25" s="8" t="e">
        <f t="shared" si="54"/>
        <v>#N/A</v>
      </c>
      <c r="YK25" s="8" t="e">
        <f t="shared" si="54"/>
        <v>#N/A</v>
      </c>
      <c r="YL25" s="8" t="e">
        <f t="shared" si="54"/>
        <v>#N/A</v>
      </c>
      <c r="YM25" s="8" t="e">
        <f t="shared" si="54"/>
        <v>#N/A</v>
      </c>
    </row>
    <row r="26" spans="1:663" s="8" customFormat="1">
      <c r="A26" s="7" t="s">
        <v>1097</v>
      </c>
      <c r="B26" s="3" t="s">
        <v>9</v>
      </c>
      <c r="C26" s="3">
        <v>-23</v>
      </c>
      <c r="D26" s="8">
        <f t="shared" ref="D26:BO26" si="55">IF(D6=$D21,1,0)</f>
        <v>0</v>
      </c>
      <c r="E26" s="8">
        <f t="shared" si="55"/>
        <v>0</v>
      </c>
      <c r="F26" s="8">
        <f t="shared" si="55"/>
        <v>0</v>
      </c>
      <c r="G26" s="8">
        <f t="shared" si="55"/>
        <v>0</v>
      </c>
      <c r="H26" s="8">
        <f t="shared" si="55"/>
        <v>0</v>
      </c>
      <c r="I26" s="8">
        <f t="shared" si="55"/>
        <v>0</v>
      </c>
      <c r="J26" s="8">
        <f t="shared" si="55"/>
        <v>0</v>
      </c>
      <c r="K26" s="8">
        <f t="shared" si="55"/>
        <v>0</v>
      </c>
      <c r="L26" s="8">
        <f t="shared" si="55"/>
        <v>0</v>
      </c>
      <c r="M26" s="8">
        <f t="shared" si="55"/>
        <v>0</v>
      </c>
      <c r="N26" s="8">
        <f t="shared" si="55"/>
        <v>0</v>
      </c>
      <c r="O26" s="8">
        <f t="shared" si="55"/>
        <v>0</v>
      </c>
      <c r="P26" s="8">
        <f t="shared" si="55"/>
        <v>0</v>
      </c>
      <c r="Q26" s="8">
        <f t="shared" si="55"/>
        <v>0</v>
      </c>
      <c r="R26" s="8">
        <f t="shared" si="55"/>
        <v>0</v>
      </c>
      <c r="S26" s="8">
        <f t="shared" si="55"/>
        <v>0</v>
      </c>
      <c r="T26" s="8">
        <f t="shared" si="55"/>
        <v>0</v>
      </c>
      <c r="U26" s="8">
        <f t="shared" si="55"/>
        <v>0</v>
      </c>
      <c r="V26" s="8">
        <f t="shared" si="55"/>
        <v>0</v>
      </c>
      <c r="W26" s="8">
        <f t="shared" si="55"/>
        <v>0</v>
      </c>
      <c r="X26" s="8">
        <f t="shared" si="55"/>
        <v>0</v>
      </c>
      <c r="Y26" s="8">
        <f t="shared" si="55"/>
        <v>0</v>
      </c>
      <c r="Z26" s="8">
        <f t="shared" si="55"/>
        <v>0</v>
      </c>
      <c r="AA26" s="8">
        <f t="shared" si="55"/>
        <v>0</v>
      </c>
      <c r="AB26" s="8">
        <f t="shared" si="55"/>
        <v>0</v>
      </c>
      <c r="AC26" s="8">
        <f t="shared" si="55"/>
        <v>0</v>
      </c>
      <c r="AD26" s="8">
        <f t="shared" si="55"/>
        <v>0</v>
      </c>
      <c r="AE26" s="8">
        <f t="shared" si="55"/>
        <v>0</v>
      </c>
      <c r="AF26" s="8">
        <f t="shared" si="55"/>
        <v>0</v>
      </c>
      <c r="AG26" s="8">
        <f t="shared" si="55"/>
        <v>0</v>
      </c>
      <c r="AH26" s="8">
        <f t="shared" si="55"/>
        <v>0</v>
      </c>
      <c r="AI26" s="8">
        <f t="shared" si="55"/>
        <v>0</v>
      </c>
      <c r="AJ26" s="8">
        <f t="shared" si="55"/>
        <v>0</v>
      </c>
      <c r="AK26" s="8">
        <f t="shared" si="55"/>
        <v>0</v>
      </c>
      <c r="AL26" s="8">
        <f t="shared" si="55"/>
        <v>0</v>
      </c>
      <c r="AM26" s="8">
        <f t="shared" si="55"/>
        <v>0</v>
      </c>
      <c r="AN26" s="8">
        <f t="shared" si="55"/>
        <v>0</v>
      </c>
      <c r="AO26" s="8">
        <f t="shared" si="55"/>
        <v>0</v>
      </c>
      <c r="AP26" s="8">
        <f t="shared" si="55"/>
        <v>0</v>
      </c>
      <c r="AQ26" s="8">
        <f t="shared" si="55"/>
        <v>0</v>
      </c>
      <c r="AR26" s="8">
        <f t="shared" si="55"/>
        <v>0</v>
      </c>
      <c r="AS26" s="8">
        <f t="shared" si="55"/>
        <v>0</v>
      </c>
      <c r="AT26" s="8">
        <f t="shared" si="55"/>
        <v>0</v>
      </c>
      <c r="AU26" s="8">
        <f t="shared" si="55"/>
        <v>0</v>
      </c>
      <c r="AV26" s="8">
        <f t="shared" si="55"/>
        <v>0</v>
      </c>
      <c r="AW26" s="8">
        <f t="shared" si="55"/>
        <v>0</v>
      </c>
      <c r="AX26" s="8">
        <f t="shared" si="55"/>
        <v>0</v>
      </c>
      <c r="AY26" s="8">
        <f t="shared" si="55"/>
        <v>0</v>
      </c>
      <c r="AZ26" s="8">
        <f t="shared" si="55"/>
        <v>0</v>
      </c>
      <c r="BA26" s="8">
        <f t="shared" si="55"/>
        <v>0</v>
      </c>
      <c r="BB26" s="8">
        <f t="shared" si="55"/>
        <v>0</v>
      </c>
      <c r="BC26" s="8">
        <f t="shared" si="55"/>
        <v>0</v>
      </c>
      <c r="BD26" s="8">
        <f t="shared" si="55"/>
        <v>0</v>
      </c>
      <c r="BE26" s="8">
        <f t="shared" si="55"/>
        <v>0</v>
      </c>
      <c r="BF26" s="8">
        <f t="shared" si="55"/>
        <v>0</v>
      </c>
      <c r="BG26" s="8">
        <f t="shared" si="55"/>
        <v>0</v>
      </c>
      <c r="BH26" s="8">
        <f t="shared" si="55"/>
        <v>0</v>
      </c>
      <c r="BI26" s="8">
        <f t="shared" si="55"/>
        <v>0</v>
      </c>
      <c r="BJ26" s="8">
        <f t="shared" si="55"/>
        <v>0</v>
      </c>
      <c r="BK26" s="8">
        <f t="shared" si="55"/>
        <v>0</v>
      </c>
      <c r="BL26" s="8">
        <f t="shared" si="55"/>
        <v>0</v>
      </c>
      <c r="BM26" s="8">
        <f t="shared" si="55"/>
        <v>0</v>
      </c>
      <c r="BN26" s="8">
        <f t="shared" si="55"/>
        <v>0</v>
      </c>
      <c r="BO26" s="8">
        <f t="shared" si="55"/>
        <v>0</v>
      </c>
      <c r="BP26" s="8">
        <f t="shared" ref="BP26:EA26" si="56">IF(BP6=$D21,1,0)</f>
        <v>0</v>
      </c>
      <c r="BQ26" s="8">
        <f t="shared" si="56"/>
        <v>0</v>
      </c>
      <c r="BR26" s="8">
        <f t="shared" si="56"/>
        <v>0</v>
      </c>
      <c r="BS26" s="8">
        <f t="shared" si="56"/>
        <v>0</v>
      </c>
      <c r="BT26" s="8">
        <f t="shared" si="56"/>
        <v>0</v>
      </c>
      <c r="BU26" s="8">
        <f t="shared" si="56"/>
        <v>0</v>
      </c>
      <c r="BV26" s="8">
        <f t="shared" si="56"/>
        <v>0</v>
      </c>
      <c r="BW26" s="8">
        <f t="shared" si="56"/>
        <v>0</v>
      </c>
      <c r="BX26" s="8">
        <f t="shared" si="56"/>
        <v>0</v>
      </c>
      <c r="BY26" s="8">
        <f t="shared" si="56"/>
        <v>0</v>
      </c>
      <c r="BZ26" s="8">
        <f t="shared" si="56"/>
        <v>0</v>
      </c>
      <c r="CA26" s="8">
        <f t="shared" si="56"/>
        <v>0</v>
      </c>
      <c r="CB26" s="8">
        <f t="shared" si="56"/>
        <v>0</v>
      </c>
      <c r="CC26" s="8">
        <f t="shared" si="56"/>
        <v>0</v>
      </c>
      <c r="CD26" s="8">
        <f t="shared" si="56"/>
        <v>0</v>
      </c>
      <c r="CE26" s="8">
        <f t="shared" si="56"/>
        <v>0</v>
      </c>
      <c r="CF26" s="8">
        <f t="shared" si="56"/>
        <v>0</v>
      </c>
      <c r="CG26" s="8">
        <f t="shared" si="56"/>
        <v>0</v>
      </c>
      <c r="CH26" s="8">
        <f t="shared" si="56"/>
        <v>0</v>
      </c>
      <c r="CI26" s="8">
        <f t="shared" si="56"/>
        <v>0</v>
      </c>
      <c r="CJ26" s="8">
        <f t="shared" si="56"/>
        <v>0</v>
      </c>
      <c r="CK26" s="8">
        <f t="shared" si="56"/>
        <v>0</v>
      </c>
      <c r="CL26" s="8">
        <f t="shared" si="56"/>
        <v>0</v>
      </c>
      <c r="CM26" s="8">
        <f t="shared" si="56"/>
        <v>0</v>
      </c>
      <c r="CN26" s="8">
        <f t="shared" si="56"/>
        <v>0</v>
      </c>
      <c r="CO26" s="8">
        <f t="shared" si="56"/>
        <v>0</v>
      </c>
      <c r="CP26" s="8">
        <f t="shared" si="56"/>
        <v>0</v>
      </c>
      <c r="CQ26" s="8">
        <f t="shared" si="56"/>
        <v>0</v>
      </c>
      <c r="CR26" s="8">
        <f t="shared" si="56"/>
        <v>0</v>
      </c>
      <c r="CS26" s="8">
        <f t="shared" si="56"/>
        <v>0</v>
      </c>
      <c r="CT26" s="8">
        <f t="shared" si="56"/>
        <v>0</v>
      </c>
      <c r="CU26" s="8">
        <f t="shared" si="56"/>
        <v>0</v>
      </c>
      <c r="CV26" s="8">
        <f t="shared" si="56"/>
        <v>0</v>
      </c>
      <c r="CW26" s="8">
        <f t="shared" si="56"/>
        <v>0</v>
      </c>
      <c r="CX26" s="8">
        <f t="shared" si="56"/>
        <v>0</v>
      </c>
      <c r="CY26" s="8">
        <f t="shared" si="56"/>
        <v>0</v>
      </c>
      <c r="CZ26" s="8">
        <f t="shared" si="56"/>
        <v>0</v>
      </c>
      <c r="DA26" s="8">
        <f t="shared" si="56"/>
        <v>0</v>
      </c>
      <c r="DB26" s="8">
        <f t="shared" si="56"/>
        <v>0</v>
      </c>
      <c r="DC26" s="8">
        <f t="shared" si="56"/>
        <v>0</v>
      </c>
      <c r="DD26" s="8">
        <f t="shared" si="56"/>
        <v>0</v>
      </c>
      <c r="DE26" s="8">
        <f t="shared" si="56"/>
        <v>0</v>
      </c>
      <c r="DF26" s="8">
        <f t="shared" si="56"/>
        <v>0</v>
      </c>
      <c r="DG26" s="8">
        <f t="shared" si="56"/>
        <v>0</v>
      </c>
      <c r="DH26" s="8">
        <f t="shared" si="56"/>
        <v>0</v>
      </c>
      <c r="DI26" s="8">
        <f t="shared" si="56"/>
        <v>0</v>
      </c>
      <c r="DJ26" s="8">
        <f t="shared" si="56"/>
        <v>0</v>
      </c>
      <c r="DK26" s="8">
        <f t="shared" si="56"/>
        <v>0</v>
      </c>
      <c r="DL26" s="8">
        <f t="shared" si="56"/>
        <v>0</v>
      </c>
      <c r="DM26" s="8">
        <f t="shared" si="56"/>
        <v>0</v>
      </c>
      <c r="DN26" s="8">
        <f t="shared" si="56"/>
        <v>0</v>
      </c>
      <c r="DO26" s="8">
        <f t="shared" si="56"/>
        <v>0</v>
      </c>
      <c r="DP26" s="8">
        <f t="shared" si="56"/>
        <v>0</v>
      </c>
      <c r="DQ26" s="8">
        <f t="shared" si="56"/>
        <v>0</v>
      </c>
      <c r="DR26" s="8">
        <f t="shared" si="56"/>
        <v>0</v>
      </c>
      <c r="DS26" s="8">
        <f t="shared" si="56"/>
        <v>0</v>
      </c>
      <c r="DT26" s="8">
        <f t="shared" si="56"/>
        <v>0</v>
      </c>
      <c r="DU26" s="8">
        <f t="shared" si="56"/>
        <v>0</v>
      </c>
      <c r="DV26" s="8">
        <f t="shared" si="56"/>
        <v>0</v>
      </c>
      <c r="DW26" s="8">
        <f t="shared" si="56"/>
        <v>0</v>
      </c>
      <c r="DX26" s="8">
        <f t="shared" si="56"/>
        <v>0</v>
      </c>
      <c r="DY26" s="8">
        <f t="shared" si="56"/>
        <v>0</v>
      </c>
      <c r="DZ26" s="8">
        <f t="shared" si="56"/>
        <v>0</v>
      </c>
      <c r="EA26" s="8">
        <f t="shared" si="56"/>
        <v>0</v>
      </c>
      <c r="EB26" s="8">
        <f t="shared" ref="EB26:GM26" si="57">IF(EB6=$D21,1,0)</f>
        <v>0</v>
      </c>
      <c r="EC26" s="8">
        <f t="shared" si="57"/>
        <v>0</v>
      </c>
      <c r="ED26" s="8">
        <f t="shared" si="57"/>
        <v>0</v>
      </c>
      <c r="EE26" s="8">
        <f t="shared" si="57"/>
        <v>0</v>
      </c>
      <c r="EF26" s="8">
        <f t="shared" si="57"/>
        <v>0</v>
      </c>
      <c r="EG26" s="8">
        <f t="shared" si="57"/>
        <v>0</v>
      </c>
      <c r="EH26" s="8">
        <f t="shared" si="57"/>
        <v>0</v>
      </c>
      <c r="EI26" s="8">
        <f t="shared" si="57"/>
        <v>0</v>
      </c>
      <c r="EJ26" s="8">
        <f t="shared" si="57"/>
        <v>0</v>
      </c>
      <c r="EK26" s="8">
        <f t="shared" si="57"/>
        <v>0</v>
      </c>
      <c r="EL26" s="8">
        <f t="shared" si="57"/>
        <v>0</v>
      </c>
      <c r="EM26" s="8">
        <f t="shared" si="57"/>
        <v>0</v>
      </c>
      <c r="EN26" s="8">
        <f t="shared" si="57"/>
        <v>0</v>
      </c>
      <c r="EO26" s="8">
        <f t="shared" si="57"/>
        <v>0</v>
      </c>
      <c r="EP26" s="8">
        <f t="shared" si="57"/>
        <v>0</v>
      </c>
      <c r="EQ26" s="8">
        <f t="shared" si="57"/>
        <v>0</v>
      </c>
      <c r="ER26" s="8">
        <f t="shared" si="57"/>
        <v>0</v>
      </c>
      <c r="ES26" s="8">
        <f t="shared" si="57"/>
        <v>0</v>
      </c>
      <c r="ET26" s="8">
        <f t="shared" si="57"/>
        <v>0</v>
      </c>
      <c r="EU26" s="8">
        <f t="shared" si="57"/>
        <v>0</v>
      </c>
      <c r="EV26" s="8">
        <f t="shared" si="57"/>
        <v>0</v>
      </c>
      <c r="EW26" s="8">
        <f t="shared" si="57"/>
        <v>0</v>
      </c>
      <c r="EX26" s="8">
        <f t="shared" si="57"/>
        <v>0</v>
      </c>
      <c r="EY26" s="8">
        <f t="shared" si="57"/>
        <v>0</v>
      </c>
      <c r="EZ26" s="8">
        <f t="shared" si="57"/>
        <v>0</v>
      </c>
      <c r="FA26" s="8">
        <f t="shared" si="57"/>
        <v>0</v>
      </c>
      <c r="FB26" s="8">
        <f t="shared" si="57"/>
        <v>0</v>
      </c>
      <c r="FC26" s="8">
        <f t="shared" si="57"/>
        <v>0</v>
      </c>
      <c r="FD26" s="8">
        <f t="shared" si="57"/>
        <v>0</v>
      </c>
      <c r="FE26" s="8">
        <f t="shared" si="57"/>
        <v>0</v>
      </c>
      <c r="FF26" s="8">
        <f t="shared" si="57"/>
        <v>0</v>
      </c>
      <c r="FG26" s="8">
        <f t="shared" si="57"/>
        <v>0</v>
      </c>
      <c r="FH26" s="8">
        <f t="shared" si="57"/>
        <v>0</v>
      </c>
      <c r="FI26" s="8">
        <f t="shared" si="57"/>
        <v>0</v>
      </c>
      <c r="FJ26" s="8">
        <f t="shared" si="57"/>
        <v>0</v>
      </c>
      <c r="FK26" s="8">
        <f t="shared" si="57"/>
        <v>0</v>
      </c>
      <c r="FL26" s="8">
        <f t="shared" si="57"/>
        <v>0</v>
      </c>
      <c r="FM26" s="8">
        <f t="shared" si="57"/>
        <v>0</v>
      </c>
      <c r="FN26" s="8">
        <f t="shared" si="57"/>
        <v>0</v>
      </c>
      <c r="FO26" s="8">
        <f t="shared" si="57"/>
        <v>0</v>
      </c>
      <c r="FP26" s="8">
        <f t="shared" si="57"/>
        <v>0</v>
      </c>
      <c r="FQ26" s="8">
        <f t="shared" si="57"/>
        <v>0</v>
      </c>
      <c r="FR26" s="8">
        <f t="shared" si="57"/>
        <v>0</v>
      </c>
      <c r="FS26" s="8">
        <f t="shared" si="57"/>
        <v>0</v>
      </c>
      <c r="FT26" s="8">
        <f t="shared" si="57"/>
        <v>0</v>
      </c>
      <c r="FU26" s="8">
        <f t="shared" si="57"/>
        <v>0</v>
      </c>
      <c r="FV26" s="8">
        <f t="shared" si="57"/>
        <v>0</v>
      </c>
      <c r="FW26" s="8">
        <f t="shared" si="57"/>
        <v>0</v>
      </c>
      <c r="FX26" s="8">
        <f t="shared" si="57"/>
        <v>0</v>
      </c>
      <c r="FY26" s="8">
        <f t="shared" si="57"/>
        <v>0</v>
      </c>
      <c r="FZ26" s="8">
        <f t="shared" si="57"/>
        <v>0</v>
      </c>
      <c r="GA26" s="8">
        <f t="shared" si="57"/>
        <v>0</v>
      </c>
      <c r="GB26" s="8">
        <f t="shared" si="57"/>
        <v>0</v>
      </c>
      <c r="GC26" s="8">
        <f t="shared" si="57"/>
        <v>0</v>
      </c>
      <c r="GD26" s="8">
        <f t="shared" si="57"/>
        <v>0</v>
      </c>
      <c r="GE26" s="8">
        <f t="shared" si="57"/>
        <v>0</v>
      </c>
      <c r="GF26" s="8">
        <f t="shared" si="57"/>
        <v>0</v>
      </c>
      <c r="GG26" s="8">
        <f t="shared" si="57"/>
        <v>0</v>
      </c>
      <c r="GH26" s="8">
        <f t="shared" si="57"/>
        <v>0</v>
      </c>
      <c r="GI26" s="8">
        <f t="shared" si="57"/>
        <v>0</v>
      </c>
      <c r="GJ26" s="8">
        <f t="shared" si="57"/>
        <v>0</v>
      </c>
      <c r="GK26" s="8">
        <f t="shared" si="57"/>
        <v>0</v>
      </c>
      <c r="GL26" s="8">
        <f t="shared" si="57"/>
        <v>0</v>
      </c>
      <c r="GM26" s="8">
        <f t="shared" si="57"/>
        <v>0</v>
      </c>
      <c r="GN26" s="8">
        <f t="shared" ref="GN26:IY26" si="58">IF(GN6=$D21,1,0)</f>
        <v>0</v>
      </c>
      <c r="GO26" s="8">
        <f t="shared" si="58"/>
        <v>0</v>
      </c>
      <c r="GP26" s="8">
        <f t="shared" si="58"/>
        <v>0</v>
      </c>
      <c r="GQ26" s="8">
        <f t="shared" si="58"/>
        <v>0</v>
      </c>
      <c r="GR26" s="8">
        <f t="shared" si="58"/>
        <v>0</v>
      </c>
      <c r="GS26" s="8">
        <f t="shared" si="58"/>
        <v>0</v>
      </c>
      <c r="GT26" s="8">
        <f t="shared" si="58"/>
        <v>0</v>
      </c>
      <c r="GU26" s="8">
        <f t="shared" si="58"/>
        <v>0</v>
      </c>
      <c r="GV26" s="8">
        <f t="shared" si="58"/>
        <v>0</v>
      </c>
      <c r="GW26" s="8">
        <f t="shared" si="58"/>
        <v>0</v>
      </c>
      <c r="GX26" s="8">
        <f t="shared" si="58"/>
        <v>0</v>
      </c>
      <c r="GY26" s="8">
        <f t="shared" si="58"/>
        <v>0</v>
      </c>
      <c r="GZ26" s="8">
        <f t="shared" si="58"/>
        <v>0</v>
      </c>
      <c r="HA26" s="8">
        <f t="shared" si="58"/>
        <v>0</v>
      </c>
      <c r="HB26" s="8">
        <f t="shared" si="58"/>
        <v>0</v>
      </c>
      <c r="HC26" s="8">
        <f t="shared" si="58"/>
        <v>0</v>
      </c>
      <c r="HD26" s="8">
        <f t="shared" si="58"/>
        <v>0</v>
      </c>
      <c r="HE26" s="8">
        <f t="shared" si="58"/>
        <v>0</v>
      </c>
      <c r="HF26" s="8">
        <f t="shared" si="58"/>
        <v>0</v>
      </c>
      <c r="HG26" s="8">
        <f t="shared" si="58"/>
        <v>0</v>
      </c>
      <c r="HH26" s="8">
        <f t="shared" si="58"/>
        <v>0</v>
      </c>
      <c r="HI26" s="8">
        <f t="shared" si="58"/>
        <v>0</v>
      </c>
      <c r="HJ26" s="8">
        <f t="shared" si="58"/>
        <v>0</v>
      </c>
      <c r="HK26" s="8">
        <f t="shared" si="58"/>
        <v>0</v>
      </c>
      <c r="HL26" s="8">
        <f t="shared" si="58"/>
        <v>0</v>
      </c>
      <c r="HM26" s="8">
        <f t="shared" si="58"/>
        <v>0</v>
      </c>
      <c r="HN26" s="8">
        <f t="shared" si="58"/>
        <v>0</v>
      </c>
      <c r="HO26" s="8">
        <f t="shared" si="58"/>
        <v>0</v>
      </c>
      <c r="HP26" s="8">
        <f t="shared" si="58"/>
        <v>0</v>
      </c>
      <c r="HQ26" s="8">
        <f t="shared" si="58"/>
        <v>0</v>
      </c>
      <c r="HR26" s="8">
        <f t="shared" si="58"/>
        <v>0</v>
      </c>
      <c r="HS26" s="8">
        <f t="shared" si="58"/>
        <v>0</v>
      </c>
      <c r="HT26" s="8">
        <f t="shared" si="58"/>
        <v>0</v>
      </c>
      <c r="HU26" s="8">
        <f t="shared" si="58"/>
        <v>0</v>
      </c>
      <c r="HV26" s="8">
        <f t="shared" si="58"/>
        <v>0</v>
      </c>
      <c r="HW26" s="8">
        <f t="shared" si="58"/>
        <v>0</v>
      </c>
      <c r="HX26" s="8">
        <f t="shared" si="58"/>
        <v>0</v>
      </c>
      <c r="HY26" s="8">
        <f t="shared" si="58"/>
        <v>0</v>
      </c>
      <c r="HZ26" s="8">
        <f t="shared" si="58"/>
        <v>0</v>
      </c>
      <c r="IA26" s="8">
        <f t="shared" si="58"/>
        <v>0</v>
      </c>
      <c r="IB26" s="8">
        <f t="shared" si="58"/>
        <v>0</v>
      </c>
      <c r="IC26" s="8">
        <f t="shared" si="58"/>
        <v>0</v>
      </c>
      <c r="ID26" s="8">
        <f t="shared" si="58"/>
        <v>0</v>
      </c>
      <c r="IE26" s="8">
        <f t="shared" si="58"/>
        <v>0</v>
      </c>
      <c r="IF26" s="8">
        <f t="shared" si="58"/>
        <v>0</v>
      </c>
      <c r="IG26" s="8">
        <f t="shared" si="58"/>
        <v>0</v>
      </c>
      <c r="IH26" s="8">
        <f t="shared" si="58"/>
        <v>0</v>
      </c>
      <c r="II26" s="8">
        <f t="shared" si="58"/>
        <v>0</v>
      </c>
      <c r="IJ26" s="8">
        <f t="shared" si="58"/>
        <v>0</v>
      </c>
      <c r="IK26" s="8">
        <f t="shared" si="58"/>
        <v>0</v>
      </c>
      <c r="IL26" s="8">
        <f t="shared" si="58"/>
        <v>0</v>
      </c>
      <c r="IM26" s="8">
        <f t="shared" si="58"/>
        <v>0</v>
      </c>
      <c r="IN26" s="8">
        <f t="shared" si="58"/>
        <v>0</v>
      </c>
      <c r="IO26" s="8">
        <f t="shared" si="58"/>
        <v>0</v>
      </c>
      <c r="IP26" s="8">
        <f t="shared" si="58"/>
        <v>0</v>
      </c>
      <c r="IQ26" s="8">
        <f t="shared" si="58"/>
        <v>0</v>
      </c>
      <c r="IR26" s="8">
        <f t="shared" si="58"/>
        <v>0</v>
      </c>
      <c r="IS26" s="8">
        <f t="shared" si="58"/>
        <v>0</v>
      </c>
      <c r="IT26" s="8">
        <f t="shared" si="58"/>
        <v>0</v>
      </c>
      <c r="IU26" s="8">
        <f t="shared" si="58"/>
        <v>0</v>
      </c>
      <c r="IV26" s="8">
        <f t="shared" si="58"/>
        <v>0</v>
      </c>
      <c r="IW26" s="8">
        <f t="shared" si="58"/>
        <v>0</v>
      </c>
      <c r="IX26" s="8">
        <f t="shared" si="58"/>
        <v>0</v>
      </c>
      <c r="IY26" s="8">
        <f t="shared" si="58"/>
        <v>0</v>
      </c>
      <c r="IZ26" s="8">
        <f t="shared" ref="IZ26:LK26" si="59">IF(IZ6=$D21,1,0)</f>
        <v>0</v>
      </c>
      <c r="JA26" s="8">
        <f t="shared" si="59"/>
        <v>0</v>
      </c>
      <c r="JB26" s="8">
        <f t="shared" si="59"/>
        <v>0</v>
      </c>
      <c r="JC26" s="8">
        <f t="shared" si="59"/>
        <v>0</v>
      </c>
      <c r="JD26" s="8">
        <f t="shared" si="59"/>
        <v>0</v>
      </c>
      <c r="JE26" s="8">
        <f t="shared" si="59"/>
        <v>0</v>
      </c>
      <c r="JF26" s="8">
        <f t="shared" si="59"/>
        <v>0</v>
      </c>
      <c r="JG26" s="8">
        <f t="shared" si="59"/>
        <v>0</v>
      </c>
      <c r="JH26" s="8">
        <f t="shared" si="59"/>
        <v>0</v>
      </c>
      <c r="JI26" s="8">
        <f t="shared" si="59"/>
        <v>0</v>
      </c>
      <c r="JJ26" s="8">
        <f t="shared" si="59"/>
        <v>0</v>
      </c>
      <c r="JK26" s="8">
        <f t="shared" si="59"/>
        <v>0</v>
      </c>
      <c r="JL26" s="8">
        <f t="shared" si="59"/>
        <v>0</v>
      </c>
      <c r="JM26" s="8">
        <f t="shared" si="59"/>
        <v>0</v>
      </c>
      <c r="JN26" s="8">
        <f t="shared" si="59"/>
        <v>0</v>
      </c>
      <c r="JO26" s="8">
        <f t="shared" si="59"/>
        <v>0</v>
      </c>
      <c r="JP26" s="8">
        <f t="shared" si="59"/>
        <v>0</v>
      </c>
      <c r="JQ26" s="8">
        <f t="shared" si="59"/>
        <v>0</v>
      </c>
      <c r="JR26" s="8">
        <f t="shared" si="59"/>
        <v>0</v>
      </c>
      <c r="JS26" s="8">
        <f t="shared" si="59"/>
        <v>0</v>
      </c>
      <c r="JT26" s="8">
        <f t="shared" si="59"/>
        <v>0</v>
      </c>
      <c r="JU26" s="8">
        <f t="shared" si="59"/>
        <v>0</v>
      </c>
      <c r="JV26" s="8">
        <f t="shared" si="59"/>
        <v>0</v>
      </c>
      <c r="JW26" s="8">
        <f t="shared" si="59"/>
        <v>1</v>
      </c>
      <c r="JX26" s="8">
        <f t="shared" si="59"/>
        <v>0</v>
      </c>
      <c r="JY26" s="8">
        <f t="shared" si="59"/>
        <v>0</v>
      </c>
      <c r="JZ26" s="8">
        <f t="shared" si="59"/>
        <v>0</v>
      </c>
      <c r="KA26" s="8">
        <f t="shared" si="59"/>
        <v>0</v>
      </c>
      <c r="KB26" s="8">
        <f t="shared" si="59"/>
        <v>0</v>
      </c>
      <c r="KC26" s="8" t="e">
        <f t="shared" si="59"/>
        <v>#N/A</v>
      </c>
      <c r="KD26" s="8" t="e">
        <f t="shared" si="59"/>
        <v>#N/A</v>
      </c>
      <c r="KE26" s="8" t="e">
        <f t="shared" si="59"/>
        <v>#N/A</v>
      </c>
      <c r="KF26" s="8" t="e">
        <f t="shared" si="59"/>
        <v>#N/A</v>
      </c>
      <c r="KG26" s="8" t="e">
        <f t="shared" si="59"/>
        <v>#N/A</v>
      </c>
      <c r="KH26" s="8" t="e">
        <f t="shared" si="59"/>
        <v>#N/A</v>
      </c>
      <c r="KI26" s="8" t="e">
        <f t="shared" si="59"/>
        <v>#N/A</v>
      </c>
      <c r="KJ26" s="8" t="e">
        <f t="shared" si="59"/>
        <v>#N/A</v>
      </c>
      <c r="KK26" s="8" t="e">
        <f t="shared" si="59"/>
        <v>#N/A</v>
      </c>
      <c r="KL26" s="8" t="e">
        <f t="shared" si="59"/>
        <v>#N/A</v>
      </c>
      <c r="KM26" s="8" t="e">
        <f t="shared" si="59"/>
        <v>#N/A</v>
      </c>
      <c r="KN26" s="8" t="e">
        <f t="shared" si="59"/>
        <v>#N/A</v>
      </c>
      <c r="KO26" s="8" t="e">
        <f t="shared" si="59"/>
        <v>#N/A</v>
      </c>
      <c r="KP26" s="8" t="e">
        <f t="shared" si="59"/>
        <v>#N/A</v>
      </c>
      <c r="KQ26" s="8" t="e">
        <f t="shared" si="59"/>
        <v>#N/A</v>
      </c>
      <c r="KR26" s="8" t="e">
        <f t="shared" si="59"/>
        <v>#N/A</v>
      </c>
      <c r="KS26" s="8" t="e">
        <f t="shared" si="59"/>
        <v>#N/A</v>
      </c>
      <c r="KT26" s="8" t="e">
        <f t="shared" si="59"/>
        <v>#N/A</v>
      </c>
      <c r="KU26" s="8" t="e">
        <f t="shared" si="59"/>
        <v>#N/A</v>
      </c>
      <c r="KV26" s="8" t="e">
        <f t="shared" si="59"/>
        <v>#N/A</v>
      </c>
      <c r="KW26" s="8" t="e">
        <f t="shared" si="59"/>
        <v>#N/A</v>
      </c>
      <c r="KX26" s="8" t="e">
        <f t="shared" si="59"/>
        <v>#N/A</v>
      </c>
      <c r="KY26" s="8" t="e">
        <f t="shared" si="59"/>
        <v>#N/A</v>
      </c>
      <c r="KZ26" s="8" t="e">
        <f t="shared" si="59"/>
        <v>#N/A</v>
      </c>
      <c r="LA26" s="8" t="e">
        <f t="shared" si="59"/>
        <v>#N/A</v>
      </c>
      <c r="LB26" s="8" t="e">
        <f t="shared" si="59"/>
        <v>#N/A</v>
      </c>
      <c r="LC26" s="8" t="e">
        <f t="shared" si="59"/>
        <v>#N/A</v>
      </c>
      <c r="LD26" s="8" t="e">
        <f t="shared" si="59"/>
        <v>#N/A</v>
      </c>
      <c r="LE26" s="8" t="e">
        <f t="shared" si="59"/>
        <v>#N/A</v>
      </c>
      <c r="LF26" s="8" t="e">
        <f t="shared" si="59"/>
        <v>#N/A</v>
      </c>
      <c r="LG26" s="8" t="e">
        <f t="shared" si="59"/>
        <v>#N/A</v>
      </c>
      <c r="LH26" s="8" t="e">
        <f t="shared" si="59"/>
        <v>#N/A</v>
      </c>
      <c r="LI26" s="8" t="e">
        <f t="shared" si="59"/>
        <v>#N/A</v>
      </c>
      <c r="LJ26" s="8" t="e">
        <f t="shared" si="59"/>
        <v>#N/A</v>
      </c>
      <c r="LK26" s="8" t="e">
        <f t="shared" si="59"/>
        <v>#N/A</v>
      </c>
      <c r="LL26" s="8" t="e">
        <f t="shared" ref="LL26:NW26" si="60">IF(LL6=$D21,1,0)</f>
        <v>#N/A</v>
      </c>
      <c r="LM26" s="8" t="e">
        <f t="shared" si="60"/>
        <v>#N/A</v>
      </c>
      <c r="LN26" s="8" t="e">
        <f t="shared" si="60"/>
        <v>#N/A</v>
      </c>
      <c r="LO26" s="8" t="e">
        <f t="shared" si="60"/>
        <v>#N/A</v>
      </c>
      <c r="LP26" s="8" t="e">
        <f t="shared" si="60"/>
        <v>#N/A</v>
      </c>
      <c r="LQ26" s="8" t="e">
        <f t="shared" si="60"/>
        <v>#N/A</v>
      </c>
      <c r="LR26" s="8" t="e">
        <f t="shared" si="60"/>
        <v>#N/A</v>
      </c>
      <c r="LS26" s="8" t="e">
        <f t="shared" si="60"/>
        <v>#N/A</v>
      </c>
      <c r="LT26" s="8" t="e">
        <f t="shared" si="60"/>
        <v>#N/A</v>
      </c>
      <c r="LU26" s="8" t="e">
        <f t="shared" si="60"/>
        <v>#N/A</v>
      </c>
      <c r="LV26" s="8" t="e">
        <f t="shared" si="60"/>
        <v>#N/A</v>
      </c>
      <c r="LW26" s="8" t="e">
        <f t="shared" si="60"/>
        <v>#N/A</v>
      </c>
      <c r="LX26" s="8" t="e">
        <f t="shared" si="60"/>
        <v>#N/A</v>
      </c>
      <c r="LY26" s="8" t="e">
        <f t="shared" si="60"/>
        <v>#N/A</v>
      </c>
      <c r="LZ26" s="8" t="e">
        <f t="shared" si="60"/>
        <v>#N/A</v>
      </c>
      <c r="MA26" s="8" t="e">
        <f t="shared" si="60"/>
        <v>#N/A</v>
      </c>
      <c r="MB26" s="8" t="e">
        <f t="shared" si="60"/>
        <v>#N/A</v>
      </c>
      <c r="MC26" s="8" t="e">
        <f t="shared" si="60"/>
        <v>#N/A</v>
      </c>
      <c r="MD26" s="8" t="e">
        <f t="shared" si="60"/>
        <v>#N/A</v>
      </c>
      <c r="ME26" s="8" t="e">
        <f t="shared" si="60"/>
        <v>#N/A</v>
      </c>
      <c r="MF26" s="8" t="e">
        <f t="shared" si="60"/>
        <v>#N/A</v>
      </c>
      <c r="MG26" s="8" t="e">
        <f t="shared" si="60"/>
        <v>#N/A</v>
      </c>
      <c r="MH26" s="8" t="e">
        <f t="shared" si="60"/>
        <v>#N/A</v>
      </c>
      <c r="MI26" s="8" t="e">
        <f t="shared" si="60"/>
        <v>#N/A</v>
      </c>
      <c r="MJ26" s="8" t="e">
        <f t="shared" si="60"/>
        <v>#N/A</v>
      </c>
      <c r="MK26" s="8" t="e">
        <f t="shared" si="60"/>
        <v>#N/A</v>
      </c>
      <c r="ML26" s="8" t="e">
        <f t="shared" si="60"/>
        <v>#N/A</v>
      </c>
      <c r="MM26" s="8" t="e">
        <f t="shared" si="60"/>
        <v>#N/A</v>
      </c>
      <c r="MN26" s="8" t="e">
        <f t="shared" si="60"/>
        <v>#N/A</v>
      </c>
      <c r="MO26" s="8" t="e">
        <f t="shared" si="60"/>
        <v>#N/A</v>
      </c>
      <c r="MP26" s="8" t="e">
        <f t="shared" si="60"/>
        <v>#N/A</v>
      </c>
      <c r="MQ26" s="8" t="e">
        <f t="shared" si="60"/>
        <v>#N/A</v>
      </c>
      <c r="MR26" s="8" t="e">
        <f t="shared" si="60"/>
        <v>#N/A</v>
      </c>
      <c r="MS26" s="8" t="e">
        <f t="shared" si="60"/>
        <v>#N/A</v>
      </c>
      <c r="MT26" s="8" t="e">
        <f t="shared" si="60"/>
        <v>#N/A</v>
      </c>
      <c r="MU26" s="8" t="e">
        <f t="shared" si="60"/>
        <v>#N/A</v>
      </c>
      <c r="MV26" s="8" t="e">
        <f t="shared" si="60"/>
        <v>#N/A</v>
      </c>
      <c r="MW26" s="8" t="e">
        <f t="shared" si="60"/>
        <v>#N/A</v>
      </c>
      <c r="MX26" s="8" t="e">
        <f t="shared" si="60"/>
        <v>#N/A</v>
      </c>
      <c r="MY26" s="8" t="e">
        <f t="shared" si="60"/>
        <v>#N/A</v>
      </c>
      <c r="MZ26" s="8" t="e">
        <f t="shared" si="60"/>
        <v>#N/A</v>
      </c>
      <c r="NA26" s="8" t="e">
        <f t="shared" si="60"/>
        <v>#N/A</v>
      </c>
      <c r="NB26" s="8" t="e">
        <f t="shared" si="60"/>
        <v>#N/A</v>
      </c>
      <c r="NC26" s="8" t="e">
        <f t="shared" si="60"/>
        <v>#N/A</v>
      </c>
      <c r="ND26" s="8" t="e">
        <f t="shared" si="60"/>
        <v>#N/A</v>
      </c>
      <c r="NE26" s="8" t="e">
        <f t="shared" si="60"/>
        <v>#N/A</v>
      </c>
      <c r="NF26" s="8" t="e">
        <f t="shared" si="60"/>
        <v>#N/A</v>
      </c>
      <c r="NG26" s="8" t="e">
        <f t="shared" si="60"/>
        <v>#N/A</v>
      </c>
      <c r="NH26" s="8" t="e">
        <f t="shared" si="60"/>
        <v>#N/A</v>
      </c>
      <c r="NI26" s="8" t="e">
        <f t="shared" si="60"/>
        <v>#N/A</v>
      </c>
      <c r="NJ26" s="8" t="e">
        <f t="shared" si="60"/>
        <v>#N/A</v>
      </c>
      <c r="NK26" s="8" t="e">
        <f t="shared" si="60"/>
        <v>#N/A</v>
      </c>
      <c r="NL26" s="8" t="e">
        <f t="shared" si="60"/>
        <v>#N/A</v>
      </c>
      <c r="NM26" s="8" t="e">
        <f t="shared" si="60"/>
        <v>#N/A</v>
      </c>
      <c r="NN26" s="8" t="e">
        <f t="shared" si="60"/>
        <v>#N/A</v>
      </c>
      <c r="NO26" s="8" t="e">
        <f t="shared" si="60"/>
        <v>#N/A</v>
      </c>
      <c r="NP26" s="8" t="e">
        <f t="shared" si="60"/>
        <v>#N/A</v>
      </c>
      <c r="NQ26" s="8" t="e">
        <f t="shared" si="60"/>
        <v>#N/A</v>
      </c>
      <c r="NR26" s="8" t="e">
        <f t="shared" si="60"/>
        <v>#N/A</v>
      </c>
      <c r="NS26" s="8" t="e">
        <f t="shared" si="60"/>
        <v>#N/A</v>
      </c>
      <c r="NT26" s="8" t="e">
        <f t="shared" si="60"/>
        <v>#N/A</v>
      </c>
      <c r="NU26" s="8" t="e">
        <f t="shared" si="60"/>
        <v>#N/A</v>
      </c>
      <c r="NV26" s="8" t="e">
        <f t="shared" si="60"/>
        <v>#N/A</v>
      </c>
      <c r="NW26" s="8" t="e">
        <f t="shared" si="60"/>
        <v>#N/A</v>
      </c>
      <c r="NX26" s="8" t="e">
        <f t="shared" ref="NX26:QI26" si="61">IF(NX6=$D21,1,0)</f>
        <v>#N/A</v>
      </c>
      <c r="NY26" s="8" t="e">
        <f t="shared" si="61"/>
        <v>#N/A</v>
      </c>
      <c r="NZ26" s="8" t="e">
        <f t="shared" si="61"/>
        <v>#N/A</v>
      </c>
      <c r="OA26" s="8" t="e">
        <f t="shared" si="61"/>
        <v>#N/A</v>
      </c>
      <c r="OB26" s="8" t="e">
        <f t="shared" si="61"/>
        <v>#N/A</v>
      </c>
      <c r="OC26" s="8" t="e">
        <f t="shared" si="61"/>
        <v>#N/A</v>
      </c>
      <c r="OD26" s="8" t="e">
        <f t="shared" si="61"/>
        <v>#N/A</v>
      </c>
      <c r="OE26" s="8" t="e">
        <f t="shared" si="61"/>
        <v>#N/A</v>
      </c>
      <c r="OF26" s="8" t="e">
        <f t="shared" si="61"/>
        <v>#N/A</v>
      </c>
      <c r="OG26" s="8" t="e">
        <f t="shared" si="61"/>
        <v>#N/A</v>
      </c>
      <c r="OH26" s="8" t="e">
        <f t="shared" si="61"/>
        <v>#N/A</v>
      </c>
      <c r="OI26" s="8" t="e">
        <f t="shared" si="61"/>
        <v>#N/A</v>
      </c>
      <c r="OJ26" s="8" t="e">
        <f t="shared" si="61"/>
        <v>#N/A</v>
      </c>
      <c r="OK26" s="8" t="e">
        <f t="shared" si="61"/>
        <v>#N/A</v>
      </c>
      <c r="OL26" s="8" t="e">
        <f t="shared" si="61"/>
        <v>#N/A</v>
      </c>
      <c r="OM26" s="8" t="e">
        <f t="shared" si="61"/>
        <v>#N/A</v>
      </c>
      <c r="ON26" s="8" t="e">
        <f t="shared" si="61"/>
        <v>#N/A</v>
      </c>
      <c r="OO26" s="8" t="e">
        <f t="shared" si="61"/>
        <v>#N/A</v>
      </c>
      <c r="OP26" s="8" t="e">
        <f t="shared" si="61"/>
        <v>#N/A</v>
      </c>
      <c r="OQ26" s="8" t="e">
        <f t="shared" si="61"/>
        <v>#N/A</v>
      </c>
      <c r="OR26" s="8" t="e">
        <f t="shared" si="61"/>
        <v>#N/A</v>
      </c>
      <c r="OS26" s="8" t="e">
        <f t="shared" si="61"/>
        <v>#N/A</v>
      </c>
      <c r="OT26" s="8" t="e">
        <f t="shared" si="61"/>
        <v>#N/A</v>
      </c>
      <c r="OU26" s="8" t="e">
        <f t="shared" si="61"/>
        <v>#N/A</v>
      </c>
      <c r="OV26" s="8" t="e">
        <f t="shared" si="61"/>
        <v>#N/A</v>
      </c>
      <c r="OW26" s="8" t="e">
        <f t="shared" si="61"/>
        <v>#N/A</v>
      </c>
      <c r="OX26" s="8" t="e">
        <f t="shared" si="61"/>
        <v>#N/A</v>
      </c>
      <c r="OY26" s="8" t="e">
        <f t="shared" si="61"/>
        <v>#N/A</v>
      </c>
      <c r="OZ26" s="8" t="e">
        <f t="shared" si="61"/>
        <v>#N/A</v>
      </c>
      <c r="PA26" s="8" t="e">
        <f t="shared" si="61"/>
        <v>#N/A</v>
      </c>
      <c r="PB26" s="8" t="e">
        <f t="shared" si="61"/>
        <v>#N/A</v>
      </c>
      <c r="PC26" s="8" t="e">
        <f t="shared" si="61"/>
        <v>#N/A</v>
      </c>
      <c r="PD26" s="8" t="e">
        <f t="shared" si="61"/>
        <v>#N/A</v>
      </c>
      <c r="PE26" s="8" t="e">
        <f t="shared" si="61"/>
        <v>#N/A</v>
      </c>
      <c r="PF26" s="8" t="e">
        <f t="shared" si="61"/>
        <v>#N/A</v>
      </c>
      <c r="PG26" s="8" t="e">
        <f t="shared" si="61"/>
        <v>#N/A</v>
      </c>
      <c r="PH26" s="8" t="e">
        <f t="shared" si="61"/>
        <v>#N/A</v>
      </c>
      <c r="PI26" s="8" t="e">
        <f t="shared" si="61"/>
        <v>#N/A</v>
      </c>
      <c r="PJ26" s="8" t="e">
        <f t="shared" si="61"/>
        <v>#N/A</v>
      </c>
      <c r="PK26" s="8" t="e">
        <f t="shared" si="61"/>
        <v>#N/A</v>
      </c>
      <c r="PL26" s="8" t="e">
        <f t="shared" si="61"/>
        <v>#N/A</v>
      </c>
      <c r="PM26" s="8" t="e">
        <f t="shared" si="61"/>
        <v>#N/A</v>
      </c>
      <c r="PN26" s="8" t="e">
        <f t="shared" si="61"/>
        <v>#N/A</v>
      </c>
      <c r="PO26" s="8" t="e">
        <f t="shared" si="61"/>
        <v>#N/A</v>
      </c>
      <c r="PP26" s="8" t="e">
        <f t="shared" si="61"/>
        <v>#N/A</v>
      </c>
      <c r="PQ26" s="8" t="e">
        <f t="shared" si="61"/>
        <v>#N/A</v>
      </c>
      <c r="PR26" s="8" t="e">
        <f t="shared" si="61"/>
        <v>#N/A</v>
      </c>
      <c r="PS26" s="8" t="e">
        <f t="shared" si="61"/>
        <v>#N/A</v>
      </c>
      <c r="PT26" s="8" t="e">
        <f t="shared" si="61"/>
        <v>#N/A</v>
      </c>
      <c r="PU26" s="8" t="e">
        <f t="shared" si="61"/>
        <v>#N/A</v>
      </c>
      <c r="PV26" s="8" t="e">
        <f t="shared" si="61"/>
        <v>#N/A</v>
      </c>
      <c r="PW26" s="8" t="e">
        <f t="shared" si="61"/>
        <v>#N/A</v>
      </c>
      <c r="PX26" s="8" t="e">
        <f t="shared" si="61"/>
        <v>#N/A</v>
      </c>
      <c r="PY26" s="8" t="e">
        <f t="shared" si="61"/>
        <v>#N/A</v>
      </c>
      <c r="PZ26" s="8" t="e">
        <f t="shared" si="61"/>
        <v>#N/A</v>
      </c>
      <c r="QA26" s="8" t="e">
        <f t="shared" si="61"/>
        <v>#N/A</v>
      </c>
      <c r="QB26" s="8" t="e">
        <f t="shared" si="61"/>
        <v>#N/A</v>
      </c>
      <c r="QC26" s="8" t="e">
        <f t="shared" si="61"/>
        <v>#N/A</v>
      </c>
      <c r="QD26" s="8" t="e">
        <f t="shared" si="61"/>
        <v>#N/A</v>
      </c>
      <c r="QE26" s="8" t="e">
        <f t="shared" si="61"/>
        <v>#N/A</v>
      </c>
      <c r="QF26" s="8" t="e">
        <f t="shared" si="61"/>
        <v>#N/A</v>
      </c>
      <c r="QG26" s="8" t="e">
        <f t="shared" si="61"/>
        <v>#N/A</v>
      </c>
      <c r="QH26" s="8" t="e">
        <f t="shared" si="61"/>
        <v>#N/A</v>
      </c>
      <c r="QI26" s="8" t="e">
        <f t="shared" si="61"/>
        <v>#N/A</v>
      </c>
      <c r="QJ26" s="8" t="e">
        <f t="shared" ref="QJ26:SU26" si="62">IF(QJ6=$D21,1,0)</f>
        <v>#N/A</v>
      </c>
      <c r="QK26" s="8" t="e">
        <f t="shared" si="62"/>
        <v>#N/A</v>
      </c>
      <c r="QL26" s="8" t="e">
        <f t="shared" si="62"/>
        <v>#N/A</v>
      </c>
      <c r="QM26" s="8" t="e">
        <f t="shared" si="62"/>
        <v>#N/A</v>
      </c>
      <c r="QN26" s="8" t="e">
        <f t="shared" si="62"/>
        <v>#N/A</v>
      </c>
      <c r="QO26" s="8" t="e">
        <f t="shared" si="62"/>
        <v>#N/A</v>
      </c>
      <c r="QP26" s="8" t="e">
        <f t="shared" si="62"/>
        <v>#N/A</v>
      </c>
      <c r="QQ26" s="8" t="e">
        <f t="shared" si="62"/>
        <v>#N/A</v>
      </c>
      <c r="QR26" s="8" t="e">
        <f t="shared" si="62"/>
        <v>#N/A</v>
      </c>
      <c r="QS26" s="8" t="e">
        <f t="shared" si="62"/>
        <v>#N/A</v>
      </c>
      <c r="QT26" s="8" t="e">
        <f t="shared" si="62"/>
        <v>#N/A</v>
      </c>
      <c r="QU26" s="8" t="e">
        <f t="shared" si="62"/>
        <v>#N/A</v>
      </c>
      <c r="QV26" s="8" t="e">
        <f t="shared" si="62"/>
        <v>#N/A</v>
      </c>
      <c r="QW26" s="8" t="e">
        <f t="shared" si="62"/>
        <v>#N/A</v>
      </c>
      <c r="QX26" s="8" t="e">
        <f t="shared" si="62"/>
        <v>#N/A</v>
      </c>
      <c r="QY26" s="8" t="e">
        <f t="shared" si="62"/>
        <v>#N/A</v>
      </c>
      <c r="QZ26" s="8" t="e">
        <f t="shared" si="62"/>
        <v>#N/A</v>
      </c>
      <c r="RA26" s="8" t="e">
        <f t="shared" si="62"/>
        <v>#N/A</v>
      </c>
      <c r="RB26" s="8" t="e">
        <f t="shared" si="62"/>
        <v>#N/A</v>
      </c>
      <c r="RC26" s="8" t="e">
        <f t="shared" si="62"/>
        <v>#N/A</v>
      </c>
      <c r="RD26" s="8" t="e">
        <f t="shared" si="62"/>
        <v>#N/A</v>
      </c>
      <c r="RE26" s="8" t="e">
        <f t="shared" si="62"/>
        <v>#N/A</v>
      </c>
      <c r="RF26" s="8" t="e">
        <f t="shared" si="62"/>
        <v>#N/A</v>
      </c>
      <c r="RG26" s="8" t="e">
        <f t="shared" si="62"/>
        <v>#N/A</v>
      </c>
      <c r="RH26" s="8" t="e">
        <f t="shared" si="62"/>
        <v>#N/A</v>
      </c>
      <c r="RI26" s="8" t="e">
        <f t="shared" si="62"/>
        <v>#N/A</v>
      </c>
      <c r="RJ26" s="8" t="e">
        <f t="shared" si="62"/>
        <v>#N/A</v>
      </c>
      <c r="RK26" s="8" t="e">
        <f t="shared" si="62"/>
        <v>#N/A</v>
      </c>
      <c r="RL26" s="8" t="e">
        <f t="shared" si="62"/>
        <v>#N/A</v>
      </c>
      <c r="RM26" s="8" t="e">
        <f t="shared" si="62"/>
        <v>#N/A</v>
      </c>
      <c r="RN26" s="8" t="e">
        <f t="shared" si="62"/>
        <v>#N/A</v>
      </c>
      <c r="RO26" s="8" t="e">
        <f t="shared" si="62"/>
        <v>#N/A</v>
      </c>
      <c r="RP26" s="8" t="e">
        <f t="shared" si="62"/>
        <v>#N/A</v>
      </c>
      <c r="RQ26" s="8" t="e">
        <f t="shared" si="62"/>
        <v>#N/A</v>
      </c>
      <c r="RR26" s="8" t="e">
        <f t="shared" si="62"/>
        <v>#N/A</v>
      </c>
      <c r="RS26" s="8" t="e">
        <f t="shared" si="62"/>
        <v>#N/A</v>
      </c>
      <c r="RT26" s="8" t="e">
        <f t="shared" si="62"/>
        <v>#N/A</v>
      </c>
      <c r="RU26" s="8" t="e">
        <f t="shared" si="62"/>
        <v>#N/A</v>
      </c>
      <c r="RV26" s="8" t="e">
        <f t="shared" si="62"/>
        <v>#N/A</v>
      </c>
      <c r="RW26" s="8" t="e">
        <f t="shared" si="62"/>
        <v>#N/A</v>
      </c>
      <c r="RX26" s="8" t="e">
        <f t="shared" si="62"/>
        <v>#N/A</v>
      </c>
      <c r="RY26" s="8" t="e">
        <f t="shared" si="62"/>
        <v>#N/A</v>
      </c>
      <c r="RZ26" s="8" t="e">
        <f t="shared" si="62"/>
        <v>#N/A</v>
      </c>
      <c r="SA26" s="8" t="e">
        <f t="shared" si="62"/>
        <v>#N/A</v>
      </c>
      <c r="SB26" s="8" t="e">
        <f t="shared" si="62"/>
        <v>#N/A</v>
      </c>
      <c r="SC26" s="8" t="e">
        <f t="shared" si="62"/>
        <v>#N/A</v>
      </c>
      <c r="SD26" s="8" t="e">
        <f t="shared" si="62"/>
        <v>#N/A</v>
      </c>
      <c r="SE26" s="8" t="e">
        <f t="shared" si="62"/>
        <v>#N/A</v>
      </c>
      <c r="SF26" s="8" t="e">
        <f t="shared" si="62"/>
        <v>#N/A</v>
      </c>
      <c r="SG26" s="8" t="e">
        <f t="shared" si="62"/>
        <v>#N/A</v>
      </c>
      <c r="SH26" s="8" t="e">
        <f t="shared" si="62"/>
        <v>#N/A</v>
      </c>
      <c r="SI26" s="8" t="e">
        <f t="shared" si="62"/>
        <v>#N/A</v>
      </c>
      <c r="SJ26" s="8" t="e">
        <f t="shared" si="62"/>
        <v>#N/A</v>
      </c>
      <c r="SK26" s="8" t="e">
        <f t="shared" si="62"/>
        <v>#N/A</v>
      </c>
      <c r="SL26" s="8" t="e">
        <f t="shared" si="62"/>
        <v>#N/A</v>
      </c>
      <c r="SM26" s="8" t="e">
        <f t="shared" si="62"/>
        <v>#N/A</v>
      </c>
      <c r="SN26" s="8" t="e">
        <f t="shared" si="62"/>
        <v>#N/A</v>
      </c>
      <c r="SO26" s="8" t="e">
        <f t="shared" si="62"/>
        <v>#N/A</v>
      </c>
      <c r="SP26" s="8" t="e">
        <f t="shared" si="62"/>
        <v>#N/A</v>
      </c>
      <c r="SQ26" s="8" t="e">
        <f t="shared" si="62"/>
        <v>#N/A</v>
      </c>
      <c r="SR26" s="8" t="e">
        <f t="shared" si="62"/>
        <v>#N/A</v>
      </c>
      <c r="SS26" s="8" t="e">
        <f t="shared" si="62"/>
        <v>#N/A</v>
      </c>
      <c r="ST26" s="8" t="e">
        <f t="shared" si="62"/>
        <v>#N/A</v>
      </c>
      <c r="SU26" s="8" t="e">
        <f t="shared" si="62"/>
        <v>#N/A</v>
      </c>
      <c r="SV26" s="8" t="e">
        <f t="shared" ref="SV26:VG26" si="63">IF(SV6=$D21,1,0)</f>
        <v>#N/A</v>
      </c>
      <c r="SW26" s="8" t="e">
        <f t="shared" si="63"/>
        <v>#N/A</v>
      </c>
      <c r="SX26" s="8" t="e">
        <f t="shared" si="63"/>
        <v>#N/A</v>
      </c>
      <c r="SY26" s="8" t="e">
        <f t="shared" si="63"/>
        <v>#N/A</v>
      </c>
      <c r="SZ26" s="8" t="e">
        <f t="shared" si="63"/>
        <v>#N/A</v>
      </c>
      <c r="TA26" s="8" t="e">
        <f t="shared" si="63"/>
        <v>#N/A</v>
      </c>
      <c r="TB26" s="8" t="e">
        <f t="shared" si="63"/>
        <v>#N/A</v>
      </c>
      <c r="TC26" s="8" t="e">
        <f t="shared" si="63"/>
        <v>#N/A</v>
      </c>
      <c r="TD26" s="8" t="e">
        <f t="shared" si="63"/>
        <v>#N/A</v>
      </c>
      <c r="TE26" s="8" t="e">
        <f t="shared" si="63"/>
        <v>#N/A</v>
      </c>
      <c r="TF26" s="8" t="e">
        <f t="shared" si="63"/>
        <v>#N/A</v>
      </c>
      <c r="TG26" s="8" t="e">
        <f t="shared" si="63"/>
        <v>#N/A</v>
      </c>
      <c r="TH26" s="8" t="e">
        <f t="shared" si="63"/>
        <v>#N/A</v>
      </c>
      <c r="TI26" s="8" t="e">
        <f t="shared" si="63"/>
        <v>#N/A</v>
      </c>
      <c r="TJ26" s="8" t="e">
        <f t="shared" si="63"/>
        <v>#N/A</v>
      </c>
      <c r="TK26" s="8" t="e">
        <f t="shared" si="63"/>
        <v>#N/A</v>
      </c>
      <c r="TL26" s="8" t="e">
        <f t="shared" si="63"/>
        <v>#N/A</v>
      </c>
      <c r="TM26" s="8" t="e">
        <f t="shared" si="63"/>
        <v>#N/A</v>
      </c>
      <c r="TN26" s="8" t="e">
        <f t="shared" si="63"/>
        <v>#N/A</v>
      </c>
      <c r="TO26" s="8" t="e">
        <f t="shared" si="63"/>
        <v>#N/A</v>
      </c>
      <c r="TP26" s="8" t="e">
        <f t="shared" si="63"/>
        <v>#N/A</v>
      </c>
      <c r="TQ26" s="8" t="e">
        <f t="shared" si="63"/>
        <v>#N/A</v>
      </c>
      <c r="TR26" s="8" t="e">
        <f t="shared" si="63"/>
        <v>#N/A</v>
      </c>
      <c r="TS26" s="8" t="e">
        <f t="shared" si="63"/>
        <v>#N/A</v>
      </c>
      <c r="TT26" s="8" t="e">
        <f t="shared" si="63"/>
        <v>#N/A</v>
      </c>
      <c r="TU26" s="8" t="e">
        <f t="shared" si="63"/>
        <v>#N/A</v>
      </c>
      <c r="TV26" s="8" t="e">
        <f t="shared" si="63"/>
        <v>#N/A</v>
      </c>
      <c r="TW26" s="8" t="e">
        <f t="shared" si="63"/>
        <v>#N/A</v>
      </c>
      <c r="TX26" s="8" t="e">
        <f t="shared" si="63"/>
        <v>#N/A</v>
      </c>
      <c r="TY26" s="8" t="e">
        <f t="shared" si="63"/>
        <v>#N/A</v>
      </c>
      <c r="TZ26" s="8" t="e">
        <f t="shared" si="63"/>
        <v>#N/A</v>
      </c>
      <c r="UA26" s="8" t="e">
        <f t="shared" si="63"/>
        <v>#N/A</v>
      </c>
      <c r="UB26" s="8" t="e">
        <f t="shared" si="63"/>
        <v>#N/A</v>
      </c>
      <c r="UC26" s="8" t="e">
        <f t="shared" si="63"/>
        <v>#N/A</v>
      </c>
      <c r="UD26" s="8" t="e">
        <f t="shared" si="63"/>
        <v>#N/A</v>
      </c>
      <c r="UE26" s="8" t="e">
        <f t="shared" si="63"/>
        <v>#N/A</v>
      </c>
      <c r="UF26" s="8" t="e">
        <f t="shared" si="63"/>
        <v>#N/A</v>
      </c>
      <c r="UG26" s="8" t="e">
        <f t="shared" si="63"/>
        <v>#N/A</v>
      </c>
      <c r="UH26" s="8" t="e">
        <f t="shared" si="63"/>
        <v>#N/A</v>
      </c>
      <c r="UI26" s="8" t="e">
        <f t="shared" si="63"/>
        <v>#N/A</v>
      </c>
      <c r="UJ26" s="8" t="e">
        <f t="shared" si="63"/>
        <v>#N/A</v>
      </c>
      <c r="UK26" s="8" t="e">
        <f t="shared" si="63"/>
        <v>#N/A</v>
      </c>
      <c r="UL26" s="8" t="e">
        <f t="shared" si="63"/>
        <v>#N/A</v>
      </c>
      <c r="UM26" s="8" t="e">
        <f t="shared" si="63"/>
        <v>#N/A</v>
      </c>
      <c r="UN26" s="8" t="e">
        <f t="shared" si="63"/>
        <v>#N/A</v>
      </c>
      <c r="UO26" s="8" t="e">
        <f t="shared" si="63"/>
        <v>#N/A</v>
      </c>
      <c r="UP26" s="8" t="e">
        <f t="shared" si="63"/>
        <v>#N/A</v>
      </c>
      <c r="UQ26" s="8" t="e">
        <f t="shared" si="63"/>
        <v>#N/A</v>
      </c>
      <c r="UR26" s="8" t="e">
        <f t="shared" si="63"/>
        <v>#N/A</v>
      </c>
      <c r="US26" s="8" t="e">
        <f t="shared" si="63"/>
        <v>#N/A</v>
      </c>
      <c r="UT26" s="8" t="e">
        <f t="shared" si="63"/>
        <v>#N/A</v>
      </c>
      <c r="UU26" s="8" t="e">
        <f t="shared" si="63"/>
        <v>#N/A</v>
      </c>
      <c r="UV26" s="8" t="e">
        <f t="shared" si="63"/>
        <v>#N/A</v>
      </c>
      <c r="UW26" s="8" t="e">
        <f t="shared" si="63"/>
        <v>#N/A</v>
      </c>
      <c r="UX26" s="8" t="e">
        <f t="shared" si="63"/>
        <v>#N/A</v>
      </c>
      <c r="UY26" s="8" t="e">
        <f t="shared" si="63"/>
        <v>#N/A</v>
      </c>
      <c r="UZ26" s="8" t="e">
        <f t="shared" si="63"/>
        <v>#N/A</v>
      </c>
      <c r="VA26" s="8" t="e">
        <f t="shared" si="63"/>
        <v>#N/A</v>
      </c>
      <c r="VB26" s="8" t="e">
        <f t="shared" si="63"/>
        <v>#N/A</v>
      </c>
      <c r="VC26" s="8" t="e">
        <f t="shared" si="63"/>
        <v>#N/A</v>
      </c>
      <c r="VD26" s="8" t="e">
        <f t="shared" si="63"/>
        <v>#N/A</v>
      </c>
      <c r="VE26" s="8" t="e">
        <f t="shared" si="63"/>
        <v>#N/A</v>
      </c>
      <c r="VF26" s="8" t="e">
        <f t="shared" si="63"/>
        <v>#N/A</v>
      </c>
      <c r="VG26" s="8" t="e">
        <f t="shared" si="63"/>
        <v>#N/A</v>
      </c>
      <c r="VH26" s="8" t="e">
        <f t="shared" ref="VH26:XS26" si="64">IF(VH6=$D21,1,0)</f>
        <v>#N/A</v>
      </c>
      <c r="VI26" s="8" t="e">
        <f t="shared" si="64"/>
        <v>#N/A</v>
      </c>
      <c r="VJ26" s="8" t="e">
        <f t="shared" si="64"/>
        <v>#N/A</v>
      </c>
      <c r="VK26" s="8" t="e">
        <f t="shared" si="64"/>
        <v>#N/A</v>
      </c>
      <c r="VL26" s="8" t="e">
        <f t="shared" si="64"/>
        <v>#N/A</v>
      </c>
      <c r="VM26" s="8" t="e">
        <f t="shared" si="64"/>
        <v>#N/A</v>
      </c>
      <c r="VN26" s="8" t="e">
        <f t="shared" si="64"/>
        <v>#N/A</v>
      </c>
      <c r="VO26" s="8" t="e">
        <f t="shared" si="64"/>
        <v>#N/A</v>
      </c>
      <c r="VP26" s="8" t="e">
        <f t="shared" si="64"/>
        <v>#N/A</v>
      </c>
      <c r="VQ26" s="8" t="e">
        <f t="shared" si="64"/>
        <v>#N/A</v>
      </c>
      <c r="VR26" s="8" t="e">
        <f t="shared" si="64"/>
        <v>#N/A</v>
      </c>
      <c r="VS26" s="8" t="e">
        <f t="shared" si="64"/>
        <v>#N/A</v>
      </c>
      <c r="VT26" s="8" t="e">
        <f t="shared" si="64"/>
        <v>#N/A</v>
      </c>
      <c r="VU26" s="8" t="e">
        <f t="shared" si="64"/>
        <v>#N/A</v>
      </c>
      <c r="VV26" s="8" t="e">
        <f t="shared" si="64"/>
        <v>#N/A</v>
      </c>
      <c r="VW26" s="8" t="e">
        <f t="shared" si="64"/>
        <v>#N/A</v>
      </c>
      <c r="VX26" s="8" t="e">
        <f t="shared" si="64"/>
        <v>#N/A</v>
      </c>
      <c r="VY26" s="8" t="e">
        <f t="shared" si="64"/>
        <v>#N/A</v>
      </c>
      <c r="VZ26" s="8" t="e">
        <f t="shared" si="64"/>
        <v>#N/A</v>
      </c>
      <c r="WA26" s="8" t="e">
        <f t="shared" si="64"/>
        <v>#N/A</v>
      </c>
      <c r="WB26" s="8" t="e">
        <f t="shared" si="64"/>
        <v>#N/A</v>
      </c>
      <c r="WC26" s="8" t="e">
        <f t="shared" si="64"/>
        <v>#N/A</v>
      </c>
      <c r="WD26" s="8" t="e">
        <f t="shared" si="64"/>
        <v>#N/A</v>
      </c>
      <c r="WE26" s="8" t="e">
        <f t="shared" si="64"/>
        <v>#N/A</v>
      </c>
      <c r="WF26" s="8" t="e">
        <f t="shared" si="64"/>
        <v>#N/A</v>
      </c>
      <c r="WG26" s="8" t="e">
        <f t="shared" si="64"/>
        <v>#N/A</v>
      </c>
      <c r="WH26" s="8" t="e">
        <f t="shared" si="64"/>
        <v>#N/A</v>
      </c>
      <c r="WI26" s="8" t="e">
        <f t="shared" si="64"/>
        <v>#N/A</v>
      </c>
      <c r="WJ26" s="8" t="e">
        <f t="shared" si="64"/>
        <v>#N/A</v>
      </c>
      <c r="WK26" s="8" t="e">
        <f t="shared" si="64"/>
        <v>#N/A</v>
      </c>
      <c r="WL26" s="8" t="e">
        <f t="shared" si="64"/>
        <v>#N/A</v>
      </c>
      <c r="WM26" s="8" t="e">
        <f t="shared" si="64"/>
        <v>#N/A</v>
      </c>
      <c r="WN26" s="8" t="e">
        <f t="shared" si="64"/>
        <v>#N/A</v>
      </c>
      <c r="WO26" s="8" t="e">
        <f t="shared" si="64"/>
        <v>#N/A</v>
      </c>
      <c r="WP26" s="8" t="e">
        <f t="shared" si="64"/>
        <v>#N/A</v>
      </c>
      <c r="WQ26" s="8" t="e">
        <f t="shared" si="64"/>
        <v>#N/A</v>
      </c>
      <c r="WR26" s="8" t="e">
        <f t="shared" si="64"/>
        <v>#N/A</v>
      </c>
      <c r="WS26" s="8" t="e">
        <f t="shared" si="64"/>
        <v>#N/A</v>
      </c>
      <c r="WT26" s="8" t="e">
        <f t="shared" si="64"/>
        <v>#N/A</v>
      </c>
      <c r="WU26" s="8" t="e">
        <f t="shared" si="64"/>
        <v>#N/A</v>
      </c>
      <c r="WV26" s="8" t="e">
        <f t="shared" si="64"/>
        <v>#N/A</v>
      </c>
      <c r="WW26" s="8" t="e">
        <f t="shared" si="64"/>
        <v>#N/A</v>
      </c>
      <c r="WX26" s="8" t="e">
        <f t="shared" si="64"/>
        <v>#N/A</v>
      </c>
      <c r="WY26" s="8" t="e">
        <f t="shared" si="64"/>
        <v>#N/A</v>
      </c>
      <c r="WZ26" s="8" t="e">
        <f t="shared" si="64"/>
        <v>#N/A</v>
      </c>
      <c r="XA26" s="8" t="e">
        <f t="shared" si="64"/>
        <v>#N/A</v>
      </c>
      <c r="XB26" s="8" t="e">
        <f t="shared" si="64"/>
        <v>#N/A</v>
      </c>
      <c r="XC26" s="8" t="e">
        <f t="shared" si="64"/>
        <v>#N/A</v>
      </c>
      <c r="XD26" s="8" t="e">
        <f t="shared" si="64"/>
        <v>#N/A</v>
      </c>
      <c r="XE26" s="8" t="e">
        <f t="shared" si="64"/>
        <v>#N/A</v>
      </c>
      <c r="XF26" s="8" t="e">
        <f t="shared" si="64"/>
        <v>#N/A</v>
      </c>
      <c r="XG26" s="8" t="e">
        <f t="shared" si="64"/>
        <v>#N/A</v>
      </c>
      <c r="XH26" s="8" t="e">
        <f t="shared" si="64"/>
        <v>#N/A</v>
      </c>
      <c r="XI26" s="8" t="e">
        <f t="shared" si="64"/>
        <v>#N/A</v>
      </c>
      <c r="XJ26" s="8" t="e">
        <f t="shared" si="64"/>
        <v>#N/A</v>
      </c>
      <c r="XK26" s="8" t="e">
        <f t="shared" si="64"/>
        <v>#N/A</v>
      </c>
      <c r="XL26" s="8" t="e">
        <f t="shared" si="64"/>
        <v>#N/A</v>
      </c>
      <c r="XM26" s="8" t="e">
        <f t="shared" si="64"/>
        <v>#N/A</v>
      </c>
      <c r="XN26" s="8" t="e">
        <f t="shared" si="64"/>
        <v>#N/A</v>
      </c>
      <c r="XO26" s="8" t="e">
        <f t="shared" si="64"/>
        <v>#N/A</v>
      </c>
      <c r="XP26" s="8" t="e">
        <f t="shared" si="64"/>
        <v>#N/A</v>
      </c>
      <c r="XQ26" s="8" t="e">
        <f t="shared" si="64"/>
        <v>#N/A</v>
      </c>
      <c r="XR26" s="8" t="e">
        <f t="shared" si="64"/>
        <v>#N/A</v>
      </c>
      <c r="XS26" s="8" t="e">
        <f t="shared" si="64"/>
        <v>#N/A</v>
      </c>
      <c r="XT26" s="8" t="e">
        <f t="shared" ref="XT26:YM26" si="65">IF(XT6=$D21,1,0)</f>
        <v>#N/A</v>
      </c>
      <c r="XU26" s="8" t="e">
        <f t="shared" si="65"/>
        <v>#N/A</v>
      </c>
      <c r="XV26" s="8" t="e">
        <f t="shared" si="65"/>
        <v>#N/A</v>
      </c>
      <c r="XW26" s="8" t="e">
        <f t="shared" si="65"/>
        <v>#N/A</v>
      </c>
      <c r="XX26" s="8" t="e">
        <f t="shared" si="65"/>
        <v>#N/A</v>
      </c>
      <c r="XY26" s="8" t="e">
        <f t="shared" si="65"/>
        <v>#N/A</v>
      </c>
      <c r="XZ26" s="8" t="e">
        <f t="shared" si="65"/>
        <v>#N/A</v>
      </c>
      <c r="YA26" s="8" t="e">
        <f t="shared" si="65"/>
        <v>#N/A</v>
      </c>
      <c r="YB26" s="8" t="e">
        <f t="shared" si="65"/>
        <v>#N/A</v>
      </c>
      <c r="YC26" s="8" t="e">
        <f t="shared" si="65"/>
        <v>#N/A</v>
      </c>
      <c r="YD26" s="8" t="e">
        <f t="shared" si="65"/>
        <v>#N/A</v>
      </c>
      <c r="YE26" s="8" t="e">
        <f t="shared" si="65"/>
        <v>#N/A</v>
      </c>
      <c r="YF26" s="8" t="e">
        <f t="shared" si="65"/>
        <v>#N/A</v>
      </c>
      <c r="YG26" s="8" t="e">
        <f t="shared" si="65"/>
        <v>#N/A</v>
      </c>
      <c r="YH26" s="8" t="e">
        <f t="shared" si="65"/>
        <v>#N/A</v>
      </c>
      <c r="YI26" s="8" t="e">
        <f t="shared" si="65"/>
        <v>#N/A</v>
      </c>
      <c r="YJ26" s="8" t="e">
        <f t="shared" si="65"/>
        <v>#N/A</v>
      </c>
      <c r="YK26" s="8" t="e">
        <f t="shared" si="65"/>
        <v>#N/A</v>
      </c>
      <c r="YL26" s="8" t="e">
        <f t="shared" si="65"/>
        <v>#N/A</v>
      </c>
      <c r="YM26" s="8" t="e">
        <f t="shared" si="65"/>
        <v>#N/A</v>
      </c>
    </row>
    <row r="27" spans="1:663" s="8" customFormat="1">
      <c r="A27" s="7" t="s">
        <v>1097</v>
      </c>
      <c r="B27" s="3" t="s">
        <v>10</v>
      </c>
      <c r="C27" s="3">
        <v>-24</v>
      </c>
      <c r="D27" s="8">
        <f t="shared" ref="D27:BO27" si="66">IF(D7=$D22,1,0)</f>
        <v>0</v>
      </c>
      <c r="E27" s="8">
        <f t="shared" si="66"/>
        <v>0</v>
      </c>
      <c r="F27" s="8">
        <f t="shared" si="66"/>
        <v>0</v>
      </c>
      <c r="G27" s="8">
        <f t="shared" si="66"/>
        <v>0</v>
      </c>
      <c r="H27" s="8">
        <f t="shared" si="66"/>
        <v>0</v>
      </c>
      <c r="I27" s="8">
        <f t="shared" si="66"/>
        <v>0</v>
      </c>
      <c r="J27" s="8">
        <f t="shared" si="66"/>
        <v>0</v>
      </c>
      <c r="K27" s="8">
        <f t="shared" si="66"/>
        <v>0</v>
      </c>
      <c r="L27" s="8">
        <f t="shared" si="66"/>
        <v>0</v>
      </c>
      <c r="M27" s="8">
        <f t="shared" si="66"/>
        <v>0</v>
      </c>
      <c r="N27" s="8">
        <f t="shared" si="66"/>
        <v>0</v>
      </c>
      <c r="O27" s="8">
        <f t="shared" si="66"/>
        <v>0</v>
      </c>
      <c r="P27" s="8">
        <f t="shared" si="66"/>
        <v>0</v>
      </c>
      <c r="Q27" s="8">
        <f t="shared" si="66"/>
        <v>0</v>
      </c>
      <c r="R27" s="8">
        <f t="shared" si="66"/>
        <v>0</v>
      </c>
      <c r="S27" s="8">
        <f t="shared" si="66"/>
        <v>0</v>
      </c>
      <c r="T27" s="8">
        <f t="shared" si="66"/>
        <v>0</v>
      </c>
      <c r="U27" s="8">
        <f t="shared" si="66"/>
        <v>0</v>
      </c>
      <c r="V27" s="8">
        <f t="shared" si="66"/>
        <v>0</v>
      </c>
      <c r="W27" s="8">
        <f t="shared" si="66"/>
        <v>0</v>
      </c>
      <c r="X27" s="8">
        <f t="shared" si="66"/>
        <v>0</v>
      </c>
      <c r="Y27" s="8">
        <f t="shared" si="66"/>
        <v>0</v>
      </c>
      <c r="Z27" s="8">
        <f t="shared" si="66"/>
        <v>0</v>
      </c>
      <c r="AA27" s="8">
        <f t="shared" si="66"/>
        <v>0</v>
      </c>
      <c r="AB27" s="8">
        <f t="shared" si="66"/>
        <v>0</v>
      </c>
      <c r="AC27" s="8">
        <f t="shared" si="66"/>
        <v>0</v>
      </c>
      <c r="AD27" s="8">
        <f t="shared" si="66"/>
        <v>0</v>
      </c>
      <c r="AE27" s="8">
        <f t="shared" si="66"/>
        <v>0</v>
      </c>
      <c r="AF27" s="8">
        <f t="shared" si="66"/>
        <v>0</v>
      </c>
      <c r="AG27" s="8">
        <f t="shared" si="66"/>
        <v>0</v>
      </c>
      <c r="AH27" s="8">
        <f t="shared" si="66"/>
        <v>0</v>
      </c>
      <c r="AI27" s="8">
        <f t="shared" si="66"/>
        <v>0</v>
      </c>
      <c r="AJ27" s="8">
        <f t="shared" si="66"/>
        <v>0</v>
      </c>
      <c r="AK27" s="8">
        <f t="shared" si="66"/>
        <v>0</v>
      </c>
      <c r="AL27" s="8">
        <f t="shared" si="66"/>
        <v>0</v>
      </c>
      <c r="AM27" s="8">
        <f t="shared" si="66"/>
        <v>0</v>
      </c>
      <c r="AN27" s="8">
        <f t="shared" si="66"/>
        <v>0</v>
      </c>
      <c r="AO27" s="8">
        <f t="shared" si="66"/>
        <v>0</v>
      </c>
      <c r="AP27" s="8">
        <f t="shared" si="66"/>
        <v>0</v>
      </c>
      <c r="AQ27" s="8">
        <f t="shared" si="66"/>
        <v>0</v>
      </c>
      <c r="AR27" s="8">
        <f t="shared" si="66"/>
        <v>0</v>
      </c>
      <c r="AS27" s="8">
        <f t="shared" si="66"/>
        <v>0</v>
      </c>
      <c r="AT27" s="8">
        <f t="shared" si="66"/>
        <v>0</v>
      </c>
      <c r="AU27" s="8">
        <f t="shared" si="66"/>
        <v>0</v>
      </c>
      <c r="AV27" s="8">
        <f t="shared" si="66"/>
        <v>0</v>
      </c>
      <c r="AW27" s="8">
        <f t="shared" si="66"/>
        <v>0</v>
      </c>
      <c r="AX27" s="8">
        <f t="shared" si="66"/>
        <v>0</v>
      </c>
      <c r="AY27" s="8">
        <f t="shared" si="66"/>
        <v>0</v>
      </c>
      <c r="AZ27" s="8">
        <f t="shared" si="66"/>
        <v>0</v>
      </c>
      <c r="BA27" s="8">
        <f t="shared" si="66"/>
        <v>0</v>
      </c>
      <c r="BB27" s="8">
        <f t="shared" si="66"/>
        <v>0</v>
      </c>
      <c r="BC27" s="8">
        <f t="shared" si="66"/>
        <v>0</v>
      </c>
      <c r="BD27" s="8">
        <f t="shared" si="66"/>
        <v>0</v>
      </c>
      <c r="BE27" s="8">
        <f t="shared" si="66"/>
        <v>0</v>
      </c>
      <c r="BF27" s="8">
        <f t="shared" si="66"/>
        <v>0</v>
      </c>
      <c r="BG27" s="8">
        <f t="shared" si="66"/>
        <v>0</v>
      </c>
      <c r="BH27" s="8">
        <f t="shared" si="66"/>
        <v>0</v>
      </c>
      <c r="BI27" s="8">
        <f t="shared" si="66"/>
        <v>0</v>
      </c>
      <c r="BJ27" s="8">
        <f t="shared" si="66"/>
        <v>0</v>
      </c>
      <c r="BK27" s="8">
        <f t="shared" si="66"/>
        <v>0</v>
      </c>
      <c r="BL27" s="8">
        <f t="shared" si="66"/>
        <v>0</v>
      </c>
      <c r="BM27" s="8">
        <f t="shared" si="66"/>
        <v>0</v>
      </c>
      <c r="BN27" s="8">
        <f t="shared" si="66"/>
        <v>0</v>
      </c>
      <c r="BO27" s="8">
        <f t="shared" si="66"/>
        <v>0</v>
      </c>
      <c r="BP27" s="8">
        <f t="shared" ref="BP27:EA27" si="67">IF(BP7=$D22,1,0)</f>
        <v>0</v>
      </c>
      <c r="BQ27" s="8">
        <f t="shared" si="67"/>
        <v>0</v>
      </c>
      <c r="BR27" s="8">
        <f t="shared" si="67"/>
        <v>0</v>
      </c>
      <c r="BS27" s="8">
        <f t="shared" si="67"/>
        <v>0</v>
      </c>
      <c r="BT27" s="8">
        <f t="shared" si="67"/>
        <v>0</v>
      </c>
      <c r="BU27" s="8">
        <f t="shared" si="67"/>
        <v>0</v>
      </c>
      <c r="BV27" s="8">
        <f t="shared" si="67"/>
        <v>0</v>
      </c>
      <c r="BW27" s="8">
        <f t="shared" si="67"/>
        <v>0</v>
      </c>
      <c r="BX27" s="8">
        <f t="shared" si="67"/>
        <v>0</v>
      </c>
      <c r="BY27" s="8">
        <f t="shared" si="67"/>
        <v>0</v>
      </c>
      <c r="BZ27" s="8">
        <f t="shared" si="67"/>
        <v>0</v>
      </c>
      <c r="CA27" s="8">
        <f t="shared" si="67"/>
        <v>0</v>
      </c>
      <c r="CB27" s="8">
        <f t="shared" si="67"/>
        <v>0</v>
      </c>
      <c r="CC27" s="8">
        <f t="shared" si="67"/>
        <v>0</v>
      </c>
      <c r="CD27" s="8">
        <f t="shared" si="67"/>
        <v>0</v>
      </c>
      <c r="CE27" s="8">
        <f t="shared" si="67"/>
        <v>0</v>
      </c>
      <c r="CF27" s="8">
        <f t="shared" si="67"/>
        <v>0</v>
      </c>
      <c r="CG27" s="8">
        <f t="shared" si="67"/>
        <v>0</v>
      </c>
      <c r="CH27" s="8">
        <f t="shared" si="67"/>
        <v>0</v>
      </c>
      <c r="CI27" s="8">
        <f t="shared" si="67"/>
        <v>0</v>
      </c>
      <c r="CJ27" s="8">
        <f t="shared" si="67"/>
        <v>0</v>
      </c>
      <c r="CK27" s="8">
        <f t="shared" si="67"/>
        <v>0</v>
      </c>
      <c r="CL27" s="8">
        <f t="shared" si="67"/>
        <v>0</v>
      </c>
      <c r="CM27" s="8">
        <f t="shared" si="67"/>
        <v>0</v>
      </c>
      <c r="CN27" s="8">
        <f t="shared" si="67"/>
        <v>0</v>
      </c>
      <c r="CO27" s="8">
        <f t="shared" si="67"/>
        <v>0</v>
      </c>
      <c r="CP27" s="8">
        <f t="shared" si="67"/>
        <v>0</v>
      </c>
      <c r="CQ27" s="8">
        <f t="shared" si="67"/>
        <v>0</v>
      </c>
      <c r="CR27" s="8">
        <f t="shared" si="67"/>
        <v>0</v>
      </c>
      <c r="CS27" s="8">
        <f t="shared" si="67"/>
        <v>0</v>
      </c>
      <c r="CT27" s="8">
        <f t="shared" si="67"/>
        <v>0</v>
      </c>
      <c r="CU27" s="8">
        <f t="shared" si="67"/>
        <v>0</v>
      </c>
      <c r="CV27" s="8">
        <f t="shared" si="67"/>
        <v>0</v>
      </c>
      <c r="CW27" s="8">
        <f t="shared" si="67"/>
        <v>0</v>
      </c>
      <c r="CX27" s="8">
        <f t="shared" si="67"/>
        <v>0</v>
      </c>
      <c r="CY27" s="8">
        <f t="shared" si="67"/>
        <v>0</v>
      </c>
      <c r="CZ27" s="8">
        <f t="shared" si="67"/>
        <v>0</v>
      </c>
      <c r="DA27" s="8">
        <f t="shared" si="67"/>
        <v>0</v>
      </c>
      <c r="DB27" s="8">
        <f t="shared" si="67"/>
        <v>0</v>
      </c>
      <c r="DC27" s="8">
        <f t="shared" si="67"/>
        <v>0</v>
      </c>
      <c r="DD27" s="8">
        <f t="shared" si="67"/>
        <v>0</v>
      </c>
      <c r="DE27" s="8">
        <f t="shared" si="67"/>
        <v>0</v>
      </c>
      <c r="DF27" s="8">
        <f t="shared" si="67"/>
        <v>0</v>
      </c>
      <c r="DG27" s="8">
        <f t="shared" si="67"/>
        <v>0</v>
      </c>
      <c r="DH27" s="8">
        <f t="shared" si="67"/>
        <v>0</v>
      </c>
      <c r="DI27" s="8">
        <f t="shared" si="67"/>
        <v>0</v>
      </c>
      <c r="DJ27" s="8">
        <f t="shared" si="67"/>
        <v>0</v>
      </c>
      <c r="DK27" s="8">
        <f t="shared" si="67"/>
        <v>0</v>
      </c>
      <c r="DL27" s="8">
        <f t="shared" si="67"/>
        <v>0</v>
      </c>
      <c r="DM27" s="8">
        <f t="shared" si="67"/>
        <v>0</v>
      </c>
      <c r="DN27" s="8">
        <f t="shared" si="67"/>
        <v>0</v>
      </c>
      <c r="DO27" s="8">
        <f t="shared" si="67"/>
        <v>0</v>
      </c>
      <c r="DP27" s="8">
        <f t="shared" si="67"/>
        <v>0</v>
      </c>
      <c r="DQ27" s="8">
        <f t="shared" si="67"/>
        <v>0</v>
      </c>
      <c r="DR27" s="8">
        <f t="shared" si="67"/>
        <v>0</v>
      </c>
      <c r="DS27" s="8">
        <f t="shared" si="67"/>
        <v>0</v>
      </c>
      <c r="DT27" s="8">
        <f t="shared" si="67"/>
        <v>0</v>
      </c>
      <c r="DU27" s="8">
        <f t="shared" si="67"/>
        <v>0</v>
      </c>
      <c r="DV27" s="8">
        <f t="shared" si="67"/>
        <v>0</v>
      </c>
      <c r="DW27" s="8">
        <f t="shared" si="67"/>
        <v>0</v>
      </c>
      <c r="DX27" s="8">
        <f t="shared" si="67"/>
        <v>0</v>
      </c>
      <c r="DY27" s="8">
        <f t="shared" si="67"/>
        <v>0</v>
      </c>
      <c r="DZ27" s="8">
        <f t="shared" si="67"/>
        <v>0</v>
      </c>
      <c r="EA27" s="8">
        <f t="shared" si="67"/>
        <v>0</v>
      </c>
      <c r="EB27" s="8">
        <f t="shared" ref="EB27:GM27" si="68">IF(EB7=$D22,1,0)</f>
        <v>0</v>
      </c>
      <c r="EC27" s="8">
        <f t="shared" si="68"/>
        <v>0</v>
      </c>
      <c r="ED27" s="8">
        <f t="shared" si="68"/>
        <v>0</v>
      </c>
      <c r="EE27" s="8">
        <f t="shared" si="68"/>
        <v>0</v>
      </c>
      <c r="EF27" s="8">
        <f t="shared" si="68"/>
        <v>0</v>
      </c>
      <c r="EG27" s="8">
        <f t="shared" si="68"/>
        <v>0</v>
      </c>
      <c r="EH27" s="8">
        <f t="shared" si="68"/>
        <v>0</v>
      </c>
      <c r="EI27" s="8">
        <f t="shared" si="68"/>
        <v>0</v>
      </c>
      <c r="EJ27" s="8">
        <f t="shared" si="68"/>
        <v>0</v>
      </c>
      <c r="EK27" s="8">
        <f t="shared" si="68"/>
        <v>0</v>
      </c>
      <c r="EL27" s="8">
        <f t="shared" si="68"/>
        <v>0</v>
      </c>
      <c r="EM27" s="8">
        <f t="shared" si="68"/>
        <v>0</v>
      </c>
      <c r="EN27" s="8">
        <f t="shared" si="68"/>
        <v>0</v>
      </c>
      <c r="EO27" s="8">
        <f t="shared" si="68"/>
        <v>0</v>
      </c>
      <c r="EP27" s="8">
        <f t="shared" si="68"/>
        <v>0</v>
      </c>
      <c r="EQ27" s="8">
        <f t="shared" si="68"/>
        <v>0</v>
      </c>
      <c r="ER27" s="8">
        <f t="shared" si="68"/>
        <v>0</v>
      </c>
      <c r="ES27" s="8">
        <f t="shared" si="68"/>
        <v>0</v>
      </c>
      <c r="ET27" s="8">
        <f t="shared" si="68"/>
        <v>0</v>
      </c>
      <c r="EU27" s="8">
        <f t="shared" si="68"/>
        <v>0</v>
      </c>
      <c r="EV27" s="8">
        <f t="shared" si="68"/>
        <v>0</v>
      </c>
      <c r="EW27" s="8">
        <f t="shared" si="68"/>
        <v>0</v>
      </c>
      <c r="EX27" s="8">
        <f t="shared" si="68"/>
        <v>0</v>
      </c>
      <c r="EY27" s="8">
        <f t="shared" si="68"/>
        <v>0</v>
      </c>
      <c r="EZ27" s="8">
        <f t="shared" si="68"/>
        <v>0</v>
      </c>
      <c r="FA27" s="8">
        <f t="shared" si="68"/>
        <v>0</v>
      </c>
      <c r="FB27" s="8">
        <f t="shared" si="68"/>
        <v>0</v>
      </c>
      <c r="FC27" s="8">
        <f t="shared" si="68"/>
        <v>0</v>
      </c>
      <c r="FD27" s="8">
        <f t="shared" si="68"/>
        <v>0</v>
      </c>
      <c r="FE27" s="8">
        <f t="shared" si="68"/>
        <v>0</v>
      </c>
      <c r="FF27" s="8">
        <f t="shared" si="68"/>
        <v>0</v>
      </c>
      <c r="FG27" s="8">
        <f t="shared" si="68"/>
        <v>0</v>
      </c>
      <c r="FH27" s="8">
        <f t="shared" si="68"/>
        <v>0</v>
      </c>
      <c r="FI27" s="8">
        <f t="shared" si="68"/>
        <v>0</v>
      </c>
      <c r="FJ27" s="8">
        <f t="shared" si="68"/>
        <v>0</v>
      </c>
      <c r="FK27" s="8">
        <f t="shared" si="68"/>
        <v>0</v>
      </c>
      <c r="FL27" s="8">
        <f t="shared" si="68"/>
        <v>0</v>
      </c>
      <c r="FM27" s="8">
        <f t="shared" si="68"/>
        <v>0</v>
      </c>
      <c r="FN27" s="8">
        <f t="shared" si="68"/>
        <v>0</v>
      </c>
      <c r="FO27" s="8">
        <f t="shared" si="68"/>
        <v>0</v>
      </c>
      <c r="FP27" s="8">
        <f t="shared" si="68"/>
        <v>0</v>
      </c>
      <c r="FQ27" s="8">
        <f t="shared" si="68"/>
        <v>0</v>
      </c>
      <c r="FR27" s="8">
        <f t="shared" si="68"/>
        <v>0</v>
      </c>
      <c r="FS27" s="8">
        <f t="shared" si="68"/>
        <v>0</v>
      </c>
      <c r="FT27" s="8">
        <f t="shared" si="68"/>
        <v>0</v>
      </c>
      <c r="FU27" s="8">
        <f t="shared" si="68"/>
        <v>0</v>
      </c>
      <c r="FV27" s="8">
        <f t="shared" si="68"/>
        <v>0</v>
      </c>
      <c r="FW27" s="8">
        <f t="shared" si="68"/>
        <v>0</v>
      </c>
      <c r="FX27" s="8">
        <f t="shared" si="68"/>
        <v>0</v>
      </c>
      <c r="FY27" s="8">
        <f t="shared" si="68"/>
        <v>0</v>
      </c>
      <c r="FZ27" s="8">
        <f t="shared" si="68"/>
        <v>0</v>
      </c>
      <c r="GA27" s="8">
        <f t="shared" si="68"/>
        <v>0</v>
      </c>
      <c r="GB27" s="8">
        <f t="shared" si="68"/>
        <v>0</v>
      </c>
      <c r="GC27" s="8">
        <f t="shared" si="68"/>
        <v>0</v>
      </c>
      <c r="GD27" s="8">
        <f t="shared" si="68"/>
        <v>0</v>
      </c>
      <c r="GE27" s="8">
        <f t="shared" si="68"/>
        <v>0</v>
      </c>
      <c r="GF27" s="8">
        <f t="shared" si="68"/>
        <v>0</v>
      </c>
      <c r="GG27" s="8">
        <f t="shared" si="68"/>
        <v>0</v>
      </c>
      <c r="GH27" s="8">
        <f t="shared" si="68"/>
        <v>0</v>
      </c>
      <c r="GI27" s="8">
        <f t="shared" si="68"/>
        <v>0</v>
      </c>
      <c r="GJ27" s="8">
        <f t="shared" si="68"/>
        <v>0</v>
      </c>
      <c r="GK27" s="8">
        <f t="shared" si="68"/>
        <v>0</v>
      </c>
      <c r="GL27" s="8">
        <f t="shared" si="68"/>
        <v>0</v>
      </c>
      <c r="GM27" s="8">
        <f t="shared" si="68"/>
        <v>0</v>
      </c>
      <c r="GN27" s="8">
        <f t="shared" ref="GN27:IY27" si="69">IF(GN7=$D22,1,0)</f>
        <v>0</v>
      </c>
      <c r="GO27" s="8">
        <f t="shared" si="69"/>
        <v>0</v>
      </c>
      <c r="GP27" s="8">
        <f t="shared" si="69"/>
        <v>0</v>
      </c>
      <c r="GQ27" s="8">
        <f t="shared" si="69"/>
        <v>0</v>
      </c>
      <c r="GR27" s="8">
        <f t="shared" si="69"/>
        <v>0</v>
      </c>
      <c r="GS27" s="8">
        <f t="shared" si="69"/>
        <v>0</v>
      </c>
      <c r="GT27" s="8">
        <f t="shared" si="69"/>
        <v>0</v>
      </c>
      <c r="GU27" s="8">
        <f t="shared" si="69"/>
        <v>0</v>
      </c>
      <c r="GV27" s="8">
        <f t="shared" si="69"/>
        <v>0</v>
      </c>
      <c r="GW27" s="8">
        <f t="shared" si="69"/>
        <v>0</v>
      </c>
      <c r="GX27" s="8">
        <f t="shared" si="69"/>
        <v>0</v>
      </c>
      <c r="GY27" s="8">
        <f t="shared" si="69"/>
        <v>0</v>
      </c>
      <c r="GZ27" s="8">
        <f t="shared" si="69"/>
        <v>0</v>
      </c>
      <c r="HA27" s="8">
        <f t="shared" si="69"/>
        <v>0</v>
      </c>
      <c r="HB27" s="8">
        <f t="shared" si="69"/>
        <v>0</v>
      </c>
      <c r="HC27" s="8">
        <f t="shared" si="69"/>
        <v>0</v>
      </c>
      <c r="HD27" s="8">
        <f t="shared" si="69"/>
        <v>0</v>
      </c>
      <c r="HE27" s="8">
        <f t="shared" si="69"/>
        <v>0</v>
      </c>
      <c r="HF27" s="8">
        <f t="shared" si="69"/>
        <v>0</v>
      </c>
      <c r="HG27" s="8">
        <f t="shared" si="69"/>
        <v>0</v>
      </c>
      <c r="HH27" s="8">
        <f t="shared" si="69"/>
        <v>0</v>
      </c>
      <c r="HI27" s="8">
        <f t="shared" si="69"/>
        <v>0</v>
      </c>
      <c r="HJ27" s="8">
        <f t="shared" si="69"/>
        <v>0</v>
      </c>
      <c r="HK27" s="8">
        <f t="shared" si="69"/>
        <v>0</v>
      </c>
      <c r="HL27" s="8">
        <f t="shared" si="69"/>
        <v>0</v>
      </c>
      <c r="HM27" s="8">
        <f t="shared" si="69"/>
        <v>0</v>
      </c>
      <c r="HN27" s="8">
        <f t="shared" si="69"/>
        <v>0</v>
      </c>
      <c r="HO27" s="8">
        <f t="shared" si="69"/>
        <v>0</v>
      </c>
      <c r="HP27" s="8">
        <f t="shared" si="69"/>
        <v>0</v>
      </c>
      <c r="HQ27" s="8">
        <f t="shared" si="69"/>
        <v>0</v>
      </c>
      <c r="HR27" s="8">
        <f t="shared" si="69"/>
        <v>0</v>
      </c>
      <c r="HS27" s="8">
        <f t="shared" si="69"/>
        <v>0</v>
      </c>
      <c r="HT27" s="8">
        <f t="shared" si="69"/>
        <v>0</v>
      </c>
      <c r="HU27" s="8">
        <f t="shared" si="69"/>
        <v>0</v>
      </c>
      <c r="HV27" s="8">
        <f t="shared" si="69"/>
        <v>0</v>
      </c>
      <c r="HW27" s="8">
        <f t="shared" si="69"/>
        <v>0</v>
      </c>
      <c r="HX27" s="8">
        <f t="shared" si="69"/>
        <v>0</v>
      </c>
      <c r="HY27" s="8">
        <f t="shared" si="69"/>
        <v>0</v>
      </c>
      <c r="HZ27" s="8">
        <f t="shared" si="69"/>
        <v>0</v>
      </c>
      <c r="IA27" s="8">
        <f t="shared" si="69"/>
        <v>0</v>
      </c>
      <c r="IB27" s="8">
        <f t="shared" si="69"/>
        <v>0</v>
      </c>
      <c r="IC27" s="8">
        <f t="shared" si="69"/>
        <v>0</v>
      </c>
      <c r="ID27" s="8">
        <f t="shared" si="69"/>
        <v>0</v>
      </c>
      <c r="IE27" s="8">
        <f t="shared" si="69"/>
        <v>0</v>
      </c>
      <c r="IF27" s="8">
        <f t="shared" si="69"/>
        <v>0</v>
      </c>
      <c r="IG27" s="8">
        <f t="shared" si="69"/>
        <v>1</v>
      </c>
      <c r="IH27" s="8">
        <f t="shared" si="69"/>
        <v>0</v>
      </c>
      <c r="II27" s="8">
        <f t="shared" si="69"/>
        <v>0</v>
      </c>
      <c r="IJ27" s="8">
        <f t="shared" si="69"/>
        <v>0</v>
      </c>
      <c r="IK27" s="8">
        <f t="shared" si="69"/>
        <v>0</v>
      </c>
      <c r="IL27" s="8">
        <f t="shared" si="69"/>
        <v>0</v>
      </c>
      <c r="IM27" s="8">
        <f t="shared" si="69"/>
        <v>0</v>
      </c>
      <c r="IN27" s="8">
        <f t="shared" si="69"/>
        <v>0</v>
      </c>
      <c r="IO27" s="8">
        <f t="shared" si="69"/>
        <v>0</v>
      </c>
      <c r="IP27" s="8">
        <f t="shared" si="69"/>
        <v>0</v>
      </c>
      <c r="IQ27" s="8">
        <f t="shared" si="69"/>
        <v>0</v>
      </c>
      <c r="IR27" s="8">
        <f t="shared" si="69"/>
        <v>0</v>
      </c>
      <c r="IS27" s="8">
        <f t="shared" si="69"/>
        <v>0</v>
      </c>
      <c r="IT27" s="8">
        <f t="shared" si="69"/>
        <v>0</v>
      </c>
      <c r="IU27" s="8">
        <f t="shared" si="69"/>
        <v>0</v>
      </c>
      <c r="IV27" s="8">
        <f t="shared" si="69"/>
        <v>0</v>
      </c>
      <c r="IW27" s="8">
        <f t="shared" si="69"/>
        <v>0</v>
      </c>
      <c r="IX27" s="8">
        <f t="shared" si="69"/>
        <v>0</v>
      </c>
      <c r="IY27" s="8">
        <f t="shared" si="69"/>
        <v>0</v>
      </c>
      <c r="IZ27" s="8">
        <f t="shared" ref="IZ27:LK27" si="70">IF(IZ7=$D22,1,0)</f>
        <v>0</v>
      </c>
      <c r="JA27" s="8">
        <f t="shared" si="70"/>
        <v>0</v>
      </c>
      <c r="JB27" s="8">
        <f t="shared" si="70"/>
        <v>0</v>
      </c>
      <c r="JC27" s="8">
        <f t="shared" si="70"/>
        <v>0</v>
      </c>
      <c r="JD27" s="8">
        <f t="shared" si="70"/>
        <v>0</v>
      </c>
      <c r="JE27" s="8">
        <f t="shared" si="70"/>
        <v>0</v>
      </c>
      <c r="JF27" s="8">
        <f t="shared" si="70"/>
        <v>0</v>
      </c>
      <c r="JG27" s="8">
        <f t="shared" si="70"/>
        <v>0</v>
      </c>
      <c r="JH27" s="8">
        <f t="shared" si="70"/>
        <v>0</v>
      </c>
      <c r="JI27" s="8">
        <f t="shared" si="70"/>
        <v>0</v>
      </c>
      <c r="JJ27" s="8">
        <f t="shared" si="70"/>
        <v>0</v>
      </c>
      <c r="JK27" s="8">
        <f t="shared" si="70"/>
        <v>0</v>
      </c>
      <c r="JL27" s="8">
        <f t="shared" si="70"/>
        <v>0</v>
      </c>
      <c r="JM27" s="8">
        <f t="shared" si="70"/>
        <v>0</v>
      </c>
      <c r="JN27" s="8">
        <f t="shared" si="70"/>
        <v>0</v>
      </c>
      <c r="JO27" s="8">
        <f t="shared" si="70"/>
        <v>0</v>
      </c>
      <c r="JP27" s="8">
        <f t="shared" si="70"/>
        <v>0</v>
      </c>
      <c r="JQ27" s="8">
        <f t="shared" si="70"/>
        <v>0</v>
      </c>
      <c r="JR27" s="8">
        <f t="shared" si="70"/>
        <v>0</v>
      </c>
      <c r="JS27" s="8">
        <f t="shared" si="70"/>
        <v>0</v>
      </c>
      <c r="JT27" s="8">
        <f t="shared" si="70"/>
        <v>0</v>
      </c>
      <c r="JU27" s="8">
        <f t="shared" si="70"/>
        <v>0</v>
      </c>
      <c r="JV27" s="8">
        <f t="shared" si="70"/>
        <v>0</v>
      </c>
      <c r="JW27" s="8">
        <f t="shared" si="70"/>
        <v>0</v>
      </c>
      <c r="JX27" s="8">
        <f t="shared" si="70"/>
        <v>0</v>
      </c>
      <c r="JY27" s="8">
        <f t="shared" si="70"/>
        <v>0</v>
      </c>
      <c r="JZ27" s="8">
        <f t="shared" si="70"/>
        <v>0</v>
      </c>
      <c r="KA27" s="8">
        <f t="shared" si="70"/>
        <v>0</v>
      </c>
      <c r="KB27" s="8">
        <f t="shared" si="70"/>
        <v>0</v>
      </c>
      <c r="KC27" s="8" t="e">
        <f t="shared" si="70"/>
        <v>#N/A</v>
      </c>
      <c r="KD27" s="8" t="e">
        <f t="shared" si="70"/>
        <v>#N/A</v>
      </c>
      <c r="KE27" s="8" t="e">
        <f t="shared" si="70"/>
        <v>#N/A</v>
      </c>
      <c r="KF27" s="8" t="e">
        <f t="shared" si="70"/>
        <v>#N/A</v>
      </c>
      <c r="KG27" s="8" t="e">
        <f t="shared" si="70"/>
        <v>#N/A</v>
      </c>
      <c r="KH27" s="8" t="e">
        <f t="shared" si="70"/>
        <v>#N/A</v>
      </c>
      <c r="KI27" s="8" t="e">
        <f t="shared" si="70"/>
        <v>#N/A</v>
      </c>
      <c r="KJ27" s="8" t="e">
        <f t="shared" si="70"/>
        <v>#N/A</v>
      </c>
      <c r="KK27" s="8" t="e">
        <f t="shared" si="70"/>
        <v>#N/A</v>
      </c>
      <c r="KL27" s="8" t="e">
        <f t="shared" si="70"/>
        <v>#N/A</v>
      </c>
      <c r="KM27" s="8" t="e">
        <f t="shared" si="70"/>
        <v>#N/A</v>
      </c>
      <c r="KN27" s="8" t="e">
        <f t="shared" si="70"/>
        <v>#N/A</v>
      </c>
      <c r="KO27" s="8" t="e">
        <f t="shared" si="70"/>
        <v>#N/A</v>
      </c>
      <c r="KP27" s="8" t="e">
        <f t="shared" si="70"/>
        <v>#N/A</v>
      </c>
      <c r="KQ27" s="8" t="e">
        <f t="shared" si="70"/>
        <v>#N/A</v>
      </c>
      <c r="KR27" s="8" t="e">
        <f t="shared" si="70"/>
        <v>#N/A</v>
      </c>
      <c r="KS27" s="8" t="e">
        <f t="shared" si="70"/>
        <v>#N/A</v>
      </c>
      <c r="KT27" s="8" t="e">
        <f t="shared" si="70"/>
        <v>#N/A</v>
      </c>
      <c r="KU27" s="8" t="e">
        <f t="shared" si="70"/>
        <v>#N/A</v>
      </c>
      <c r="KV27" s="8" t="e">
        <f t="shared" si="70"/>
        <v>#N/A</v>
      </c>
      <c r="KW27" s="8" t="e">
        <f t="shared" si="70"/>
        <v>#N/A</v>
      </c>
      <c r="KX27" s="8" t="e">
        <f t="shared" si="70"/>
        <v>#N/A</v>
      </c>
      <c r="KY27" s="8" t="e">
        <f t="shared" si="70"/>
        <v>#N/A</v>
      </c>
      <c r="KZ27" s="8" t="e">
        <f t="shared" si="70"/>
        <v>#N/A</v>
      </c>
      <c r="LA27" s="8" t="e">
        <f t="shared" si="70"/>
        <v>#N/A</v>
      </c>
      <c r="LB27" s="8" t="e">
        <f t="shared" si="70"/>
        <v>#N/A</v>
      </c>
      <c r="LC27" s="8" t="e">
        <f t="shared" si="70"/>
        <v>#N/A</v>
      </c>
      <c r="LD27" s="8" t="e">
        <f t="shared" si="70"/>
        <v>#N/A</v>
      </c>
      <c r="LE27" s="8" t="e">
        <f t="shared" si="70"/>
        <v>#N/A</v>
      </c>
      <c r="LF27" s="8" t="e">
        <f t="shared" si="70"/>
        <v>#N/A</v>
      </c>
      <c r="LG27" s="8" t="e">
        <f t="shared" si="70"/>
        <v>#N/A</v>
      </c>
      <c r="LH27" s="8" t="e">
        <f t="shared" si="70"/>
        <v>#N/A</v>
      </c>
      <c r="LI27" s="8" t="e">
        <f t="shared" si="70"/>
        <v>#N/A</v>
      </c>
      <c r="LJ27" s="8" t="e">
        <f t="shared" si="70"/>
        <v>#N/A</v>
      </c>
      <c r="LK27" s="8" t="e">
        <f t="shared" si="70"/>
        <v>#N/A</v>
      </c>
      <c r="LL27" s="8" t="e">
        <f t="shared" ref="LL27:NW27" si="71">IF(LL7=$D22,1,0)</f>
        <v>#N/A</v>
      </c>
      <c r="LM27" s="8" t="e">
        <f t="shared" si="71"/>
        <v>#N/A</v>
      </c>
      <c r="LN27" s="8" t="e">
        <f t="shared" si="71"/>
        <v>#N/A</v>
      </c>
      <c r="LO27" s="8" t="e">
        <f t="shared" si="71"/>
        <v>#N/A</v>
      </c>
      <c r="LP27" s="8" t="e">
        <f t="shared" si="71"/>
        <v>#N/A</v>
      </c>
      <c r="LQ27" s="8" t="e">
        <f t="shared" si="71"/>
        <v>#N/A</v>
      </c>
      <c r="LR27" s="8" t="e">
        <f t="shared" si="71"/>
        <v>#N/A</v>
      </c>
      <c r="LS27" s="8" t="e">
        <f t="shared" si="71"/>
        <v>#N/A</v>
      </c>
      <c r="LT27" s="8" t="e">
        <f t="shared" si="71"/>
        <v>#N/A</v>
      </c>
      <c r="LU27" s="8" t="e">
        <f t="shared" si="71"/>
        <v>#N/A</v>
      </c>
      <c r="LV27" s="8" t="e">
        <f t="shared" si="71"/>
        <v>#N/A</v>
      </c>
      <c r="LW27" s="8" t="e">
        <f t="shared" si="71"/>
        <v>#N/A</v>
      </c>
      <c r="LX27" s="8" t="e">
        <f t="shared" si="71"/>
        <v>#N/A</v>
      </c>
      <c r="LY27" s="8" t="e">
        <f t="shared" si="71"/>
        <v>#N/A</v>
      </c>
      <c r="LZ27" s="8" t="e">
        <f t="shared" si="71"/>
        <v>#N/A</v>
      </c>
      <c r="MA27" s="8" t="e">
        <f t="shared" si="71"/>
        <v>#N/A</v>
      </c>
      <c r="MB27" s="8" t="e">
        <f t="shared" si="71"/>
        <v>#N/A</v>
      </c>
      <c r="MC27" s="8" t="e">
        <f t="shared" si="71"/>
        <v>#N/A</v>
      </c>
      <c r="MD27" s="8" t="e">
        <f t="shared" si="71"/>
        <v>#N/A</v>
      </c>
      <c r="ME27" s="8" t="e">
        <f t="shared" si="71"/>
        <v>#N/A</v>
      </c>
      <c r="MF27" s="8" t="e">
        <f t="shared" si="71"/>
        <v>#N/A</v>
      </c>
      <c r="MG27" s="8" t="e">
        <f t="shared" si="71"/>
        <v>#N/A</v>
      </c>
      <c r="MH27" s="8" t="e">
        <f t="shared" si="71"/>
        <v>#N/A</v>
      </c>
      <c r="MI27" s="8" t="e">
        <f t="shared" si="71"/>
        <v>#N/A</v>
      </c>
      <c r="MJ27" s="8" t="e">
        <f t="shared" si="71"/>
        <v>#N/A</v>
      </c>
      <c r="MK27" s="8" t="e">
        <f t="shared" si="71"/>
        <v>#N/A</v>
      </c>
      <c r="ML27" s="8" t="e">
        <f t="shared" si="71"/>
        <v>#N/A</v>
      </c>
      <c r="MM27" s="8" t="e">
        <f t="shared" si="71"/>
        <v>#N/A</v>
      </c>
      <c r="MN27" s="8" t="e">
        <f t="shared" si="71"/>
        <v>#N/A</v>
      </c>
      <c r="MO27" s="8" t="e">
        <f t="shared" si="71"/>
        <v>#N/A</v>
      </c>
      <c r="MP27" s="8" t="e">
        <f t="shared" si="71"/>
        <v>#N/A</v>
      </c>
      <c r="MQ27" s="8" t="e">
        <f t="shared" si="71"/>
        <v>#N/A</v>
      </c>
      <c r="MR27" s="8" t="e">
        <f t="shared" si="71"/>
        <v>#N/A</v>
      </c>
      <c r="MS27" s="8" t="e">
        <f t="shared" si="71"/>
        <v>#N/A</v>
      </c>
      <c r="MT27" s="8" t="e">
        <f t="shared" si="71"/>
        <v>#N/A</v>
      </c>
      <c r="MU27" s="8" t="e">
        <f t="shared" si="71"/>
        <v>#N/A</v>
      </c>
      <c r="MV27" s="8" t="e">
        <f t="shared" si="71"/>
        <v>#N/A</v>
      </c>
      <c r="MW27" s="8" t="e">
        <f t="shared" si="71"/>
        <v>#N/A</v>
      </c>
      <c r="MX27" s="8" t="e">
        <f t="shared" si="71"/>
        <v>#N/A</v>
      </c>
      <c r="MY27" s="8" t="e">
        <f t="shared" si="71"/>
        <v>#N/A</v>
      </c>
      <c r="MZ27" s="8" t="e">
        <f t="shared" si="71"/>
        <v>#N/A</v>
      </c>
      <c r="NA27" s="8" t="e">
        <f t="shared" si="71"/>
        <v>#N/A</v>
      </c>
      <c r="NB27" s="8" t="e">
        <f t="shared" si="71"/>
        <v>#N/A</v>
      </c>
      <c r="NC27" s="8" t="e">
        <f t="shared" si="71"/>
        <v>#N/A</v>
      </c>
      <c r="ND27" s="8" t="e">
        <f t="shared" si="71"/>
        <v>#N/A</v>
      </c>
      <c r="NE27" s="8" t="e">
        <f t="shared" si="71"/>
        <v>#N/A</v>
      </c>
      <c r="NF27" s="8" t="e">
        <f t="shared" si="71"/>
        <v>#N/A</v>
      </c>
      <c r="NG27" s="8" t="e">
        <f t="shared" si="71"/>
        <v>#N/A</v>
      </c>
      <c r="NH27" s="8" t="e">
        <f t="shared" si="71"/>
        <v>#N/A</v>
      </c>
      <c r="NI27" s="8" t="e">
        <f t="shared" si="71"/>
        <v>#N/A</v>
      </c>
      <c r="NJ27" s="8" t="e">
        <f t="shared" si="71"/>
        <v>#N/A</v>
      </c>
      <c r="NK27" s="8" t="e">
        <f t="shared" si="71"/>
        <v>#N/A</v>
      </c>
      <c r="NL27" s="8" t="e">
        <f t="shared" si="71"/>
        <v>#N/A</v>
      </c>
      <c r="NM27" s="8" t="e">
        <f t="shared" si="71"/>
        <v>#N/A</v>
      </c>
      <c r="NN27" s="8" t="e">
        <f t="shared" si="71"/>
        <v>#N/A</v>
      </c>
      <c r="NO27" s="8" t="e">
        <f t="shared" si="71"/>
        <v>#N/A</v>
      </c>
      <c r="NP27" s="8" t="e">
        <f t="shared" si="71"/>
        <v>#N/A</v>
      </c>
      <c r="NQ27" s="8" t="e">
        <f t="shared" si="71"/>
        <v>#N/A</v>
      </c>
      <c r="NR27" s="8" t="e">
        <f t="shared" si="71"/>
        <v>#N/A</v>
      </c>
      <c r="NS27" s="8" t="e">
        <f t="shared" si="71"/>
        <v>#N/A</v>
      </c>
      <c r="NT27" s="8" t="e">
        <f t="shared" si="71"/>
        <v>#N/A</v>
      </c>
      <c r="NU27" s="8" t="e">
        <f t="shared" si="71"/>
        <v>#N/A</v>
      </c>
      <c r="NV27" s="8" t="e">
        <f t="shared" si="71"/>
        <v>#N/A</v>
      </c>
      <c r="NW27" s="8" t="e">
        <f t="shared" si="71"/>
        <v>#N/A</v>
      </c>
      <c r="NX27" s="8" t="e">
        <f t="shared" ref="NX27:QI27" si="72">IF(NX7=$D22,1,0)</f>
        <v>#N/A</v>
      </c>
      <c r="NY27" s="8" t="e">
        <f t="shared" si="72"/>
        <v>#N/A</v>
      </c>
      <c r="NZ27" s="8" t="e">
        <f t="shared" si="72"/>
        <v>#N/A</v>
      </c>
      <c r="OA27" s="8" t="e">
        <f t="shared" si="72"/>
        <v>#N/A</v>
      </c>
      <c r="OB27" s="8" t="e">
        <f t="shared" si="72"/>
        <v>#N/A</v>
      </c>
      <c r="OC27" s="8" t="e">
        <f t="shared" si="72"/>
        <v>#N/A</v>
      </c>
      <c r="OD27" s="8" t="e">
        <f t="shared" si="72"/>
        <v>#N/A</v>
      </c>
      <c r="OE27" s="8" t="e">
        <f t="shared" si="72"/>
        <v>#N/A</v>
      </c>
      <c r="OF27" s="8" t="e">
        <f t="shared" si="72"/>
        <v>#N/A</v>
      </c>
      <c r="OG27" s="8" t="e">
        <f t="shared" si="72"/>
        <v>#N/A</v>
      </c>
      <c r="OH27" s="8" t="e">
        <f t="shared" si="72"/>
        <v>#N/A</v>
      </c>
      <c r="OI27" s="8" t="e">
        <f t="shared" si="72"/>
        <v>#N/A</v>
      </c>
      <c r="OJ27" s="8" t="e">
        <f t="shared" si="72"/>
        <v>#N/A</v>
      </c>
      <c r="OK27" s="8" t="e">
        <f t="shared" si="72"/>
        <v>#N/A</v>
      </c>
      <c r="OL27" s="8" t="e">
        <f t="shared" si="72"/>
        <v>#N/A</v>
      </c>
      <c r="OM27" s="8" t="e">
        <f t="shared" si="72"/>
        <v>#N/A</v>
      </c>
      <c r="ON27" s="8" t="e">
        <f t="shared" si="72"/>
        <v>#N/A</v>
      </c>
      <c r="OO27" s="8" t="e">
        <f t="shared" si="72"/>
        <v>#N/A</v>
      </c>
      <c r="OP27" s="8" t="e">
        <f t="shared" si="72"/>
        <v>#N/A</v>
      </c>
      <c r="OQ27" s="8" t="e">
        <f t="shared" si="72"/>
        <v>#N/A</v>
      </c>
      <c r="OR27" s="8" t="e">
        <f t="shared" si="72"/>
        <v>#N/A</v>
      </c>
      <c r="OS27" s="8" t="e">
        <f t="shared" si="72"/>
        <v>#N/A</v>
      </c>
      <c r="OT27" s="8" t="e">
        <f t="shared" si="72"/>
        <v>#N/A</v>
      </c>
      <c r="OU27" s="8" t="e">
        <f t="shared" si="72"/>
        <v>#N/A</v>
      </c>
      <c r="OV27" s="8" t="e">
        <f t="shared" si="72"/>
        <v>#N/A</v>
      </c>
      <c r="OW27" s="8" t="e">
        <f t="shared" si="72"/>
        <v>#N/A</v>
      </c>
      <c r="OX27" s="8" t="e">
        <f t="shared" si="72"/>
        <v>#N/A</v>
      </c>
      <c r="OY27" s="8" t="e">
        <f t="shared" si="72"/>
        <v>#N/A</v>
      </c>
      <c r="OZ27" s="8" t="e">
        <f t="shared" si="72"/>
        <v>#N/A</v>
      </c>
      <c r="PA27" s="8" t="e">
        <f t="shared" si="72"/>
        <v>#N/A</v>
      </c>
      <c r="PB27" s="8" t="e">
        <f t="shared" si="72"/>
        <v>#N/A</v>
      </c>
      <c r="PC27" s="8" t="e">
        <f t="shared" si="72"/>
        <v>#N/A</v>
      </c>
      <c r="PD27" s="8" t="e">
        <f t="shared" si="72"/>
        <v>#N/A</v>
      </c>
      <c r="PE27" s="8" t="e">
        <f t="shared" si="72"/>
        <v>#N/A</v>
      </c>
      <c r="PF27" s="8" t="e">
        <f t="shared" si="72"/>
        <v>#N/A</v>
      </c>
      <c r="PG27" s="8" t="e">
        <f t="shared" si="72"/>
        <v>#N/A</v>
      </c>
      <c r="PH27" s="8" t="e">
        <f t="shared" si="72"/>
        <v>#N/A</v>
      </c>
      <c r="PI27" s="8" t="e">
        <f t="shared" si="72"/>
        <v>#N/A</v>
      </c>
      <c r="PJ27" s="8" t="e">
        <f t="shared" si="72"/>
        <v>#N/A</v>
      </c>
      <c r="PK27" s="8" t="e">
        <f t="shared" si="72"/>
        <v>#N/A</v>
      </c>
      <c r="PL27" s="8" t="e">
        <f t="shared" si="72"/>
        <v>#N/A</v>
      </c>
      <c r="PM27" s="8" t="e">
        <f t="shared" si="72"/>
        <v>#N/A</v>
      </c>
      <c r="PN27" s="8" t="e">
        <f t="shared" si="72"/>
        <v>#N/A</v>
      </c>
      <c r="PO27" s="8" t="e">
        <f t="shared" si="72"/>
        <v>#N/A</v>
      </c>
      <c r="PP27" s="8" t="e">
        <f t="shared" si="72"/>
        <v>#N/A</v>
      </c>
      <c r="PQ27" s="8" t="e">
        <f t="shared" si="72"/>
        <v>#N/A</v>
      </c>
      <c r="PR27" s="8" t="e">
        <f t="shared" si="72"/>
        <v>#N/A</v>
      </c>
      <c r="PS27" s="8" t="e">
        <f t="shared" si="72"/>
        <v>#N/A</v>
      </c>
      <c r="PT27" s="8" t="e">
        <f t="shared" si="72"/>
        <v>#N/A</v>
      </c>
      <c r="PU27" s="8" t="e">
        <f t="shared" si="72"/>
        <v>#N/A</v>
      </c>
      <c r="PV27" s="8" t="e">
        <f t="shared" si="72"/>
        <v>#N/A</v>
      </c>
      <c r="PW27" s="8" t="e">
        <f t="shared" si="72"/>
        <v>#N/A</v>
      </c>
      <c r="PX27" s="8" t="e">
        <f t="shared" si="72"/>
        <v>#N/A</v>
      </c>
      <c r="PY27" s="8" t="e">
        <f t="shared" si="72"/>
        <v>#N/A</v>
      </c>
      <c r="PZ27" s="8" t="e">
        <f t="shared" si="72"/>
        <v>#N/A</v>
      </c>
      <c r="QA27" s="8" t="e">
        <f t="shared" si="72"/>
        <v>#N/A</v>
      </c>
      <c r="QB27" s="8" t="e">
        <f t="shared" si="72"/>
        <v>#N/A</v>
      </c>
      <c r="QC27" s="8" t="e">
        <f t="shared" si="72"/>
        <v>#N/A</v>
      </c>
      <c r="QD27" s="8" t="e">
        <f t="shared" si="72"/>
        <v>#N/A</v>
      </c>
      <c r="QE27" s="8" t="e">
        <f t="shared" si="72"/>
        <v>#N/A</v>
      </c>
      <c r="QF27" s="8" t="e">
        <f t="shared" si="72"/>
        <v>#N/A</v>
      </c>
      <c r="QG27" s="8" t="e">
        <f t="shared" si="72"/>
        <v>#N/A</v>
      </c>
      <c r="QH27" s="8" t="e">
        <f t="shared" si="72"/>
        <v>#N/A</v>
      </c>
      <c r="QI27" s="8" t="e">
        <f t="shared" si="72"/>
        <v>#N/A</v>
      </c>
      <c r="QJ27" s="8" t="e">
        <f t="shared" ref="QJ27:SU27" si="73">IF(QJ7=$D22,1,0)</f>
        <v>#N/A</v>
      </c>
      <c r="QK27" s="8" t="e">
        <f t="shared" si="73"/>
        <v>#N/A</v>
      </c>
      <c r="QL27" s="8" t="e">
        <f t="shared" si="73"/>
        <v>#N/A</v>
      </c>
      <c r="QM27" s="8" t="e">
        <f t="shared" si="73"/>
        <v>#N/A</v>
      </c>
      <c r="QN27" s="8" t="e">
        <f t="shared" si="73"/>
        <v>#N/A</v>
      </c>
      <c r="QO27" s="8" t="e">
        <f t="shared" si="73"/>
        <v>#N/A</v>
      </c>
      <c r="QP27" s="8" t="e">
        <f t="shared" si="73"/>
        <v>#N/A</v>
      </c>
      <c r="QQ27" s="8" t="e">
        <f t="shared" si="73"/>
        <v>#N/A</v>
      </c>
      <c r="QR27" s="8" t="e">
        <f t="shared" si="73"/>
        <v>#N/A</v>
      </c>
      <c r="QS27" s="8" t="e">
        <f t="shared" si="73"/>
        <v>#N/A</v>
      </c>
      <c r="QT27" s="8" t="e">
        <f t="shared" si="73"/>
        <v>#N/A</v>
      </c>
      <c r="QU27" s="8" t="e">
        <f t="shared" si="73"/>
        <v>#N/A</v>
      </c>
      <c r="QV27" s="8" t="e">
        <f t="shared" si="73"/>
        <v>#N/A</v>
      </c>
      <c r="QW27" s="8" t="e">
        <f t="shared" si="73"/>
        <v>#N/A</v>
      </c>
      <c r="QX27" s="8" t="e">
        <f t="shared" si="73"/>
        <v>#N/A</v>
      </c>
      <c r="QY27" s="8" t="e">
        <f t="shared" si="73"/>
        <v>#N/A</v>
      </c>
      <c r="QZ27" s="8" t="e">
        <f t="shared" si="73"/>
        <v>#N/A</v>
      </c>
      <c r="RA27" s="8" t="e">
        <f t="shared" si="73"/>
        <v>#N/A</v>
      </c>
      <c r="RB27" s="8" t="e">
        <f t="shared" si="73"/>
        <v>#N/A</v>
      </c>
      <c r="RC27" s="8" t="e">
        <f t="shared" si="73"/>
        <v>#N/A</v>
      </c>
      <c r="RD27" s="8" t="e">
        <f t="shared" si="73"/>
        <v>#N/A</v>
      </c>
      <c r="RE27" s="8" t="e">
        <f t="shared" si="73"/>
        <v>#N/A</v>
      </c>
      <c r="RF27" s="8" t="e">
        <f t="shared" si="73"/>
        <v>#N/A</v>
      </c>
      <c r="RG27" s="8" t="e">
        <f t="shared" si="73"/>
        <v>#N/A</v>
      </c>
      <c r="RH27" s="8" t="e">
        <f t="shared" si="73"/>
        <v>#N/A</v>
      </c>
      <c r="RI27" s="8" t="e">
        <f t="shared" si="73"/>
        <v>#N/A</v>
      </c>
      <c r="RJ27" s="8" t="e">
        <f t="shared" si="73"/>
        <v>#N/A</v>
      </c>
      <c r="RK27" s="8" t="e">
        <f t="shared" si="73"/>
        <v>#N/A</v>
      </c>
      <c r="RL27" s="8" t="e">
        <f t="shared" si="73"/>
        <v>#N/A</v>
      </c>
      <c r="RM27" s="8" t="e">
        <f t="shared" si="73"/>
        <v>#N/A</v>
      </c>
      <c r="RN27" s="8" t="e">
        <f t="shared" si="73"/>
        <v>#N/A</v>
      </c>
      <c r="RO27" s="8" t="e">
        <f t="shared" si="73"/>
        <v>#N/A</v>
      </c>
      <c r="RP27" s="8" t="e">
        <f t="shared" si="73"/>
        <v>#N/A</v>
      </c>
      <c r="RQ27" s="8" t="e">
        <f t="shared" si="73"/>
        <v>#N/A</v>
      </c>
      <c r="RR27" s="8" t="e">
        <f t="shared" si="73"/>
        <v>#N/A</v>
      </c>
      <c r="RS27" s="8" t="e">
        <f t="shared" si="73"/>
        <v>#N/A</v>
      </c>
      <c r="RT27" s="8" t="e">
        <f t="shared" si="73"/>
        <v>#N/A</v>
      </c>
      <c r="RU27" s="8" t="e">
        <f t="shared" si="73"/>
        <v>#N/A</v>
      </c>
      <c r="RV27" s="8" t="e">
        <f t="shared" si="73"/>
        <v>#N/A</v>
      </c>
      <c r="RW27" s="8" t="e">
        <f t="shared" si="73"/>
        <v>#N/A</v>
      </c>
      <c r="RX27" s="8" t="e">
        <f t="shared" si="73"/>
        <v>#N/A</v>
      </c>
      <c r="RY27" s="8" t="e">
        <f t="shared" si="73"/>
        <v>#N/A</v>
      </c>
      <c r="RZ27" s="8" t="e">
        <f t="shared" si="73"/>
        <v>#N/A</v>
      </c>
      <c r="SA27" s="8" t="e">
        <f t="shared" si="73"/>
        <v>#N/A</v>
      </c>
      <c r="SB27" s="8" t="e">
        <f t="shared" si="73"/>
        <v>#N/A</v>
      </c>
      <c r="SC27" s="8" t="e">
        <f t="shared" si="73"/>
        <v>#N/A</v>
      </c>
      <c r="SD27" s="8" t="e">
        <f t="shared" si="73"/>
        <v>#N/A</v>
      </c>
      <c r="SE27" s="8" t="e">
        <f t="shared" si="73"/>
        <v>#N/A</v>
      </c>
      <c r="SF27" s="8" t="e">
        <f t="shared" si="73"/>
        <v>#N/A</v>
      </c>
      <c r="SG27" s="8" t="e">
        <f t="shared" si="73"/>
        <v>#N/A</v>
      </c>
      <c r="SH27" s="8" t="e">
        <f t="shared" si="73"/>
        <v>#N/A</v>
      </c>
      <c r="SI27" s="8" t="e">
        <f t="shared" si="73"/>
        <v>#N/A</v>
      </c>
      <c r="SJ27" s="8" t="e">
        <f t="shared" si="73"/>
        <v>#N/A</v>
      </c>
      <c r="SK27" s="8" t="e">
        <f t="shared" si="73"/>
        <v>#N/A</v>
      </c>
      <c r="SL27" s="8" t="e">
        <f t="shared" si="73"/>
        <v>#N/A</v>
      </c>
      <c r="SM27" s="8" t="e">
        <f t="shared" si="73"/>
        <v>#N/A</v>
      </c>
      <c r="SN27" s="8" t="e">
        <f t="shared" si="73"/>
        <v>#N/A</v>
      </c>
      <c r="SO27" s="8" t="e">
        <f t="shared" si="73"/>
        <v>#N/A</v>
      </c>
      <c r="SP27" s="8" t="e">
        <f t="shared" si="73"/>
        <v>#N/A</v>
      </c>
      <c r="SQ27" s="8" t="e">
        <f t="shared" si="73"/>
        <v>#N/A</v>
      </c>
      <c r="SR27" s="8" t="e">
        <f t="shared" si="73"/>
        <v>#N/A</v>
      </c>
      <c r="SS27" s="8" t="e">
        <f t="shared" si="73"/>
        <v>#N/A</v>
      </c>
      <c r="ST27" s="8" t="e">
        <f t="shared" si="73"/>
        <v>#N/A</v>
      </c>
      <c r="SU27" s="8" t="e">
        <f t="shared" si="73"/>
        <v>#N/A</v>
      </c>
      <c r="SV27" s="8" t="e">
        <f t="shared" ref="SV27:VG27" si="74">IF(SV7=$D22,1,0)</f>
        <v>#N/A</v>
      </c>
      <c r="SW27" s="8" t="e">
        <f t="shared" si="74"/>
        <v>#N/A</v>
      </c>
      <c r="SX27" s="8" t="e">
        <f t="shared" si="74"/>
        <v>#N/A</v>
      </c>
      <c r="SY27" s="8" t="e">
        <f t="shared" si="74"/>
        <v>#N/A</v>
      </c>
      <c r="SZ27" s="8" t="e">
        <f t="shared" si="74"/>
        <v>#N/A</v>
      </c>
      <c r="TA27" s="8" t="e">
        <f t="shared" si="74"/>
        <v>#N/A</v>
      </c>
      <c r="TB27" s="8" t="e">
        <f t="shared" si="74"/>
        <v>#N/A</v>
      </c>
      <c r="TC27" s="8" t="e">
        <f t="shared" si="74"/>
        <v>#N/A</v>
      </c>
      <c r="TD27" s="8" t="e">
        <f t="shared" si="74"/>
        <v>#N/A</v>
      </c>
      <c r="TE27" s="8" t="e">
        <f t="shared" si="74"/>
        <v>#N/A</v>
      </c>
      <c r="TF27" s="8" t="e">
        <f t="shared" si="74"/>
        <v>#N/A</v>
      </c>
      <c r="TG27" s="8" t="e">
        <f t="shared" si="74"/>
        <v>#N/A</v>
      </c>
      <c r="TH27" s="8" t="e">
        <f t="shared" si="74"/>
        <v>#N/A</v>
      </c>
      <c r="TI27" s="8" t="e">
        <f t="shared" si="74"/>
        <v>#N/A</v>
      </c>
      <c r="TJ27" s="8" t="e">
        <f t="shared" si="74"/>
        <v>#N/A</v>
      </c>
      <c r="TK27" s="8" t="e">
        <f t="shared" si="74"/>
        <v>#N/A</v>
      </c>
      <c r="TL27" s="8" t="e">
        <f t="shared" si="74"/>
        <v>#N/A</v>
      </c>
      <c r="TM27" s="8" t="e">
        <f t="shared" si="74"/>
        <v>#N/A</v>
      </c>
      <c r="TN27" s="8" t="e">
        <f t="shared" si="74"/>
        <v>#N/A</v>
      </c>
      <c r="TO27" s="8" t="e">
        <f t="shared" si="74"/>
        <v>#N/A</v>
      </c>
      <c r="TP27" s="8" t="e">
        <f t="shared" si="74"/>
        <v>#N/A</v>
      </c>
      <c r="TQ27" s="8" t="e">
        <f t="shared" si="74"/>
        <v>#N/A</v>
      </c>
      <c r="TR27" s="8" t="e">
        <f t="shared" si="74"/>
        <v>#N/A</v>
      </c>
      <c r="TS27" s="8" t="e">
        <f t="shared" si="74"/>
        <v>#N/A</v>
      </c>
      <c r="TT27" s="8" t="e">
        <f t="shared" si="74"/>
        <v>#N/A</v>
      </c>
      <c r="TU27" s="8" t="e">
        <f t="shared" si="74"/>
        <v>#N/A</v>
      </c>
      <c r="TV27" s="8" t="e">
        <f t="shared" si="74"/>
        <v>#N/A</v>
      </c>
      <c r="TW27" s="8" t="e">
        <f t="shared" si="74"/>
        <v>#N/A</v>
      </c>
      <c r="TX27" s="8" t="e">
        <f t="shared" si="74"/>
        <v>#N/A</v>
      </c>
      <c r="TY27" s="8" t="e">
        <f t="shared" si="74"/>
        <v>#N/A</v>
      </c>
      <c r="TZ27" s="8" t="e">
        <f t="shared" si="74"/>
        <v>#N/A</v>
      </c>
      <c r="UA27" s="8" t="e">
        <f t="shared" si="74"/>
        <v>#N/A</v>
      </c>
      <c r="UB27" s="8" t="e">
        <f t="shared" si="74"/>
        <v>#N/A</v>
      </c>
      <c r="UC27" s="8" t="e">
        <f t="shared" si="74"/>
        <v>#N/A</v>
      </c>
      <c r="UD27" s="8" t="e">
        <f t="shared" si="74"/>
        <v>#N/A</v>
      </c>
      <c r="UE27" s="8" t="e">
        <f t="shared" si="74"/>
        <v>#N/A</v>
      </c>
      <c r="UF27" s="8" t="e">
        <f t="shared" si="74"/>
        <v>#N/A</v>
      </c>
      <c r="UG27" s="8" t="e">
        <f t="shared" si="74"/>
        <v>#N/A</v>
      </c>
      <c r="UH27" s="8" t="e">
        <f t="shared" si="74"/>
        <v>#N/A</v>
      </c>
      <c r="UI27" s="8" t="e">
        <f t="shared" si="74"/>
        <v>#N/A</v>
      </c>
      <c r="UJ27" s="8" t="e">
        <f t="shared" si="74"/>
        <v>#N/A</v>
      </c>
      <c r="UK27" s="8" t="e">
        <f t="shared" si="74"/>
        <v>#N/A</v>
      </c>
      <c r="UL27" s="8" t="e">
        <f t="shared" si="74"/>
        <v>#N/A</v>
      </c>
      <c r="UM27" s="8" t="e">
        <f t="shared" si="74"/>
        <v>#N/A</v>
      </c>
      <c r="UN27" s="8" t="e">
        <f t="shared" si="74"/>
        <v>#N/A</v>
      </c>
      <c r="UO27" s="8" t="e">
        <f t="shared" si="74"/>
        <v>#N/A</v>
      </c>
      <c r="UP27" s="8" t="e">
        <f t="shared" si="74"/>
        <v>#N/A</v>
      </c>
      <c r="UQ27" s="8" t="e">
        <f t="shared" si="74"/>
        <v>#N/A</v>
      </c>
      <c r="UR27" s="8" t="e">
        <f t="shared" si="74"/>
        <v>#N/A</v>
      </c>
      <c r="US27" s="8" t="e">
        <f t="shared" si="74"/>
        <v>#N/A</v>
      </c>
      <c r="UT27" s="8" t="e">
        <f t="shared" si="74"/>
        <v>#N/A</v>
      </c>
      <c r="UU27" s="8" t="e">
        <f t="shared" si="74"/>
        <v>#N/A</v>
      </c>
      <c r="UV27" s="8" t="e">
        <f t="shared" si="74"/>
        <v>#N/A</v>
      </c>
      <c r="UW27" s="8" t="e">
        <f t="shared" si="74"/>
        <v>#N/A</v>
      </c>
      <c r="UX27" s="8" t="e">
        <f t="shared" si="74"/>
        <v>#N/A</v>
      </c>
      <c r="UY27" s="8" t="e">
        <f t="shared" si="74"/>
        <v>#N/A</v>
      </c>
      <c r="UZ27" s="8" t="e">
        <f t="shared" si="74"/>
        <v>#N/A</v>
      </c>
      <c r="VA27" s="8" t="e">
        <f t="shared" si="74"/>
        <v>#N/A</v>
      </c>
      <c r="VB27" s="8" t="e">
        <f t="shared" si="74"/>
        <v>#N/A</v>
      </c>
      <c r="VC27" s="8" t="e">
        <f t="shared" si="74"/>
        <v>#N/A</v>
      </c>
      <c r="VD27" s="8" t="e">
        <f t="shared" si="74"/>
        <v>#N/A</v>
      </c>
      <c r="VE27" s="8" t="e">
        <f t="shared" si="74"/>
        <v>#N/A</v>
      </c>
      <c r="VF27" s="8" t="e">
        <f t="shared" si="74"/>
        <v>#N/A</v>
      </c>
      <c r="VG27" s="8" t="e">
        <f t="shared" si="74"/>
        <v>#N/A</v>
      </c>
      <c r="VH27" s="8" t="e">
        <f t="shared" ref="VH27:XS27" si="75">IF(VH7=$D22,1,0)</f>
        <v>#N/A</v>
      </c>
      <c r="VI27" s="8" t="e">
        <f t="shared" si="75"/>
        <v>#N/A</v>
      </c>
      <c r="VJ27" s="8" t="e">
        <f t="shared" si="75"/>
        <v>#N/A</v>
      </c>
      <c r="VK27" s="8" t="e">
        <f t="shared" si="75"/>
        <v>#N/A</v>
      </c>
      <c r="VL27" s="8" t="e">
        <f t="shared" si="75"/>
        <v>#N/A</v>
      </c>
      <c r="VM27" s="8" t="e">
        <f t="shared" si="75"/>
        <v>#N/A</v>
      </c>
      <c r="VN27" s="8" t="e">
        <f t="shared" si="75"/>
        <v>#N/A</v>
      </c>
      <c r="VO27" s="8" t="e">
        <f t="shared" si="75"/>
        <v>#N/A</v>
      </c>
      <c r="VP27" s="8" t="e">
        <f t="shared" si="75"/>
        <v>#N/A</v>
      </c>
      <c r="VQ27" s="8" t="e">
        <f t="shared" si="75"/>
        <v>#N/A</v>
      </c>
      <c r="VR27" s="8" t="e">
        <f t="shared" si="75"/>
        <v>#N/A</v>
      </c>
      <c r="VS27" s="8" t="e">
        <f t="shared" si="75"/>
        <v>#N/A</v>
      </c>
      <c r="VT27" s="8" t="e">
        <f t="shared" si="75"/>
        <v>#N/A</v>
      </c>
      <c r="VU27" s="8" t="e">
        <f t="shared" si="75"/>
        <v>#N/A</v>
      </c>
      <c r="VV27" s="8" t="e">
        <f t="shared" si="75"/>
        <v>#N/A</v>
      </c>
      <c r="VW27" s="8" t="e">
        <f t="shared" si="75"/>
        <v>#N/A</v>
      </c>
      <c r="VX27" s="8" t="e">
        <f t="shared" si="75"/>
        <v>#N/A</v>
      </c>
      <c r="VY27" s="8" t="e">
        <f t="shared" si="75"/>
        <v>#N/A</v>
      </c>
      <c r="VZ27" s="8" t="e">
        <f t="shared" si="75"/>
        <v>#N/A</v>
      </c>
      <c r="WA27" s="8" t="e">
        <f t="shared" si="75"/>
        <v>#N/A</v>
      </c>
      <c r="WB27" s="8" t="e">
        <f t="shared" si="75"/>
        <v>#N/A</v>
      </c>
      <c r="WC27" s="8" t="e">
        <f t="shared" si="75"/>
        <v>#N/A</v>
      </c>
      <c r="WD27" s="8" t="e">
        <f t="shared" si="75"/>
        <v>#N/A</v>
      </c>
      <c r="WE27" s="8" t="e">
        <f t="shared" si="75"/>
        <v>#N/A</v>
      </c>
      <c r="WF27" s="8" t="e">
        <f t="shared" si="75"/>
        <v>#N/A</v>
      </c>
      <c r="WG27" s="8" t="e">
        <f t="shared" si="75"/>
        <v>#N/A</v>
      </c>
      <c r="WH27" s="8" t="e">
        <f t="shared" si="75"/>
        <v>#N/A</v>
      </c>
      <c r="WI27" s="8" t="e">
        <f t="shared" si="75"/>
        <v>#N/A</v>
      </c>
      <c r="WJ27" s="8" t="e">
        <f t="shared" si="75"/>
        <v>#N/A</v>
      </c>
      <c r="WK27" s="8" t="e">
        <f t="shared" si="75"/>
        <v>#N/A</v>
      </c>
      <c r="WL27" s="8" t="e">
        <f t="shared" si="75"/>
        <v>#N/A</v>
      </c>
      <c r="WM27" s="8" t="e">
        <f t="shared" si="75"/>
        <v>#N/A</v>
      </c>
      <c r="WN27" s="8" t="e">
        <f t="shared" si="75"/>
        <v>#N/A</v>
      </c>
      <c r="WO27" s="8" t="e">
        <f t="shared" si="75"/>
        <v>#N/A</v>
      </c>
      <c r="WP27" s="8" t="e">
        <f t="shared" si="75"/>
        <v>#N/A</v>
      </c>
      <c r="WQ27" s="8" t="e">
        <f t="shared" si="75"/>
        <v>#N/A</v>
      </c>
      <c r="WR27" s="8" t="e">
        <f t="shared" si="75"/>
        <v>#N/A</v>
      </c>
      <c r="WS27" s="8" t="e">
        <f t="shared" si="75"/>
        <v>#N/A</v>
      </c>
      <c r="WT27" s="8" t="e">
        <f t="shared" si="75"/>
        <v>#N/A</v>
      </c>
      <c r="WU27" s="8" t="e">
        <f t="shared" si="75"/>
        <v>#N/A</v>
      </c>
      <c r="WV27" s="8" t="e">
        <f t="shared" si="75"/>
        <v>#N/A</v>
      </c>
      <c r="WW27" s="8" t="e">
        <f t="shared" si="75"/>
        <v>#N/A</v>
      </c>
      <c r="WX27" s="8" t="e">
        <f t="shared" si="75"/>
        <v>#N/A</v>
      </c>
      <c r="WY27" s="8" t="e">
        <f t="shared" si="75"/>
        <v>#N/A</v>
      </c>
      <c r="WZ27" s="8" t="e">
        <f t="shared" si="75"/>
        <v>#N/A</v>
      </c>
      <c r="XA27" s="8" t="e">
        <f t="shared" si="75"/>
        <v>#N/A</v>
      </c>
      <c r="XB27" s="8" t="e">
        <f t="shared" si="75"/>
        <v>#N/A</v>
      </c>
      <c r="XC27" s="8" t="e">
        <f t="shared" si="75"/>
        <v>#N/A</v>
      </c>
      <c r="XD27" s="8" t="e">
        <f t="shared" si="75"/>
        <v>#N/A</v>
      </c>
      <c r="XE27" s="8" t="e">
        <f t="shared" si="75"/>
        <v>#N/A</v>
      </c>
      <c r="XF27" s="8" t="e">
        <f t="shared" si="75"/>
        <v>#N/A</v>
      </c>
      <c r="XG27" s="8" t="e">
        <f t="shared" si="75"/>
        <v>#N/A</v>
      </c>
      <c r="XH27" s="8" t="e">
        <f t="shared" si="75"/>
        <v>#N/A</v>
      </c>
      <c r="XI27" s="8" t="e">
        <f t="shared" si="75"/>
        <v>#N/A</v>
      </c>
      <c r="XJ27" s="8" t="e">
        <f t="shared" si="75"/>
        <v>#N/A</v>
      </c>
      <c r="XK27" s="8" t="e">
        <f t="shared" si="75"/>
        <v>#N/A</v>
      </c>
      <c r="XL27" s="8" t="e">
        <f t="shared" si="75"/>
        <v>#N/A</v>
      </c>
      <c r="XM27" s="8" t="e">
        <f t="shared" si="75"/>
        <v>#N/A</v>
      </c>
      <c r="XN27" s="8" t="e">
        <f t="shared" si="75"/>
        <v>#N/A</v>
      </c>
      <c r="XO27" s="8" t="e">
        <f t="shared" si="75"/>
        <v>#N/A</v>
      </c>
      <c r="XP27" s="8" t="e">
        <f t="shared" si="75"/>
        <v>#N/A</v>
      </c>
      <c r="XQ27" s="8" t="e">
        <f t="shared" si="75"/>
        <v>#N/A</v>
      </c>
      <c r="XR27" s="8" t="e">
        <f t="shared" si="75"/>
        <v>#N/A</v>
      </c>
      <c r="XS27" s="8" t="e">
        <f t="shared" si="75"/>
        <v>#N/A</v>
      </c>
      <c r="XT27" s="8" t="e">
        <f t="shared" ref="XT27:YM27" si="76">IF(XT7=$D22,1,0)</f>
        <v>#N/A</v>
      </c>
      <c r="XU27" s="8" t="e">
        <f t="shared" si="76"/>
        <v>#N/A</v>
      </c>
      <c r="XV27" s="8" t="e">
        <f t="shared" si="76"/>
        <v>#N/A</v>
      </c>
      <c r="XW27" s="8" t="e">
        <f t="shared" si="76"/>
        <v>#N/A</v>
      </c>
      <c r="XX27" s="8" t="e">
        <f t="shared" si="76"/>
        <v>#N/A</v>
      </c>
      <c r="XY27" s="8" t="e">
        <f t="shared" si="76"/>
        <v>#N/A</v>
      </c>
      <c r="XZ27" s="8" t="e">
        <f t="shared" si="76"/>
        <v>#N/A</v>
      </c>
      <c r="YA27" s="8" t="e">
        <f t="shared" si="76"/>
        <v>#N/A</v>
      </c>
      <c r="YB27" s="8" t="e">
        <f t="shared" si="76"/>
        <v>#N/A</v>
      </c>
      <c r="YC27" s="8" t="e">
        <f t="shared" si="76"/>
        <v>#N/A</v>
      </c>
      <c r="YD27" s="8" t="e">
        <f t="shared" si="76"/>
        <v>#N/A</v>
      </c>
      <c r="YE27" s="8" t="e">
        <f t="shared" si="76"/>
        <v>#N/A</v>
      </c>
      <c r="YF27" s="8" t="e">
        <f t="shared" si="76"/>
        <v>#N/A</v>
      </c>
      <c r="YG27" s="8" t="e">
        <f t="shared" si="76"/>
        <v>#N/A</v>
      </c>
      <c r="YH27" s="8" t="e">
        <f t="shared" si="76"/>
        <v>#N/A</v>
      </c>
      <c r="YI27" s="8" t="e">
        <f t="shared" si="76"/>
        <v>#N/A</v>
      </c>
      <c r="YJ27" s="8" t="e">
        <f t="shared" si="76"/>
        <v>#N/A</v>
      </c>
      <c r="YK27" s="8" t="e">
        <f t="shared" si="76"/>
        <v>#N/A</v>
      </c>
      <c r="YL27" s="8" t="e">
        <f t="shared" si="76"/>
        <v>#N/A</v>
      </c>
      <c r="YM27" s="8" t="e">
        <f t="shared" si="76"/>
        <v>#N/A</v>
      </c>
    </row>
    <row r="28" spans="1:663" s="8" customFormat="1">
      <c r="A28" s="7" t="s">
        <v>1097</v>
      </c>
      <c r="B28" s="3" t="s">
        <v>11</v>
      </c>
      <c r="C28" s="3">
        <v>-25</v>
      </c>
      <c r="D28" s="8">
        <f t="shared" ref="D28:BO28" si="77">IF(D8=$D23,1,0)</f>
        <v>0</v>
      </c>
      <c r="E28" s="8">
        <f t="shared" si="77"/>
        <v>0</v>
      </c>
      <c r="F28" s="8">
        <f t="shared" si="77"/>
        <v>0</v>
      </c>
      <c r="G28" s="8">
        <f t="shared" si="77"/>
        <v>0</v>
      </c>
      <c r="H28" s="8">
        <f t="shared" si="77"/>
        <v>0</v>
      </c>
      <c r="I28" s="8">
        <f t="shared" si="77"/>
        <v>0</v>
      </c>
      <c r="J28" s="8">
        <f t="shared" si="77"/>
        <v>0</v>
      </c>
      <c r="K28" s="8">
        <f t="shared" si="77"/>
        <v>0</v>
      </c>
      <c r="L28" s="8">
        <f t="shared" si="77"/>
        <v>0</v>
      </c>
      <c r="M28" s="8">
        <f t="shared" si="77"/>
        <v>0</v>
      </c>
      <c r="N28" s="8">
        <f t="shared" si="77"/>
        <v>1</v>
      </c>
      <c r="O28" s="8">
        <f t="shared" si="77"/>
        <v>0</v>
      </c>
      <c r="P28" s="8">
        <f t="shared" si="77"/>
        <v>0</v>
      </c>
      <c r="Q28" s="8">
        <f t="shared" si="77"/>
        <v>0</v>
      </c>
      <c r="R28" s="8">
        <f t="shared" si="77"/>
        <v>0</v>
      </c>
      <c r="S28" s="8">
        <f t="shared" si="77"/>
        <v>0</v>
      </c>
      <c r="T28" s="8">
        <f t="shared" si="77"/>
        <v>0</v>
      </c>
      <c r="U28" s="8">
        <f t="shared" si="77"/>
        <v>0</v>
      </c>
      <c r="V28" s="8">
        <f t="shared" si="77"/>
        <v>0</v>
      </c>
      <c r="W28" s="8">
        <f t="shared" si="77"/>
        <v>0</v>
      </c>
      <c r="X28" s="8">
        <f t="shared" si="77"/>
        <v>0</v>
      </c>
      <c r="Y28" s="8">
        <f t="shared" si="77"/>
        <v>0</v>
      </c>
      <c r="Z28" s="8">
        <f t="shared" si="77"/>
        <v>0</v>
      </c>
      <c r="AA28" s="8">
        <f t="shared" si="77"/>
        <v>0</v>
      </c>
      <c r="AB28" s="8">
        <f t="shared" si="77"/>
        <v>0</v>
      </c>
      <c r="AC28" s="8">
        <f t="shared" si="77"/>
        <v>0</v>
      </c>
      <c r="AD28" s="8">
        <f t="shared" si="77"/>
        <v>0</v>
      </c>
      <c r="AE28" s="8">
        <f t="shared" si="77"/>
        <v>0</v>
      </c>
      <c r="AF28" s="8">
        <f t="shared" si="77"/>
        <v>0</v>
      </c>
      <c r="AG28" s="8">
        <f t="shared" si="77"/>
        <v>0</v>
      </c>
      <c r="AH28" s="8">
        <f t="shared" si="77"/>
        <v>0</v>
      </c>
      <c r="AI28" s="8">
        <f t="shared" si="77"/>
        <v>0</v>
      </c>
      <c r="AJ28" s="8">
        <f t="shared" si="77"/>
        <v>0</v>
      </c>
      <c r="AK28" s="8">
        <f t="shared" si="77"/>
        <v>0</v>
      </c>
      <c r="AL28" s="8">
        <f t="shared" si="77"/>
        <v>0</v>
      </c>
      <c r="AM28" s="8">
        <f t="shared" si="77"/>
        <v>0</v>
      </c>
      <c r="AN28" s="8">
        <f t="shared" si="77"/>
        <v>0</v>
      </c>
      <c r="AO28" s="8">
        <f t="shared" si="77"/>
        <v>0</v>
      </c>
      <c r="AP28" s="8">
        <f t="shared" si="77"/>
        <v>0</v>
      </c>
      <c r="AQ28" s="8">
        <f t="shared" si="77"/>
        <v>0</v>
      </c>
      <c r="AR28" s="8">
        <f t="shared" si="77"/>
        <v>0</v>
      </c>
      <c r="AS28" s="8">
        <f t="shared" si="77"/>
        <v>0</v>
      </c>
      <c r="AT28" s="8">
        <f t="shared" si="77"/>
        <v>0</v>
      </c>
      <c r="AU28" s="8">
        <f t="shared" si="77"/>
        <v>0</v>
      </c>
      <c r="AV28" s="8">
        <f t="shared" si="77"/>
        <v>0</v>
      </c>
      <c r="AW28" s="8">
        <f t="shared" si="77"/>
        <v>0</v>
      </c>
      <c r="AX28" s="8">
        <f t="shared" si="77"/>
        <v>0</v>
      </c>
      <c r="AY28" s="8">
        <f t="shared" si="77"/>
        <v>0</v>
      </c>
      <c r="AZ28" s="8">
        <f t="shared" si="77"/>
        <v>0</v>
      </c>
      <c r="BA28" s="8">
        <f t="shared" si="77"/>
        <v>0</v>
      </c>
      <c r="BB28" s="8">
        <f t="shared" si="77"/>
        <v>0</v>
      </c>
      <c r="BC28" s="8">
        <f t="shared" si="77"/>
        <v>0</v>
      </c>
      <c r="BD28" s="8">
        <f t="shared" si="77"/>
        <v>0</v>
      </c>
      <c r="BE28" s="8">
        <f t="shared" si="77"/>
        <v>0</v>
      </c>
      <c r="BF28" s="8">
        <f t="shared" si="77"/>
        <v>0</v>
      </c>
      <c r="BG28" s="8">
        <f t="shared" si="77"/>
        <v>0</v>
      </c>
      <c r="BH28" s="8">
        <f t="shared" si="77"/>
        <v>0</v>
      </c>
      <c r="BI28" s="8">
        <f t="shared" si="77"/>
        <v>0</v>
      </c>
      <c r="BJ28" s="8">
        <f t="shared" si="77"/>
        <v>0</v>
      </c>
      <c r="BK28" s="8">
        <f t="shared" si="77"/>
        <v>0</v>
      </c>
      <c r="BL28" s="8">
        <f t="shared" si="77"/>
        <v>0</v>
      </c>
      <c r="BM28" s="8">
        <f t="shared" si="77"/>
        <v>0</v>
      </c>
      <c r="BN28" s="8">
        <f t="shared" si="77"/>
        <v>0</v>
      </c>
      <c r="BO28" s="8">
        <f t="shared" si="77"/>
        <v>0</v>
      </c>
      <c r="BP28" s="8">
        <f t="shared" ref="BP28:EA28" si="78">IF(BP8=$D23,1,0)</f>
        <v>0</v>
      </c>
      <c r="BQ28" s="8">
        <f t="shared" si="78"/>
        <v>0</v>
      </c>
      <c r="BR28" s="8">
        <f t="shared" si="78"/>
        <v>0</v>
      </c>
      <c r="BS28" s="8">
        <f t="shared" si="78"/>
        <v>0</v>
      </c>
      <c r="BT28" s="8">
        <f t="shared" si="78"/>
        <v>0</v>
      </c>
      <c r="BU28" s="8">
        <f t="shared" si="78"/>
        <v>0</v>
      </c>
      <c r="BV28" s="8">
        <f t="shared" si="78"/>
        <v>0</v>
      </c>
      <c r="BW28" s="8">
        <f t="shared" si="78"/>
        <v>0</v>
      </c>
      <c r="BX28" s="8">
        <f t="shared" si="78"/>
        <v>0</v>
      </c>
      <c r="BY28" s="8">
        <f t="shared" si="78"/>
        <v>0</v>
      </c>
      <c r="BZ28" s="8">
        <f t="shared" si="78"/>
        <v>0</v>
      </c>
      <c r="CA28" s="8">
        <f t="shared" si="78"/>
        <v>0</v>
      </c>
      <c r="CB28" s="8">
        <f t="shared" si="78"/>
        <v>0</v>
      </c>
      <c r="CC28" s="8">
        <f t="shared" si="78"/>
        <v>0</v>
      </c>
      <c r="CD28" s="8">
        <f t="shared" si="78"/>
        <v>0</v>
      </c>
      <c r="CE28" s="8">
        <f t="shared" si="78"/>
        <v>0</v>
      </c>
      <c r="CF28" s="8">
        <f t="shared" si="78"/>
        <v>0</v>
      </c>
      <c r="CG28" s="8">
        <f t="shared" si="78"/>
        <v>0</v>
      </c>
      <c r="CH28" s="8">
        <f t="shared" si="78"/>
        <v>0</v>
      </c>
      <c r="CI28" s="8">
        <f t="shared" si="78"/>
        <v>0</v>
      </c>
      <c r="CJ28" s="8">
        <f t="shared" si="78"/>
        <v>0</v>
      </c>
      <c r="CK28" s="8">
        <f t="shared" si="78"/>
        <v>0</v>
      </c>
      <c r="CL28" s="8">
        <f t="shared" si="78"/>
        <v>0</v>
      </c>
      <c r="CM28" s="8">
        <f t="shared" si="78"/>
        <v>0</v>
      </c>
      <c r="CN28" s="8">
        <f t="shared" si="78"/>
        <v>0</v>
      </c>
      <c r="CO28" s="8">
        <f t="shared" si="78"/>
        <v>0</v>
      </c>
      <c r="CP28" s="8">
        <f t="shared" si="78"/>
        <v>0</v>
      </c>
      <c r="CQ28" s="8">
        <f t="shared" si="78"/>
        <v>0</v>
      </c>
      <c r="CR28" s="8">
        <f t="shared" si="78"/>
        <v>0</v>
      </c>
      <c r="CS28" s="8">
        <f t="shared" si="78"/>
        <v>0</v>
      </c>
      <c r="CT28" s="8">
        <f t="shared" si="78"/>
        <v>0</v>
      </c>
      <c r="CU28" s="8">
        <f t="shared" si="78"/>
        <v>0</v>
      </c>
      <c r="CV28" s="8">
        <f t="shared" si="78"/>
        <v>0</v>
      </c>
      <c r="CW28" s="8">
        <f t="shared" si="78"/>
        <v>0</v>
      </c>
      <c r="CX28" s="8">
        <f t="shared" si="78"/>
        <v>0</v>
      </c>
      <c r="CY28" s="8">
        <f t="shared" si="78"/>
        <v>0</v>
      </c>
      <c r="CZ28" s="8">
        <f t="shared" si="78"/>
        <v>0</v>
      </c>
      <c r="DA28" s="8">
        <f t="shared" si="78"/>
        <v>0</v>
      </c>
      <c r="DB28" s="8">
        <f t="shared" si="78"/>
        <v>0</v>
      </c>
      <c r="DC28" s="8">
        <f t="shared" si="78"/>
        <v>0</v>
      </c>
      <c r="DD28" s="8">
        <f t="shared" si="78"/>
        <v>0</v>
      </c>
      <c r="DE28" s="8">
        <f t="shared" si="78"/>
        <v>0</v>
      </c>
      <c r="DF28" s="8">
        <f t="shared" si="78"/>
        <v>0</v>
      </c>
      <c r="DG28" s="8">
        <f t="shared" si="78"/>
        <v>0</v>
      </c>
      <c r="DH28" s="8">
        <f t="shared" si="78"/>
        <v>0</v>
      </c>
      <c r="DI28" s="8">
        <f t="shared" si="78"/>
        <v>0</v>
      </c>
      <c r="DJ28" s="8">
        <f t="shared" si="78"/>
        <v>0</v>
      </c>
      <c r="DK28" s="8">
        <f t="shared" si="78"/>
        <v>0</v>
      </c>
      <c r="DL28" s="8">
        <f t="shared" si="78"/>
        <v>0</v>
      </c>
      <c r="DM28" s="8">
        <f t="shared" si="78"/>
        <v>0</v>
      </c>
      <c r="DN28" s="8">
        <f t="shared" si="78"/>
        <v>0</v>
      </c>
      <c r="DO28" s="8">
        <f t="shared" si="78"/>
        <v>0</v>
      </c>
      <c r="DP28" s="8">
        <f t="shared" si="78"/>
        <v>0</v>
      </c>
      <c r="DQ28" s="8">
        <f t="shared" si="78"/>
        <v>0</v>
      </c>
      <c r="DR28" s="8">
        <f t="shared" si="78"/>
        <v>0</v>
      </c>
      <c r="DS28" s="8">
        <f t="shared" si="78"/>
        <v>0</v>
      </c>
      <c r="DT28" s="8">
        <f t="shared" si="78"/>
        <v>0</v>
      </c>
      <c r="DU28" s="8">
        <f t="shared" si="78"/>
        <v>0</v>
      </c>
      <c r="DV28" s="8">
        <f t="shared" si="78"/>
        <v>0</v>
      </c>
      <c r="DW28" s="8">
        <f t="shared" si="78"/>
        <v>0</v>
      </c>
      <c r="DX28" s="8">
        <f t="shared" si="78"/>
        <v>0</v>
      </c>
      <c r="DY28" s="8">
        <f t="shared" si="78"/>
        <v>0</v>
      </c>
      <c r="DZ28" s="8">
        <f t="shared" si="78"/>
        <v>0</v>
      </c>
      <c r="EA28" s="8">
        <f t="shared" si="78"/>
        <v>0</v>
      </c>
      <c r="EB28" s="8">
        <f t="shared" ref="EB28:GM28" si="79">IF(EB8=$D23,1,0)</f>
        <v>0</v>
      </c>
      <c r="EC28" s="8">
        <f t="shared" si="79"/>
        <v>0</v>
      </c>
      <c r="ED28" s="8">
        <f t="shared" si="79"/>
        <v>0</v>
      </c>
      <c r="EE28" s="8">
        <f t="shared" si="79"/>
        <v>0</v>
      </c>
      <c r="EF28" s="8">
        <f t="shared" si="79"/>
        <v>0</v>
      </c>
      <c r="EG28" s="8">
        <f t="shared" si="79"/>
        <v>0</v>
      </c>
      <c r="EH28" s="8">
        <f t="shared" si="79"/>
        <v>0</v>
      </c>
      <c r="EI28" s="8">
        <f t="shared" si="79"/>
        <v>0</v>
      </c>
      <c r="EJ28" s="8">
        <f t="shared" si="79"/>
        <v>0</v>
      </c>
      <c r="EK28" s="8">
        <f t="shared" si="79"/>
        <v>0</v>
      </c>
      <c r="EL28" s="8">
        <f t="shared" si="79"/>
        <v>0</v>
      </c>
      <c r="EM28" s="8">
        <f t="shared" si="79"/>
        <v>0</v>
      </c>
      <c r="EN28" s="8">
        <f t="shared" si="79"/>
        <v>0</v>
      </c>
      <c r="EO28" s="8">
        <f t="shared" si="79"/>
        <v>0</v>
      </c>
      <c r="EP28" s="8">
        <f t="shared" si="79"/>
        <v>0</v>
      </c>
      <c r="EQ28" s="8">
        <f t="shared" si="79"/>
        <v>0</v>
      </c>
      <c r="ER28" s="8">
        <f t="shared" si="79"/>
        <v>0</v>
      </c>
      <c r="ES28" s="8">
        <f t="shared" si="79"/>
        <v>0</v>
      </c>
      <c r="ET28" s="8">
        <f t="shared" si="79"/>
        <v>0</v>
      </c>
      <c r="EU28" s="8">
        <f t="shared" si="79"/>
        <v>0</v>
      </c>
      <c r="EV28" s="8">
        <f t="shared" si="79"/>
        <v>0</v>
      </c>
      <c r="EW28" s="8">
        <f t="shared" si="79"/>
        <v>0</v>
      </c>
      <c r="EX28" s="8">
        <f t="shared" si="79"/>
        <v>0</v>
      </c>
      <c r="EY28" s="8">
        <f t="shared" si="79"/>
        <v>0</v>
      </c>
      <c r="EZ28" s="8">
        <f t="shared" si="79"/>
        <v>0</v>
      </c>
      <c r="FA28" s="8">
        <f t="shared" si="79"/>
        <v>0</v>
      </c>
      <c r="FB28" s="8">
        <f t="shared" si="79"/>
        <v>0</v>
      </c>
      <c r="FC28" s="8">
        <f t="shared" si="79"/>
        <v>0</v>
      </c>
      <c r="FD28" s="8">
        <f t="shared" si="79"/>
        <v>0</v>
      </c>
      <c r="FE28" s="8">
        <f t="shared" si="79"/>
        <v>0</v>
      </c>
      <c r="FF28" s="8">
        <f t="shared" si="79"/>
        <v>0</v>
      </c>
      <c r="FG28" s="8">
        <f t="shared" si="79"/>
        <v>0</v>
      </c>
      <c r="FH28" s="8">
        <f t="shared" si="79"/>
        <v>0</v>
      </c>
      <c r="FI28" s="8">
        <f t="shared" si="79"/>
        <v>0</v>
      </c>
      <c r="FJ28" s="8">
        <f t="shared" si="79"/>
        <v>0</v>
      </c>
      <c r="FK28" s="8">
        <f t="shared" si="79"/>
        <v>0</v>
      </c>
      <c r="FL28" s="8">
        <f t="shared" si="79"/>
        <v>0</v>
      </c>
      <c r="FM28" s="8">
        <f t="shared" si="79"/>
        <v>0</v>
      </c>
      <c r="FN28" s="8">
        <f t="shared" si="79"/>
        <v>0</v>
      </c>
      <c r="FO28" s="8">
        <f t="shared" si="79"/>
        <v>0</v>
      </c>
      <c r="FP28" s="8">
        <f t="shared" si="79"/>
        <v>0</v>
      </c>
      <c r="FQ28" s="8">
        <f t="shared" si="79"/>
        <v>0</v>
      </c>
      <c r="FR28" s="8">
        <f t="shared" si="79"/>
        <v>0</v>
      </c>
      <c r="FS28" s="8">
        <f t="shared" si="79"/>
        <v>0</v>
      </c>
      <c r="FT28" s="8">
        <f t="shared" si="79"/>
        <v>0</v>
      </c>
      <c r="FU28" s="8">
        <f t="shared" si="79"/>
        <v>0</v>
      </c>
      <c r="FV28" s="8">
        <f t="shared" si="79"/>
        <v>0</v>
      </c>
      <c r="FW28" s="8">
        <f t="shared" si="79"/>
        <v>0</v>
      </c>
      <c r="FX28" s="8">
        <f t="shared" si="79"/>
        <v>0</v>
      </c>
      <c r="FY28" s="8">
        <f t="shared" si="79"/>
        <v>0</v>
      </c>
      <c r="FZ28" s="8">
        <f t="shared" si="79"/>
        <v>0</v>
      </c>
      <c r="GA28" s="8">
        <f t="shared" si="79"/>
        <v>0</v>
      </c>
      <c r="GB28" s="8">
        <f t="shared" si="79"/>
        <v>0</v>
      </c>
      <c r="GC28" s="8">
        <f t="shared" si="79"/>
        <v>0</v>
      </c>
      <c r="GD28" s="8">
        <f t="shared" si="79"/>
        <v>0</v>
      </c>
      <c r="GE28" s="8">
        <f t="shared" si="79"/>
        <v>0</v>
      </c>
      <c r="GF28" s="8">
        <f t="shared" si="79"/>
        <v>0</v>
      </c>
      <c r="GG28" s="8">
        <f t="shared" si="79"/>
        <v>0</v>
      </c>
      <c r="GH28" s="8">
        <f t="shared" si="79"/>
        <v>0</v>
      </c>
      <c r="GI28" s="8">
        <f t="shared" si="79"/>
        <v>0</v>
      </c>
      <c r="GJ28" s="8">
        <f t="shared" si="79"/>
        <v>0</v>
      </c>
      <c r="GK28" s="8">
        <f t="shared" si="79"/>
        <v>0</v>
      </c>
      <c r="GL28" s="8">
        <f t="shared" si="79"/>
        <v>0</v>
      </c>
      <c r="GM28" s="8">
        <f t="shared" si="79"/>
        <v>0</v>
      </c>
      <c r="GN28" s="8">
        <f t="shared" ref="GN28:IY28" si="80">IF(GN8=$D23,1,0)</f>
        <v>0</v>
      </c>
      <c r="GO28" s="8">
        <f t="shared" si="80"/>
        <v>0</v>
      </c>
      <c r="GP28" s="8">
        <f t="shared" si="80"/>
        <v>0</v>
      </c>
      <c r="GQ28" s="8">
        <f t="shared" si="80"/>
        <v>0</v>
      </c>
      <c r="GR28" s="8">
        <f t="shared" si="80"/>
        <v>0</v>
      </c>
      <c r="GS28" s="8">
        <f t="shared" si="80"/>
        <v>0</v>
      </c>
      <c r="GT28" s="8">
        <f t="shared" si="80"/>
        <v>0</v>
      </c>
      <c r="GU28" s="8">
        <f t="shared" si="80"/>
        <v>0</v>
      </c>
      <c r="GV28" s="8">
        <f t="shared" si="80"/>
        <v>0</v>
      </c>
      <c r="GW28" s="8">
        <f t="shared" si="80"/>
        <v>0</v>
      </c>
      <c r="GX28" s="8">
        <f t="shared" si="80"/>
        <v>0</v>
      </c>
      <c r="GY28" s="8">
        <f t="shared" si="80"/>
        <v>0</v>
      </c>
      <c r="GZ28" s="8">
        <f t="shared" si="80"/>
        <v>0</v>
      </c>
      <c r="HA28" s="8">
        <f t="shared" si="80"/>
        <v>0</v>
      </c>
      <c r="HB28" s="8">
        <f t="shared" si="80"/>
        <v>0</v>
      </c>
      <c r="HC28" s="8">
        <f t="shared" si="80"/>
        <v>0</v>
      </c>
      <c r="HD28" s="8">
        <f t="shared" si="80"/>
        <v>0</v>
      </c>
      <c r="HE28" s="8">
        <f t="shared" si="80"/>
        <v>0</v>
      </c>
      <c r="HF28" s="8">
        <f t="shared" si="80"/>
        <v>0</v>
      </c>
      <c r="HG28" s="8">
        <f t="shared" si="80"/>
        <v>0</v>
      </c>
      <c r="HH28" s="8">
        <f t="shared" si="80"/>
        <v>0</v>
      </c>
      <c r="HI28" s="8">
        <f t="shared" si="80"/>
        <v>0</v>
      </c>
      <c r="HJ28" s="8">
        <f t="shared" si="80"/>
        <v>0</v>
      </c>
      <c r="HK28" s="8">
        <f t="shared" si="80"/>
        <v>0</v>
      </c>
      <c r="HL28" s="8">
        <f t="shared" si="80"/>
        <v>0</v>
      </c>
      <c r="HM28" s="8">
        <f t="shared" si="80"/>
        <v>0</v>
      </c>
      <c r="HN28" s="8">
        <f t="shared" si="80"/>
        <v>0</v>
      </c>
      <c r="HO28" s="8">
        <f t="shared" si="80"/>
        <v>0</v>
      </c>
      <c r="HP28" s="8">
        <f t="shared" si="80"/>
        <v>0</v>
      </c>
      <c r="HQ28" s="8">
        <f t="shared" si="80"/>
        <v>0</v>
      </c>
      <c r="HR28" s="8">
        <f t="shared" si="80"/>
        <v>0</v>
      </c>
      <c r="HS28" s="8">
        <f t="shared" si="80"/>
        <v>0</v>
      </c>
      <c r="HT28" s="8">
        <f t="shared" si="80"/>
        <v>0</v>
      </c>
      <c r="HU28" s="8">
        <f t="shared" si="80"/>
        <v>0</v>
      </c>
      <c r="HV28" s="8">
        <f t="shared" si="80"/>
        <v>0</v>
      </c>
      <c r="HW28" s="8">
        <f t="shared" si="80"/>
        <v>0</v>
      </c>
      <c r="HX28" s="8">
        <f t="shared" si="80"/>
        <v>0</v>
      </c>
      <c r="HY28" s="8">
        <f t="shared" si="80"/>
        <v>0</v>
      </c>
      <c r="HZ28" s="8">
        <f t="shared" si="80"/>
        <v>0</v>
      </c>
      <c r="IA28" s="8">
        <f t="shared" si="80"/>
        <v>0</v>
      </c>
      <c r="IB28" s="8">
        <f t="shared" si="80"/>
        <v>0</v>
      </c>
      <c r="IC28" s="8">
        <f t="shared" si="80"/>
        <v>0</v>
      </c>
      <c r="ID28" s="8">
        <f t="shared" si="80"/>
        <v>0</v>
      </c>
      <c r="IE28" s="8">
        <f t="shared" si="80"/>
        <v>0</v>
      </c>
      <c r="IF28" s="8">
        <f t="shared" si="80"/>
        <v>0</v>
      </c>
      <c r="IG28" s="8">
        <f t="shared" si="80"/>
        <v>0</v>
      </c>
      <c r="IH28" s="8">
        <f t="shared" si="80"/>
        <v>0</v>
      </c>
      <c r="II28" s="8">
        <f t="shared" si="80"/>
        <v>0</v>
      </c>
      <c r="IJ28" s="8">
        <f t="shared" si="80"/>
        <v>0</v>
      </c>
      <c r="IK28" s="8">
        <f t="shared" si="80"/>
        <v>0</v>
      </c>
      <c r="IL28" s="8">
        <f t="shared" si="80"/>
        <v>0</v>
      </c>
      <c r="IM28" s="8">
        <f t="shared" si="80"/>
        <v>0</v>
      </c>
      <c r="IN28" s="8">
        <f t="shared" si="80"/>
        <v>0</v>
      </c>
      <c r="IO28" s="8">
        <f t="shared" si="80"/>
        <v>0</v>
      </c>
      <c r="IP28" s="8">
        <f t="shared" si="80"/>
        <v>0</v>
      </c>
      <c r="IQ28" s="8">
        <f t="shared" si="80"/>
        <v>0</v>
      </c>
      <c r="IR28" s="8">
        <f t="shared" si="80"/>
        <v>0</v>
      </c>
      <c r="IS28" s="8">
        <f t="shared" si="80"/>
        <v>0</v>
      </c>
      <c r="IT28" s="8">
        <f t="shared" si="80"/>
        <v>0</v>
      </c>
      <c r="IU28" s="8">
        <f t="shared" si="80"/>
        <v>0</v>
      </c>
      <c r="IV28" s="8">
        <f t="shared" si="80"/>
        <v>0</v>
      </c>
      <c r="IW28" s="8">
        <f t="shared" si="80"/>
        <v>0</v>
      </c>
      <c r="IX28" s="8">
        <f t="shared" si="80"/>
        <v>0</v>
      </c>
      <c r="IY28" s="8">
        <f t="shared" si="80"/>
        <v>0</v>
      </c>
      <c r="IZ28" s="8">
        <f t="shared" ref="IZ28:LK28" si="81">IF(IZ8=$D23,1,0)</f>
        <v>0</v>
      </c>
      <c r="JA28" s="8">
        <f t="shared" si="81"/>
        <v>0</v>
      </c>
      <c r="JB28" s="8">
        <f t="shared" si="81"/>
        <v>0</v>
      </c>
      <c r="JC28" s="8">
        <f t="shared" si="81"/>
        <v>0</v>
      </c>
      <c r="JD28" s="8">
        <f t="shared" si="81"/>
        <v>0</v>
      </c>
      <c r="JE28" s="8">
        <f t="shared" si="81"/>
        <v>0</v>
      </c>
      <c r="JF28" s="8">
        <f t="shared" si="81"/>
        <v>0</v>
      </c>
      <c r="JG28" s="8">
        <f t="shared" si="81"/>
        <v>0</v>
      </c>
      <c r="JH28" s="8">
        <f t="shared" si="81"/>
        <v>0</v>
      </c>
      <c r="JI28" s="8">
        <f t="shared" si="81"/>
        <v>0</v>
      </c>
      <c r="JJ28" s="8">
        <f t="shared" si="81"/>
        <v>0</v>
      </c>
      <c r="JK28" s="8">
        <f t="shared" si="81"/>
        <v>0</v>
      </c>
      <c r="JL28" s="8">
        <f t="shared" si="81"/>
        <v>0</v>
      </c>
      <c r="JM28" s="8">
        <f t="shared" si="81"/>
        <v>0</v>
      </c>
      <c r="JN28" s="8">
        <f t="shared" si="81"/>
        <v>0</v>
      </c>
      <c r="JO28" s="8">
        <f t="shared" si="81"/>
        <v>0</v>
      </c>
      <c r="JP28" s="8">
        <f t="shared" si="81"/>
        <v>0</v>
      </c>
      <c r="JQ28" s="8">
        <f t="shared" si="81"/>
        <v>0</v>
      </c>
      <c r="JR28" s="8">
        <f t="shared" si="81"/>
        <v>0</v>
      </c>
      <c r="JS28" s="8">
        <f t="shared" si="81"/>
        <v>0</v>
      </c>
      <c r="JT28" s="8">
        <f t="shared" si="81"/>
        <v>0</v>
      </c>
      <c r="JU28" s="8">
        <f t="shared" si="81"/>
        <v>0</v>
      </c>
      <c r="JV28" s="8">
        <f t="shared" si="81"/>
        <v>0</v>
      </c>
      <c r="JW28" s="8">
        <f t="shared" si="81"/>
        <v>0</v>
      </c>
      <c r="JX28" s="8">
        <f t="shared" si="81"/>
        <v>0</v>
      </c>
      <c r="JY28" s="8">
        <f t="shared" si="81"/>
        <v>0</v>
      </c>
      <c r="JZ28" s="8">
        <f t="shared" si="81"/>
        <v>0</v>
      </c>
      <c r="KA28" s="8">
        <f t="shared" si="81"/>
        <v>0</v>
      </c>
      <c r="KB28" s="8">
        <f t="shared" si="81"/>
        <v>0</v>
      </c>
      <c r="KC28" s="8" t="e">
        <f t="shared" si="81"/>
        <v>#N/A</v>
      </c>
      <c r="KD28" s="8" t="e">
        <f t="shared" si="81"/>
        <v>#N/A</v>
      </c>
      <c r="KE28" s="8" t="e">
        <f t="shared" si="81"/>
        <v>#N/A</v>
      </c>
      <c r="KF28" s="8" t="e">
        <f t="shared" si="81"/>
        <v>#N/A</v>
      </c>
      <c r="KG28" s="8" t="e">
        <f t="shared" si="81"/>
        <v>#N/A</v>
      </c>
      <c r="KH28" s="8" t="e">
        <f t="shared" si="81"/>
        <v>#N/A</v>
      </c>
      <c r="KI28" s="8" t="e">
        <f t="shared" si="81"/>
        <v>#N/A</v>
      </c>
      <c r="KJ28" s="8" t="e">
        <f t="shared" si="81"/>
        <v>#N/A</v>
      </c>
      <c r="KK28" s="8" t="e">
        <f t="shared" si="81"/>
        <v>#N/A</v>
      </c>
      <c r="KL28" s="8" t="e">
        <f t="shared" si="81"/>
        <v>#N/A</v>
      </c>
      <c r="KM28" s="8" t="e">
        <f t="shared" si="81"/>
        <v>#N/A</v>
      </c>
      <c r="KN28" s="8" t="e">
        <f t="shared" si="81"/>
        <v>#N/A</v>
      </c>
      <c r="KO28" s="8" t="e">
        <f t="shared" si="81"/>
        <v>#N/A</v>
      </c>
      <c r="KP28" s="8" t="e">
        <f t="shared" si="81"/>
        <v>#N/A</v>
      </c>
      <c r="KQ28" s="8" t="e">
        <f t="shared" si="81"/>
        <v>#N/A</v>
      </c>
      <c r="KR28" s="8" t="e">
        <f t="shared" si="81"/>
        <v>#N/A</v>
      </c>
      <c r="KS28" s="8" t="e">
        <f t="shared" si="81"/>
        <v>#N/A</v>
      </c>
      <c r="KT28" s="8" t="e">
        <f t="shared" si="81"/>
        <v>#N/A</v>
      </c>
      <c r="KU28" s="8" t="e">
        <f t="shared" si="81"/>
        <v>#N/A</v>
      </c>
      <c r="KV28" s="8" t="e">
        <f t="shared" si="81"/>
        <v>#N/A</v>
      </c>
      <c r="KW28" s="8" t="e">
        <f t="shared" si="81"/>
        <v>#N/A</v>
      </c>
      <c r="KX28" s="8" t="e">
        <f t="shared" si="81"/>
        <v>#N/A</v>
      </c>
      <c r="KY28" s="8" t="e">
        <f t="shared" si="81"/>
        <v>#N/A</v>
      </c>
      <c r="KZ28" s="8" t="e">
        <f t="shared" si="81"/>
        <v>#N/A</v>
      </c>
      <c r="LA28" s="8" t="e">
        <f t="shared" si="81"/>
        <v>#N/A</v>
      </c>
      <c r="LB28" s="8" t="e">
        <f t="shared" si="81"/>
        <v>#N/A</v>
      </c>
      <c r="LC28" s="8" t="e">
        <f t="shared" si="81"/>
        <v>#N/A</v>
      </c>
      <c r="LD28" s="8" t="e">
        <f t="shared" si="81"/>
        <v>#N/A</v>
      </c>
      <c r="LE28" s="8" t="e">
        <f t="shared" si="81"/>
        <v>#N/A</v>
      </c>
      <c r="LF28" s="8" t="e">
        <f t="shared" si="81"/>
        <v>#N/A</v>
      </c>
      <c r="LG28" s="8" t="e">
        <f t="shared" si="81"/>
        <v>#N/A</v>
      </c>
      <c r="LH28" s="8" t="e">
        <f t="shared" si="81"/>
        <v>#N/A</v>
      </c>
      <c r="LI28" s="8" t="e">
        <f t="shared" si="81"/>
        <v>#N/A</v>
      </c>
      <c r="LJ28" s="8" t="e">
        <f t="shared" si="81"/>
        <v>#N/A</v>
      </c>
      <c r="LK28" s="8" t="e">
        <f t="shared" si="81"/>
        <v>#N/A</v>
      </c>
      <c r="LL28" s="8" t="e">
        <f t="shared" ref="LL28:NW28" si="82">IF(LL8=$D23,1,0)</f>
        <v>#N/A</v>
      </c>
      <c r="LM28" s="8" t="e">
        <f t="shared" si="82"/>
        <v>#N/A</v>
      </c>
      <c r="LN28" s="8" t="e">
        <f t="shared" si="82"/>
        <v>#N/A</v>
      </c>
      <c r="LO28" s="8" t="e">
        <f t="shared" si="82"/>
        <v>#N/A</v>
      </c>
      <c r="LP28" s="8" t="e">
        <f t="shared" si="82"/>
        <v>#N/A</v>
      </c>
      <c r="LQ28" s="8" t="e">
        <f t="shared" si="82"/>
        <v>#N/A</v>
      </c>
      <c r="LR28" s="8" t="e">
        <f t="shared" si="82"/>
        <v>#N/A</v>
      </c>
      <c r="LS28" s="8" t="e">
        <f t="shared" si="82"/>
        <v>#N/A</v>
      </c>
      <c r="LT28" s="8" t="e">
        <f t="shared" si="82"/>
        <v>#N/A</v>
      </c>
      <c r="LU28" s="8" t="e">
        <f t="shared" si="82"/>
        <v>#N/A</v>
      </c>
      <c r="LV28" s="8" t="e">
        <f t="shared" si="82"/>
        <v>#N/A</v>
      </c>
      <c r="LW28" s="8" t="e">
        <f t="shared" si="82"/>
        <v>#N/A</v>
      </c>
      <c r="LX28" s="8" t="e">
        <f t="shared" si="82"/>
        <v>#N/A</v>
      </c>
      <c r="LY28" s="8" t="e">
        <f t="shared" si="82"/>
        <v>#N/A</v>
      </c>
      <c r="LZ28" s="8" t="e">
        <f t="shared" si="82"/>
        <v>#N/A</v>
      </c>
      <c r="MA28" s="8" t="e">
        <f t="shared" si="82"/>
        <v>#N/A</v>
      </c>
      <c r="MB28" s="8" t="e">
        <f t="shared" si="82"/>
        <v>#N/A</v>
      </c>
      <c r="MC28" s="8" t="e">
        <f t="shared" si="82"/>
        <v>#N/A</v>
      </c>
      <c r="MD28" s="8" t="e">
        <f t="shared" si="82"/>
        <v>#N/A</v>
      </c>
      <c r="ME28" s="8" t="e">
        <f t="shared" si="82"/>
        <v>#N/A</v>
      </c>
      <c r="MF28" s="8" t="e">
        <f t="shared" si="82"/>
        <v>#N/A</v>
      </c>
      <c r="MG28" s="8" t="e">
        <f t="shared" si="82"/>
        <v>#N/A</v>
      </c>
      <c r="MH28" s="8" t="e">
        <f t="shared" si="82"/>
        <v>#N/A</v>
      </c>
      <c r="MI28" s="8" t="e">
        <f t="shared" si="82"/>
        <v>#N/A</v>
      </c>
      <c r="MJ28" s="8" t="e">
        <f t="shared" si="82"/>
        <v>#N/A</v>
      </c>
      <c r="MK28" s="8" t="e">
        <f t="shared" si="82"/>
        <v>#N/A</v>
      </c>
      <c r="ML28" s="8" t="e">
        <f t="shared" si="82"/>
        <v>#N/A</v>
      </c>
      <c r="MM28" s="8" t="e">
        <f t="shared" si="82"/>
        <v>#N/A</v>
      </c>
      <c r="MN28" s="8" t="e">
        <f t="shared" si="82"/>
        <v>#N/A</v>
      </c>
      <c r="MO28" s="8" t="e">
        <f t="shared" si="82"/>
        <v>#N/A</v>
      </c>
      <c r="MP28" s="8" t="e">
        <f t="shared" si="82"/>
        <v>#N/A</v>
      </c>
      <c r="MQ28" s="8" t="e">
        <f t="shared" si="82"/>
        <v>#N/A</v>
      </c>
      <c r="MR28" s="8" t="e">
        <f t="shared" si="82"/>
        <v>#N/A</v>
      </c>
      <c r="MS28" s="8" t="e">
        <f t="shared" si="82"/>
        <v>#N/A</v>
      </c>
      <c r="MT28" s="8" t="e">
        <f t="shared" si="82"/>
        <v>#N/A</v>
      </c>
      <c r="MU28" s="8" t="e">
        <f t="shared" si="82"/>
        <v>#N/A</v>
      </c>
      <c r="MV28" s="8" t="e">
        <f t="shared" si="82"/>
        <v>#N/A</v>
      </c>
      <c r="MW28" s="8" t="e">
        <f t="shared" si="82"/>
        <v>#N/A</v>
      </c>
      <c r="MX28" s="8" t="e">
        <f t="shared" si="82"/>
        <v>#N/A</v>
      </c>
      <c r="MY28" s="8" t="e">
        <f t="shared" si="82"/>
        <v>#N/A</v>
      </c>
      <c r="MZ28" s="8" t="e">
        <f t="shared" si="82"/>
        <v>#N/A</v>
      </c>
      <c r="NA28" s="8" t="e">
        <f t="shared" si="82"/>
        <v>#N/A</v>
      </c>
      <c r="NB28" s="8" t="e">
        <f t="shared" si="82"/>
        <v>#N/A</v>
      </c>
      <c r="NC28" s="8" t="e">
        <f t="shared" si="82"/>
        <v>#N/A</v>
      </c>
      <c r="ND28" s="8" t="e">
        <f t="shared" si="82"/>
        <v>#N/A</v>
      </c>
      <c r="NE28" s="8" t="e">
        <f t="shared" si="82"/>
        <v>#N/A</v>
      </c>
      <c r="NF28" s="8" t="e">
        <f t="shared" si="82"/>
        <v>#N/A</v>
      </c>
      <c r="NG28" s="8" t="e">
        <f t="shared" si="82"/>
        <v>#N/A</v>
      </c>
      <c r="NH28" s="8" t="e">
        <f t="shared" si="82"/>
        <v>#N/A</v>
      </c>
      <c r="NI28" s="8" t="e">
        <f t="shared" si="82"/>
        <v>#N/A</v>
      </c>
      <c r="NJ28" s="8" t="e">
        <f t="shared" si="82"/>
        <v>#N/A</v>
      </c>
      <c r="NK28" s="8" t="e">
        <f t="shared" si="82"/>
        <v>#N/A</v>
      </c>
      <c r="NL28" s="8" t="e">
        <f t="shared" si="82"/>
        <v>#N/A</v>
      </c>
      <c r="NM28" s="8" t="e">
        <f t="shared" si="82"/>
        <v>#N/A</v>
      </c>
      <c r="NN28" s="8" t="e">
        <f t="shared" si="82"/>
        <v>#N/A</v>
      </c>
      <c r="NO28" s="8" t="e">
        <f t="shared" si="82"/>
        <v>#N/A</v>
      </c>
      <c r="NP28" s="8" t="e">
        <f t="shared" si="82"/>
        <v>#N/A</v>
      </c>
      <c r="NQ28" s="8" t="e">
        <f t="shared" si="82"/>
        <v>#N/A</v>
      </c>
      <c r="NR28" s="8" t="e">
        <f t="shared" si="82"/>
        <v>#N/A</v>
      </c>
      <c r="NS28" s="8" t="e">
        <f t="shared" si="82"/>
        <v>#N/A</v>
      </c>
      <c r="NT28" s="8" t="e">
        <f t="shared" si="82"/>
        <v>#N/A</v>
      </c>
      <c r="NU28" s="8" t="e">
        <f t="shared" si="82"/>
        <v>#N/A</v>
      </c>
      <c r="NV28" s="8" t="e">
        <f t="shared" si="82"/>
        <v>#N/A</v>
      </c>
      <c r="NW28" s="8" t="e">
        <f t="shared" si="82"/>
        <v>#N/A</v>
      </c>
      <c r="NX28" s="8" t="e">
        <f t="shared" ref="NX28:QI28" si="83">IF(NX8=$D23,1,0)</f>
        <v>#N/A</v>
      </c>
      <c r="NY28" s="8" t="e">
        <f t="shared" si="83"/>
        <v>#N/A</v>
      </c>
      <c r="NZ28" s="8" t="e">
        <f t="shared" si="83"/>
        <v>#N/A</v>
      </c>
      <c r="OA28" s="8" t="e">
        <f t="shared" si="83"/>
        <v>#N/A</v>
      </c>
      <c r="OB28" s="8" t="e">
        <f t="shared" si="83"/>
        <v>#N/A</v>
      </c>
      <c r="OC28" s="8" t="e">
        <f t="shared" si="83"/>
        <v>#N/A</v>
      </c>
      <c r="OD28" s="8" t="e">
        <f t="shared" si="83"/>
        <v>#N/A</v>
      </c>
      <c r="OE28" s="8" t="e">
        <f t="shared" si="83"/>
        <v>#N/A</v>
      </c>
      <c r="OF28" s="8" t="e">
        <f t="shared" si="83"/>
        <v>#N/A</v>
      </c>
      <c r="OG28" s="8" t="e">
        <f t="shared" si="83"/>
        <v>#N/A</v>
      </c>
      <c r="OH28" s="8" t="e">
        <f t="shared" si="83"/>
        <v>#N/A</v>
      </c>
      <c r="OI28" s="8" t="e">
        <f t="shared" si="83"/>
        <v>#N/A</v>
      </c>
      <c r="OJ28" s="8" t="e">
        <f t="shared" si="83"/>
        <v>#N/A</v>
      </c>
      <c r="OK28" s="8" t="e">
        <f t="shared" si="83"/>
        <v>#N/A</v>
      </c>
      <c r="OL28" s="8" t="e">
        <f t="shared" si="83"/>
        <v>#N/A</v>
      </c>
      <c r="OM28" s="8" t="e">
        <f t="shared" si="83"/>
        <v>#N/A</v>
      </c>
      <c r="ON28" s="8" t="e">
        <f t="shared" si="83"/>
        <v>#N/A</v>
      </c>
      <c r="OO28" s="8" t="e">
        <f t="shared" si="83"/>
        <v>#N/A</v>
      </c>
      <c r="OP28" s="8" t="e">
        <f t="shared" si="83"/>
        <v>#N/A</v>
      </c>
      <c r="OQ28" s="8" t="e">
        <f t="shared" si="83"/>
        <v>#N/A</v>
      </c>
      <c r="OR28" s="8" t="e">
        <f t="shared" si="83"/>
        <v>#N/A</v>
      </c>
      <c r="OS28" s="8" t="e">
        <f t="shared" si="83"/>
        <v>#N/A</v>
      </c>
      <c r="OT28" s="8" t="e">
        <f t="shared" si="83"/>
        <v>#N/A</v>
      </c>
      <c r="OU28" s="8" t="e">
        <f t="shared" si="83"/>
        <v>#N/A</v>
      </c>
      <c r="OV28" s="8" t="e">
        <f t="shared" si="83"/>
        <v>#N/A</v>
      </c>
      <c r="OW28" s="8" t="e">
        <f t="shared" si="83"/>
        <v>#N/A</v>
      </c>
      <c r="OX28" s="8" t="e">
        <f t="shared" si="83"/>
        <v>#N/A</v>
      </c>
      <c r="OY28" s="8" t="e">
        <f t="shared" si="83"/>
        <v>#N/A</v>
      </c>
      <c r="OZ28" s="8" t="e">
        <f t="shared" si="83"/>
        <v>#N/A</v>
      </c>
      <c r="PA28" s="8" t="e">
        <f t="shared" si="83"/>
        <v>#N/A</v>
      </c>
      <c r="PB28" s="8" t="e">
        <f t="shared" si="83"/>
        <v>#N/A</v>
      </c>
      <c r="PC28" s="8" t="e">
        <f t="shared" si="83"/>
        <v>#N/A</v>
      </c>
      <c r="PD28" s="8" t="e">
        <f t="shared" si="83"/>
        <v>#N/A</v>
      </c>
      <c r="PE28" s="8" t="e">
        <f t="shared" si="83"/>
        <v>#N/A</v>
      </c>
      <c r="PF28" s="8" t="e">
        <f t="shared" si="83"/>
        <v>#N/A</v>
      </c>
      <c r="PG28" s="8" t="e">
        <f t="shared" si="83"/>
        <v>#N/A</v>
      </c>
      <c r="PH28" s="8" t="e">
        <f t="shared" si="83"/>
        <v>#N/A</v>
      </c>
      <c r="PI28" s="8" t="e">
        <f t="shared" si="83"/>
        <v>#N/A</v>
      </c>
      <c r="PJ28" s="8" t="e">
        <f t="shared" si="83"/>
        <v>#N/A</v>
      </c>
      <c r="PK28" s="8" t="e">
        <f t="shared" si="83"/>
        <v>#N/A</v>
      </c>
      <c r="PL28" s="8" t="e">
        <f t="shared" si="83"/>
        <v>#N/A</v>
      </c>
      <c r="PM28" s="8" t="e">
        <f t="shared" si="83"/>
        <v>#N/A</v>
      </c>
      <c r="PN28" s="8" t="e">
        <f t="shared" si="83"/>
        <v>#N/A</v>
      </c>
      <c r="PO28" s="8" t="e">
        <f t="shared" si="83"/>
        <v>#N/A</v>
      </c>
      <c r="PP28" s="8" t="e">
        <f t="shared" si="83"/>
        <v>#N/A</v>
      </c>
      <c r="PQ28" s="8" t="e">
        <f t="shared" si="83"/>
        <v>#N/A</v>
      </c>
      <c r="PR28" s="8" t="e">
        <f t="shared" si="83"/>
        <v>#N/A</v>
      </c>
      <c r="PS28" s="8" t="e">
        <f t="shared" si="83"/>
        <v>#N/A</v>
      </c>
      <c r="PT28" s="8" t="e">
        <f t="shared" si="83"/>
        <v>#N/A</v>
      </c>
      <c r="PU28" s="8" t="e">
        <f t="shared" si="83"/>
        <v>#N/A</v>
      </c>
      <c r="PV28" s="8" t="e">
        <f t="shared" si="83"/>
        <v>#N/A</v>
      </c>
      <c r="PW28" s="8" t="e">
        <f t="shared" si="83"/>
        <v>#N/A</v>
      </c>
      <c r="PX28" s="8" t="e">
        <f t="shared" si="83"/>
        <v>#N/A</v>
      </c>
      <c r="PY28" s="8" t="e">
        <f t="shared" si="83"/>
        <v>#N/A</v>
      </c>
      <c r="PZ28" s="8" t="e">
        <f t="shared" si="83"/>
        <v>#N/A</v>
      </c>
      <c r="QA28" s="8" t="e">
        <f t="shared" si="83"/>
        <v>#N/A</v>
      </c>
      <c r="QB28" s="8" t="e">
        <f t="shared" si="83"/>
        <v>#N/A</v>
      </c>
      <c r="QC28" s="8" t="e">
        <f t="shared" si="83"/>
        <v>#N/A</v>
      </c>
      <c r="QD28" s="8" t="e">
        <f t="shared" si="83"/>
        <v>#N/A</v>
      </c>
      <c r="QE28" s="8" t="e">
        <f t="shared" si="83"/>
        <v>#N/A</v>
      </c>
      <c r="QF28" s="8" t="e">
        <f t="shared" si="83"/>
        <v>#N/A</v>
      </c>
      <c r="QG28" s="8" t="e">
        <f t="shared" si="83"/>
        <v>#N/A</v>
      </c>
      <c r="QH28" s="8" t="e">
        <f t="shared" si="83"/>
        <v>#N/A</v>
      </c>
      <c r="QI28" s="8" t="e">
        <f t="shared" si="83"/>
        <v>#N/A</v>
      </c>
      <c r="QJ28" s="8" t="e">
        <f t="shared" ref="QJ28:SU28" si="84">IF(QJ8=$D23,1,0)</f>
        <v>#N/A</v>
      </c>
      <c r="QK28" s="8" t="e">
        <f t="shared" si="84"/>
        <v>#N/A</v>
      </c>
      <c r="QL28" s="8" t="e">
        <f t="shared" si="84"/>
        <v>#N/A</v>
      </c>
      <c r="QM28" s="8" t="e">
        <f t="shared" si="84"/>
        <v>#N/A</v>
      </c>
      <c r="QN28" s="8" t="e">
        <f t="shared" si="84"/>
        <v>#N/A</v>
      </c>
      <c r="QO28" s="8" t="e">
        <f t="shared" si="84"/>
        <v>#N/A</v>
      </c>
      <c r="QP28" s="8" t="e">
        <f t="shared" si="84"/>
        <v>#N/A</v>
      </c>
      <c r="QQ28" s="8" t="e">
        <f t="shared" si="84"/>
        <v>#N/A</v>
      </c>
      <c r="QR28" s="8" t="e">
        <f t="shared" si="84"/>
        <v>#N/A</v>
      </c>
      <c r="QS28" s="8" t="e">
        <f t="shared" si="84"/>
        <v>#N/A</v>
      </c>
      <c r="QT28" s="8" t="e">
        <f t="shared" si="84"/>
        <v>#N/A</v>
      </c>
      <c r="QU28" s="8" t="e">
        <f t="shared" si="84"/>
        <v>#N/A</v>
      </c>
      <c r="QV28" s="8" t="e">
        <f t="shared" si="84"/>
        <v>#N/A</v>
      </c>
      <c r="QW28" s="8" t="e">
        <f t="shared" si="84"/>
        <v>#N/A</v>
      </c>
      <c r="QX28" s="8" t="e">
        <f t="shared" si="84"/>
        <v>#N/A</v>
      </c>
      <c r="QY28" s="8" t="e">
        <f t="shared" si="84"/>
        <v>#N/A</v>
      </c>
      <c r="QZ28" s="8" t="e">
        <f t="shared" si="84"/>
        <v>#N/A</v>
      </c>
      <c r="RA28" s="8" t="e">
        <f t="shared" si="84"/>
        <v>#N/A</v>
      </c>
      <c r="RB28" s="8" t="e">
        <f t="shared" si="84"/>
        <v>#N/A</v>
      </c>
      <c r="RC28" s="8" t="e">
        <f t="shared" si="84"/>
        <v>#N/A</v>
      </c>
      <c r="RD28" s="8" t="e">
        <f t="shared" si="84"/>
        <v>#N/A</v>
      </c>
      <c r="RE28" s="8" t="e">
        <f t="shared" si="84"/>
        <v>#N/A</v>
      </c>
      <c r="RF28" s="8" t="e">
        <f t="shared" si="84"/>
        <v>#N/A</v>
      </c>
      <c r="RG28" s="8" t="e">
        <f t="shared" si="84"/>
        <v>#N/A</v>
      </c>
      <c r="RH28" s="8" t="e">
        <f t="shared" si="84"/>
        <v>#N/A</v>
      </c>
      <c r="RI28" s="8" t="e">
        <f t="shared" si="84"/>
        <v>#N/A</v>
      </c>
      <c r="RJ28" s="8" t="e">
        <f t="shared" si="84"/>
        <v>#N/A</v>
      </c>
      <c r="RK28" s="8" t="e">
        <f t="shared" si="84"/>
        <v>#N/A</v>
      </c>
      <c r="RL28" s="8" t="e">
        <f t="shared" si="84"/>
        <v>#N/A</v>
      </c>
      <c r="RM28" s="8" t="e">
        <f t="shared" si="84"/>
        <v>#N/A</v>
      </c>
      <c r="RN28" s="8" t="e">
        <f t="shared" si="84"/>
        <v>#N/A</v>
      </c>
      <c r="RO28" s="8" t="e">
        <f t="shared" si="84"/>
        <v>#N/A</v>
      </c>
      <c r="RP28" s="8" t="e">
        <f t="shared" si="84"/>
        <v>#N/A</v>
      </c>
      <c r="RQ28" s="8" t="e">
        <f t="shared" si="84"/>
        <v>#N/A</v>
      </c>
      <c r="RR28" s="8" t="e">
        <f t="shared" si="84"/>
        <v>#N/A</v>
      </c>
      <c r="RS28" s="8" t="e">
        <f t="shared" si="84"/>
        <v>#N/A</v>
      </c>
      <c r="RT28" s="8" t="e">
        <f t="shared" si="84"/>
        <v>#N/A</v>
      </c>
      <c r="RU28" s="8" t="e">
        <f t="shared" si="84"/>
        <v>#N/A</v>
      </c>
      <c r="RV28" s="8" t="e">
        <f t="shared" si="84"/>
        <v>#N/A</v>
      </c>
      <c r="RW28" s="8" t="e">
        <f t="shared" si="84"/>
        <v>#N/A</v>
      </c>
      <c r="RX28" s="8" t="e">
        <f t="shared" si="84"/>
        <v>#N/A</v>
      </c>
      <c r="RY28" s="8" t="e">
        <f t="shared" si="84"/>
        <v>#N/A</v>
      </c>
      <c r="RZ28" s="8" t="e">
        <f t="shared" si="84"/>
        <v>#N/A</v>
      </c>
      <c r="SA28" s="8" t="e">
        <f t="shared" si="84"/>
        <v>#N/A</v>
      </c>
      <c r="SB28" s="8" t="e">
        <f t="shared" si="84"/>
        <v>#N/A</v>
      </c>
      <c r="SC28" s="8" t="e">
        <f t="shared" si="84"/>
        <v>#N/A</v>
      </c>
      <c r="SD28" s="8" t="e">
        <f t="shared" si="84"/>
        <v>#N/A</v>
      </c>
      <c r="SE28" s="8" t="e">
        <f t="shared" si="84"/>
        <v>#N/A</v>
      </c>
      <c r="SF28" s="8" t="e">
        <f t="shared" si="84"/>
        <v>#N/A</v>
      </c>
      <c r="SG28" s="8" t="e">
        <f t="shared" si="84"/>
        <v>#N/A</v>
      </c>
      <c r="SH28" s="8" t="e">
        <f t="shared" si="84"/>
        <v>#N/A</v>
      </c>
      <c r="SI28" s="8" t="e">
        <f t="shared" si="84"/>
        <v>#N/A</v>
      </c>
      <c r="SJ28" s="8" t="e">
        <f t="shared" si="84"/>
        <v>#N/A</v>
      </c>
      <c r="SK28" s="8" t="e">
        <f t="shared" si="84"/>
        <v>#N/A</v>
      </c>
      <c r="SL28" s="8" t="e">
        <f t="shared" si="84"/>
        <v>#N/A</v>
      </c>
      <c r="SM28" s="8" t="e">
        <f t="shared" si="84"/>
        <v>#N/A</v>
      </c>
      <c r="SN28" s="8" t="e">
        <f t="shared" si="84"/>
        <v>#N/A</v>
      </c>
      <c r="SO28" s="8" t="e">
        <f t="shared" si="84"/>
        <v>#N/A</v>
      </c>
      <c r="SP28" s="8" t="e">
        <f t="shared" si="84"/>
        <v>#N/A</v>
      </c>
      <c r="SQ28" s="8" t="e">
        <f t="shared" si="84"/>
        <v>#N/A</v>
      </c>
      <c r="SR28" s="8" t="e">
        <f t="shared" si="84"/>
        <v>#N/A</v>
      </c>
      <c r="SS28" s="8" t="e">
        <f t="shared" si="84"/>
        <v>#N/A</v>
      </c>
      <c r="ST28" s="8" t="e">
        <f t="shared" si="84"/>
        <v>#N/A</v>
      </c>
      <c r="SU28" s="8" t="e">
        <f t="shared" si="84"/>
        <v>#N/A</v>
      </c>
      <c r="SV28" s="8" t="e">
        <f t="shared" ref="SV28:VG28" si="85">IF(SV8=$D23,1,0)</f>
        <v>#N/A</v>
      </c>
      <c r="SW28" s="8" t="e">
        <f t="shared" si="85"/>
        <v>#N/A</v>
      </c>
      <c r="SX28" s="8" t="e">
        <f t="shared" si="85"/>
        <v>#N/A</v>
      </c>
      <c r="SY28" s="8" t="e">
        <f t="shared" si="85"/>
        <v>#N/A</v>
      </c>
      <c r="SZ28" s="8" t="e">
        <f t="shared" si="85"/>
        <v>#N/A</v>
      </c>
      <c r="TA28" s="8" t="e">
        <f t="shared" si="85"/>
        <v>#N/A</v>
      </c>
      <c r="TB28" s="8" t="e">
        <f t="shared" si="85"/>
        <v>#N/A</v>
      </c>
      <c r="TC28" s="8" t="e">
        <f t="shared" si="85"/>
        <v>#N/A</v>
      </c>
      <c r="TD28" s="8" t="e">
        <f t="shared" si="85"/>
        <v>#N/A</v>
      </c>
      <c r="TE28" s="8" t="e">
        <f t="shared" si="85"/>
        <v>#N/A</v>
      </c>
      <c r="TF28" s="8" t="e">
        <f t="shared" si="85"/>
        <v>#N/A</v>
      </c>
      <c r="TG28" s="8" t="e">
        <f t="shared" si="85"/>
        <v>#N/A</v>
      </c>
      <c r="TH28" s="8" t="e">
        <f t="shared" si="85"/>
        <v>#N/A</v>
      </c>
      <c r="TI28" s="8" t="e">
        <f t="shared" si="85"/>
        <v>#N/A</v>
      </c>
      <c r="TJ28" s="8" t="e">
        <f t="shared" si="85"/>
        <v>#N/A</v>
      </c>
      <c r="TK28" s="8" t="e">
        <f t="shared" si="85"/>
        <v>#N/A</v>
      </c>
      <c r="TL28" s="8" t="e">
        <f t="shared" si="85"/>
        <v>#N/A</v>
      </c>
      <c r="TM28" s="8" t="e">
        <f t="shared" si="85"/>
        <v>#N/A</v>
      </c>
      <c r="TN28" s="8" t="e">
        <f t="shared" si="85"/>
        <v>#N/A</v>
      </c>
      <c r="TO28" s="8" t="e">
        <f t="shared" si="85"/>
        <v>#N/A</v>
      </c>
      <c r="TP28" s="8" t="e">
        <f t="shared" si="85"/>
        <v>#N/A</v>
      </c>
      <c r="TQ28" s="8" t="e">
        <f t="shared" si="85"/>
        <v>#N/A</v>
      </c>
      <c r="TR28" s="8" t="e">
        <f t="shared" si="85"/>
        <v>#N/A</v>
      </c>
      <c r="TS28" s="8" t="e">
        <f t="shared" si="85"/>
        <v>#N/A</v>
      </c>
      <c r="TT28" s="8" t="e">
        <f t="shared" si="85"/>
        <v>#N/A</v>
      </c>
      <c r="TU28" s="8" t="e">
        <f t="shared" si="85"/>
        <v>#N/A</v>
      </c>
      <c r="TV28" s="8" t="e">
        <f t="shared" si="85"/>
        <v>#N/A</v>
      </c>
      <c r="TW28" s="8" t="e">
        <f t="shared" si="85"/>
        <v>#N/A</v>
      </c>
      <c r="TX28" s="8" t="e">
        <f t="shared" si="85"/>
        <v>#N/A</v>
      </c>
      <c r="TY28" s="8" t="e">
        <f t="shared" si="85"/>
        <v>#N/A</v>
      </c>
      <c r="TZ28" s="8" t="e">
        <f t="shared" si="85"/>
        <v>#N/A</v>
      </c>
      <c r="UA28" s="8" t="e">
        <f t="shared" si="85"/>
        <v>#N/A</v>
      </c>
      <c r="UB28" s="8" t="e">
        <f t="shared" si="85"/>
        <v>#N/A</v>
      </c>
      <c r="UC28" s="8" t="e">
        <f t="shared" si="85"/>
        <v>#N/A</v>
      </c>
      <c r="UD28" s="8" t="e">
        <f t="shared" si="85"/>
        <v>#N/A</v>
      </c>
      <c r="UE28" s="8" t="e">
        <f t="shared" si="85"/>
        <v>#N/A</v>
      </c>
      <c r="UF28" s="8" t="e">
        <f t="shared" si="85"/>
        <v>#N/A</v>
      </c>
      <c r="UG28" s="8" t="e">
        <f t="shared" si="85"/>
        <v>#N/A</v>
      </c>
      <c r="UH28" s="8" t="e">
        <f t="shared" si="85"/>
        <v>#N/A</v>
      </c>
      <c r="UI28" s="8" t="e">
        <f t="shared" si="85"/>
        <v>#N/A</v>
      </c>
      <c r="UJ28" s="8" t="e">
        <f t="shared" si="85"/>
        <v>#N/A</v>
      </c>
      <c r="UK28" s="8" t="e">
        <f t="shared" si="85"/>
        <v>#N/A</v>
      </c>
      <c r="UL28" s="8" t="e">
        <f t="shared" si="85"/>
        <v>#N/A</v>
      </c>
      <c r="UM28" s="8" t="e">
        <f t="shared" si="85"/>
        <v>#N/A</v>
      </c>
      <c r="UN28" s="8" t="e">
        <f t="shared" si="85"/>
        <v>#N/A</v>
      </c>
      <c r="UO28" s="8" t="e">
        <f t="shared" si="85"/>
        <v>#N/A</v>
      </c>
      <c r="UP28" s="8" t="e">
        <f t="shared" si="85"/>
        <v>#N/A</v>
      </c>
      <c r="UQ28" s="8" t="e">
        <f t="shared" si="85"/>
        <v>#N/A</v>
      </c>
      <c r="UR28" s="8" t="e">
        <f t="shared" si="85"/>
        <v>#N/A</v>
      </c>
      <c r="US28" s="8" t="e">
        <f t="shared" si="85"/>
        <v>#N/A</v>
      </c>
      <c r="UT28" s="8" t="e">
        <f t="shared" si="85"/>
        <v>#N/A</v>
      </c>
      <c r="UU28" s="8" t="e">
        <f t="shared" si="85"/>
        <v>#N/A</v>
      </c>
      <c r="UV28" s="8" t="e">
        <f t="shared" si="85"/>
        <v>#N/A</v>
      </c>
      <c r="UW28" s="8" t="e">
        <f t="shared" si="85"/>
        <v>#N/A</v>
      </c>
      <c r="UX28" s="8" t="e">
        <f t="shared" si="85"/>
        <v>#N/A</v>
      </c>
      <c r="UY28" s="8" t="e">
        <f t="shared" si="85"/>
        <v>#N/A</v>
      </c>
      <c r="UZ28" s="8" t="e">
        <f t="shared" si="85"/>
        <v>#N/A</v>
      </c>
      <c r="VA28" s="8" t="e">
        <f t="shared" si="85"/>
        <v>#N/A</v>
      </c>
      <c r="VB28" s="8" t="e">
        <f t="shared" si="85"/>
        <v>#N/A</v>
      </c>
      <c r="VC28" s="8" t="e">
        <f t="shared" si="85"/>
        <v>#N/A</v>
      </c>
      <c r="VD28" s="8" t="e">
        <f t="shared" si="85"/>
        <v>#N/A</v>
      </c>
      <c r="VE28" s="8" t="e">
        <f t="shared" si="85"/>
        <v>#N/A</v>
      </c>
      <c r="VF28" s="8" t="e">
        <f t="shared" si="85"/>
        <v>#N/A</v>
      </c>
      <c r="VG28" s="8" t="e">
        <f t="shared" si="85"/>
        <v>#N/A</v>
      </c>
      <c r="VH28" s="8" t="e">
        <f t="shared" ref="VH28:XS28" si="86">IF(VH8=$D23,1,0)</f>
        <v>#N/A</v>
      </c>
      <c r="VI28" s="8" t="e">
        <f t="shared" si="86"/>
        <v>#N/A</v>
      </c>
      <c r="VJ28" s="8" t="e">
        <f t="shared" si="86"/>
        <v>#N/A</v>
      </c>
      <c r="VK28" s="8" t="e">
        <f t="shared" si="86"/>
        <v>#N/A</v>
      </c>
      <c r="VL28" s="8" t="e">
        <f t="shared" si="86"/>
        <v>#N/A</v>
      </c>
      <c r="VM28" s="8" t="e">
        <f t="shared" si="86"/>
        <v>#N/A</v>
      </c>
      <c r="VN28" s="8" t="e">
        <f t="shared" si="86"/>
        <v>#N/A</v>
      </c>
      <c r="VO28" s="8" t="e">
        <f t="shared" si="86"/>
        <v>#N/A</v>
      </c>
      <c r="VP28" s="8" t="e">
        <f t="shared" si="86"/>
        <v>#N/A</v>
      </c>
      <c r="VQ28" s="8" t="e">
        <f t="shared" si="86"/>
        <v>#N/A</v>
      </c>
      <c r="VR28" s="8" t="e">
        <f t="shared" si="86"/>
        <v>#N/A</v>
      </c>
      <c r="VS28" s="8" t="e">
        <f t="shared" si="86"/>
        <v>#N/A</v>
      </c>
      <c r="VT28" s="8" t="e">
        <f t="shared" si="86"/>
        <v>#N/A</v>
      </c>
      <c r="VU28" s="8" t="e">
        <f t="shared" si="86"/>
        <v>#N/A</v>
      </c>
      <c r="VV28" s="8" t="e">
        <f t="shared" si="86"/>
        <v>#N/A</v>
      </c>
      <c r="VW28" s="8" t="e">
        <f t="shared" si="86"/>
        <v>#N/A</v>
      </c>
      <c r="VX28" s="8" t="e">
        <f t="shared" si="86"/>
        <v>#N/A</v>
      </c>
      <c r="VY28" s="8" t="e">
        <f t="shared" si="86"/>
        <v>#N/A</v>
      </c>
      <c r="VZ28" s="8" t="e">
        <f t="shared" si="86"/>
        <v>#N/A</v>
      </c>
      <c r="WA28" s="8" t="e">
        <f t="shared" si="86"/>
        <v>#N/A</v>
      </c>
      <c r="WB28" s="8" t="e">
        <f t="shared" si="86"/>
        <v>#N/A</v>
      </c>
      <c r="WC28" s="8" t="e">
        <f t="shared" si="86"/>
        <v>#N/A</v>
      </c>
      <c r="WD28" s="8" t="e">
        <f t="shared" si="86"/>
        <v>#N/A</v>
      </c>
      <c r="WE28" s="8" t="e">
        <f t="shared" si="86"/>
        <v>#N/A</v>
      </c>
      <c r="WF28" s="8" t="e">
        <f t="shared" si="86"/>
        <v>#N/A</v>
      </c>
      <c r="WG28" s="8" t="e">
        <f t="shared" si="86"/>
        <v>#N/A</v>
      </c>
      <c r="WH28" s="8" t="e">
        <f t="shared" si="86"/>
        <v>#N/A</v>
      </c>
      <c r="WI28" s="8" t="e">
        <f t="shared" si="86"/>
        <v>#N/A</v>
      </c>
      <c r="WJ28" s="8" t="e">
        <f t="shared" si="86"/>
        <v>#N/A</v>
      </c>
      <c r="WK28" s="8" t="e">
        <f t="shared" si="86"/>
        <v>#N/A</v>
      </c>
      <c r="WL28" s="8" t="e">
        <f t="shared" si="86"/>
        <v>#N/A</v>
      </c>
      <c r="WM28" s="8" t="e">
        <f t="shared" si="86"/>
        <v>#N/A</v>
      </c>
      <c r="WN28" s="8" t="e">
        <f t="shared" si="86"/>
        <v>#N/A</v>
      </c>
      <c r="WO28" s="8" t="e">
        <f t="shared" si="86"/>
        <v>#N/A</v>
      </c>
      <c r="WP28" s="8" t="e">
        <f t="shared" si="86"/>
        <v>#N/A</v>
      </c>
      <c r="WQ28" s="8" t="e">
        <f t="shared" si="86"/>
        <v>#N/A</v>
      </c>
      <c r="WR28" s="8" t="e">
        <f t="shared" si="86"/>
        <v>#N/A</v>
      </c>
      <c r="WS28" s="8" t="e">
        <f t="shared" si="86"/>
        <v>#N/A</v>
      </c>
      <c r="WT28" s="8" t="e">
        <f t="shared" si="86"/>
        <v>#N/A</v>
      </c>
      <c r="WU28" s="8" t="e">
        <f t="shared" si="86"/>
        <v>#N/A</v>
      </c>
      <c r="WV28" s="8" t="e">
        <f t="shared" si="86"/>
        <v>#N/A</v>
      </c>
      <c r="WW28" s="8" t="e">
        <f t="shared" si="86"/>
        <v>#N/A</v>
      </c>
      <c r="WX28" s="8" t="e">
        <f t="shared" si="86"/>
        <v>#N/A</v>
      </c>
      <c r="WY28" s="8" t="e">
        <f t="shared" si="86"/>
        <v>#N/A</v>
      </c>
      <c r="WZ28" s="8" t="e">
        <f t="shared" si="86"/>
        <v>#N/A</v>
      </c>
      <c r="XA28" s="8" t="e">
        <f t="shared" si="86"/>
        <v>#N/A</v>
      </c>
      <c r="XB28" s="8" t="e">
        <f t="shared" si="86"/>
        <v>#N/A</v>
      </c>
      <c r="XC28" s="8" t="e">
        <f t="shared" si="86"/>
        <v>#N/A</v>
      </c>
      <c r="XD28" s="8" t="e">
        <f t="shared" si="86"/>
        <v>#N/A</v>
      </c>
      <c r="XE28" s="8" t="e">
        <f t="shared" si="86"/>
        <v>#N/A</v>
      </c>
      <c r="XF28" s="8" t="e">
        <f t="shared" si="86"/>
        <v>#N/A</v>
      </c>
      <c r="XG28" s="8" t="e">
        <f t="shared" si="86"/>
        <v>#N/A</v>
      </c>
      <c r="XH28" s="8" t="e">
        <f t="shared" si="86"/>
        <v>#N/A</v>
      </c>
      <c r="XI28" s="8" t="e">
        <f t="shared" si="86"/>
        <v>#N/A</v>
      </c>
      <c r="XJ28" s="8" t="e">
        <f t="shared" si="86"/>
        <v>#N/A</v>
      </c>
      <c r="XK28" s="8" t="e">
        <f t="shared" si="86"/>
        <v>#N/A</v>
      </c>
      <c r="XL28" s="8" t="e">
        <f t="shared" si="86"/>
        <v>#N/A</v>
      </c>
      <c r="XM28" s="8" t="e">
        <f t="shared" si="86"/>
        <v>#N/A</v>
      </c>
      <c r="XN28" s="8" t="e">
        <f t="shared" si="86"/>
        <v>#N/A</v>
      </c>
      <c r="XO28" s="8" t="e">
        <f t="shared" si="86"/>
        <v>#N/A</v>
      </c>
      <c r="XP28" s="8" t="e">
        <f t="shared" si="86"/>
        <v>#N/A</v>
      </c>
      <c r="XQ28" s="8" t="e">
        <f t="shared" si="86"/>
        <v>#N/A</v>
      </c>
      <c r="XR28" s="8" t="e">
        <f t="shared" si="86"/>
        <v>#N/A</v>
      </c>
      <c r="XS28" s="8" t="e">
        <f t="shared" si="86"/>
        <v>#N/A</v>
      </c>
      <c r="XT28" s="8" t="e">
        <f t="shared" ref="XT28:YM28" si="87">IF(XT8=$D23,1,0)</f>
        <v>#N/A</v>
      </c>
      <c r="XU28" s="8" t="e">
        <f t="shared" si="87"/>
        <v>#N/A</v>
      </c>
      <c r="XV28" s="8" t="e">
        <f t="shared" si="87"/>
        <v>#N/A</v>
      </c>
      <c r="XW28" s="8" t="e">
        <f t="shared" si="87"/>
        <v>#N/A</v>
      </c>
      <c r="XX28" s="8" t="e">
        <f t="shared" si="87"/>
        <v>#N/A</v>
      </c>
      <c r="XY28" s="8" t="e">
        <f t="shared" si="87"/>
        <v>#N/A</v>
      </c>
      <c r="XZ28" s="8" t="e">
        <f t="shared" si="87"/>
        <v>#N/A</v>
      </c>
      <c r="YA28" s="8" t="e">
        <f t="shared" si="87"/>
        <v>#N/A</v>
      </c>
      <c r="YB28" s="8" t="e">
        <f t="shared" si="87"/>
        <v>#N/A</v>
      </c>
      <c r="YC28" s="8" t="e">
        <f t="shared" si="87"/>
        <v>#N/A</v>
      </c>
      <c r="YD28" s="8" t="e">
        <f t="shared" si="87"/>
        <v>#N/A</v>
      </c>
      <c r="YE28" s="8" t="e">
        <f t="shared" si="87"/>
        <v>#N/A</v>
      </c>
      <c r="YF28" s="8" t="e">
        <f t="shared" si="87"/>
        <v>#N/A</v>
      </c>
      <c r="YG28" s="8" t="e">
        <f t="shared" si="87"/>
        <v>#N/A</v>
      </c>
      <c r="YH28" s="8" t="e">
        <f t="shared" si="87"/>
        <v>#N/A</v>
      </c>
      <c r="YI28" s="8" t="e">
        <f t="shared" si="87"/>
        <v>#N/A</v>
      </c>
      <c r="YJ28" s="8" t="e">
        <f t="shared" si="87"/>
        <v>#N/A</v>
      </c>
      <c r="YK28" s="8" t="e">
        <f t="shared" si="87"/>
        <v>#N/A</v>
      </c>
      <c r="YL28" s="8" t="e">
        <f t="shared" si="87"/>
        <v>#N/A</v>
      </c>
      <c r="YM28" s="8" t="e">
        <f t="shared" si="87"/>
        <v>#N/A</v>
      </c>
    </row>
    <row r="29" spans="1:663" s="8" customFormat="1">
      <c r="A29"/>
      <c r="B29"/>
      <c r="C29" s="3">
        <v>-26</v>
      </c>
    </row>
    <row r="30" spans="1:663" s="8" customFormat="1">
      <c r="A30" s="7" t="s">
        <v>1098</v>
      </c>
      <c r="B30" s="3" t="s">
        <v>8</v>
      </c>
      <c r="C30" s="3">
        <v>-27</v>
      </c>
      <c r="D30" s="8">
        <f>SUMIF(25:25,"&gt;0")</f>
        <v>2</v>
      </c>
    </row>
    <row r="31" spans="1:663" s="8" customFormat="1">
      <c r="A31" s="7" t="s">
        <v>1098</v>
      </c>
      <c r="B31" s="3" t="s">
        <v>9</v>
      </c>
      <c r="C31" s="3">
        <v>-28</v>
      </c>
      <c r="D31" s="8">
        <f>SUMIF(26:26,"&gt;0")</f>
        <v>1</v>
      </c>
    </row>
    <row r="32" spans="1:663" s="8" customFormat="1">
      <c r="A32" s="7" t="s">
        <v>1098</v>
      </c>
      <c r="B32" s="3" t="s">
        <v>10</v>
      </c>
      <c r="C32" s="3">
        <v>-29</v>
      </c>
      <c r="D32" s="8">
        <f>SUMIF(27:27,"&gt;0")</f>
        <v>1</v>
      </c>
    </row>
    <row r="33" spans="1:663" s="8" customFormat="1">
      <c r="A33" s="7" t="s">
        <v>1098</v>
      </c>
      <c r="B33" s="3" t="s">
        <v>11</v>
      </c>
      <c r="C33" s="3">
        <v>-30</v>
      </c>
      <c r="D33" s="8">
        <f>SUMIF(28:28,"&gt;0")</f>
        <v>1</v>
      </c>
    </row>
    <row r="34" spans="1:663" s="8" customFormat="1">
      <c r="A34" s="7"/>
      <c r="B34"/>
      <c r="C34" s="3">
        <v>-31</v>
      </c>
    </row>
    <row r="35" spans="1:663" s="8" customFormat="1">
      <c r="A35" s="7" t="s">
        <v>1099</v>
      </c>
      <c r="B35" s="3" t="s">
        <v>8</v>
      </c>
      <c r="C35" s="3">
        <v>-32</v>
      </c>
      <c r="D35" s="8">
        <f>SUMIF(15:15,"&gt;0")</f>
        <v>1</v>
      </c>
    </row>
    <row r="36" spans="1:663" s="8" customFormat="1">
      <c r="A36" s="7" t="s">
        <v>1099</v>
      </c>
      <c r="B36" s="3" t="s">
        <v>9</v>
      </c>
      <c r="C36" s="3">
        <v>-33</v>
      </c>
      <c r="D36" s="8">
        <f>SUMIF(16:16,"&gt;0")</f>
        <v>1</v>
      </c>
    </row>
    <row r="37" spans="1:663" s="8" customFormat="1">
      <c r="A37" s="7" t="s">
        <v>1099</v>
      </c>
      <c r="B37" s="3" t="s">
        <v>10</v>
      </c>
      <c r="C37" s="3">
        <v>-34</v>
      </c>
      <c r="D37" s="8">
        <f>SUMIF(17:17,"&gt;0")</f>
        <v>1</v>
      </c>
    </row>
    <row r="38" spans="1:663" s="8" customFormat="1">
      <c r="A38" s="7" t="s">
        <v>1099</v>
      </c>
      <c r="B38" s="3" t="s">
        <v>11</v>
      </c>
      <c r="C38" s="3">
        <v>-35</v>
      </c>
      <c r="D38" s="8">
        <f>SUMIF(18:18,"&gt;0")</f>
        <v>2</v>
      </c>
    </row>
    <row r="39" spans="1:663" s="8" customFormat="1">
      <c r="A39"/>
      <c r="B39"/>
      <c r="C39" s="3">
        <v>-36</v>
      </c>
    </row>
    <row r="40" spans="1:663" s="8" customFormat="1">
      <c r="A40" s="7" t="s">
        <v>1100</v>
      </c>
      <c r="B40" s="3" t="s">
        <v>8</v>
      </c>
      <c r="C40" s="3">
        <v>-37</v>
      </c>
      <c r="D40" s="8" t="str">
        <f>IF(D15=1,TEXT(D$4,"mmmm yyyy"),"")</f>
        <v/>
      </c>
      <c r="E40" s="8" t="str">
        <f>CONCATENATE(D40,IF(AND(E15=1,SUM(D15:$E15)&gt;0)," and ",""),IF(E15=1,TEXT(E$4,"mmmm yyyy"),""))</f>
        <v/>
      </c>
      <c r="F40" s="8" t="str">
        <f>CONCATENATE(E40,IF(AND(F15=1,SUM($E15:E15)&gt;0)," and ",""),IF(F15=1,TEXT(F$4,"mmmm yyyy"),""))</f>
        <v/>
      </c>
      <c r="G40" s="8" t="str">
        <f>CONCATENATE(F40,IF(AND(G15=1,SUM($E15:F15)&gt;0)," and ",""),IF(G15=1,TEXT(G$4,"mmmm yyyy"),""))</f>
        <v/>
      </c>
      <c r="H40" s="8" t="str">
        <f>CONCATENATE(G40,IF(AND(H15=1,SUM($E15:G15)&gt;0)," and ",""),IF(H15=1,TEXT(H$4,"mmmm yyyy"),""))</f>
        <v/>
      </c>
      <c r="I40" s="8" t="str">
        <f>CONCATENATE(H40,IF(AND(I15=1,SUM($E15:H15)&gt;0)," and ",""),IF(I15=1,TEXT(I$4,"mmmm yyyy"),""))</f>
        <v/>
      </c>
      <c r="J40" s="8" t="str">
        <f>CONCATENATE(I40,IF(AND(J15=1,SUM($E15:I15)&gt;0)," and ",""),IF(J15=1,TEXT(J$4,"mmmm yyyy"),""))</f>
        <v/>
      </c>
      <c r="K40" s="8" t="str">
        <f>CONCATENATE(J40,IF(AND(K15=1,SUM($E15:J15)&gt;0)," and ",""),IF(K15=1,TEXT(K$4,"mmmm yyyy"),""))</f>
        <v/>
      </c>
      <c r="L40" s="8" t="str">
        <f>CONCATENATE(K40,IF(AND(L15=1,SUM($E15:K15)&gt;0)," and ",""),IF(L15=1,TEXT(L$4,"mmmm yyyy"),""))</f>
        <v/>
      </c>
      <c r="M40" s="8" t="str">
        <f>CONCATENATE(L40,IF(AND(M15=1,SUM($E15:L15)&gt;0)," and ",""),IF(M15=1,TEXT(M$4,"mmmm yyyy"),""))</f>
        <v/>
      </c>
      <c r="N40" s="8" t="str">
        <f>CONCATENATE(M40,IF(AND(N15=1,SUM($E15:M15)&gt;0)," and ",""),IF(N15=1,TEXT(N$4,"mmmm yyyy"),""))</f>
        <v/>
      </c>
      <c r="O40" s="8" t="str">
        <f>CONCATENATE(N40,IF(AND(O15=1,SUM($E15:N15)&gt;0)," and ",""),IF(O15=1,TEXT(O$4,"mmmm yyyy"),""))</f>
        <v/>
      </c>
      <c r="P40" s="8" t="str">
        <f>CONCATENATE(O40,IF(AND(P15=1,SUM($E15:O15)&gt;0)," and ",""),IF(P15=1,TEXT(P$4,"mmmm yyyy"),""))</f>
        <v/>
      </c>
      <c r="Q40" s="8" t="str">
        <f>CONCATENATE(P40,IF(AND(Q15=1,SUM($E15:P15)&gt;0)," and ",""),IF(Q15=1,TEXT(Q$4,"mmmm yyyy"),""))</f>
        <v/>
      </c>
      <c r="R40" s="8" t="str">
        <f>CONCATENATE(Q40,IF(AND(R15=1,SUM($E15:Q15)&gt;0)," and ",""),IF(R15=1,TEXT(R$4,"mmmm yyyy"),""))</f>
        <v/>
      </c>
      <c r="S40" s="8" t="str">
        <f>CONCATENATE(R40,IF(AND(S15=1,SUM($E15:R15)&gt;0)," and ",""),IF(S15=1,TEXT(S$4,"mmmm yyyy"),""))</f>
        <v/>
      </c>
      <c r="T40" s="8" t="str">
        <f>CONCATENATE(S40,IF(AND(T15=1,SUM($E15:S15)&gt;0)," and ",""),IF(T15=1,TEXT(T$4,"mmmm yyyy"),""))</f>
        <v/>
      </c>
      <c r="U40" s="8" t="str">
        <f>CONCATENATE(T40,IF(AND(U15=1,SUM($E15:T15)&gt;0)," and ",""),IF(U15=1,TEXT(U$4,"mmmm yyyy"),""))</f>
        <v/>
      </c>
      <c r="V40" s="8" t="str">
        <f>CONCATENATE(U40,IF(AND(V15=1,SUM($E15:U15)&gt;0)," and ",""),IF(V15=1,TEXT(V$4,"mmmm yyyy"),""))</f>
        <v/>
      </c>
      <c r="W40" s="8" t="str">
        <f>CONCATENATE(V40,IF(AND(W15=1,SUM($E15:V15)&gt;0)," and ",""),IF(W15=1,TEXT(W$4,"mmmm yyyy"),""))</f>
        <v/>
      </c>
      <c r="X40" s="8" t="str">
        <f>CONCATENATE(W40,IF(AND(X15=1,SUM($E15:W15)&gt;0)," and ",""),IF(X15=1,TEXT(X$4,"mmmm yyyy"),""))</f>
        <v/>
      </c>
      <c r="Y40" s="8" t="str">
        <f>CONCATENATE(X40,IF(AND(Y15=1,SUM($E15:X15)&gt;0)," and ",""),IF(Y15=1,TEXT(Y$4,"mmmm yyyy"),""))</f>
        <v/>
      </c>
      <c r="Z40" s="8" t="str">
        <f>CONCATENATE(Y40,IF(AND(Z15=1,SUM($E15:Y15)&gt;0)," and ",""),IF(Z15=1,TEXT(Z$4,"mmmm yyyy"),""))</f>
        <v/>
      </c>
      <c r="AA40" s="8" t="str">
        <f>CONCATENATE(Z40,IF(AND(AA15=1,SUM($E15:Z15)&gt;0)," and ",""),IF(AA15=1,TEXT(AA$4,"mmmm yyyy"),""))</f>
        <v/>
      </c>
      <c r="AB40" s="8" t="str">
        <f>CONCATENATE(AA40,IF(AND(AB15=1,SUM($E15:AA15)&gt;0)," and ",""),IF(AB15=1,TEXT(AB$4,"mmmm yyyy"),""))</f>
        <v/>
      </c>
      <c r="AC40" s="8" t="str">
        <f>CONCATENATE(AB40,IF(AND(AC15=1,SUM($E15:AB15)&gt;0)," and ",""),IF(AC15=1,TEXT(AC$4,"mmmm yyyy"),""))</f>
        <v/>
      </c>
      <c r="AD40" s="8" t="str">
        <f>CONCATENATE(AC40,IF(AND(AD15=1,SUM($E15:AC15)&gt;0)," and ",""),IF(AD15=1,TEXT(AD$4,"mmmm yyyy"),""))</f>
        <v/>
      </c>
      <c r="AE40" s="8" t="str">
        <f>CONCATENATE(AD40,IF(AND(AE15=1,SUM($E15:AD15)&gt;0)," and ",""),IF(AE15=1,TEXT(AE$4,"mmmm yyyy"),""))</f>
        <v/>
      </c>
      <c r="AF40" s="8" t="str">
        <f>CONCATENATE(AE40,IF(AND(AF15=1,SUM($E15:AE15)&gt;0)," and ",""),IF(AF15=1,TEXT(AF$4,"mmmm yyyy"),""))</f>
        <v/>
      </c>
      <c r="AG40" s="8" t="str">
        <f>CONCATENATE(AF40,IF(AND(AG15=1,SUM($E15:AF15)&gt;0)," and ",""),IF(AG15=1,TEXT(AG$4,"mmmm yyyy"),""))</f>
        <v/>
      </c>
      <c r="AH40" s="8" t="str">
        <f>CONCATENATE(AG40,IF(AND(AH15=1,SUM($E15:AG15)&gt;0)," and ",""),IF(AH15=1,TEXT(AH$4,"mmmm yyyy"),""))</f>
        <v/>
      </c>
      <c r="AI40" s="8" t="str">
        <f>CONCATENATE(AH40,IF(AND(AI15=1,SUM($E15:AH15)&gt;0)," and ",""),IF(AI15=1,TEXT(AI$4,"mmmm yyyy"),""))</f>
        <v/>
      </c>
      <c r="AJ40" s="8" t="str">
        <f>CONCATENATE(AI40,IF(AND(AJ15=1,SUM($E15:AI15)&gt;0)," and ",""),IF(AJ15=1,TEXT(AJ$4,"mmmm yyyy"),""))</f>
        <v/>
      </c>
      <c r="AK40" s="8" t="str">
        <f>CONCATENATE(AJ40,IF(AND(AK15=1,SUM($E15:AJ15)&gt;0)," and ",""),IF(AK15=1,TEXT(AK$4,"mmmm yyyy"),""))</f>
        <v/>
      </c>
      <c r="AL40" s="8" t="str">
        <f>CONCATENATE(AK40,IF(AND(AL15=1,SUM($E15:AK15)&gt;0)," and ",""),IF(AL15=1,TEXT(AL$4,"mmmm yyyy"),""))</f>
        <v/>
      </c>
      <c r="AM40" s="8" t="str">
        <f>CONCATENATE(AL40,IF(AND(AM15=1,SUM($E15:AL15)&gt;0)," and ",""),IF(AM15=1,TEXT(AM$4,"mmmm yyyy"),""))</f>
        <v/>
      </c>
      <c r="AN40" s="8" t="str">
        <f>CONCATENATE(AM40,IF(AND(AN15=1,SUM($E15:AM15)&gt;0)," and ",""),IF(AN15=1,TEXT(AN$4,"mmmm yyyy"),""))</f>
        <v/>
      </c>
      <c r="AO40" s="8" t="str">
        <f>CONCATENATE(AN40,IF(AND(AO15=1,SUM($E15:AN15)&gt;0)," and ",""),IF(AO15=1,TEXT(AO$4,"mmmm yyyy"),""))</f>
        <v/>
      </c>
      <c r="AP40" s="8" t="str">
        <f>CONCATENATE(AO40,IF(AND(AP15=1,SUM($E15:AO15)&gt;0)," and ",""),IF(AP15=1,TEXT(AP$4,"mmmm yyyy"),""))</f>
        <v/>
      </c>
      <c r="AQ40" s="8" t="str">
        <f>CONCATENATE(AP40,IF(AND(AQ15=1,SUM($E15:AP15)&gt;0)," and ",""),IF(AQ15=1,TEXT(AQ$4,"mmmm yyyy"),""))</f>
        <v/>
      </c>
      <c r="AR40" s="8" t="str">
        <f>CONCATENATE(AQ40,IF(AND(AR15=1,SUM($E15:AQ15)&gt;0)," and ",""),IF(AR15=1,TEXT(AR$4,"mmmm yyyy"),""))</f>
        <v/>
      </c>
      <c r="AS40" s="8" t="str">
        <f>CONCATENATE(AR40,IF(AND(AS15=1,SUM($E15:AR15)&gt;0)," and ",""),IF(AS15=1,TEXT(AS$4,"mmmm yyyy"),""))</f>
        <v/>
      </c>
      <c r="AT40" s="8" t="str">
        <f>CONCATENATE(AS40,IF(AND(AT15=1,SUM($E15:AS15)&gt;0)," and ",""),IF(AT15=1,TEXT(AT$4,"mmmm yyyy"),""))</f>
        <v/>
      </c>
      <c r="AU40" s="8" t="str">
        <f>CONCATENATE(AT40,IF(AND(AU15=1,SUM($E15:AT15)&gt;0)," and ",""),IF(AU15=1,TEXT(AU$4,"mmmm yyyy"),""))</f>
        <v/>
      </c>
      <c r="AV40" s="8" t="str">
        <f>CONCATENATE(AU40,IF(AND(AV15=1,SUM($E15:AU15)&gt;0)," and ",""),IF(AV15=1,TEXT(AV$4,"mmmm yyyy"),""))</f>
        <v/>
      </c>
      <c r="AW40" s="8" t="str">
        <f>CONCATENATE(AV40,IF(AND(AW15=1,SUM($E15:AV15)&gt;0)," and ",""),IF(AW15=1,TEXT(AW$4,"mmmm yyyy"),""))</f>
        <v/>
      </c>
      <c r="AX40" s="8" t="str">
        <f>CONCATENATE(AW40,IF(AND(AX15=1,SUM($E15:AW15)&gt;0)," and ",""),IF(AX15=1,TEXT(AX$4,"mmmm yyyy"),""))</f>
        <v/>
      </c>
      <c r="AY40" s="8" t="str">
        <f>CONCATENATE(AX40,IF(AND(AY15=1,SUM($E15:AX15)&gt;0)," and ",""),IF(AY15=1,TEXT(AY$4,"mmmm yyyy"),""))</f>
        <v/>
      </c>
      <c r="AZ40" s="8" t="str">
        <f>CONCATENATE(AY40,IF(AND(AZ15=1,SUM($E15:AY15)&gt;0)," and ",""),IF(AZ15=1,TEXT(AZ$4,"mmmm yyyy"),""))</f>
        <v/>
      </c>
      <c r="BA40" s="8" t="str">
        <f>CONCATENATE(AZ40,IF(AND(BA15=1,SUM($E15:AZ15)&gt;0)," and ",""),IF(BA15=1,TEXT(BA$4,"mmmm yyyy"),""))</f>
        <v/>
      </c>
      <c r="BB40" s="8" t="str">
        <f>CONCATENATE(BA40,IF(AND(BB15=1,SUM($E15:BA15)&gt;0)," and ",""),IF(BB15=1,TEXT(BB$4,"mmmm yyyy"),""))</f>
        <v/>
      </c>
      <c r="BC40" s="8" t="str">
        <f>CONCATENATE(BB40,IF(AND(BC15=1,SUM($E15:BB15)&gt;0)," and ",""),IF(BC15=1,TEXT(BC$4,"mmmm yyyy"),""))</f>
        <v/>
      </c>
      <c r="BD40" s="8" t="str">
        <f>CONCATENATE(BC40,IF(AND(BD15=1,SUM($E15:BC15)&gt;0)," and ",""),IF(BD15=1,TEXT(BD$4,"mmmm yyyy"),""))</f>
        <v/>
      </c>
      <c r="BE40" s="8" t="str">
        <f>CONCATENATE(BD40,IF(AND(BE15=1,SUM($E15:BD15)&gt;0)," and ",""),IF(BE15=1,TEXT(BE$4,"mmmm yyyy"),""))</f>
        <v/>
      </c>
      <c r="BF40" s="8" t="str">
        <f>CONCATENATE(BE40,IF(AND(BF15=1,SUM($E15:BE15)&gt;0)," and ",""),IF(BF15=1,TEXT(BF$4,"mmmm yyyy"),""))</f>
        <v/>
      </c>
      <c r="BG40" s="8" t="str">
        <f>CONCATENATE(BF40,IF(AND(BG15=1,SUM($E15:BF15)&gt;0)," and ",""),IF(BG15=1,TEXT(BG$4,"mmmm yyyy"),""))</f>
        <v/>
      </c>
      <c r="BH40" s="8" t="str">
        <f>CONCATENATE(BG40,IF(AND(BH15=1,SUM($E15:BG15)&gt;0)," and ",""),IF(BH15=1,TEXT(BH$4,"mmmm yyyy"),""))</f>
        <v/>
      </c>
      <c r="BI40" s="8" t="str">
        <f>CONCATENATE(BH40,IF(AND(BI15=1,SUM($E15:BH15)&gt;0)," and ",""),IF(BI15=1,TEXT(BI$4,"mmmm yyyy"),""))</f>
        <v/>
      </c>
      <c r="BJ40" s="8" t="str">
        <f>CONCATENATE(BI40,IF(AND(BJ15=1,SUM($E15:BI15)&gt;0)," and ",""),IF(BJ15=1,TEXT(BJ$4,"mmmm yyyy"),""))</f>
        <v/>
      </c>
      <c r="BK40" s="8" t="str">
        <f>CONCATENATE(BJ40,IF(AND(BK15=1,SUM($E15:BJ15)&gt;0)," and ",""),IF(BK15=1,TEXT(BK$4,"mmmm yyyy"),""))</f>
        <v/>
      </c>
      <c r="BL40" s="8" t="str">
        <f>CONCATENATE(BK40,IF(AND(BL15=1,SUM($E15:BK15)&gt;0)," and ",""),IF(BL15=1,TEXT(BL$4,"mmmm yyyy"),""))</f>
        <v/>
      </c>
      <c r="BM40" s="8" t="str">
        <f>CONCATENATE(BL40,IF(AND(BM15=1,SUM($E15:BL15)&gt;0)," and ",""),IF(BM15=1,TEXT(BM$4,"mmmm yyyy"),""))</f>
        <v/>
      </c>
      <c r="BN40" s="8" t="str">
        <f>CONCATENATE(BM40,IF(AND(BN15=1,SUM($E15:BM15)&gt;0)," and ",""),IF(BN15=1,TEXT(BN$4,"mmmm yyyy"),""))</f>
        <v/>
      </c>
      <c r="BO40" s="8" t="str">
        <f>CONCATENATE(BN40,IF(AND(BO15=1,SUM($E15:BN15)&gt;0)," and ",""),IF(BO15=1,TEXT(BO$4,"mmmm yyyy"),""))</f>
        <v/>
      </c>
      <c r="BP40" s="8" t="str">
        <f>CONCATENATE(BO40,IF(AND(BP15=1,SUM($E15:BO15)&gt;0)," and ",""),IF(BP15=1,TEXT(BP$4,"mmmm yyyy"),""))</f>
        <v/>
      </c>
      <c r="BQ40" s="8" t="str">
        <f>CONCATENATE(BP40,IF(AND(BQ15=1,SUM($E15:BP15)&gt;0)," and ",""),IF(BQ15=1,TEXT(BQ$4,"mmmm yyyy"),""))</f>
        <v/>
      </c>
      <c r="BR40" s="8" t="str">
        <f>CONCATENATE(BQ40,IF(AND(BR15=1,SUM($E15:BQ15)&gt;0)," and ",""),IF(BR15=1,TEXT(BR$4,"mmmm yyyy"),""))</f>
        <v/>
      </c>
      <c r="BS40" s="8" t="str">
        <f>CONCATENATE(BR40,IF(AND(BS15=1,SUM($E15:BR15)&gt;0)," and ",""),IF(BS15=1,TEXT(BS$4,"mmmm yyyy"),""))</f>
        <v/>
      </c>
      <c r="BT40" s="8" t="str">
        <f>CONCATENATE(BS40,IF(AND(BT15=1,SUM($E15:BS15)&gt;0)," and ",""),IF(BT15=1,TEXT(BT$4,"mmmm yyyy"),""))</f>
        <v/>
      </c>
      <c r="BU40" s="8" t="str">
        <f>CONCATENATE(BT40,IF(AND(BU15=1,SUM($E15:BT15)&gt;0)," and ",""),IF(BU15=1,TEXT(BU$4,"mmmm yyyy"),""))</f>
        <v/>
      </c>
      <c r="BV40" s="8" t="str">
        <f>CONCATENATE(BU40,IF(AND(BV15=1,SUM($E15:BU15)&gt;0)," and ",""),IF(BV15=1,TEXT(BV$4,"mmmm yyyy"),""))</f>
        <v/>
      </c>
      <c r="BW40" s="8" t="str">
        <f>CONCATENATE(BV40,IF(AND(BW15=1,SUM($E15:BV15)&gt;0)," and ",""),IF(BW15=1,TEXT(BW$4,"mmmm yyyy"),""))</f>
        <v/>
      </c>
      <c r="BX40" s="8" t="str">
        <f>CONCATENATE(BW40,IF(AND(BX15=1,SUM($E15:BW15)&gt;0)," and ",""),IF(BX15=1,TEXT(BX$4,"mmmm yyyy"),""))</f>
        <v/>
      </c>
      <c r="BY40" s="8" t="str">
        <f>CONCATENATE(BX40,IF(AND(BY15=1,SUM($E15:BX15)&gt;0)," and ",""),IF(BY15=1,TEXT(BY$4,"mmmm yyyy"),""))</f>
        <v/>
      </c>
      <c r="BZ40" s="8" t="str">
        <f>CONCATENATE(BY40,IF(AND(BZ15=1,SUM($E15:BY15)&gt;0)," and ",""),IF(BZ15=1,TEXT(BZ$4,"mmmm yyyy"),""))</f>
        <v/>
      </c>
      <c r="CA40" s="8" t="str">
        <f>CONCATENATE(BZ40,IF(AND(CA15=1,SUM($E15:BZ15)&gt;0)," and ",""),IF(CA15=1,TEXT(CA$4,"mmmm yyyy"),""))</f>
        <v/>
      </c>
      <c r="CB40" s="8" t="str">
        <f>CONCATENATE(CA40,IF(AND(CB15=1,SUM($E15:CA15)&gt;0)," and ",""),IF(CB15=1,TEXT(CB$4,"mmmm yyyy"),""))</f>
        <v/>
      </c>
      <c r="CC40" s="8" t="str">
        <f>CONCATENATE(CB40,IF(AND(CC15=1,SUM($E15:CB15)&gt;0)," and ",""),IF(CC15=1,TEXT(CC$4,"mmmm yyyy"),""))</f>
        <v/>
      </c>
      <c r="CD40" s="8" t="str">
        <f>CONCATENATE(CC40,IF(AND(CD15=1,SUM($E15:CC15)&gt;0)," and ",""),IF(CD15=1,TEXT(CD$4,"mmmm yyyy"),""))</f>
        <v/>
      </c>
      <c r="CE40" s="8" t="str">
        <f>CONCATENATE(CD40,IF(AND(CE15=1,SUM($E15:CD15)&gt;0)," and ",""),IF(CE15=1,TEXT(CE$4,"mmmm yyyy"),""))</f>
        <v/>
      </c>
      <c r="CF40" s="8" t="str">
        <f>CONCATENATE(CE40,IF(AND(CF15=1,SUM($E15:CE15)&gt;0)," and ",""),IF(CF15=1,TEXT(CF$4,"mmmm yyyy"),""))</f>
        <v/>
      </c>
      <c r="CG40" s="8" t="str">
        <f>CONCATENATE(CF40,IF(AND(CG15=1,SUM($E15:CF15)&gt;0)," and ",""),IF(CG15=1,TEXT(CG$4,"mmmm yyyy"),""))</f>
        <v/>
      </c>
      <c r="CH40" s="8" t="str">
        <f>CONCATENATE(CG40,IF(AND(CH15=1,SUM($E15:CG15)&gt;0)," and ",""),IF(CH15=1,TEXT(CH$4,"mmmm yyyy"),""))</f>
        <v/>
      </c>
      <c r="CI40" s="8" t="str">
        <f>CONCATENATE(CH40,IF(AND(CI15=1,SUM($E15:CH15)&gt;0)," and ",""),IF(CI15=1,TEXT(CI$4,"mmmm yyyy"),""))</f>
        <v/>
      </c>
      <c r="CJ40" s="8" t="str">
        <f>CONCATENATE(CI40,IF(AND(CJ15=1,SUM($E15:CI15)&gt;0)," and ",""),IF(CJ15=1,TEXT(CJ$4,"mmmm yyyy"),""))</f>
        <v/>
      </c>
      <c r="CK40" s="8" t="str">
        <f>CONCATENATE(CJ40,IF(AND(CK15=1,SUM($E15:CJ15)&gt;0)," and ",""),IF(CK15=1,TEXT(CK$4,"mmmm yyyy"),""))</f>
        <v/>
      </c>
      <c r="CL40" s="8" t="str">
        <f>CONCATENATE(CK40,IF(AND(CL15=1,SUM($E15:CK15)&gt;0)," and ",""),IF(CL15=1,TEXT(CL$4,"mmmm yyyy"),""))</f>
        <v/>
      </c>
      <c r="CM40" s="8" t="str">
        <f>CONCATENATE(CL40,IF(AND(CM15=1,SUM($E15:CL15)&gt;0)," and ",""),IF(CM15=1,TEXT(CM$4,"mmmm yyyy"),""))</f>
        <v/>
      </c>
      <c r="CN40" s="8" t="str">
        <f>CONCATENATE(CM40,IF(AND(CN15=1,SUM($E15:CM15)&gt;0)," and ",""),IF(CN15=1,TEXT(CN$4,"mmmm yyyy"),""))</f>
        <v/>
      </c>
      <c r="CO40" s="8" t="str">
        <f>CONCATENATE(CN40,IF(AND(CO15=1,SUM($E15:CN15)&gt;0)," and ",""),IF(CO15=1,TEXT(CO$4,"mmmm yyyy"),""))</f>
        <v/>
      </c>
      <c r="CP40" s="8" t="str">
        <f>CONCATENATE(CO40,IF(AND(CP15=1,SUM($E15:CO15)&gt;0)," and ",""),IF(CP15=1,TEXT(CP$4,"mmmm yyyy"),""))</f>
        <v/>
      </c>
      <c r="CQ40" s="8" t="str">
        <f>CONCATENATE(CP40,IF(AND(CQ15=1,SUM($E15:CP15)&gt;0)," and ",""),IF(CQ15=1,TEXT(CQ$4,"mmmm yyyy"),""))</f>
        <v/>
      </c>
      <c r="CR40" s="8" t="str">
        <f>CONCATENATE(CQ40,IF(AND(CR15=1,SUM($E15:CQ15)&gt;0)," and ",""),IF(CR15=1,TEXT(CR$4,"mmmm yyyy"),""))</f>
        <v/>
      </c>
      <c r="CS40" s="8" t="str">
        <f>CONCATENATE(CR40,IF(AND(CS15=1,SUM($E15:CR15)&gt;0)," and ",""),IF(CS15=1,TEXT(CS$4,"mmmm yyyy"),""))</f>
        <v/>
      </c>
      <c r="CT40" s="8" t="str">
        <f>CONCATENATE(CS40,IF(AND(CT15=1,SUM($E15:CS15)&gt;0)," and ",""),IF(CT15=1,TEXT(CT$4,"mmmm yyyy"),""))</f>
        <v/>
      </c>
      <c r="CU40" s="8" t="str">
        <f>CONCATENATE(CT40,IF(AND(CU15=1,SUM($E15:CT15)&gt;0)," and ",""),IF(CU15=1,TEXT(CU$4,"mmmm yyyy"),""))</f>
        <v/>
      </c>
      <c r="CV40" s="8" t="str">
        <f>CONCATENATE(CU40,IF(AND(CV15=1,SUM($E15:CU15)&gt;0)," and ",""),IF(CV15=1,TEXT(CV$4,"mmmm yyyy"),""))</f>
        <v/>
      </c>
      <c r="CW40" s="8" t="str">
        <f>CONCATENATE(CV40,IF(AND(CW15=1,SUM($E15:CV15)&gt;0)," and ",""),IF(CW15=1,TEXT(CW$4,"mmmm yyyy"),""))</f>
        <v/>
      </c>
      <c r="CX40" s="8" t="str">
        <f>CONCATENATE(CW40,IF(AND(CX15=1,SUM($E15:CW15)&gt;0)," and ",""),IF(CX15=1,TEXT(CX$4,"mmmm yyyy"),""))</f>
        <v/>
      </c>
      <c r="CY40" s="8" t="str">
        <f>CONCATENATE(CX40,IF(AND(CY15=1,SUM($E15:CX15)&gt;0)," and ",""),IF(CY15=1,TEXT(CY$4,"mmmm yyyy"),""))</f>
        <v/>
      </c>
      <c r="CZ40" s="8" t="str">
        <f>CONCATENATE(CY40,IF(AND(CZ15=1,SUM($E15:CY15)&gt;0)," and ",""),IF(CZ15=1,TEXT(CZ$4,"mmmm yyyy"),""))</f>
        <v/>
      </c>
      <c r="DA40" s="8" t="str">
        <f>CONCATENATE(CZ40,IF(AND(DA15=1,SUM($E15:CZ15)&gt;0)," and ",""),IF(DA15=1,TEXT(DA$4,"mmmm yyyy"),""))</f>
        <v/>
      </c>
      <c r="DB40" s="8" t="str">
        <f>CONCATENATE(DA40,IF(AND(DB15=1,SUM($E15:DA15)&gt;0)," and ",""),IF(DB15=1,TEXT(DB$4,"mmmm yyyy"),""))</f>
        <v/>
      </c>
      <c r="DC40" s="8" t="str">
        <f>CONCATENATE(DB40,IF(AND(DC15=1,SUM($E15:DB15)&gt;0)," and ",""),IF(DC15=1,TEXT(DC$4,"mmmm yyyy"),""))</f>
        <v/>
      </c>
      <c r="DD40" s="8" t="str">
        <f>CONCATENATE(DC40,IF(AND(DD15=1,SUM($E15:DC15)&gt;0)," and ",""),IF(DD15=1,TEXT(DD$4,"mmmm yyyy"),""))</f>
        <v/>
      </c>
      <c r="DE40" s="8" t="str">
        <f>CONCATENATE(DD40,IF(AND(DE15=1,SUM($E15:DD15)&gt;0)," and ",""),IF(DE15=1,TEXT(DE$4,"mmmm yyyy"),""))</f>
        <v/>
      </c>
      <c r="DF40" s="8" t="str">
        <f>CONCATENATE(DE40,IF(AND(DF15=1,SUM($E15:DE15)&gt;0)," and ",""),IF(DF15=1,TEXT(DF$4,"mmmm yyyy"),""))</f>
        <v/>
      </c>
      <c r="DG40" s="8" t="str">
        <f>CONCATENATE(DF40,IF(AND(DG15=1,SUM($E15:DF15)&gt;0)," and ",""),IF(DG15=1,TEXT(DG$4,"mmmm yyyy"),""))</f>
        <v/>
      </c>
      <c r="DH40" s="8" t="str">
        <f>CONCATENATE(DG40,IF(AND(DH15=1,SUM($E15:DG15)&gt;0)," and ",""),IF(DH15=1,TEXT(DH$4,"mmmm yyyy"),""))</f>
        <v/>
      </c>
      <c r="DI40" s="8" t="str">
        <f>CONCATENATE(DH40,IF(AND(DI15=1,SUM($E15:DH15)&gt;0)," and ",""),IF(DI15=1,TEXT(DI$4,"mmmm yyyy"),""))</f>
        <v/>
      </c>
      <c r="DJ40" s="8" t="str">
        <f>CONCATENATE(DI40,IF(AND(DJ15=1,SUM($E15:DI15)&gt;0)," and ",""),IF(DJ15=1,TEXT(DJ$4,"mmmm yyyy"),""))</f>
        <v/>
      </c>
      <c r="DK40" s="8" t="str">
        <f>CONCATENATE(DJ40,IF(AND(DK15=1,SUM($E15:DJ15)&gt;0)," and ",""),IF(DK15=1,TEXT(DK$4,"mmmm yyyy"),""))</f>
        <v/>
      </c>
      <c r="DL40" s="8" t="str">
        <f>CONCATENATE(DK40,IF(AND(DL15=1,SUM($E15:DK15)&gt;0)," and ",""),IF(DL15=1,TEXT(DL$4,"mmmm yyyy"),""))</f>
        <v/>
      </c>
      <c r="DM40" s="8" t="str">
        <f>CONCATENATE(DL40,IF(AND(DM15=1,SUM($E15:DL15)&gt;0)," and ",""),IF(DM15=1,TEXT(DM$4,"mmmm yyyy"),""))</f>
        <v/>
      </c>
      <c r="DN40" s="8" t="str">
        <f>CONCATENATE(DM40,IF(AND(DN15=1,SUM($E15:DM15)&gt;0)," and ",""),IF(DN15=1,TEXT(DN$4,"mmmm yyyy"),""))</f>
        <v/>
      </c>
      <c r="DO40" s="8" t="str">
        <f>CONCATENATE(DN40,IF(AND(DO15=1,SUM($E15:DN15)&gt;0)," and ",""),IF(DO15=1,TEXT(DO$4,"mmmm yyyy"),""))</f>
        <v/>
      </c>
      <c r="DP40" s="8" t="str">
        <f>CONCATENATE(DO40,IF(AND(DP15=1,SUM($E15:DO15)&gt;0)," and ",""),IF(DP15=1,TEXT(DP$4,"mmmm yyyy"),""))</f>
        <v/>
      </c>
      <c r="DQ40" s="8" t="str">
        <f>CONCATENATE(DP40,IF(AND(DQ15=1,SUM($E15:DP15)&gt;0)," and ",""),IF(DQ15=1,TEXT(DQ$4,"mmmm yyyy"),""))</f>
        <v/>
      </c>
      <c r="DR40" s="8" t="str">
        <f>CONCATENATE(DQ40,IF(AND(DR15=1,SUM($E15:DQ15)&gt;0)," and ",""),IF(DR15=1,TEXT(DR$4,"mmmm yyyy"),""))</f>
        <v/>
      </c>
      <c r="DS40" s="8" t="str">
        <f>CONCATENATE(DR40,IF(AND(DS15=1,SUM($E15:DR15)&gt;0)," and ",""),IF(DS15=1,TEXT(DS$4,"mmmm yyyy"),""))</f>
        <v/>
      </c>
      <c r="DT40" s="8" t="str">
        <f>CONCATENATE(DS40,IF(AND(DT15=1,SUM($E15:DS15)&gt;0)," and ",""),IF(DT15=1,TEXT(DT$4,"mmmm yyyy"),""))</f>
        <v/>
      </c>
      <c r="DU40" s="8" t="str">
        <f>CONCATENATE(DT40,IF(AND(DU15=1,SUM($E15:DT15)&gt;0)," and ",""),IF(DU15=1,TEXT(DU$4,"mmmm yyyy"),""))</f>
        <v/>
      </c>
      <c r="DV40" s="8" t="str">
        <f>CONCATENATE(DU40,IF(AND(DV15=1,SUM($E15:DU15)&gt;0)," and ",""),IF(DV15=1,TEXT(DV$4,"mmmm yyyy"),""))</f>
        <v/>
      </c>
      <c r="DW40" s="8" t="str">
        <f>CONCATENATE(DV40,IF(AND(DW15=1,SUM($E15:DV15)&gt;0)," and ",""),IF(DW15=1,TEXT(DW$4,"mmmm yyyy"),""))</f>
        <v/>
      </c>
      <c r="DX40" s="8" t="str">
        <f>CONCATENATE(DW40,IF(AND(DX15=1,SUM($E15:DW15)&gt;0)," and ",""),IF(DX15=1,TEXT(DX$4,"mmmm yyyy"),""))</f>
        <v/>
      </c>
      <c r="DY40" s="8" t="str">
        <f>CONCATENATE(DX40,IF(AND(DY15=1,SUM($E15:DX15)&gt;0)," and ",""),IF(DY15=1,TEXT(DY$4,"mmmm yyyy"),""))</f>
        <v/>
      </c>
      <c r="DZ40" s="8" t="str">
        <f>CONCATENATE(DY40,IF(AND(DZ15=1,SUM($E15:DY15)&gt;0)," and ",""),IF(DZ15=1,TEXT(DZ$4,"mmmm yyyy"),""))</f>
        <v/>
      </c>
      <c r="EA40" s="8" t="str">
        <f>CONCATENATE(DZ40,IF(AND(EA15=1,SUM($E15:DZ15)&gt;0)," and ",""),IF(EA15=1,TEXT(EA$4,"mmmm yyyy"),""))</f>
        <v/>
      </c>
      <c r="EB40" s="8" t="str">
        <f>CONCATENATE(EA40,IF(AND(EB15=1,SUM($E15:EA15)&gt;0)," and ",""),IF(EB15=1,TEXT(EB$4,"mmmm yyyy"),""))</f>
        <v/>
      </c>
      <c r="EC40" s="8" t="str">
        <f>CONCATENATE(EB40,IF(AND(EC15=1,SUM($E15:EB15)&gt;0)," and ",""),IF(EC15=1,TEXT(EC$4,"mmmm yyyy"),""))</f>
        <v/>
      </c>
      <c r="ED40" s="8" t="str">
        <f>CONCATENATE(EC40,IF(AND(ED15=1,SUM($E15:EC15)&gt;0)," and ",""),IF(ED15=1,TEXT(ED$4,"mmmm yyyy"),""))</f>
        <v/>
      </c>
      <c r="EE40" s="8" t="str">
        <f>CONCATENATE(ED40,IF(AND(EE15=1,SUM($E15:ED15)&gt;0)," and ",""),IF(EE15=1,TEXT(EE$4,"mmmm yyyy"),""))</f>
        <v/>
      </c>
      <c r="EF40" s="8" t="str">
        <f>CONCATENATE(EE40,IF(AND(EF15=1,SUM($E15:EE15)&gt;0)," and ",""),IF(EF15=1,TEXT(EF$4,"mmmm yyyy"),""))</f>
        <v/>
      </c>
      <c r="EG40" s="8" t="str">
        <f>CONCATENATE(EF40,IF(AND(EG15=1,SUM($E15:EF15)&gt;0)," and ",""),IF(EG15=1,TEXT(EG$4,"mmmm yyyy"),""))</f>
        <v/>
      </c>
      <c r="EH40" s="8" t="str">
        <f>CONCATENATE(EG40,IF(AND(EH15=1,SUM($E15:EG15)&gt;0)," and ",""),IF(EH15=1,TEXT(EH$4,"mmmm yyyy"),""))</f>
        <v/>
      </c>
      <c r="EI40" s="8" t="str">
        <f>CONCATENATE(EH40,IF(AND(EI15=1,SUM($E15:EH15)&gt;0)," and ",""),IF(EI15=1,TEXT(EI$4,"mmmm yyyy"),""))</f>
        <v/>
      </c>
      <c r="EJ40" s="8" t="str">
        <f>CONCATENATE(EI40,IF(AND(EJ15=1,SUM($E15:EI15)&gt;0)," and ",""),IF(EJ15=1,TEXT(EJ$4,"mmmm yyyy"),""))</f>
        <v/>
      </c>
      <c r="EK40" s="8" t="str">
        <f>CONCATENATE(EJ40,IF(AND(EK15=1,SUM($E15:EJ15)&gt;0)," and ",""),IF(EK15=1,TEXT(EK$4,"mmmm yyyy"),""))</f>
        <v/>
      </c>
      <c r="EL40" s="8" t="str">
        <f>CONCATENATE(EK40,IF(AND(EL15=1,SUM($E15:EK15)&gt;0)," and ",""),IF(EL15=1,TEXT(EL$4,"mmmm yyyy"),""))</f>
        <v/>
      </c>
      <c r="EM40" s="8" t="str">
        <f>CONCATENATE(EL40,IF(AND(EM15=1,SUM($E15:EL15)&gt;0)," and ",""),IF(EM15=1,TEXT(EM$4,"mmmm yyyy"),""))</f>
        <v/>
      </c>
      <c r="EN40" s="8" t="str">
        <f>CONCATENATE(EM40,IF(AND(EN15=1,SUM($E15:EM15)&gt;0)," and ",""),IF(EN15=1,TEXT(EN$4,"mmmm yyyy"),""))</f>
        <v/>
      </c>
      <c r="EO40" s="8" t="str">
        <f>CONCATENATE(EN40,IF(AND(EO15=1,SUM($E15:EN15)&gt;0)," and ",""),IF(EO15=1,TEXT(EO$4,"mmmm yyyy"),""))</f>
        <v/>
      </c>
      <c r="EP40" s="8" t="str">
        <f>CONCATENATE(EO40,IF(AND(EP15=1,SUM($E15:EO15)&gt;0)," and ",""),IF(EP15=1,TEXT(EP$4,"mmmm yyyy"),""))</f>
        <v/>
      </c>
      <c r="EQ40" s="8" t="str">
        <f>CONCATENATE(EP40,IF(AND(EQ15=1,SUM($E15:EP15)&gt;0)," and ",""),IF(EQ15=1,TEXT(EQ$4,"mmmm yyyy"),""))</f>
        <v/>
      </c>
      <c r="ER40" s="8" t="str">
        <f>CONCATENATE(EQ40,IF(AND(ER15=1,SUM($E15:EQ15)&gt;0)," and ",""),IF(ER15=1,TEXT(ER$4,"mmmm yyyy"),""))</f>
        <v/>
      </c>
      <c r="ES40" s="8" t="str">
        <f>CONCATENATE(ER40,IF(AND(ES15=1,SUM($E15:ER15)&gt;0)," and ",""),IF(ES15=1,TEXT(ES$4,"mmmm yyyy"),""))</f>
        <v/>
      </c>
      <c r="ET40" s="8" t="str">
        <f>CONCATENATE(ES40,IF(AND(ET15=1,SUM($E15:ES15)&gt;0)," and ",""),IF(ET15=1,TEXT(ET$4,"mmmm yyyy"),""))</f>
        <v/>
      </c>
      <c r="EU40" s="8" t="str">
        <f>CONCATENATE(ET40,IF(AND(EU15=1,SUM($E15:ET15)&gt;0)," and ",""),IF(EU15=1,TEXT(EU$4,"mmmm yyyy"),""))</f>
        <v/>
      </c>
      <c r="EV40" s="8" t="str">
        <f>CONCATENATE(EU40,IF(AND(EV15=1,SUM($E15:EU15)&gt;0)," and ",""),IF(EV15=1,TEXT(EV$4,"mmmm yyyy"),""))</f>
        <v/>
      </c>
      <c r="EW40" s="8" t="str">
        <f>CONCATENATE(EV40,IF(AND(EW15=1,SUM($E15:EV15)&gt;0)," and ",""),IF(EW15=1,TEXT(EW$4,"mmmm yyyy"),""))</f>
        <v/>
      </c>
      <c r="EX40" s="8" t="str">
        <f>CONCATENATE(EW40,IF(AND(EX15=1,SUM($E15:EW15)&gt;0)," and ",""),IF(EX15=1,TEXT(EX$4,"mmmm yyyy"),""))</f>
        <v/>
      </c>
      <c r="EY40" s="8" t="str">
        <f>CONCATENATE(EX40,IF(AND(EY15=1,SUM($E15:EX15)&gt;0)," and ",""),IF(EY15=1,TEXT(EY$4,"mmmm yyyy"),""))</f>
        <v/>
      </c>
      <c r="EZ40" s="8" t="str">
        <f>CONCATENATE(EY40,IF(AND(EZ15=1,SUM($E15:EY15)&gt;0)," and ",""),IF(EZ15=1,TEXT(EZ$4,"mmmm yyyy"),""))</f>
        <v/>
      </c>
      <c r="FA40" s="8" t="str">
        <f>CONCATENATE(EZ40,IF(AND(FA15=1,SUM($E15:EZ15)&gt;0)," and ",""),IF(FA15=1,TEXT(FA$4,"mmmm yyyy"),""))</f>
        <v/>
      </c>
      <c r="FB40" s="8" t="str">
        <f>CONCATENATE(FA40,IF(AND(FB15=1,SUM($E15:FA15)&gt;0)," and ",""),IF(FB15=1,TEXT(FB$4,"mmmm yyyy"),""))</f>
        <v/>
      </c>
      <c r="FC40" s="8" t="str">
        <f>CONCATENATE(FB40,IF(AND(FC15=1,SUM($E15:FB15)&gt;0)," and ",""),IF(FC15=1,TEXT(FC$4,"mmmm yyyy"),""))</f>
        <v/>
      </c>
      <c r="FD40" s="8" t="str">
        <f>CONCATENATE(FC40,IF(AND(FD15=1,SUM($E15:FC15)&gt;0)," and ",""),IF(FD15=1,TEXT(FD$4,"mmmm yyyy"),""))</f>
        <v/>
      </c>
      <c r="FE40" s="8" t="str">
        <f>CONCATENATE(FD40,IF(AND(FE15=1,SUM($E15:FD15)&gt;0)," and ",""),IF(FE15=1,TEXT(FE$4,"mmmm yyyy"),""))</f>
        <v/>
      </c>
      <c r="FF40" s="8" t="str">
        <f>CONCATENATE(FE40,IF(AND(FF15=1,SUM($E15:FE15)&gt;0)," and ",""),IF(FF15=1,TEXT(FF$4,"mmmm yyyy"),""))</f>
        <v/>
      </c>
      <c r="FG40" s="8" t="str">
        <f>CONCATENATE(FF40,IF(AND(FG15=1,SUM($E15:FF15)&gt;0)," and ",""),IF(FG15=1,TEXT(FG$4,"mmmm yyyy"),""))</f>
        <v/>
      </c>
      <c r="FH40" s="8" t="str">
        <f>CONCATENATE(FG40,IF(AND(FH15=1,SUM($E15:FG15)&gt;0)," and ",""),IF(FH15=1,TEXT(FH$4,"mmmm yyyy"),""))</f>
        <v/>
      </c>
      <c r="FI40" s="8" t="str">
        <f>CONCATENATE(FH40,IF(AND(FI15=1,SUM($E15:FH15)&gt;0)," and ",""),IF(FI15=1,TEXT(FI$4,"mmmm yyyy"),""))</f>
        <v/>
      </c>
      <c r="FJ40" s="8" t="str">
        <f>CONCATENATE(FI40,IF(AND(FJ15=1,SUM($E15:FI15)&gt;0)," and ",""),IF(FJ15=1,TEXT(FJ$4,"mmmm yyyy"),""))</f>
        <v/>
      </c>
      <c r="FK40" s="8" t="str">
        <f>CONCATENATE(FJ40,IF(AND(FK15=1,SUM($E15:FJ15)&gt;0)," and ",""),IF(FK15=1,TEXT(FK$4,"mmmm yyyy"),""))</f>
        <v/>
      </c>
      <c r="FL40" s="8" t="str">
        <f>CONCATENATE(FK40,IF(AND(FL15=1,SUM($E15:FK15)&gt;0)," and ",""),IF(FL15=1,TEXT(FL$4,"mmmm yyyy"),""))</f>
        <v/>
      </c>
      <c r="FM40" s="8" t="str">
        <f>CONCATENATE(FL40,IF(AND(FM15=1,SUM($E15:FL15)&gt;0)," and ",""),IF(FM15=1,TEXT(FM$4,"mmmm yyyy"),""))</f>
        <v/>
      </c>
      <c r="FN40" s="8" t="str">
        <f>CONCATENATE(FM40,IF(AND(FN15=1,SUM($E15:FM15)&gt;0)," and ",""),IF(FN15=1,TEXT(FN$4,"mmmm yyyy"),""))</f>
        <v/>
      </c>
      <c r="FO40" s="8" t="str">
        <f>CONCATENATE(FN40,IF(AND(FO15=1,SUM($E15:FN15)&gt;0)," and ",""),IF(FO15=1,TEXT(FO$4,"mmmm yyyy"),""))</f>
        <v/>
      </c>
      <c r="FP40" s="8" t="str">
        <f>CONCATENATE(FO40,IF(AND(FP15=1,SUM($E15:FO15)&gt;0)," and ",""),IF(FP15=1,TEXT(FP$4,"mmmm yyyy"),""))</f>
        <v/>
      </c>
      <c r="FQ40" s="8" t="str">
        <f>CONCATENATE(FP40,IF(AND(FQ15=1,SUM($E15:FP15)&gt;0)," and ",""),IF(FQ15=1,TEXT(FQ$4,"mmmm yyyy"),""))</f>
        <v/>
      </c>
      <c r="FR40" s="8" t="str">
        <f>CONCATENATE(FQ40,IF(AND(FR15=1,SUM($E15:FQ15)&gt;0)," and ",""),IF(FR15=1,TEXT(FR$4,"mmmm yyyy"),""))</f>
        <v/>
      </c>
      <c r="FS40" s="8" t="str">
        <f>CONCATENATE(FR40,IF(AND(FS15=1,SUM($E15:FR15)&gt;0)," and ",""),IF(FS15=1,TEXT(FS$4,"mmmm yyyy"),""))</f>
        <v/>
      </c>
      <c r="FT40" s="8" t="str">
        <f>CONCATENATE(FS40,IF(AND(FT15=1,SUM($E15:FS15)&gt;0)," and ",""),IF(FT15=1,TEXT(FT$4,"mmmm yyyy"),""))</f>
        <v/>
      </c>
      <c r="FU40" s="8" t="str">
        <f>CONCATENATE(FT40,IF(AND(FU15=1,SUM($E15:FT15)&gt;0)," and ",""),IF(FU15=1,TEXT(FU$4,"mmmm yyyy"),""))</f>
        <v/>
      </c>
      <c r="FV40" s="8" t="str">
        <f>CONCATENATE(FU40,IF(AND(FV15=1,SUM($E15:FU15)&gt;0)," and ",""),IF(FV15=1,TEXT(FV$4,"mmmm yyyy"),""))</f>
        <v/>
      </c>
      <c r="FW40" s="8" t="str">
        <f>CONCATENATE(FV40,IF(AND(FW15=1,SUM($E15:FV15)&gt;0)," and ",""),IF(FW15=1,TEXT(FW$4,"mmmm yyyy"),""))</f>
        <v/>
      </c>
      <c r="FX40" s="8" t="str">
        <f>CONCATENATE(FW40,IF(AND(FX15=1,SUM($E15:FW15)&gt;0)," and ",""),IF(FX15=1,TEXT(FX$4,"mmmm yyyy"),""))</f>
        <v/>
      </c>
      <c r="FY40" s="8" t="str">
        <f>CONCATENATE(FX40,IF(AND(FY15=1,SUM($E15:FX15)&gt;0)," and ",""),IF(FY15=1,TEXT(FY$4,"mmmm yyyy"),""))</f>
        <v/>
      </c>
      <c r="FZ40" s="8" t="str">
        <f>CONCATENATE(FY40,IF(AND(FZ15=1,SUM($E15:FY15)&gt;0)," and ",""),IF(FZ15=1,TEXT(FZ$4,"mmmm yyyy"),""))</f>
        <v/>
      </c>
      <c r="GA40" s="8" t="str">
        <f>CONCATENATE(FZ40,IF(AND(GA15=1,SUM($E15:FZ15)&gt;0)," and ",""),IF(GA15=1,TEXT(GA$4,"mmmm yyyy"),""))</f>
        <v/>
      </c>
      <c r="GB40" s="8" t="str">
        <f>CONCATENATE(GA40,IF(AND(GB15=1,SUM($E15:GA15)&gt;0)," and ",""),IF(GB15=1,TEXT(GB$4,"mmmm yyyy"),""))</f>
        <v/>
      </c>
      <c r="GC40" s="8" t="str">
        <f>CONCATENATE(GB40,IF(AND(GC15=1,SUM($E15:GB15)&gt;0)," and ",""),IF(GC15=1,TEXT(GC$4,"mmmm yyyy"),""))</f>
        <v/>
      </c>
      <c r="GD40" s="8" t="str">
        <f>CONCATENATE(GC40,IF(AND(GD15=1,SUM($E15:GC15)&gt;0)," and ",""),IF(GD15=1,TEXT(GD$4,"mmmm yyyy"),""))</f>
        <v/>
      </c>
      <c r="GE40" s="8" t="str">
        <f>CONCATENATE(GD40,IF(AND(GE15=1,SUM($E15:GD15)&gt;0)," and ",""),IF(GE15=1,TEXT(GE$4,"mmmm yyyy"),""))</f>
        <v/>
      </c>
      <c r="GF40" s="8" t="str">
        <f>CONCATENATE(GE40,IF(AND(GF15=1,SUM($E15:GE15)&gt;0)," and ",""),IF(GF15=1,TEXT(GF$4,"mmmm yyyy"),""))</f>
        <v/>
      </c>
      <c r="GG40" s="8" t="str">
        <f>CONCATENATE(GF40,IF(AND(GG15=1,SUM($E15:GF15)&gt;0)," and ",""),IF(GG15=1,TEXT(GG$4,"mmmm yyyy"),""))</f>
        <v/>
      </c>
      <c r="GH40" s="8" t="str">
        <f>CONCATENATE(GG40,IF(AND(GH15=1,SUM($E15:GG15)&gt;0)," and ",""),IF(GH15=1,TEXT(GH$4,"mmmm yyyy"),""))</f>
        <v/>
      </c>
      <c r="GI40" s="8" t="str">
        <f>CONCATENATE(GH40,IF(AND(GI15=1,SUM($E15:GH15)&gt;0)," and ",""),IF(GI15=1,TEXT(GI$4,"mmmm yyyy"),""))</f>
        <v/>
      </c>
      <c r="GJ40" s="8" t="str">
        <f>CONCATENATE(GI40,IF(AND(GJ15=1,SUM($E15:GI15)&gt;0)," and ",""),IF(GJ15=1,TEXT(GJ$4,"mmmm yyyy"),""))</f>
        <v/>
      </c>
      <c r="GK40" s="8" t="str">
        <f>CONCATENATE(GJ40,IF(AND(GK15=1,SUM($E15:GJ15)&gt;0)," and ",""),IF(GK15=1,TEXT(GK$4,"mmmm yyyy"),""))</f>
        <v/>
      </c>
      <c r="GL40" s="8" t="str">
        <f>CONCATENATE(GK40,IF(AND(GL15=1,SUM($E15:GK15)&gt;0)," and ",""),IF(GL15=1,TEXT(GL$4,"mmmm yyyy"),""))</f>
        <v/>
      </c>
      <c r="GM40" s="8" t="str">
        <f>CONCATENATE(GL40,IF(AND(GM15=1,SUM($E15:GL15)&gt;0)," and ",""),IF(GM15=1,TEXT(GM$4,"mmmm yyyy"),""))</f>
        <v/>
      </c>
      <c r="GN40" s="8" t="str">
        <f>CONCATENATE(GM40,IF(AND(GN15=1,SUM($E15:GM15)&gt;0)," and ",""),IF(GN15=1,TEXT(GN$4,"mmmm yyyy"),""))</f>
        <v/>
      </c>
      <c r="GO40" s="8" t="str">
        <f>CONCATENATE(GN40,IF(AND(GO15=1,SUM($E15:GN15)&gt;0)," and ",""),IF(GO15=1,TEXT(GO$4,"mmmm yyyy"),""))</f>
        <v/>
      </c>
      <c r="GP40" s="8" t="str">
        <f>CONCATENATE(GO40,IF(AND(GP15=1,SUM($E15:GO15)&gt;0)," and ",""),IF(GP15=1,TEXT(GP$4,"mmmm yyyy"),""))</f>
        <v/>
      </c>
      <c r="GQ40" s="8" t="str">
        <f>CONCATENATE(GP40,IF(AND(GQ15=1,SUM($E15:GP15)&gt;0)," and ",""),IF(GQ15=1,TEXT(GQ$4,"mmmm yyyy"),""))</f>
        <v/>
      </c>
      <c r="GR40" s="8" t="str">
        <f>CONCATENATE(GQ40,IF(AND(GR15=1,SUM($E15:GQ15)&gt;0)," and ",""),IF(GR15=1,TEXT(GR$4,"mmmm yyyy"),""))</f>
        <v/>
      </c>
      <c r="GS40" s="8" t="str">
        <f>CONCATENATE(GR40,IF(AND(GS15=1,SUM($E15:GR15)&gt;0)," and ",""),IF(GS15=1,TEXT(GS$4,"mmmm yyyy"),""))</f>
        <v/>
      </c>
      <c r="GT40" s="8" t="str">
        <f>CONCATENATE(GS40,IF(AND(GT15=1,SUM($E15:GS15)&gt;0)," and ",""),IF(GT15=1,TEXT(GT$4,"mmmm yyyy"),""))</f>
        <v/>
      </c>
      <c r="GU40" s="8" t="str">
        <f>CONCATENATE(GT40,IF(AND(GU15=1,SUM($E15:GT15)&gt;0)," and ",""),IF(GU15=1,TEXT(GU$4,"mmmm yyyy"),""))</f>
        <v/>
      </c>
      <c r="GV40" s="8" t="str">
        <f>CONCATENATE(GU40,IF(AND(GV15=1,SUM($E15:GU15)&gt;0)," and ",""),IF(GV15=1,TEXT(GV$4,"mmmm yyyy"),""))</f>
        <v/>
      </c>
      <c r="GW40" s="8" t="str">
        <f>CONCATENATE(GV40,IF(AND(GW15=1,SUM($E15:GV15)&gt;0)," and ",""),IF(GW15=1,TEXT(GW$4,"mmmm yyyy"),""))</f>
        <v/>
      </c>
      <c r="GX40" s="8" t="str">
        <f>CONCATENATE(GW40,IF(AND(GX15=1,SUM($E15:GW15)&gt;0)," and ",""),IF(GX15=1,TEXT(GX$4,"mmmm yyyy"),""))</f>
        <v/>
      </c>
      <c r="GY40" s="8" t="str">
        <f>CONCATENATE(GX40,IF(AND(GY15=1,SUM($E15:GX15)&gt;0)," and ",""),IF(GY15=1,TEXT(GY$4,"mmmm yyyy"),""))</f>
        <v/>
      </c>
      <c r="GZ40" s="8" t="str">
        <f>CONCATENATE(GY40,IF(AND(GZ15=1,SUM($E15:GY15)&gt;0)," and ",""),IF(GZ15=1,TEXT(GZ$4,"mmmm yyyy"),""))</f>
        <v/>
      </c>
      <c r="HA40" s="8" t="str">
        <f>CONCATENATE(GZ40,IF(AND(HA15=1,SUM($E15:GZ15)&gt;0)," and ",""),IF(HA15=1,TEXT(HA$4,"mmmm yyyy"),""))</f>
        <v/>
      </c>
      <c r="HB40" s="8" t="str">
        <f>CONCATENATE(HA40,IF(AND(HB15=1,SUM($E15:HA15)&gt;0)," and ",""),IF(HB15=1,TEXT(HB$4,"mmmm yyyy"),""))</f>
        <v/>
      </c>
      <c r="HC40" s="8" t="str">
        <f>CONCATENATE(HB40,IF(AND(HC15=1,SUM($E15:HB15)&gt;0)," and ",""),IF(HC15=1,TEXT(HC$4,"mmmm yyyy"),""))</f>
        <v/>
      </c>
      <c r="HD40" s="8" t="str">
        <f>CONCATENATE(HC40,IF(AND(HD15=1,SUM($E15:HC15)&gt;0)," and ",""),IF(HD15=1,TEXT(HD$4,"mmmm yyyy"),""))</f>
        <v/>
      </c>
      <c r="HE40" s="8" t="str">
        <f>CONCATENATE(HD40,IF(AND(HE15=1,SUM($E15:HD15)&gt;0)," and ",""),IF(HE15=1,TEXT(HE$4,"mmmm yyyy"),""))</f>
        <v/>
      </c>
      <c r="HF40" s="8" t="str">
        <f>CONCATENATE(HE40,IF(AND(HF15=1,SUM($E15:HE15)&gt;0)," and ",""),IF(HF15=1,TEXT(HF$4,"mmmm yyyy"),""))</f>
        <v/>
      </c>
      <c r="HG40" s="8" t="str">
        <f>CONCATENATE(HF40,IF(AND(HG15=1,SUM($E15:HF15)&gt;0)," and ",""),IF(HG15=1,TEXT(HG$4,"mmmm yyyy"),""))</f>
        <v/>
      </c>
      <c r="HH40" s="8" t="str">
        <f>CONCATENATE(HG40,IF(AND(HH15=1,SUM($E15:HG15)&gt;0)," and ",""),IF(HH15=1,TEXT(HH$4,"mmmm yyyy"),""))</f>
        <v/>
      </c>
      <c r="HI40" s="8" t="str">
        <f>CONCATENATE(HH40,IF(AND(HI15=1,SUM($E15:HH15)&gt;0)," and ",""),IF(HI15=1,TEXT(HI$4,"mmmm yyyy"),""))</f>
        <v/>
      </c>
      <c r="HJ40" s="8" t="str">
        <f>CONCATENATE(HI40,IF(AND(HJ15=1,SUM($E15:HI15)&gt;0)," and ",""),IF(HJ15=1,TEXT(HJ$4,"mmmm yyyy"),""))</f>
        <v/>
      </c>
      <c r="HK40" s="8" t="str">
        <f>CONCATENATE(HJ40,IF(AND(HK15=1,SUM($E15:HJ15)&gt;0)," and ",""),IF(HK15=1,TEXT(HK$4,"mmmm yyyy"),""))</f>
        <v/>
      </c>
      <c r="HL40" s="8" t="str">
        <f>CONCATENATE(HK40,IF(AND(HL15=1,SUM($E15:HK15)&gt;0)," and ",""),IF(HL15=1,TEXT(HL$4,"mmmm yyyy"),""))</f>
        <v/>
      </c>
      <c r="HM40" s="8" t="str">
        <f>CONCATENATE(HL40,IF(AND(HM15=1,SUM($E15:HL15)&gt;0)," and ",""),IF(HM15=1,TEXT(HM$4,"mmmm yyyy"),""))</f>
        <v/>
      </c>
      <c r="HN40" s="8" t="str">
        <f>CONCATENATE(HM40,IF(AND(HN15=1,SUM($E15:HM15)&gt;0)," and ",""),IF(HN15=1,TEXT(HN$4,"mmmm yyyy"),""))</f>
        <v/>
      </c>
      <c r="HO40" s="8" t="str">
        <f>CONCATENATE(HN40,IF(AND(HO15=1,SUM($E15:HN15)&gt;0)," and ",""),IF(HO15=1,TEXT(HO$4,"mmmm yyyy"),""))</f>
        <v/>
      </c>
      <c r="HP40" s="8" t="str">
        <f>CONCATENATE(HO40,IF(AND(HP15=1,SUM($E15:HO15)&gt;0)," and ",""),IF(HP15=1,TEXT(HP$4,"mmmm yyyy"),""))</f>
        <v/>
      </c>
      <c r="HQ40" s="8" t="str">
        <f>CONCATENATE(HP40,IF(AND(HQ15=1,SUM($E15:HP15)&gt;0)," and ",""),IF(HQ15=1,TEXT(HQ$4,"mmmm yyyy"),""))</f>
        <v/>
      </c>
      <c r="HR40" s="8" t="str">
        <f>CONCATENATE(HQ40,IF(AND(HR15=1,SUM($E15:HQ15)&gt;0)," and ",""),IF(HR15=1,TEXT(HR$4,"mmmm yyyy"),""))</f>
        <v/>
      </c>
      <c r="HS40" s="8" t="str">
        <f>CONCATENATE(HR40,IF(AND(HS15=1,SUM($E15:HR15)&gt;0)," and ",""),IF(HS15=1,TEXT(HS$4,"mmmm yyyy"),""))</f>
        <v/>
      </c>
      <c r="HT40" s="8" t="str">
        <f>CONCATENATE(HS40,IF(AND(HT15=1,SUM($E15:HS15)&gt;0)," and ",""),IF(HT15=1,TEXT(HT$4,"mmmm yyyy"),""))</f>
        <v/>
      </c>
      <c r="HU40" s="8" t="str">
        <f>CONCATENATE(HT40,IF(AND(HU15=1,SUM($E15:HT15)&gt;0)," and ",""),IF(HU15=1,TEXT(HU$4,"mmmm yyyy"),""))</f>
        <v/>
      </c>
      <c r="HV40" s="8" t="str">
        <f>CONCATENATE(HU40,IF(AND(HV15=1,SUM($E15:HU15)&gt;0)," and ",""),IF(HV15=1,TEXT(HV$4,"mmmm yyyy"),""))</f>
        <v/>
      </c>
      <c r="HW40" s="8" t="str">
        <f>CONCATENATE(HV40,IF(AND(HW15=1,SUM($E15:HV15)&gt;0)," and ",""),IF(HW15=1,TEXT(HW$4,"mmmm yyyy"),""))</f>
        <v/>
      </c>
      <c r="HX40" s="8" t="str">
        <f>CONCATENATE(HW40,IF(AND(HX15=1,SUM($E15:HW15)&gt;0)," and ",""),IF(HX15=1,TEXT(HX$4,"mmmm yyyy"),""))</f>
        <v/>
      </c>
      <c r="HY40" s="8" t="str">
        <f>CONCATENATE(HX40,IF(AND(HY15=1,SUM($E15:HX15)&gt;0)," and ",""),IF(HY15=1,TEXT(HY$4,"mmmm yyyy"),""))</f>
        <v/>
      </c>
      <c r="HZ40" s="8" t="str">
        <f>CONCATENATE(HY40,IF(AND(HZ15=1,SUM($E15:HY15)&gt;0)," and ",""),IF(HZ15=1,TEXT(HZ$4,"mmmm yyyy"),""))</f>
        <v/>
      </c>
      <c r="IA40" s="8" t="str">
        <f>CONCATENATE(HZ40,IF(AND(IA15=1,SUM($E15:HZ15)&gt;0)," and ",""),IF(IA15=1,TEXT(IA$4,"mmmm yyyy"),""))</f>
        <v/>
      </c>
      <c r="IB40" s="8" t="str">
        <f>CONCATENATE(IA40,IF(AND(IB15=1,SUM($E15:IA15)&gt;0)," and ",""),IF(IB15=1,TEXT(IB$4,"mmmm yyyy"),""))</f>
        <v/>
      </c>
      <c r="IC40" s="8" t="str">
        <f>CONCATENATE(IB40,IF(AND(IC15=1,SUM($E15:IB15)&gt;0)," and ",""),IF(IC15=1,TEXT(IC$4,"mmmm yyyy"),""))</f>
        <v/>
      </c>
      <c r="ID40" s="8" t="str">
        <f>CONCATENATE(IC40,IF(AND(ID15=1,SUM($E15:IC15)&gt;0)," and ",""),IF(ID15=1,TEXT(ID$4,"mmmm yyyy"),""))</f>
        <v/>
      </c>
      <c r="IE40" s="8" t="str">
        <f>CONCATENATE(ID40,IF(AND(IE15=1,SUM($E15:ID15)&gt;0)," and ",""),IF(IE15=1,TEXT(IE$4,"mmmm yyyy"),""))</f>
        <v/>
      </c>
      <c r="IF40" s="8" t="str">
        <f>CONCATENATE(IE40,IF(AND(IF15=1,SUM($E15:IE15)&gt;0)," and ",""),IF(IF15=1,TEXT(IF$4,"mmmm yyyy"),""))</f>
        <v/>
      </c>
      <c r="IG40" s="8" t="str">
        <f>CONCATENATE(IF40,IF(AND(IG15=1,SUM($E15:IF15)&gt;0)," and ",""),IF(IG15=1,TEXT(IG$4,"mmmm yyyy"),""))</f>
        <v/>
      </c>
      <c r="IH40" s="8" t="str">
        <f>CONCATENATE(IG40,IF(AND(IH15=1,SUM($E15:IG15)&gt;0)," and ",""),IF(IH15=1,TEXT(IH$4,"mmmm yyyy"),""))</f>
        <v/>
      </c>
      <c r="II40" s="8" t="str">
        <f>CONCATENATE(IH40,IF(AND(II15=1,SUM($E15:IH15)&gt;0)," and ",""),IF(II15=1,TEXT(II$4,"mmmm yyyy"),""))</f>
        <v/>
      </c>
      <c r="IJ40" s="8" t="str">
        <f>CONCATENATE(II40,IF(AND(IJ15=1,SUM($E15:II15)&gt;0)," and ",""),IF(IJ15=1,TEXT(IJ$4,"mmmm yyyy"),""))</f>
        <v/>
      </c>
      <c r="IK40" s="8" t="str">
        <f>CONCATENATE(IJ40,IF(AND(IK15=1,SUM($E15:IJ15)&gt;0)," and ",""),IF(IK15=1,TEXT(IK$4,"mmmm yyyy"),""))</f>
        <v/>
      </c>
      <c r="IL40" s="8" t="str">
        <f>CONCATENATE(IK40,IF(AND(IL15=1,SUM($E15:IK15)&gt;0)," and ",""),IF(IL15=1,TEXT(IL$4,"mmmm yyyy"),""))</f>
        <v/>
      </c>
      <c r="IM40" s="8" t="str">
        <f>CONCATENATE(IL40,IF(AND(IM15=1,SUM($E15:IL15)&gt;0)," and ",""),IF(IM15=1,TEXT(IM$4,"mmmm yyyy"),""))</f>
        <v>April 2020</v>
      </c>
      <c r="IN40" s="8" t="str">
        <f>CONCATENATE(IM40,IF(AND(IN15=1,SUM($E15:IM15)&gt;0)," and ",""),IF(IN15=1,TEXT(IN$4,"mmmm yyyy"),""))</f>
        <v>April 2020</v>
      </c>
      <c r="IO40" s="8" t="str">
        <f>CONCATENATE(IN40,IF(AND(IO15=1,SUM($E15:IN15)&gt;0)," and ",""),IF(IO15=1,TEXT(IO$4,"mmmm yyyy"),""))</f>
        <v>April 2020</v>
      </c>
      <c r="IP40" s="8" t="str">
        <f>CONCATENATE(IO40,IF(AND(IP15=1,SUM($E15:IO15)&gt;0)," and ",""),IF(IP15=1,TEXT(IP$4,"mmmm yyyy"),""))</f>
        <v>April 2020</v>
      </c>
      <c r="IQ40" s="8" t="str">
        <f>CONCATENATE(IP40,IF(AND(IQ15=1,SUM($E15:IP15)&gt;0)," and ",""),IF(IQ15=1,TEXT(IQ$4,"mmmm yyyy"),""))</f>
        <v>April 2020</v>
      </c>
      <c r="IR40" s="8" t="str">
        <f>CONCATENATE(IQ40,IF(AND(IR15=1,SUM($E15:IQ15)&gt;0)," and ",""),IF(IR15=1,TEXT(IR$4,"mmmm yyyy"),""))</f>
        <v>April 2020</v>
      </c>
      <c r="IS40" s="8" t="str">
        <f>CONCATENATE(IR40,IF(AND(IS15=1,SUM($E15:IR15)&gt;0)," and ",""),IF(IS15=1,TEXT(IS$4,"mmmm yyyy"),""))</f>
        <v>April 2020</v>
      </c>
      <c r="IT40" s="8" t="str">
        <f>CONCATENATE(IS40,IF(AND(IT15=1,SUM($E15:IS15)&gt;0)," and ",""),IF(IT15=1,TEXT(IT$4,"mmmm yyyy"),""))</f>
        <v>April 2020</v>
      </c>
      <c r="IU40" s="8" t="str">
        <f>CONCATENATE(IT40,IF(AND(IU15=1,SUM($E15:IT15)&gt;0)," and ",""),IF(IU15=1,TEXT(IU$4,"mmmm yyyy"),""))</f>
        <v>April 2020</v>
      </c>
      <c r="IV40" s="8" t="str">
        <f>CONCATENATE(IU40,IF(AND(IV15=1,SUM($E15:IU15)&gt;0)," and ",""),IF(IV15=1,TEXT(IV$4,"mmmm yyyy"),""))</f>
        <v>April 2020</v>
      </c>
      <c r="IW40" s="8" t="str">
        <f>CONCATENATE(IV40,IF(AND(IW15=1,SUM($E15:IV15)&gt;0)," and ",""),IF(IW15=1,TEXT(IW$4,"mmmm yyyy"),""))</f>
        <v>April 2020</v>
      </c>
      <c r="IX40" s="8" t="str">
        <f>CONCATENATE(IW40,IF(AND(IX15=1,SUM($E15:IW15)&gt;0)," and ",""),IF(IX15=1,TEXT(IX$4,"mmmm yyyy"),""))</f>
        <v>April 2020</v>
      </c>
      <c r="IY40" s="8" t="str">
        <f>CONCATENATE(IX40,IF(AND(IY15=1,SUM($E15:IX15)&gt;0)," and ",""),IF(IY15=1,TEXT(IY$4,"mmmm yyyy"),""))</f>
        <v>April 2020</v>
      </c>
      <c r="IZ40" s="8" t="str">
        <f>CONCATENATE(IY40,IF(AND(IZ15=1,SUM($E15:IY15)&gt;0)," and ",""),IF(IZ15=1,TEXT(IZ$4,"mmmm yyyy"),""))</f>
        <v>April 2020</v>
      </c>
      <c r="JA40" s="8" t="str">
        <f>CONCATENATE(IZ40,IF(AND(JA15=1,SUM($E15:IZ15)&gt;0)," and ",""),IF(JA15=1,TEXT(JA$4,"mmmm yyyy"),""))</f>
        <v>April 2020</v>
      </c>
      <c r="JB40" s="8" t="str">
        <f>CONCATENATE(JA40,IF(AND(JB15=1,SUM($E15:JA15)&gt;0)," and ",""),IF(JB15=1,TEXT(JB$4,"mmmm yyyy"),""))</f>
        <v>April 2020</v>
      </c>
      <c r="JC40" s="8" t="str">
        <f>CONCATENATE(JB40,IF(AND(JC15=1,SUM($E15:JB15)&gt;0)," and ",""),IF(JC15=1,TEXT(JC$4,"mmmm yyyy"),""))</f>
        <v>April 2020</v>
      </c>
      <c r="JD40" s="8" t="str">
        <f>CONCATENATE(JC40,IF(AND(JD15=1,SUM($E15:JC15)&gt;0)," and ",""),IF(JD15=1,TEXT(JD$4,"mmmm yyyy"),""))</f>
        <v>April 2020</v>
      </c>
      <c r="JE40" s="8" t="str">
        <f>CONCATENATE(JD40,IF(AND(JE15=1,SUM($E15:JD15)&gt;0)," and ",""),IF(JE15=1,TEXT(JE$4,"mmmm yyyy"),""))</f>
        <v>April 2020</v>
      </c>
      <c r="JF40" s="8" t="str">
        <f>CONCATENATE(JE40,IF(AND(JF15=1,SUM($E15:JE15)&gt;0)," and ",""),IF(JF15=1,TEXT(JF$4,"mmmm yyyy"),""))</f>
        <v>April 2020</v>
      </c>
      <c r="JG40" s="8" t="str">
        <f>CONCATENATE(JF40,IF(AND(JG15=1,SUM($E15:JF15)&gt;0)," and ",""),IF(JG15=1,TEXT(JG$4,"mmmm yyyy"),""))</f>
        <v>April 2020</v>
      </c>
      <c r="JH40" s="8" t="str">
        <f>CONCATENATE(JG40,IF(AND(JH15=1,SUM($E15:JG15)&gt;0)," and ",""),IF(JH15=1,TEXT(JH$4,"mmmm yyyy"),""))</f>
        <v>April 2020</v>
      </c>
      <c r="JI40" s="8" t="str">
        <f>CONCATENATE(JH40,IF(AND(JI15=1,SUM($E15:JH15)&gt;0)," and ",""),IF(JI15=1,TEXT(JI$4,"mmmm yyyy"),""))</f>
        <v>April 2020</v>
      </c>
      <c r="JJ40" s="8" t="str">
        <f>CONCATENATE(JI40,IF(AND(JJ15=1,SUM($E15:JI15)&gt;0)," and ",""),IF(JJ15=1,TEXT(JJ$4,"mmmm yyyy"),""))</f>
        <v>April 2020</v>
      </c>
      <c r="JK40" s="8" t="str">
        <f>CONCATENATE(JJ40,IF(AND(JK15=1,SUM($E15:JJ15)&gt;0)," and ",""),IF(JK15=1,TEXT(JK$4,"mmmm yyyy"),""))</f>
        <v>April 2020</v>
      </c>
      <c r="JL40" s="8" t="str">
        <f>CONCATENATE(JK40,IF(AND(JL15=1,SUM($E15:JK15)&gt;0)," and ",""),IF(JL15=1,TEXT(JL$4,"mmmm yyyy"),""))</f>
        <v>April 2020</v>
      </c>
      <c r="JM40" s="8" t="str">
        <f>CONCATENATE(JL40,IF(AND(JM15=1,SUM($E15:JL15)&gt;0)," and ",""),IF(JM15=1,TEXT(JM$4,"mmmm yyyy"),""))</f>
        <v>April 2020</v>
      </c>
      <c r="JN40" s="8" t="str">
        <f>CONCATENATE(JM40,IF(AND(JN15=1,SUM($E15:JM15)&gt;0)," and ",""),IF(JN15=1,TEXT(JN$4,"mmmm yyyy"),""))</f>
        <v>April 2020</v>
      </c>
      <c r="JO40" s="8" t="str">
        <f>CONCATENATE(JN40,IF(AND(JO15=1,SUM($E15:JN15)&gt;0)," and ",""),IF(JO15=1,TEXT(JO$4,"mmmm yyyy"),""))</f>
        <v>April 2020</v>
      </c>
      <c r="JP40" s="8" t="str">
        <f>CONCATENATE(JO40,IF(AND(JP15=1,SUM($E15:JO15)&gt;0)," and ",""),IF(JP15=1,TEXT(JP$4,"mmmm yyyy"),""))</f>
        <v>April 2020</v>
      </c>
      <c r="JQ40" s="8" t="str">
        <f>CONCATENATE(JP40,IF(AND(JQ15=1,SUM($E15:JP15)&gt;0)," and ",""),IF(JQ15=1,TEXT(JQ$4,"mmmm yyyy"),""))</f>
        <v>April 2020</v>
      </c>
      <c r="JR40" s="8" t="str">
        <f>CONCATENATE(JQ40,IF(AND(JR15=1,SUM($E15:JQ15)&gt;0)," and ",""),IF(JR15=1,TEXT(JR$4,"mmmm yyyy"),""))</f>
        <v>April 2020</v>
      </c>
      <c r="JS40" s="8" t="str">
        <f>CONCATENATE(JR40,IF(AND(JS15=1,SUM($E15:JR15)&gt;0)," and ",""),IF(JS15=1,TEXT(JS$4,"mmmm yyyy"),""))</f>
        <v>April 2020</v>
      </c>
      <c r="JT40" s="8" t="str">
        <f>CONCATENATE(JS40,IF(AND(JT15=1,SUM($E15:JS15)&gt;0)," and ",""),IF(JT15=1,TEXT(JT$4,"mmmm yyyy"),""))</f>
        <v>April 2020</v>
      </c>
      <c r="JU40" s="8" t="str">
        <f>CONCATENATE(JT40,IF(AND(JU15=1,SUM($E15:JT15)&gt;0)," and ",""),IF(JU15=1,TEXT(JU$4,"mmmm yyyy"),""))</f>
        <v>April 2020</v>
      </c>
      <c r="JV40" s="8" t="str">
        <f>CONCATENATE(JU40,IF(AND(JV15=1,SUM($E15:JU15)&gt;0)," and ",""),IF(JV15=1,TEXT(JV$4,"mmmm yyyy"),""))</f>
        <v>April 2020</v>
      </c>
      <c r="JW40" s="8" t="str">
        <f>CONCATENATE(JV40,IF(AND(JW15=1,SUM($E15:JV15)&gt;0)," and ",""),IF(JW15=1,TEXT(JW$4,"mmmm yyyy"),""))</f>
        <v>April 2020</v>
      </c>
      <c r="JX40" s="8" t="str">
        <f>CONCATENATE(JW40,IF(AND(JX15=1,SUM($E15:JW15)&gt;0)," and ",""),IF(JX15=1,TEXT(JX$4,"mmmm yyyy"),""))</f>
        <v>April 2020</v>
      </c>
      <c r="JY40" s="8" t="str">
        <f>CONCATENATE(JX40,IF(AND(JY15=1,SUM($E15:JX15)&gt;0)," and ",""),IF(JY15=1,TEXT(JY$4,"mmmm yyyy"),""))</f>
        <v>April 2020</v>
      </c>
      <c r="JZ40" s="8" t="str">
        <f>CONCATENATE(JY40,IF(AND(JZ15=1,SUM($E15:JY15)&gt;0)," and ",""),IF(JZ15=1,TEXT(JZ$4,"mmmm yyyy"),""))</f>
        <v>April 2020</v>
      </c>
      <c r="KA40" s="8" t="str">
        <f>CONCATENATE(JZ40,IF(AND(KA15=1,SUM($E15:JZ15)&gt;0)," and ",""),IF(KA15=1,TEXT(KA$4,"mmmm yyyy"),""))</f>
        <v>April 2020</v>
      </c>
      <c r="KB40" s="8" t="str">
        <f>CONCATENATE(KA40,IF(AND(KB15=1,SUM($E15:KA15)&gt;0)," and ",""),IF(KB15=1,TEXT(KB$4,"mmmm yyyy"),""))</f>
        <v>April 2020</v>
      </c>
      <c r="KC40" s="8" t="e">
        <f>CONCATENATE(KB40,IF(AND(KC15=1,SUM($E15:KB15)&gt;0)," and ",""),IF(KC15=1,TEXT(KC$4,"mmmm yyyy"),""))</f>
        <v>#N/A</v>
      </c>
      <c r="KD40" s="8" t="e">
        <f>CONCATENATE(KC40,IF(AND(KD15=1,SUM($E15:KC15)&gt;0)," and ",""),IF(KD15=1,TEXT(KD$4,"mmmm yyyy"),""))</f>
        <v>#N/A</v>
      </c>
      <c r="KE40" s="8" t="e">
        <f>CONCATENATE(KD40,IF(AND(KE15=1,SUM($E15:KD15)&gt;0)," and ",""),IF(KE15=1,TEXT(KE$4,"mmmm yyyy"),""))</f>
        <v>#N/A</v>
      </c>
      <c r="KF40" s="8" t="e">
        <f>CONCATENATE(KE40,IF(AND(KF15=1,SUM($E15:KE15)&gt;0)," and ",""),IF(KF15=1,TEXT(KF$4,"mmmm yyyy"),""))</f>
        <v>#N/A</v>
      </c>
      <c r="KG40" s="8" t="e">
        <f>CONCATENATE(KF40,IF(AND(KG15=1,SUM($E15:KF15)&gt;0)," and ",""),IF(KG15=1,TEXT(KG$4,"mmmm yyyy"),""))</f>
        <v>#N/A</v>
      </c>
      <c r="KH40" s="8" t="e">
        <f>CONCATENATE(KG40,IF(AND(KH15=1,SUM($E15:KG15)&gt;0)," and ",""),IF(KH15=1,TEXT(KH$4,"mmmm yyyy"),""))</f>
        <v>#N/A</v>
      </c>
      <c r="KI40" s="8" t="e">
        <f>CONCATENATE(KH40,IF(AND(KI15=1,SUM($E15:KH15)&gt;0)," and ",""),IF(KI15=1,TEXT(KI$4,"mmmm yyyy"),""))</f>
        <v>#N/A</v>
      </c>
      <c r="KJ40" s="8" t="e">
        <f>CONCATENATE(KI40,IF(AND(KJ15=1,SUM($E15:KI15)&gt;0)," and ",""),IF(KJ15=1,TEXT(KJ$4,"mmmm yyyy"),""))</f>
        <v>#N/A</v>
      </c>
      <c r="KK40" s="8" t="e">
        <f>CONCATENATE(KJ40,IF(AND(KK15=1,SUM($E15:KJ15)&gt;0)," and ",""),IF(KK15=1,TEXT(KK$4,"mmmm yyyy"),""))</f>
        <v>#N/A</v>
      </c>
      <c r="KL40" s="8" t="e">
        <f>CONCATENATE(KK40,IF(AND(KL15=1,SUM($E15:KK15)&gt;0)," and ",""),IF(KL15=1,TEXT(KL$4,"mmmm yyyy"),""))</f>
        <v>#N/A</v>
      </c>
      <c r="KM40" s="8" t="e">
        <f>CONCATENATE(KL40,IF(AND(KM15=1,SUM($E15:KL15)&gt;0)," and ",""),IF(KM15=1,TEXT(KM$4,"mmmm yyyy"),""))</f>
        <v>#N/A</v>
      </c>
      <c r="KN40" s="8" t="e">
        <f>CONCATENATE(KM40,IF(AND(KN15=1,SUM($E15:KM15)&gt;0)," and ",""),IF(KN15=1,TEXT(KN$4,"mmmm yyyy"),""))</f>
        <v>#N/A</v>
      </c>
      <c r="KO40" s="8" t="e">
        <f>CONCATENATE(KN40,IF(AND(KO15=1,SUM($E15:KN15)&gt;0)," and ",""),IF(KO15=1,TEXT(KO$4,"mmmm yyyy"),""))</f>
        <v>#N/A</v>
      </c>
      <c r="KP40" s="8" t="e">
        <f>CONCATENATE(KO40,IF(AND(KP15=1,SUM($E15:KO15)&gt;0)," and ",""),IF(KP15=1,TEXT(KP$4,"mmmm yyyy"),""))</f>
        <v>#N/A</v>
      </c>
      <c r="KQ40" s="8" t="e">
        <f>CONCATENATE(KP40,IF(AND(KQ15=1,SUM($E15:KP15)&gt;0)," and ",""),IF(KQ15=1,TEXT(KQ$4,"mmmm yyyy"),""))</f>
        <v>#N/A</v>
      </c>
      <c r="KR40" s="8" t="e">
        <f>CONCATENATE(KQ40,IF(AND(KR15=1,SUM($E15:KQ15)&gt;0)," and ",""),IF(KR15=1,TEXT(KR$4,"mmmm yyyy"),""))</f>
        <v>#N/A</v>
      </c>
      <c r="KS40" s="8" t="e">
        <f>CONCATENATE(KR40,IF(AND(KS15=1,SUM($E15:KR15)&gt;0)," and ",""),IF(KS15=1,TEXT(KS$4,"mmmm yyyy"),""))</f>
        <v>#N/A</v>
      </c>
      <c r="KT40" s="8" t="e">
        <f>CONCATENATE(KS40,IF(AND(KT15=1,SUM($E15:KS15)&gt;0)," and ",""),IF(KT15=1,TEXT(KT$4,"mmmm yyyy"),""))</f>
        <v>#N/A</v>
      </c>
      <c r="KU40" s="8" t="e">
        <f>CONCATENATE(KT40,IF(AND(KU15=1,SUM($E15:KT15)&gt;0)," and ",""),IF(KU15=1,TEXT(KU$4,"mmmm yyyy"),""))</f>
        <v>#N/A</v>
      </c>
      <c r="KV40" s="8" t="e">
        <f>CONCATENATE(KU40,IF(AND(KV15=1,SUM($E15:KU15)&gt;0)," and ",""),IF(KV15=1,TEXT(KV$4,"mmmm yyyy"),""))</f>
        <v>#N/A</v>
      </c>
      <c r="KW40" s="8" t="e">
        <f>CONCATENATE(KV40,IF(AND(KW15=1,SUM($E15:KV15)&gt;0)," and ",""),IF(KW15=1,TEXT(KW$4,"mmmm yyyy"),""))</f>
        <v>#N/A</v>
      </c>
      <c r="KX40" s="8" t="e">
        <f>CONCATENATE(KW40,IF(AND(KX15=1,SUM($E15:KW15)&gt;0)," and ",""),IF(KX15=1,TEXT(KX$4,"mmmm yyyy"),""))</f>
        <v>#N/A</v>
      </c>
      <c r="KY40" s="8" t="e">
        <f>CONCATENATE(KX40,IF(AND(KY15=1,SUM($E15:KX15)&gt;0)," and ",""),IF(KY15=1,TEXT(KY$4,"mmmm yyyy"),""))</f>
        <v>#N/A</v>
      </c>
      <c r="KZ40" s="8" t="e">
        <f>CONCATENATE(KY40,IF(AND(KZ15=1,SUM($E15:KY15)&gt;0)," and ",""),IF(KZ15=1,TEXT(KZ$4,"mmmm yyyy"),""))</f>
        <v>#N/A</v>
      </c>
      <c r="LA40" s="8" t="e">
        <f>CONCATENATE(KZ40,IF(AND(LA15=1,SUM($E15:KZ15)&gt;0)," and ",""),IF(LA15=1,TEXT(LA$4,"mmmm yyyy"),""))</f>
        <v>#N/A</v>
      </c>
      <c r="LB40" s="8" t="e">
        <f>CONCATENATE(LA40,IF(AND(LB15=1,SUM($E15:LA15)&gt;0)," and ",""),IF(LB15=1,TEXT(LB$4,"mmmm yyyy"),""))</f>
        <v>#N/A</v>
      </c>
      <c r="LC40" s="8" t="e">
        <f>CONCATENATE(LB40,IF(AND(LC15=1,SUM($E15:LB15)&gt;0)," and ",""),IF(LC15=1,TEXT(LC$4,"mmmm yyyy"),""))</f>
        <v>#N/A</v>
      </c>
      <c r="LD40" s="8" t="e">
        <f>CONCATENATE(LC40,IF(AND(LD15=1,SUM($E15:LC15)&gt;0)," and ",""),IF(LD15=1,TEXT(LD$4,"mmmm yyyy"),""))</f>
        <v>#N/A</v>
      </c>
      <c r="LE40" s="8" t="e">
        <f>CONCATENATE(LD40,IF(AND(LE15=1,SUM($E15:LD15)&gt;0)," and ",""),IF(LE15=1,TEXT(LE$4,"mmmm yyyy"),""))</f>
        <v>#N/A</v>
      </c>
      <c r="LF40" s="8" t="e">
        <f>CONCATENATE(LE40,IF(AND(LF15=1,SUM($E15:LE15)&gt;0)," and ",""),IF(LF15=1,TEXT(LF$4,"mmmm yyyy"),""))</f>
        <v>#N/A</v>
      </c>
      <c r="LG40" s="8" t="e">
        <f>CONCATENATE(LF40,IF(AND(LG15=1,SUM($E15:LF15)&gt;0)," and ",""),IF(LG15=1,TEXT(LG$4,"mmmm yyyy"),""))</f>
        <v>#N/A</v>
      </c>
      <c r="LH40" s="8" t="e">
        <f>CONCATENATE(LG40,IF(AND(LH15=1,SUM($E15:LG15)&gt;0)," and ",""),IF(LH15=1,TEXT(LH$4,"mmmm yyyy"),""))</f>
        <v>#N/A</v>
      </c>
      <c r="LI40" s="8" t="e">
        <f>CONCATENATE(LH40,IF(AND(LI15=1,SUM($E15:LH15)&gt;0)," and ",""),IF(LI15=1,TEXT(LI$4,"mmmm yyyy"),""))</f>
        <v>#N/A</v>
      </c>
      <c r="LJ40" s="8" t="e">
        <f>CONCATENATE(LI40,IF(AND(LJ15=1,SUM($E15:LI15)&gt;0)," and ",""),IF(LJ15=1,TEXT(LJ$4,"mmmm yyyy"),""))</f>
        <v>#N/A</v>
      </c>
      <c r="LK40" s="8" t="e">
        <f>CONCATENATE(LJ40,IF(AND(LK15=1,SUM($E15:LJ15)&gt;0)," and ",""),IF(LK15=1,TEXT(LK$4,"mmmm yyyy"),""))</f>
        <v>#N/A</v>
      </c>
      <c r="LL40" s="8" t="e">
        <f>CONCATENATE(LK40,IF(AND(LL15=1,SUM($E15:LK15)&gt;0)," and ",""),IF(LL15=1,TEXT(LL$4,"mmmm yyyy"),""))</f>
        <v>#N/A</v>
      </c>
      <c r="LM40" s="8" t="e">
        <f>CONCATENATE(LL40,IF(AND(LM15=1,SUM($E15:LL15)&gt;0)," and ",""),IF(LM15=1,TEXT(LM$4,"mmmm yyyy"),""))</f>
        <v>#N/A</v>
      </c>
      <c r="LN40" s="8" t="e">
        <f>CONCATENATE(LM40,IF(AND(LN15=1,SUM($E15:LM15)&gt;0)," and ",""),IF(LN15=1,TEXT(LN$4,"mmmm yyyy"),""))</f>
        <v>#N/A</v>
      </c>
      <c r="LO40" s="8" t="e">
        <f>CONCATENATE(LN40,IF(AND(LO15=1,SUM($E15:LN15)&gt;0)," and ",""),IF(LO15=1,TEXT(LO$4,"mmmm yyyy"),""))</f>
        <v>#N/A</v>
      </c>
      <c r="LP40" s="8" t="e">
        <f>CONCATENATE(LO40,IF(AND(LP15=1,SUM($E15:LO15)&gt;0)," and ",""),IF(LP15=1,TEXT(LP$4,"mmmm yyyy"),""))</f>
        <v>#N/A</v>
      </c>
      <c r="LQ40" s="8" t="e">
        <f>CONCATENATE(LP40,IF(AND(LQ15=1,SUM($E15:LP15)&gt;0)," and ",""),IF(LQ15=1,TEXT(LQ$4,"mmmm yyyy"),""))</f>
        <v>#N/A</v>
      </c>
      <c r="LR40" s="8" t="e">
        <f>CONCATENATE(LQ40,IF(AND(LR15=1,SUM($E15:LQ15)&gt;0)," and ",""),IF(LR15=1,TEXT(LR$4,"mmmm yyyy"),""))</f>
        <v>#N/A</v>
      </c>
      <c r="LS40" s="8" t="e">
        <f>CONCATENATE(LR40,IF(AND(LS15=1,SUM($E15:LR15)&gt;0)," and ",""),IF(LS15=1,TEXT(LS$4,"mmmm yyyy"),""))</f>
        <v>#N/A</v>
      </c>
      <c r="LT40" s="8" t="e">
        <f>CONCATENATE(LS40,IF(AND(LT15=1,SUM($E15:LS15)&gt;0)," and ",""),IF(LT15=1,TEXT(LT$4,"mmmm yyyy"),""))</f>
        <v>#N/A</v>
      </c>
      <c r="LU40" s="8" t="e">
        <f>CONCATENATE(LT40,IF(AND(LU15=1,SUM($E15:LT15)&gt;0)," and ",""),IF(LU15=1,TEXT(LU$4,"mmmm yyyy"),""))</f>
        <v>#N/A</v>
      </c>
      <c r="LV40" s="8" t="e">
        <f>CONCATENATE(LU40,IF(AND(LV15=1,SUM($E15:LU15)&gt;0)," and ",""),IF(LV15=1,TEXT(LV$4,"mmmm yyyy"),""))</f>
        <v>#N/A</v>
      </c>
      <c r="LW40" s="8" t="e">
        <f>CONCATENATE(LV40,IF(AND(LW15=1,SUM($E15:LV15)&gt;0)," and ",""),IF(LW15=1,TEXT(LW$4,"mmmm yyyy"),""))</f>
        <v>#N/A</v>
      </c>
      <c r="LX40" s="8" t="e">
        <f>CONCATENATE(LW40,IF(AND(LX15=1,SUM($E15:LW15)&gt;0)," and ",""),IF(LX15=1,TEXT(LX$4,"mmmm yyyy"),""))</f>
        <v>#N/A</v>
      </c>
      <c r="LY40" s="8" t="e">
        <f>CONCATENATE(LX40,IF(AND(LY15=1,SUM($E15:LX15)&gt;0)," and ",""),IF(LY15=1,TEXT(LY$4,"mmmm yyyy"),""))</f>
        <v>#N/A</v>
      </c>
      <c r="LZ40" s="8" t="e">
        <f>CONCATENATE(LY40,IF(AND(LZ15=1,SUM($E15:LY15)&gt;0)," and ",""),IF(LZ15=1,TEXT(LZ$4,"mmmm yyyy"),""))</f>
        <v>#N/A</v>
      </c>
      <c r="MA40" s="8" t="e">
        <f>CONCATENATE(LZ40,IF(AND(MA15=1,SUM($E15:LZ15)&gt;0)," and ",""),IF(MA15=1,TEXT(MA$4,"mmmm yyyy"),""))</f>
        <v>#N/A</v>
      </c>
      <c r="MB40" s="8" t="e">
        <f>CONCATENATE(MA40,IF(AND(MB15=1,SUM($E15:MA15)&gt;0)," and ",""),IF(MB15=1,TEXT(MB$4,"mmmm yyyy"),""))</f>
        <v>#N/A</v>
      </c>
      <c r="MC40" s="8" t="e">
        <f>CONCATENATE(MB40,IF(AND(MC15=1,SUM($E15:MB15)&gt;0)," and ",""),IF(MC15=1,TEXT(MC$4,"mmmm yyyy"),""))</f>
        <v>#N/A</v>
      </c>
      <c r="MD40" s="8" t="e">
        <f>CONCATENATE(MC40,IF(AND(MD15=1,SUM($E15:MC15)&gt;0)," and ",""),IF(MD15=1,TEXT(MD$4,"mmmm yyyy"),""))</f>
        <v>#N/A</v>
      </c>
      <c r="ME40" s="8" t="e">
        <f>CONCATENATE(MD40,IF(AND(ME15=1,SUM($E15:MD15)&gt;0)," and ",""),IF(ME15=1,TEXT(ME$4,"mmmm yyyy"),""))</f>
        <v>#N/A</v>
      </c>
      <c r="MF40" s="8" t="e">
        <f>CONCATENATE(ME40,IF(AND(MF15=1,SUM($E15:ME15)&gt;0)," and ",""),IF(MF15=1,TEXT(MF$4,"mmmm yyyy"),""))</f>
        <v>#N/A</v>
      </c>
      <c r="MG40" s="8" t="e">
        <f>CONCATENATE(MF40,IF(AND(MG15=1,SUM($E15:MF15)&gt;0)," and ",""),IF(MG15=1,TEXT(MG$4,"mmmm yyyy"),""))</f>
        <v>#N/A</v>
      </c>
      <c r="MH40" s="8" t="e">
        <f>CONCATENATE(MG40,IF(AND(MH15=1,SUM($E15:MG15)&gt;0)," and ",""),IF(MH15=1,TEXT(MH$4,"mmmm yyyy"),""))</f>
        <v>#N/A</v>
      </c>
      <c r="MI40" s="8" t="e">
        <f>CONCATENATE(MH40,IF(AND(MI15=1,SUM($E15:MH15)&gt;0)," and ",""),IF(MI15=1,TEXT(MI$4,"mmmm yyyy"),""))</f>
        <v>#N/A</v>
      </c>
      <c r="MJ40" s="8" t="e">
        <f>CONCATENATE(MI40,IF(AND(MJ15=1,SUM($E15:MI15)&gt;0)," and ",""),IF(MJ15=1,TEXT(MJ$4,"mmmm yyyy"),""))</f>
        <v>#N/A</v>
      </c>
      <c r="MK40" s="8" t="e">
        <f>CONCATENATE(MJ40,IF(AND(MK15=1,SUM($E15:MJ15)&gt;0)," and ",""),IF(MK15=1,TEXT(MK$4,"mmmm yyyy"),""))</f>
        <v>#N/A</v>
      </c>
      <c r="ML40" s="8" t="e">
        <f>CONCATENATE(MK40,IF(AND(ML15=1,SUM($E15:MK15)&gt;0)," and ",""),IF(ML15=1,TEXT(ML$4,"mmmm yyyy"),""))</f>
        <v>#N/A</v>
      </c>
      <c r="MM40" s="8" t="e">
        <f>CONCATENATE(ML40,IF(AND(MM15=1,SUM($E15:ML15)&gt;0)," and ",""),IF(MM15=1,TEXT(MM$4,"mmmm yyyy"),""))</f>
        <v>#N/A</v>
      </c>
      <c r="MN40" s="8" t="e">
        <f>CONCATENATE(MM40,IF(AND(MN15=1,SUM($E15:MM15)&gt;0)," and ",""),IF(MN15=1,TEXT(MN$4,"mmmm yyyy"),""))</f>
        <v>#N/A</v>
      </c>
      <c r="MO40" s="8" t="e">
        <f>CONCATENATE(MN40,IF(AND(MO15=1,SUM($E15:MN15)&gt;0)," and ",""),IF(MO15=1,TEXT(MO$4,"mmmm yyyy"),""))</f>
        <v>#N/A</v>
      </c>
      <c r="MP40" s="8" t="e">
        <f>CONCATENATE(MO40,IF(AND(MP15=1,SUM($E15:MO15)&gt;0)," and ",""),IF(MP15=1,TEXT(MP$4,"mmmm yyyy"),""))</f>
        <v>#N/A</v>
      </c>
      <c r="MQ40" s="8" t="e">
        <f>CONCATENATE(MP40,IF(AND(MQ15=1,SUM($E15:MP15)&gt;0)," and ",""),IF(MQ15=1,TEXT(MQ$4,"mmmm yyyy"),""))</f>
        <v>#N/A</v>
      </c>
      <c r="MR40" s="8" t="e">
        <f>CONCATENATE(MQ40,IF(AND(MR15=1,SUM($E15:MQ15)&gt;0)," and ",""),IF(MR15=1,TEXT(MR$4,"mmmm yyyy"),""))</f>
        <v>#N/A</v>
      </c>
      <c r="MS40" s="8" t="e">
        <f>CONCATENATE(MR40,IF(AND(MS15=1,SUM($E15:MR15)&gt;0)," and ",""),IF(MS15=1,TEXT(MS$4,"mmmm yyyy"),""))</f>
        <v>#N/A</v>
      </c>
      <c r="MT40" s="8" t="e">
        <f>CONCATENATE(MS40,IF(AND(MT15=1,SUM($E15:MS15)&gt;0)," and ",""),IF(MT15=1,TEXT(MT$4,"mmmm yyyy"),""))</f>
        <v>#N/A</v>
      </c>
      <c r="MU40" s="8" t="e">
        <f>CONCATENATE(MT40,IF(AND(MU15=1,SUM($E15:MT15)&gt;0)," and ",""),IF(MU15=1,TEXT(MU$4,"mmmm yyyy"),""))</f>
        <v>#N/A</v>
      </c>
      <c r="MV40" s="8" t="e">
        <f>CONCATENATE(MU40,IF(AND(MV15=1,SUM($E15:MU15)&gt;0)," and ",""),IF(MV15=1,TEXT(MV$4,"mmmm yyyy"),""))</f>
        <v>#N/A</v>
      </c>
      <c r="MW40" s="8" t="e">
        <f>CONCATENATE(MV40,IF(AND(MW15=1,SUM($E15:MV15)&gt;0)," and ",""),IF(MW15=1,TEXT(MW$4,"mmmm yyyy"),""))</f>
        <v>#N/A</v>
      </c>
      <c r="MX40" s="8" t="e">
        <f>CONCATENATE(MW40,IF(AND(MX15=1,SUM($E15:MW15)&gt;0)," and ",""),IF(MX15=1,TEXT(MX$4,"mmmm yyyy"),""))</f>
        <v>#N/A</v>
      </c>
      <c r="MY40" s="8" t="e">
        <f>CONCATENATE(MX40,IF(AND(MY15=1,SUM($E15:MX15)&gt;0)," and ",""),IF(MY15=1,TEXT(MY$4,"mmmm yyyy"),""))</f>
        <v>#N/A</v>
      </c>
      <c r="MZ40" s="8" t="e">
        <f>CONCATENATE(MY40,IF(AND(MZ15=1,SUM($E15:MY15)&gt;0)," and ",""),IF(MZ15=1,TEXT(MZ$4,"mmmm yyyy"),""))</f>
        <v>#N/A</v>
      </c>
      <c r="NA40" s="8" t="e">
        <f>CONCATENATE(MZ40,IF(AND(NA15=1,SUM($E15:MZ15)&gt;0)," and ",""),IF(NA15=1,TEXT(NA$4,"mmmm yyyy"),""))</f>
        <v>#N/A</v>
      </c>
      <c r="NB40" s="8" t="e">
        <f>CONCATENATE(NA40,IF(AND(NB15=1,SUM($E15:NA15)&gt;0)," and ",""),IF(NB15=1,TEXT(NB$4,"mmmm yyyy"),""))</f>
        <v>#N/A</v>
      </c>
      <c r="NC40" s="8" t="e">
        <f>CONCATENATE(NB40,IF(AND(NC15=1,SUM($E15:NB15)&gt;0)," and ",""),IF(NC15=1,TEXT(NC$4,"mmmm yyyy"),""))</f>
        <v>#N/A</v>
      </c>
      <c r="ND40" s="8" t="e">
        <f>CONCATENATE(NC40,IF(AND(ND15=1,SUM($E15:NC15)&gt;0)," and ",""),IF(ND15=1,TEXT(ND$4,"mmmm yyyy"),""))</f>
        <v>#N/A</v>
      </c>
      <c r="NE40" s="8" t="e">
        <f>CONCATENATE(ND40,IF(AND(NE15=1,SUM($E15:ND15)&gt;0)," and ",""),IF(NE15=1,TEXT(NE$4,"mmmm yyyy"),""))</f>
        <v>#N/A</v>
      </c>
      <c r="NF40" s="8" t="e">
        <f>CONCATENATE(NE40,IF(AND(NF15=1,SUM($E15:NE15)&gt;0)," and ",""),IF(NF15=1,TEXT(NF$4,"mmmm yyyy"),""))</f>
        <v>#N/A</v>
      </c>
      <c r="NG40" s="8" t="e">
        <f>CONCATENATE(NF40,IF(AND(NG15=1,SUM($E15:NF15)&gt;0)," and ",""),IF(NG15=1,TEXT(NG$4,"mmmm yyyy"),""))</f>
        <v>#N/A</v>
      </c>
      <c r="NH40" s="8" t="e">
        <f>CONCATENATE(NG40,IF(AND(NH15=1,SUM($E15:NG15)&gt;0)," and ",""),IF(NH15=1,TEXT(NH$4,"mmmm yyyy"),""))</f>
        <v>#N/A</v>
      </c>
      <c r="NI40" s="8" t="e">
        <f>CONCATENATE(NH40,IF(AND(NI15=1,SUM($E15:NH15)&gt;0)," and ",""),IF(NI15=1,TEXT(NI$4,"mmmm yyyy"),""))</f>
        <v>#N/A</v>
      </c>
      <c r="NJ40" s="8" t="e">
        <f>CONCATENATE(NI40,IF(AND(NJ15=1,SUM($E15:NI15)&gt;0)," and ",""),IF(NJ15=1,TEXT(NJ$4,"mmmm yyyy"),""))</f>
        <v>#N/A</v>
      </c>
      <c r="NK40" s="8" t="e">
        <f>CONCATENATE(NJ40,IF(AND(NK15=1,SUM($E15:NJ15)&gt;0)," and ",""),IF(NK15=1,TEXT(NK$4,"mmmm yyyy"),""))</f>
        <v>#N/A</v>
      </c>
      <c r="NL40" s="8" t="e">
        <f>CONCATENATE(NK40,IF(AND(NL15=1,SUM($E15:NK15)&gt;0)," and ",""),IF(NL15=1,TEXT(NL$4,"mmmm yyyy"),""))</f>
        <v>#N/A</v>
      </c>
      <c r="NM40" s="8" t="e">
        <f>CONCATENATE(NL40,IF(AND(NM15=1,SUM($E15:NL15)&gt;0)," and ",""),IF(NM15=1,TEXT(NM$4,"mmmm yyyy"),""))</f>
        <v>#N/A</v>
      </c>
      <c r="NN40" s="8" t="e">
        <f>CONCATENATE(NM40,IF(AND(NN15=1,SUM($E15:NM15)&gt;0)," and ",""),IF(NN15=1,TEXT(NN$4,"mmmm yyyy"),""))</f>
        <v>#N/A</v>
      </c>
      <c r="NO40" s="8" t="e">
        <f>CONCATENATE(NN40,IF(AND(NO15=1,SUM($E15:NN15)&gt;0)," and ",""),IF(NO15=1,TEXT(NO$4,"mmmm yyyy"),""))</f>
        <v>#N/A</v>
      </c>
      <c r="NP40" s="8" t="e">
        <f>CONCATENATE(NO40,IF(AND(NP15=1,SUM($E15:NO15)&gt;0)," and ",""),IF(NP15=1,TEXT(NP$4,"mmmm yyyy"),""))</f>
        <v>#N/A</v>
      </c>
      <c r="NQ40" s="8" t="e">
        <f>CONCATENATE(NP40,IF(AND(NQ15=1,SUM($E15:NP15)&gt;0)," and ",""),IF(NQ15=1,TEXT(NQ$4,"mmmm yyyy"),""))</f>
        <v>#N/A</v>
      </c>
      <c r="NR40" s="8" t="e">
        <f>CONCATENATE(NQ40,IF(AND(NR15=1,SUM($E15:NQ15)&gt;0)," and ",""),IF(NR15=1,TEXT(NR$4,"mmmm yyyy"),""))</f>
        <v>#N/A</v>
      </c>
      <c r="NS40" s="8" t="e">
        <f>CONCATENATE(NR40,IF(AND(NS15=1,SUM($E15:NR15)&gt;0)," and ",""),IF(NS15=1,TEXT(NS$4,"mmmm yyyy"),""))</f>
        <v>#N/A</v>
      </c>
      <c r="NT40" s="8" t="e">
        <f>CONCATENATE(NS40,IF(AND(NT15=1,SUM($E15:NS15)&gt;0)," and ",""),IF(NT15=1,TEXT(NT$4,"mmmm yyyy"),""))</f>
        <v>#N/A</v>
      </c>
      <c r="NU40" s="8" t="e">
        <f>CONCATENATE(NT40,IF(AND(NU15=1,SUM($E15:NT15)&gt;0)," and ",""),IF(NU15=1,TEXT(NU$4,"mmmm yyyy"),""))</f>
        <v>#N/A</v>
      </c>
      <c r="NV40" s="8" t="e">
        <f>CONCATENATE(NU40,IF(AND(NV15=1,SUM($E15:NU15)&gt;0)," and ",""),IF(NV15=1,TEXT(NV$4,"mmmm yyyy"),""))</f>
        <v>#N/A</v>
      </c>
      <c r="NW40" s="8" t="e">
        <f>CONCATENATE(NV40,IF(AND(NW15=1,SUM($E15:NV15)&gt;0)," and ",""),IF(NW15=1,TEXT(NW$4,"mmmm yyyy"),""))</f>
        <v>#N/A</v>
      </c>
      <c r="NX40" s="8" t="e">
        <f>CONCATENATE(NW40,IF(AND(NX15=1,SUM($E15:NW15)&gt;0)," and ",""),IF(NX15=1,TEXT(NX$4,"mmmm yyyy"),""))</f>
        <v>#N/A</v>
      </c>
      <c r="NY40" s="8" t="e">
        <f>CONCATENATE(NX40,IF(AND(NY15=1,SUM($E15:NX15)&gt;0)," and ",""),IF(NY15=1,TEXT(NY$4,"mmmm yyyy"),""))</f>
        <v>#N/A</v>
      </c>
      <c r="NZ40" s="8" t="e">
        <f>CONCATENATE(NY40,IF(AND(NZ15=1,SUM($E15:NY15)&gt;0)," and ",""),IF(NZ15=1,TEXT(NZ$4,"mmmm yyyy"),""))</f>
        <v>#N/A</v>
      </c>
      <c r="OA40" s="8" t="e">
        <f>CONCATENATE(NZ40,IF(AND(OA15=1,SUM($E15:NZ15)&gt;0)," and ",""),IF(OA15=1,TEXT(OA$4,"mmmm yyyy"),""))</f>
        <v>#N/A</v>
      </c>
      <c r="OB40" s="8" t="e">
        <f>CONCATENATE(OA40,IF(AND(OB15=1,SUM($E15:OA15)&gt;0)," and ",""),IF(OB15=1,TEXT(OB$4,"mmmm yyyy"),""))</f>
        <v>#N/A</v>
      </c>
      <c r="OC40" s="8" t="e">
        <f>CONCATENATE(OB40,IF(AND(OC15=1,SUM($E15:OB15)&gt;0)," and ",""),IF(OC15=1,TEXT(OC$4,"mmmm yyyy"),""))</f>
        <v>#N/A</v>
      </c>
      <c r="OD40" s="8" t="e">
        <f>CONCATENATE(OC40,IF(AND(OD15=1,SUM($E15:OC15)&gt;0)," and ",""),IF(OD15=1,TEXT(OD$4,"mmmm yyyy"),""))</f>
        <v>#N/A</v>
      </c>
      <c r="OE40" s="8" t="e">
        <f>CONCATENATE(OD40,IF(AND(OE15=1,SUM($E15:OD15)&gt;0)," and ",""),IF(OE15=1,TEXT(OE$4,"mmmm yyyy"),""))</f>
        <v>#N/A</v>
      </c>
      <c r="OF40" s="8" t="e">
        <f>CONCATENATE(OE40,IF(AND(OF15=1,SUM($E15:OE15)&gt;0)," and ",""),IF(OF15=1,TEXT(OF$4,"mmmm yyyy"),""))</f>
        <v>#N/A</v>
      </c>
      <c r="OG40" s="8" t="e">
        <f>CONCATENATE(OF40,IF(AND(OG15=1,SUM($E15:OF15)&gt;0)," and ",""),IF(OG15=1,TEXT(OG$4,"mmmm yyyy"),""))</f>
        <v>#N/A</v>
      </c>
      <c r="OH40" s="8" t="e">
        <f>CONCATENATE(OG40,IF(AND(OH15=1,SUM($E15:OG15)&gt;0)," and ",""),IF(OH15=1,TEXT(OH$4,"mmmm yyyy"),""))</f>
        <v>#N/A</v>
      </c>
      <c r="OI40" s="8" t="e">
        <f>CONCATENATE(OH40,IF(AND(OI15=1,SUM($E15:OH15)&gt;0)," and ",""),IF(OI15=1,TEXT(OI$4,"mmmm yyyy"),""))</f>
        <v>#N/A</v>
      </c>
      <c r="OJ40" s="8" t="e">
        <f>CONCATENATE(OI40,IF(AND(OJ15=1,SUM($E15:OI15)&gt;0)," and ",""),IF(OJ15=1,TEXT(OJ$4,"mmmm yyyy"),""))</f>
        <v>#N/A</v>
      </c>
      <c r="OK40" s="8" t="e">
        <f>CONCATENATE(OJ40,IF(AND(OK15=1,SUM($E15:OJ15)&gt;0)," and ",""),IF(OK15=1,TEXT(OK$4,"mmmm yyyy"),""))</f>
        <v>#N/A</v>
      </c>
      <c r="OL40" s="8" t="e">
        <f>CONCATENATE(OK40,IF(AND(OL15=1,SUM($E15:OK15)&gt;0)," and ",""),IF(OL15=1,TEXT(OL$4,"mmmm yyyy"),""))</f>
        <v>#N/A</v>
      </c>
      <c r="OM40" s="8" t="e">
        <f>CONCATENATE(OL40,IF(AND(OM15=1,SUM($E15:OL15)&gt;0)," and ",""),IF(OM15=1,TEXT(OM$4,"mmmm yyyy"),""))</f>
        <v>#N/A</v>
      </c>
      <c r="ON40" s="8" t="e">
        <f>CONCATENATE(OM40,IF(AND(ON15=1,SUM($E15:OM15)&gt;0)," and ",""),IF(ON15=1,TEXT(ON$4,"mmmm yyyy"),""))</f>
        <v>#N/A</v>
      </c>
      <c r="OO40" s="8" t="e">
        <f>CONCATENATE(ON40,IF(AND(OO15=1,SUM($E15:ON15)&gt;0)," and ",""),IF(OO15=1,TEXT(OO$4,"mmmm yyyy"),""))</f>
        <v>#N/A</v>
      </c>
      <c r="OP40" s="8" t="e">
        <f>CONCATENATE(OO40,IF(AND(OP15=1,SUM($E15:OO15)&gt;0)," and ",""),IF(OP15=1,TEXT(OP$4,"mmmm yyyy"),""))</f>
        <v>#N/A</v>
      </c>
      <c r="OQ40" s="8" t="e">
        <f>CONCATENATE(OP40,IF(AND(OQ15=1,SUM($E15:OP15)&gt;0)," and ",""),IF(OQ15=1,TEXT(OQ$4,"mmmm yyyy"),""))</f>
        <v>#N/A</v>
      </c>
      <c r="OR40" s="8" t="e">
        <f>CONCATENATE(OQ40,IF(AND(OR15=1,SUM($E15:OQ15)&gt;0)," and ",""),IF(OR15=1,TEXT(OR$4,"mmmm yyyy"),""))</f>
        <v>#N/A</v>
      </c>
      <c r="OS40" s="8" t="e">
        <f>CONCATENATE(OR40,IF(AND(OS15=1,SUM($E15:OR15)&gt;0)," and ",""),IF(OS15=1,TEXT(OS$4,"mmmm yyyy"),""))</f>
        <v>#N/A</v>
      </c>
      <c r="OT40" s="8" t="e">
        <f>CONCATENATE(OS40,IF(AND(OT15=1,SUM($E15:OS15)&gt;0)," and ",""),IF(OT15=1,TEXT(OT$4,"mmmm yyyy"),""))</f>
        <v>#N/A</v>
      </c>
      <c r="OU40" s="8" t="e">
        <f>CONCATENATE(OT40,IF(AND(OU15=1,SUM($E15:OT15)&gt;0)," and ",""),IF(OU15=1,TEXT(OU$4,"mmmm yyyy"),""))</f>
        <v>#N/A</v>
      </c>
      <c r="OV40" s="8" t="e">
        <f>CONCATENATE(OU40,IF(AND(OV15=1,SUM($E15:OU15)&gt;0)," and ",""),IF(OV15=1,TEXT(OV$4,"mmmm yyyy"),""))</f>
        <v>#N/A</v>
      </c>
      <c r="OW40" s="8" t="e">
        <f>CONCATENATE(OV40,IF(AND(OW15=1,SUM($E15:OV15)&gt;0)," and ",""),IF(OW15=1,TEXT(OW$4,"mmmm yyyy"),""))</f>
        <v>#N/A</v>
      </c>
      <c r="OX40" s="8" t="e">
        <f>CONCATENATE(OW40,IF(AND(OX15=1,SUM($E15:OW15)&gt;0)," and ",""),IF(OX15=1,TEXT(OX$4,"mmmm yyyy"),""))</f>
        <v>#N/A</v>
      </c>
      <c r="OY40" s="8" t="e">
        <f>CONCATENATE(OX40,IF(AND(OY15=1,SUM($E15:OX15)&gt;0)," and ",""),IF(OY15=1,TEXT(OY$4,"mmmm yyyy"),""))</f>
        <v>#N/A</v>
      </c>
      <c r="OZ40" s="8" t="e">
        <f>CONCATENATE(OY40,IF(AND(OZ15=1,SUM($E15:OY15)&gt;0)," and ",""),IF(OZ15=1,TEXT(OZ$4,"mmmm yyyy"),""))</f>
        <v>#N/A</v>
      </c>
      <c r="PA40" s="8" t="e">
        <f>CONCATENATE(OZ40,IF(AND(PA15=1,SUM($E15:OZ15)&gt;0)," and ",""),IF(PA15=1,TEXT(PA$4,"mmmm yyyy"),""))</f>
        <v>#N/A</v>
      </c>
      <c r="PB40" s="8" t="e">
        <f>CONCATENATE(PA40,IF(AND(PB15=1,SUM($E15:PA15)&gt;0)," and ",""),IF(PB15=1,TEXT(PB$4,"mmmm yyyy"),""))</f>
        <v>#N/A</v>
      </c>
      <c r="PC40" s="8" t="e">
        <f>CONCATENATE(PB40,IF(AND(PC15=1,SUM($E15:PB15)&gt;0)," and ",""),IF(PC15=1,TEXT(PC$4,"mmmm yyyy"),""))</f>
        <v>#N/A</v>
      </c>
      <c r="PD40" s="8" t="e">
        <f>CONCATENATE(PC40,IF(AND(PD15=1,SUM($E15:PC15)&gt;0)," and ",""),IF(PD15=1,TEXT(PD$4,"mmmm yyyy"),""))</f>
        <v>#N/A</v>
      </c>
      <c r="PE40" s="8" t="e">
        <f>CONCATENATE(PD40,IF(AND(PE15=1,SUM($E15:PD15)&gt;0)," and ",""),IF(PE15=1,TEXT(PE$4,"mmmm yyyy"),""))</f>
        <v>#N/A</v>
      </c>
      <c r="PF40" s="8" t="e">
        <f>CONCATENATE(PE40,IF(AND(PF15=1,SUM($E15:PE15)&gt;0)," and ",""),IF(PF15=1,TEXT(PF$4,"mmmm yyyy"),""))</f>
        <v>#N/A</v>
      </c>
      <c r="PG40" s="8" t="e">
        <f>CONCATENATE(PF40,IF(AND(PG15=1,SUM($E15:PF15)&gt;0)," and ",""),IF(PG15=1,TEXT(PG$4,"mmmm yyyy"),""))</f>
        <v>#N/A</v>
      </c>
      <c r="PH40" s="8" t="e">
        <f>CONCATENATE(PG40,IF(AND(PH15=1,SUM($E15:PG15)&gt;0)," and ",""),IF(PH15=1,TEXT(PH$4,"mmmm yyyy"),""))</f>
        <v>#N/A</v>
      </c>
      <c r="PI40" s="8" t="e">
        <f>CONCATENATE(PH40,IF(AND(PI15=1,SUM($E15:PH15)&gt;0)," and ",""),IF(PI15=1,TEXT(PI$4,"mmmm yyyy"),""))</f>
        <v>#N/A</v>
      </c>
      <c r="PJ40" s="8" t="e">
        <f>CONCATENATE(PI40,IF(AND(PJ15=1,SUM($E15:PI15)&gt;0)," and ",""),IF(PJ15=1,TEXT(PJ$4,"mmmm yyyy"),""))</f>
        <v>#N/A</v>
      </c>
      <c r="PK40" s="8" t="e">
        <f>CONCATENATE(PJ40,IF(AND(PK15=1,SUM($E15:PJ15)&gt;0)," and ",""),IF(PK15=1,TEXT(PK$4,"mmmm yyyy"),""))</f>
        <v>#N/A</v>
      </c>
      <c r="PL40" s="8" t="e">
        <f>CONCATENATE(PK40,IF(AND(PL15=1,SUM($E15:PK15)&gt;0)," and ",""),IF(PL15=1,TEXT(PL$4,"mmmm yyyy"),""))</f>
        <v>#N/A</v>
      </c>
      <c r="PM40" s="8" t="e">
        <f>CONCATENATE(PL40,IF(AND(PM15=1,SUM($E15:PL15)&gt;0)," and ",""),IF(PM15=1,TEXT(PM$4,"mmmm yyyy"),""))</f>
        <v>#N/A</v>
      </c>
      <c r="PN40" s="8" t="e">
        <f>CONCATENATE(PM40,IF(AND(PN15=1,SUM($E15:PM15)&gt;0)," and ",""),IF(PN15=1,TEXT(PN$4,"mmmm yyyy"),""))</f>
        <v>#N/A</v>
      </c>
      <c r="PO40" s="8" t="e">
        <f>CONCATENATE(PN40,IF(AND(PO15=1,SUM($E15:PN15)&gt;0)," and ",""),IF(PO15=1,TEXT(PO$4,"mmmm yyyy"),""))</f>
        <v>#N/A</v>
      </c>
      <c r="PP40" s="8" t="e">
        <f>CONCATENATE(PO40,IF(AND(PP15=1,SUM($E15:PO15)&gt;0)," and ",""),IF(PP15=1,TEXT(PP$4,"mmmm yyyy"),""))</f>
        <v>#N/A</v>
      </c>
      <c r="PQ40" s="8" t="e">
        <f>CONCATENATE(PP40,IF(AND(PQ15=1,SUM($E15:PP15)&gt;0)," and ",""),IF(PQ15=1,TEXT(PQ$4,"mmmm yyyy"),""))</f>
        <v>#N/A</v>
      </c>
      <c r="PR40" s="8" t="e">
        <f>CONCATENATE(PQ40,IF(AND(PR15=1,SUM($E15:PQ15)&gt;0)," and ",""),IF(PR15=1,TEXT(PR$4,"mmmm yyyy"),""))</f>
        <v>#N/A</v>
      </c>
      <c r="PS40" s="8" t="e">
        <f>CONCATENATE(PR40,IF(AND(PS15=1,SUM($E15:PR15)&gt;0)," and ",""),IF(PS15=1,TEXT(PS$4,"mmmm yyyy"),""))</f>
        <v>#N/A</v>
      </c>
      <c r="PT40" s="8" t="e">
        <f>CONCATENATE(PS40,IF(AND(PT15=1,SUM($E15:PS15)&gt;0)," and ",""),IF(PT15=1,TEXT(PT$4,"mmmm yyyy"),""))</f>
        <v>#N/A</v>
      </c>
      <c r="PU40" s="8" t="e">
        <f>CONCATENATE(PT40,IF(AND(PU15=1,SUM($E15:PT15)&gt;0)," and ",""),IF(PU15=1,TEXT(PU$4,"mmmm yyyy"),""))</f>
        <v>#N/A</v>
      </c>
      <c r="PV40" s="8" t="e">
        <f>CONCATENATE(PU40,IF(AND(PV15=1,SUM($E15:PU15)&gt;0)," and ",""),IF(PV15=1,TEXT(PV$4,"mmmm yyyy"),""))</f>
        <v>#N/A</v>
      </c>
      <c r="PW40" s="8" t="e">
        <f>CONCATENATE(PV40,IF(AND(PW15=1,SUM($E15:PV15)&gt;0)," and ",""),IF(PW15=1,TEXT(PW$4,"mmmm yyyy"),""))</f>
        <v>#N/A</v>
      </c>
      <c r="PX40" s="8" t="e">
        <f>CONCATENATE(PW40,IF(AND(PX15=1,SUM($E15:PW15)&gt;0)," and ",""),IF(PX15=1,TEXT(PX$4,"mmmm yyyy"),""))</f>
        <v>#N/A</v>
      </c>
      <c r="PY40" s="8" t="e">
        <f>CONCATENATE(PX40,IF(AND(PY15=1,SUM($E15:PX15)&gt;0)," and ",""),IF(PY15=1,TEXT(PY$4,"mmmm yyyy"),""))</f>
        <v>#N/A</v>
      </c>
      <c r="PZ40" s="8" t="e">
        <f>CONCATENATE(PY40,IF(AND(PZ15=1,SUM($E15:PY15)&gt;0)," and ",""),IF(PZ15=1,TEXT(PZ$4,"mmmm yyyy"),""))</f>
        <v>#N/A</v>
      </c>
      <c r="QA40" s="8" t="e">
        <f>CONCATENATE(PZ40,IF(AND(QA15=1,SUM($E15:PZ15)&gt;0)," and ",""),IF(QA15=1,TEXT(QA$4,"mmmm yyyy"),""))</f>
        <v>#N/A</v>
      </c>
      <c r="QB40" s="8" t="e">
        <f>CONCATENATE(QA40,IF(AND(QB15=1,SUM($E15:QA15)&gt;0)," and ",""),IF(QB15=1,TEXT(QB$4,"mmmm yyyy"),""))</f>
        <v>#N/A</v>
      </c>
      <c r="QC40" s="8" t="e">
        <f>CONCATENATE(QB40,IF(AND(QC15=1,SUM($E15:QB15)&gt;0)," and ",""),IF(QC15=1,TEXT(QC$4,"mmmm yyyy"),""))</f>
        <v>#N/A</v>
      </c>
      <c r="QD40" s="8" t="e">
        <f>CONCATENATE(QC40,IF(AND(QD15=1,SUM($E15:QC15)&gt;0)," and ",""),IF(QD15=1,TEXT(QD$4,"mmmm yyyy"),""))</f>
        <v>#N/A</v>
      </c>
      <c r="QE40" s="8" t="e">
        <f>CONCATENATE(QD40,IF(AND(QE15=1,SUM($E15:QD15)&gt;0)," and ",""),IF(QE15=1,TEXT(QE$4,"mmmm yyyy"),""))</f>
        <v>#N/A</v>
      </c>
      <c r="QF40" s="8" t="e">
        <f>CONCATENATE(QE40,IF(AND(QF15=1,SUM($E15:QE15)&gt;0)," and ",""),IF(QF15=1,TEXT(QF$4,"mmmm yyyy"),""))</f>
        <v>#N/A</v>
      </c>
      <c r="QG40" s="8" t="e">
        <f>CONCATENATE(QF40,IF(AND(QG15=1,SUM($E15:QF15)&gt;0)," and ",""),IF(QG15=1,TEXT(QG$4,"mmmm yyyy"),""))</f>
        <v>#N/A</v>
      </c>
      <c r="QH40" s="8" t="e">
        <f>CONCATENATE(QG40,IF(AND(QH15=1,SUM($E15:QG15)&gt;0)," and ",""),IF(QH15=1,TEXT(QH$4,"mmmm yyyy"),""))</f>
        <v>#N/A</v>
      </c>
      <c r="QI40" s="8" t="e">
        <f>CONCATENATE(QH40,IF(AND(QI15=1,SUM($E15:QH15)&gt;0)," and ",""),IF(QI15=1,TEXT(QI$4,"mmmm yyyy"),""))</f>
        <v>#N/A</v>
      </c>
      <c r="QJ40" s="8" t="e">
        <f>CONCATENATE(QI40,IF(AND(QJ15=1,SUM($E15:QI15)&gt;0)," and ",""),IF(QJ15=1,TEXT(QJ$4,"mmmm yyyy"),""))</f>
        <v>#N/A</v>
      </c>
      <c r="QK40" s="8" t="e">
        <f>CONCATENATE(QJ40,IF(AND(QK15=1,SUM($E15:QJ15)&gt;0)," and ",""),IF(QK15=1,TEXT(QK$4,"mmmm yyyy"),""))</f>
        <v>#N/A</v>
      </c>
      <c r="QL40" s="8" t="e">
        <f>CONCATENATE(QK40,IF(AND(QL15=1,SUM($E15:QK15)&gt;0)," and ",""),IF(QL15=1,TEXT(QL$4,"mmmm yyyy"),""))</f>
        <v>#N/A</v>
      </c>
      <c r="QM40" s="8" t="e">
        <f>CONCATENATE(QL40,IF(AND(QM15=1,SUM($E15:QL15)&gt;0)," and ",""),IF(QM15=1,TEXT(QM$4,"mmmm yyyy"),""))</f>
        <v>#N/A</v>
      </c>
      <c r="QN40" s="8" t="e">
        <f>CONCATENATE(QM40,IF(AND(QN15=1,SUM($E15:QM15)&gt;0)," and ",""),IF(QN15=1,TEXT(QN$4,"mmmm yyyy"),""))</f>
        <v>#N/A</v>
      </c>
      <c r="QO40" s="8" t="e">
        <f>CONCATENATE(QN40,IF(AND(QO15=1,SUM($E15:QN15)&gt;0)," and ",""),IF(QO15=1,TEXT(QO$4,"mmmm yyyy"),""))</f>
        <v>#N/A</v>
      </c>
      <c r="QP40" s="8" t="e">
        <f>CONCATENATE(QO40,IF(AND(QP15=1,SUM($E15:QO15)&gt;0)," and ",""),IF(QP15=1,TEXT(QP$4,"mmmm yyyy"),""))</f>
        <v>#N/A</v>
      </c>
      <c r="QQ40" s="8" t="e">
        <f>CONCATENATE(QP40,IF(AND(QQ15=1,SUM($E15:QP15)&gt;0)," and ",""),IF(QQ15=1,TEXT(QQ$4,"mmmm yyyy"),""))</f>
        <v>#N/A</v>
      </c>
      <c r="QR40" s="8" t="e">
        <f>CONCATENATE(QQ40,IF(AND(QR15=1,SUM($E15:QQ15)&gt;0)," and ",""),IF(QR15=1,TEXT(QR$4,"mmmm yyyy"),""))</f>
        <v>#N/A</v>
      </c>
      <c r="QS40" s="8" t="e">
        <f>CONCATENATE(QR40,IF(AND(QS15=1,SUM($E15:QR15)&gt;0)," and ",""),IF(QS15=1,TEXT(QS$4,"mmmm yyyy"),""))</f>
        <v>#N/A</v>
      </c>
      <c r="QT40" s="8" t="e">
        <f>CONCATENATE(QS40,IF(AND(QT15=1,SUM($E15:QS15)&gt;0)," and ",""),IF(QT15=1,TEXT(QT$4,"mmmm yyyy"),""))</f>
        <v>#N/A</v>
      </c>
      <c r="QU40" s="8" t="e">
        <f>CONCATENATE(QT40,IF(AND(QU15=1,SUM($E15:QT15)&gt;0)," and ",""),IF(QU15=1,TEXT(QU$4,"mmmm yyyy"),""))</f>
        <v>#N/A</v>
      </c>
      <c r="QV40" s="8" t="e">
        <f>CONCATENATE(QU40,IF(AND(QV15=1,SUM($E15:QU15)&gt;0)," and ",""),IF(QV15=1,TEXT(QV$4,"mmmm yyyy"),""))</f>
        <v>#N/A</v>
      </c>
      <c r="QW40" s="8" t="e">
        <f>CONCATENATE(QV40,IF(AND(QW15=1,SUM($E15:QV15)&gt;0)," and ",""),IF(QW15=1,TEXT(QW$4,"mmmm yyyy"),""))</f>
        <v>#N/A</v>
      </c>
      <c r="QX40" s="8" t="e">
        <f>CONCATENATE(QW40,IF(AND(QX15=1,SUM($E15:QW15)&gt;0)," and ",""),IF(QX15=1,TEXT(QX$4,"mmmm yyyy"),""))</f>
        <v>#N/A</v>
      </c>
      <c r="QY40" s="8" t="e">
        <f>CONCATENATE(QX40,IF(AND(QY15=1,SUM($E15:QX15)&gt;0)," and ",""),IF(QY15=1,TEXT(QY$4,"mmmm yyyy"),""))</f>
        <v>#N/A</v>
      </c>
      <c r="QZ40" s="8" t="e">
        <f>CONCATENATE(QY40,IF(AND(QZ15=1,SUM($E15:QY15)&gt;0)," and ",""),IF(QZ15=1,TEXT(QZ$4,"mmmm yyyy"),""))</f>
        <v>#N/A</v>
      </c>
      <c r="RA40" s="8" t="e">
        <f>CONCATENATE(QZ40,IF(AND(RA15=1,SUM($E15:QZ15)&gt;0)," and ",""),IF(RA15=1,TEXT(RA$4,"mmmm yyyy"),""))</f>
        <v>#N/A</v>
      </c>
      <c r="RB40" s="8" t="e">
        <f>CONCATENATE(RA40,IF(AND(RB15=1,SUM($E15:RA15)&gt;0)," and ",""),IF(RB15=1,TEXT(RB$4,"mmmm yyyy"),""))</f>
        <v>#N/A</v>
      </c>
      <c r="RC40" s="8" t="e">
        <f>CONCATENATE(RB40,IF(AND(RC15=1,SUM($E15:RB15)&gt;0)," and ",""),IF(RC15=1,TEXT(RC$4,"mmmm yyyy"),""))</f>
        <v>#N/A</v>
      </c>
      <c r="RD40" s="8" t="e">
        <f>CONCATENATE(RC40,IF(AND(RD15=1,SUM($E15:RC15)&gt;0)," and ",""),IF(RD15=1,TEXT(RD$4,"mmmm yyyy"),""))</f>
        <v>#N/A</v>
      </c>
      <c r="RE40" s="8" t="e">
        <f>CONCATENATE(RD40,IF(AND(RE15=1,SUM($E15:RD15)&gt;0)," and ",""),IF(RE15=1,TEXT(RE$4,"mmmm yyyy"),""))</f>
        <v>#N/A</v>
      </c>
      <c r="RF40" s="8" t="e">
        <f>CONCATENATE(RE40,IF(AND(RF15=1,SUM($E15:RE15)&gt;0)," and ",""),IF(RF15=1,TEXT(RF$4,"mmmm yyyy"),""))</f>
        <v>#N/A</v>
      </c>
      <c r="RG40" s="8" t="e">
        <f>CONCATENATE(RF40,IF(AND(RG15=1,SUM($E15:RF15)&gt;0)," and ",""),IF(RG15=1,TEXT(RG$4,"mmmm yyyy"),""))</f>
        <v>#N/A</v>
      </c>
      <c r="RH40" s="8" t="e">
        <f>CONCATENATE(RG40,IF(AND(RH15=1,SUM($E15:RG15)&gt;0)," and ",""),IF(RH15=1,TEXT(RH$4,"mmmm yyyy"),""))</f>
        <v>#N/A</v>
      </c>
      <c r="RI40" s="8" t="e">
        <f>CONCATENATE(RH40,IF(AND(RI15=1,SUM($E15:RH15)&gt;0)," and ",""),IF(RI15=1,TEXT(RI$4,"mmmm yyyy"),""))</f>
        <v>#N/A</v>
      </c>
      <c r="RJ40" s="8" t="e">
        <f>CONCATENATE(RI40,IF(AND(RJ15=1,SUM($E15:RI15)&gt;0)," and ",""),IF(RJ15=1,TEXT(RJ$4,"mmmm yyyy"),""))</f>
        <v>#N/A</v>
      </c>
      <c r="RK40" s="8" t="e">
        <f>CONCATENATE(RJ40,IF(AND(RK15=1,SUM($E15:RJ15)&gt;0)," and ",""),IF(RK15=1,TEXT(RK$4,"mmmm yyyy"),""))</f>
        <v>#N/A</v>
      </c>
      <c r="RL40" s="8" t="e">
        <f>CONCATENATE(RK40,IF(AND(RL15=1,SUM($E15:RK15)&gt;0)," and ",""),IF(RL15=1,TEXT(RL$4,"mmmm yyyy"),""))</f>
        <v>#N/A</v>
      </c>
      <c r="RM40" s="8" t="e">
        <f>CONCATENATE(RL40,IF(AND(RM15=1,SUM($E15:RL15)&gt;0)," and ",""),IF(RM15=1,TEXT(RM$4,"mmmm yyyy"),""))</f>
        <v>#N/A</v>
      </c>
      <c r="RN40" s="8" t="e">
        <f>CONCATENATE(RM40,IF(AND(RN15=1,SUM($E15:RM15)&gt;0)," and ",""),IF(RN15=1,TEXT(RN$4,"mmmm yyyy"),""))</f>
        <v>#N/A</v>
      </c>
      <c r="RO40" s="8" t="e">
        <f>CONCATENATE(RN40,IF(AND(RO15=1,SUM($E15:RN15)&gt;0)," and ",""),IF(RO15=1,TEXT(RO$4,"mmmm yyyy"),""))</f>
        <v>#N/A</v>
      </c>
      <c r="RP40" s="8" t="e">
        <f>CONCATENATE(RO40,IF(AND(RP15=1,SUM($E15:RO15)&gt;0)," and ",""),IF(RP15=1,TEXT(RP$4,"mmmm yyyy"),""))</f>
        <v>#N/A</v>
      </c>
      <c r="RQ40" s="8" t="e">
        <f>CONCATENATE(RP40,IF(AND(RQ15=1,SUM($E15:RP15)&gt;0)," and ",""),IF(RQ15=1,TEXT(RQ$4,"mmmm yyyy"),""))</f>
        <v>#N/A</v>
      </c>
      <c r="RR40" s="8" t="e">
        <f>CONCATENATE(RQ40,IF(AND(RR15=1,SUM($E15:RQ15)&gt;0)," and ",""),IF(RR15=1,TEXT(RR$4,"mmmm yyyy"),""))</f>
        <v>#N/A</v>
      </c>
      <c r="RS40" s="8" t="e">
        <f>CONCATENATE(RR40,IF(AND(RS15=1,SUM($E15:RR15)&gt;0)," and ",""),IF(RS15=1,TEXT(RS$4,"mmmm yyyy"),""))</f>
        <v>#N/A</v>
      </c>
      <c r="RT40" s="8" t="e">
        <f>CONCATENATE(RS40,IF(AND(RT15=1,SUM($E15:RS15)&gt;0)," and ",""),IF(RT15=1,TEXT(RT$4,"mmmm yyyy"),""))</f>
        <v>#N/A</v>
      </c>
      <c r="RU40" s="8" t="e">
        <f>CONCATENATE(RT40,IF(AND(RU15=1,SUM($E15:RT15)&gt;0)," and ",""),IF(RU15=1,TEXT(RU$4,"mmmm yyyy"),""))</f>
        <v>#N/A</v>
      </c>
      <c r="RV40" s="8" t="e">
        <f>CONCATENATE(RU40,IF(AND(RV15=1,SUM($E15:RU15)&gt;0)," and ",""),IF(RV15=1,TEXT(RV$4,"mmmm yyyy"),""))</f>
        <v>#N/A</v>
      </c>
      <c r="RW40" s="8" t="e">
        <f>CONCATENATE(RV40,IF(AND(RW15=1,SUM($E15:RV15)&gt;0)," and ",""),IF(RW15=1,TEXT(RW$4,"mmmm yyyy"),""))</f>
        <v>#N/A</v>
      </c>
      <c r="RX40" s="8" t="e">
        <f>CONCATENATE(RW40,IF(AND(RX15=1,SUM($E15:RW15)&gt;0)," and ",""),IF(RX15=1,TEXT(RX$4,"mmmm yyyy"),""))</f>
        <v>#N/A</v>
      </c>
      <c r="RY40" s="8" t="e">
        <f>CONCATENATE(RX40,IF(AND(RY15=1,SUM($E15:RX15)&gt;0)," and ",""),IF(RY15=1,TEXT(RY$4,"mmmm yyyy"),""))</f>
        <v>#N/A</v>
      </c>
      <c r="RZ40" s="8" t="e">
        <f>CONCATENATE(RY40,IF(AND(RZ15=1,SUM($E15:RY15)&gt;0)," and ",""),IF(RZ15=1,TEXT(RZ$4,"mmmm yyyy"),""))</f>
        <v>#N/A</v>
      </c>
      <c r="SA40" s="8" t="e">
        <f>CONCATENATE(RZ40,IF(AND(SA15=1,SUM($E15:RZ15)&gt;0)," and ",""),IF(SA15=1,TEXT(SA$4,"mmmm yyyy"),""))</f>
        <v>#N/A</v>
      </c>
      <c r="SB40" s="8" t="e">
        <f>CONCATENATE(SA40,IF(AND(SB15=1,SUM($E15:SA15)&gt;0)," and ",""),IF(SB15=1,TEXT(SB$4,"mmmm yyyy"),""))</f>
        <v>#N/A</v>
      </c>
      <c r="SC40" s="8" t="e">
        <f>CONCATENATE(SB40,IF(AND(SC15=1,SUM($E15:SB15)&gt;0)," and ",""),IF(SC15=1,TEXT(SC$4,"mmmm yyyy"),""))</f>
        <v>#N/A</v>
      </c>
      <c r="SD40" s="8" t="e">
        <f>CONCATENATE(SC40,IF(AND(SD15=1,SUM($E15:SC15)&gt;0)," and ",""),IF(SD15=1,TEXT(SD$4,"mmmm yyyy"),""))</f>
        <v>#N/A</v>
      </c>
      <c r="SE40" s="8" t="e">
        <f>CONCATENATE(SD40,IF(AND(SE15=1,SUM($E15:SD15)&gt;0)," and ",""),IF(SE15=1,TEXT(SE$4,"mmmm yyyy"),""))</f>
        <v>#N/A</v>
      </c>
      <c r="SF40" s="8" t="e">
        <f>CONCATENATE(SE40,IF(AND(SF15=1,SUM($E15:SE15)&gt;0)," and ",""),IF(SF15=1,TEXT(SF$4,"mmmm yyyy"),""))</f>
        <v>#N/A</v>
      </c>
      <c r="SG40" s="8" t="e">
        <f>CONCATENATE(SF40,IF(AND(SG15=1,SUM($E15:SF15)&gt;0)," and ",""),IF(SG15=1,TEXT(SG$4,"mmmm yyyy"),""))</f>
        <v>#N/A</v>
      </c>
      <c r="SH40" s="8" t="e">
        <f>CONCATENATE(SG40,IF(AND(SH15=1,SUM($E15:SG15)&gt;0)," and ",""),IF(SH15=1,TEXT(SH$4,"mmmm yyyy"),""))</f>
        <v>#N/A</v>
      </c>
      <c r="SI40" s="8" t="e">
        <f>CONCATENATE(SH40,IF(AND(SI15=1,SUM($E15:SH15)&gt;0)," and ",""),IF(SI15=1,TEXT(SI$4,"mmmm yyyy"),""))</f>
        <v>#N/A</v>
      </c>
      <c r="SJ40" s="8" t="e">
        <f>CONCATENATE(SI40,IF(AND(SJ15=1,SUM($E15:SI15)&gt;0)," and ",""),IF(SJ15=1,TEXT(SJ$4,"mmmm yyyy"),""))</f>
        <v>#N/A</v>
      </c>
      <c r="SK40" s="8" t="e">
        <f>CONCATENATE(SJ40,IF(AND(SK15=1,SUM($E15:SJ15)&gt;0)," and ",""),IF(SK15=1,TEXT(SK$4,"mmmm yyyy"),""))</f>
        <v>#N/A</v>
      </c>
      <c r="SL40" s="8" t="e">
        <f>CONCATENATE(SK40,IF(AND(SL15=1,SUM($E15:SK15)&gt;0)," and ",""),IF(SL15=1,TEXT(SL$4,"mmmm yyyy"),""))</f>
        <v>#N/A</v>
      </c>
      <c r="SM40" s="8" t="e">
        <f>CONCATENATE(SL40,IF(AND(SM15=1,SUM($E15:SL15)&gt;0)," and ",""),IF(SM15=1,TEXT(SM$4,"mmmm yyyy"),""))</f>
        <v>#N/A</v>
      </c>
      <c r="SN40" s="8" t="e">
        <f>CONCATENATE(SM40,IF(AND(SN15=1,SUM($E15:SM15)&gt;0)," and ",""),IF(SN15=1,TEXT(SN$4,"mmmm yyyy"),""))</f>
        <v>#N/A</v>
      </c>
      <c r="SO40" s="8" t="e">
        <f>CONCATENATE(SN40,IF(AND(SO15=1,SUM($E15:SN15)&gt;0)," and ",""),IF(SO15=1,TEXT(SO$4,"mmmm yyyy"),""))</f>
        <v>#N/A</v>
      </c>
      <c r="SP40" s="8" t="e">
        <f>CONCATENATE(SO40,IF(AND(SP15=1,SUM($E15:SO15)&gt;0)," and ",""),IF(SP15=1,TEXT(SP$4,"mmmm yyyy"),""))</f>
        <v>#N/A</v>
      </c>
      <c r="SQ40" s="8" t="e">
        <f>CONCATENATE(SP40,IF(AND(SQ15=1,SUM($E15:SP15)&gt;0)," and ",""),IF(SQ15=1,TEXT(SQ$4,"mmmm yyyy"),""))</f>
        <v>#N/A</v>
      </c>
      <c r="SR40" s="8" t="e">
        <f>CONCATENATE(SQ40,IF(AND(SR15=1,SUM($E15:SQ15)&gt;0)," and ",""),IF(SR15=1,TEXT(SR$4,"mmmm yyyy"),""))</f>
        <v>#N/A</v>
      </c>
      <c r="SS40" s="8" t="e">
        <f>CONCATENATE(SR40,IF(AND(SS15=1,SUM($E15:SR15)&gt;0)," and ",""),IF(SS15=1,TEXT(SS$4,"mmmm yyyy"),""))</f>
        <v>#N/A</v>
      </c>
      <c r="ST40" s="8" t="e">
        <f>CONCATENATE(SS40,IF(AND(ST15=1,SUM($E15:SS15)&gt;0)," and ",""),IF(ST15=1,TEXT(ST$4,"mmmm yyyy"),""))</f>
        <v>#N/A</v>
      </c>
      <c r="SU40" s="8" t="e">
        <f>CONCATENATE(ST40,IF(AND(SU15=1,SUM($E15:ST15)&gt;0)," and ",""),IF(SU15=1,TEXT(SU$4,"mmmm yyyy"),""))</f>
        <v>#N/A</v>
      </c>
      <c r="SV40" s="8" t="e">
        <f>CONCATENATE(SU40,IF(AND(SV15=1,SUM($E15:SU15)&gt;0)," and ",""),IF(SV15=1,TEXT(SV$4,"mmmm yyyy"),""))</f>
        <v>#N/A</v>
      </c>
      <c r="SW40" s="8" t="e">
        <f>CONCATENATE(SV40,IF(AND(SW15=1,SUM($E15:SV15)&gt;0)," and ",""),IF(SW15=1,TEXT(SW$4,"mmmm yyyy"),""))</f>
        <v>#N/A</v>
      </c>
      <c r="SX40" s="8" t="e">
        <f>CONCATENATE(SW40,IF(AND(SX15=1,SUM($E15:SW15)&gt;0)," and ",""),IF(SX15=1,TEXT(SX$4,"mmmm yyyy"),""))</f>
        <v>#N/A</v>
      </c>
      <c r="SY40" s="8" t="e">
        <f>CONCATENATE(SX40,IF(AND(SY15=1,SUM($E15:SX15)&gt;0)," and ",""),IF(SY15=1,TEXT(SY$4,"mmmm yyyy"),""))</f>
        <v>#N/A</v>
      </c>
      <c r="SZ40" s="8" t="e">
        <f>CONCATENATE(SY40,IF(AND(SZ15=1,SUM($E15:SY15)&gt;0)," and ",""),IF(SZ15=1,TEXT(SZ$4,"mmmm yyyy"),""))</f>
        <v>#N/A</v>
      </c>
      <c r="TA40" s="8" t="e">
        <f>CONCATENATE(SZ40,IF(AND(TA15=1,SUM($E15:SZ15)&gt;0)," and ",""),IF(TA15=1,TEXT(TA$4,"mmmm yyyy"),""))</f>
        <v>#N/A</v>
      </c>
      <c r="TB40" s="8" t="e">
        <f>CONCATENATE(TA40,IF(AND(TB15=1,SUM($E15:TA15)&gt;0)," and ",""),IF(TB15=1,TEXT(TB$4,"mmmm yyyy"),""))</f>
        <v>#N/A</v>
      </c>
      <c r="TC40" s="8" t="e">
        <f>CONCATENATE(TB40,IF(AND(TC15=1,SUM($E15:TB15)&gt;0)," and ",""),IF(TC15=1,TEXT(TC$4,"mmmm yyyy"),""))</f>
        <v>#N/A</v>
      </c>
      <c r="TD40" s="8" t="e">
        <f>CONCATENATE(TC40,IF(AND(TD15=1,SUM($E15:TC15)&gt;0)," and ",""),IF(TD15=1,TEXT(TD$4,"mmmm yyyy"),""))</f>
        <v>#N/A</v>
      </c>
      <c r="TE40" s="8" t="e">
        <f>CONCATENATE(TD40,IF(AND(TE15=1,SUM($E15:TD15)&gt;0)," and ",""),IF(TE15=1,TEXT(TE$4,"mmmm yyyy"),""))</f>
        <v>#N/A</v>
      </c>
      <c r="TF40" s="8" t="e">
        <f>CONCATENATE(TE40,IF(AND(TF15=1,SUM($E15:TE15)&gt;0)," and ",""),IF(TF15=1,TEXT(TF$4,"mmmm yyyy"),""))</f>
        <v>#N/A</v>
      </c>
      <c r="TG40" s="8" t="e">
        <f>CONCATENATE(TF40,IF(AND(TG15=1,SUM($E15:TF15)&gt;0)," and ",""),IF(TG15=1,TEXT(TG$4,"mmmm yyyy"),""))</f>
        <v>#N/A</v>
      </c>
      <c r="TH40" s="8" t="e">
        <f>CONCATENATE(TG40,IF(AND(TH15=1,SUM($E15:TG15)&gt;0)," and ",""),IF(TH15=1,TEXT(TH$4,"mmmm yyyy"),""))</f>
        <v>#N/A</v>
      </c>
      <c r="TI40" s="8" t="e">
        <f>CONCATENATE(TH40,IF(AND(TI15=1,SUM($E15:TH15)&gt;0)," and ",""),IF(TI15=1,TEXT(TI$4,"mmmm yyyy"),""))</f>
        <v>#N/A</v>
      </c>
      <c r="TJ40" s="8" t="e">
        <f>CONCATENATE(TI40,IF(AND(TJ15=1,SUM($E15:TI15)&gt;0)," and ",""),IF(TJ15=1,TEXT(TJ$4,"mmmm yyyy"),""))</f>
        <v>#N/A</v>
      </c>
      <c r="TK40" s="8" t="e">
        <f>CONCATENATE(TJ40,IF(AND(TK15=1,SUM($E15:TJ15)&gt;0)," and ",""),IF(TK15=1,TEXT(TK$4,"mmmm yyyy"),""))</f>
        <v>#N/A</v>
      </c>
      <c r="TL40" s="8" t="e">
        <f>CONCATENATE(TK40,IF(AND(TL15=1,SUM($E15:TK15)&gt;0)," and ",""),IF(TL15=1,TEXT(TL$4,"mmmm yyyy"),""))</f>
        <v>#N/A</v>
      </c>
      <c r="TM40" s="8" t="e">
        <f>CONCATENATE(TL40,IF(AND(TM15=1,SUM($E15:TL15)&gt;0)," and ",""),IF(TM15=1,TEXT(TM$4,"mmmm yyyy"),""))</f>
        <v>#N/A</v>
      </c>
      <c r="TN40" s="8" t="e">
        <f>CONCATENATE(TM40,IF(AND(TN15=1,SUM($E15:TM15)&gt;0)," and ",""),IF(TN15=1,TEXT(TN$4,"mmmm yyyy"),""))</f>
        <v>#N/A</v>
      </c>
      <c r="TO40" s="8" t="e">
        <f>CONCATENATE(TN40,IF(AND(TO15=1,SUM($E15:TN15)&gt;0)," and ",""),IF(TO15=1,TEXT(TO$4,"mmmm yyyy"),""))</f>
        <v>#N/A</v>
      </c>
      <c r="TP40" s="8" t="e">
        <f>CONCATENATE(TO40,IF(AND(TP15=1,SUM($E15:TO15)&gt;0)," and ",""),IF(TP15=1,TEXT(TP$4,"mmmm yyyy"),""))</f>
        <v>#N/A</v>
      </c>
      <c r="TQ40" s="8" t="e">
        <f>CONCATENATE(TP40,IF(AND(TQ15=1,SUM($E15:TP15)&gt;0)," and ",""),IF(TQ15=1,TEXT(TQ$4,"mmmm yyyy"),""))</f>
        <v>#N/A</v>
      </c>
      <c r="TR40" s="8" t="e">
        <f>CONCATENATE(TQ40,IF(AND(TR15=1,SUM($E15:TQ15)&gt;0)," and ",""),IF(TR15=1,TEXT(TR$4,"mmmm yyyy"),""))</f>
        <v>#N/A</v>
      </c>
      <c r="TS40" s="8" t="e">
        <f>CONCATENATE(TR40,IF(AND(TS15=1,SUM($E15:TR15)&gt;0)," and ",""),IF(TS15=1,TEXT(TS$4,"mmmm yyyy"),""))</f>
        <v>#N/A</v>
      </c>
      <c r="TT40" s="8" t="e">
        <f>CONCATENATE(TS40,IF(AND(TT15=1,SUM($E15:TS15)&gt;0)," and ",""),IF(TT15=1,TEXT(TT$4,"mmmm yyyy"),""))</f>
        <v>#N/A</v>
      </c>
      <c r="TU40" s="8" t="e">
        <f>CONCATENATE(TT40,IF(AND(TU15=1,SUM($E15:TT15)&gt;0)," and ",""),IF(TU15=1,TEXT(TU$4,"mmmm yyyy"),""))</f>
        <v>#N/A</v>
      </c>
      <c r="TV40" s="8" t="e">
        <f>CONCATENATE(TU40,IF(AND(TV15=1,SUM($E15:TU15)&gt;0)," and ",""),IF(TV15=1,TEXT(TV$4,"mmmm yyyy"),""))</f>
        <v>#N/A</v>
      </c>
      <c r="TW40" s="8" t="e">
        <f>CONCATENATE(TV40,IF(AND(TW15=1,SUM($E15:TV15)&gt;0)," and ",""),IF(TW15=1,TEXT(TW$4,"mmmm yyyy"),""))</f>
        <v>#N/A</v>
      </c>
      <c r="TX40" s="8" t="e">
        <f>CONCATENATE(TW40,IF(AND(TX15=1,SUM($E15:TW15)&gt;0)," and ",""),IF(TX15=1,TEXT(TX$4,"mmmm yyyy"),""))</f>
        <v>#N/A</v>
      </c>
      <c r="TY40" s="8" t="e">
        <f>CONCATENATE(TX40,IF(AND(TY15=1,SUM($E15:TX15)&gt;0)," and ",""),IF(TY15=1,TEXT(TY$4,"mmmm yyyy"),""))</f>
        <v>#N/A</v>
      </c>
      <c r="TZ40" s="8" t="e">
        <f>CONCATENATE(TY40,IF(AND(TZ15=1,SUM($E15:TY15)&gt;0)," and ",""),IF(TZ15=1,TEXT(TZ$4,"mmmm yyyy"),""))</f>
        <v>#N/A</v>
      </c>
      <c r="UA40" s="8" t="e">
        <f>CONCATENATE(TZ40,IF(AND(UA15=1,SUM($E15:TZ15)&gt;0)," and ",""),IF(UA15=1,TEXT(UA$4,"mmmm yyyy"),""))</f>
        <v>#N/A</v>
      </c>
      <c r="UB40" s="8" t="e">
        <f>CONCATENATE(UA40,IF(AND(UB15=1,SUM($E15:UA15)&gt;0)," and ",""),IF(UB15=1,TEXT(UB$4,"mmmm yyyy"),""))</f>
        <v>#N/A</v>
      </c>
      <c r="UC40" s="8" t="e">
        <f>CONCATENATE(UB40,IF(AND(UC15=1,SUM($E15:UB15)&gt;0)," and ",""),IF(UC15=1,TEXT(UC$4,"mmmm yyyy"),""))</f>
        <v>#N/A</v>
      </c>
      <c r="UD40" s="8" t="e">
        <f>CONCATENATE(UC40,IF(AND(UD15=1,SUM($E15:UC15)&gt;0)," and ",""),IF(UD15=1,TEXT(UD$4,"mmmm yyyy"),""))</f>
        <v>#N/A</v>
      </c>
      <c r="UE40" s="8" t="e">
        <f>CONCATENATE(UD40,IF(AND(UE15=1,SUM($E15:UD15)&gt;0)," and ",""),IF(UE15=1,TEXT(UE$4,"mmmm yyyy"),""))</f>
        <v>#N/A</v>
      </c>
      <c r="UF40" s="8" t="e">
        <f>CONCATENATE(UE40,IF(AND(UF15=1,SUM($E15:UE15)&gt;0)," and ",""),IF(UF15=1,TEXT(UF$4,"mmmm yyyy"),""))</f>
        <v>#N/A</v>
      </c>
      <c r="UG40" s="8" t="e">
        <f>CONCATENATE(UF40,IF(AND(UG15=1,SUM($E15:UF15)&gt;0)," and ",""),IF(UG15=1,TEXT(UG$4,"mmmm yyyy"),""))</f>
        <v>#N/A</v>
      </c>
      <c r="UH40" s="8" t="e">
        <f>CONCATENATE(UG40,IF(AND(UH15=1,SUM($E15:UG15)&gt;0)," and ",""),IF(UH15=1,TEXT(UH$4,"mmmm yyyy"),""))</f>
        <v>#N/A</v>
      </c>
      <c r="UI40" s="8" t="e">
        <f>CONCATENATE(UH40,IF(AND(UI15=1,SUM($E15:UH15)&gt;0)," and ",""),IF(UI15=1,TEXT(UI$4,"mmmm yyyy"),""))</f>
        <v>#N/A</v>
      </c>
      <c r="UJ40" s="8" t="e">
        <f>CONCATENATE(UI40,IF(AND(UJ15=1,SUM($E15:UI15)&gt;0)," and ",""),IF(UJ15=1,TEXT(UJ$4,"mmmm yyyy"),""))</f>
        <v>#N/A</v>
      </c>
      <c r="UK40" s="8" t="e">
        <f>CONCATENATE(UJ40,IF(AND(UK15=1,SUM($E15:UJ15)&gt;0)," and ",""),IF(UK15=1,TEXT(UK$4,"mmmm yyyy"),""))</f>
        <v>#N/A</v>
      </c>
      <c r="UL40" s="8" t="e">
        <f>CONCATENATE(UK40,IF(AND(UL15=1,SUM($E15:UK15)&gt;0)," and ",""),IF(UL15=1,TEXT(UL$4,"mmmm yyyy"),""))</f>
        <v>#N/A</v>
      </c>
      <c r="UM40" s="8" t="e">
        <f>CONCATENATE(UL40,IF(AND(UM15=1,SUM($E15:UL15)&gt;0)," and ",""),IF(UM15=1,TEXT(UM$4,"mmmm yyyy"),""))</f>
        <v>#N/A</v>
      </c>
      <c r="UN40" s="8" t="e">
        <f>CONCATENATE(UM40,IF(AND(UN15=1,SUM($E15:UM15)&gt;0)," and ",""),IF(UN15=1,TEXT(UN$4,"mmmm yyyy"),""))</f>
        <v>#N/A</v>
      </c>
      <c r="UO40" s="8" t="e">
        <f>CONCATENATE(UN40,IF(AND(UO15=1,SUM($E15:UN15)&gt;0)," and ",""),IF(UO15=1,TEXT(UO$4,"mmmm yyyy"),""))</f>
        <v>#N/A</v>
      </c>
      <c r="UP40" s="8" t="e">
        <f>CONCATENATE(UO40,IF(AND(UP15=1,SUM($E15:UO15)&gt;0)," and ",""),IF(UP15=1,TEXT(UP$4,"mmmm yyyy"),""))</f>
        <v>#N/A</v>
      </c>
      <c r="UQ40" s="8" t="e">
        <f>CONCATENATE(UP40,IF(AND(UQ15=1,SUM($E15:UP15)&gt;0)," and ",""),IF(UQ15=1,TEXT(UQ$4,"mmmm yyyy"),""))</f>
        <v>#N/A</v>
      </c>
      <c r="UR40" s="8" t="e">
        <f>CONCATENATE(UQ40,IF(AND(UR15=1,SUM($E15:UQ15)&gt;0)," and ",""),IF(UR15=1,TEXT(UR$4,"mmmm yyyy"),""))</f>
        <v>#N/A</v>
      </c>
      <c r="US40" s="8" t="e">
        <f>CONCATENATE(UR40,IF(AND(US15=1,SUM($E15:UR15)&gt;0)," and ",""),IF(US15=1,TEXT(US$4,"mmmm yyyy"),""))</f>
        <v>#N/A</v>
      </c>
      <c r="UT40" s="8" t="e">
        <f>CONCATENATE(US40,IF(AND(UT15=1,SUM($E15:US15)&gt;0)," and ",""),IF(UT15=1,TEXT(UT$4,"mmmm yyyy"),""))</f>
        <v>#N/A</v>
      </c>
      <c r="UU40" s="8" t="e">
        <f>CONCATENATE(UT40,IF(AND(UU15=1,SUM($E15:UT15)&gt;0)," and ",""),IF(UU15=1,TEXT(UU$4,"mmmm yyyy"),""))</f>
        <v>#N/A</v>
      </c>
      <c r="UV40" s="8" t="e">
        <f>CONCATENATE(UU40,IF(AND(UV15=1,SUM($E15:UU15)&gt;0)," and ",""),IF(UV15=1,TEXT(UV$4,"mmmm yyyy"),""))</f>
        <v>#N/A</v>
      </c>
      <c r="UW40" s="8" t="e">
        <f>CONCATENATE(UV40,IF(AND(UW15=1,SUM($E15:UV15)&gt;0)," and ",""),IF(UW15=1,TEXT(UW$4,"mmmm yyyy"),""))</f>
        <v>#N/A</v>
      </c>
      <c r="UX40" s="8" t="e">
        <f>CONCATENATE(UW40,IF(AND(UX15=1,SUM($E15:UW15)&gt;0)," and ",""),IF(UX15=1,TEXT(UX$4,"mmmm yyyy"),""))</f>
        <v>#N/A</v>
      </c>
      <c r="UY40" s="8" t="e">
        <f>CONCATENATE(UX40,IF(AND(UY15=1,SUM($E15:UX15)&gt;0)," and ",""),IF(UY15=1,TEXT(UY$4,"mmmm yyyy"),""))</f>
        <v>#N/A</v>
      </c>
      <c r="UZ40" s="8" t="e">
        <f>CONCATENATE(UY40,IF(AND(UZ15=1,SUM($E15:UY15)&gt;0)," and ",""),IF(UZ15=1,TEXT(UZ$4,"mmmm yyyy"),""))</f>
        <v>#N/A</v>
      </c>
      <c r="VA40" s="8" t="e">
        <f>CONCATENATE(UZ40,IF(AND(VA15=1,SUM($E15:UZ15)&gt;0)," and ",""),IF(VA15=1,TEXT(VA$4,"mmmm yyyy"),""))</f>
        <v>#N/A</v>
      </c>
      <c r="VB40" s="8" t="e">
        <f>CONCATENATE(VA40,IF(AND(VB15=1,SUM($E15:VA15)&gt;0)," and ",""),IF(VB15=1,TEXT(VB$4,"mmmm yyyy"),""))</f>
        <v>#N/A</v>
      </c>
      <c r="VC40" s="8" t="e">
        <f>CONCATENATE(VB40,IF(AND(VC15=1,SUM($E15:VB15)&gt;0)," and ",""),IF(VC15=1,TEXT(VC$4,"mmmm yyyy"),""))</f>
        <v>#N/A</v>
      </c>
      <c r="VD40" s="8" t="e">
        <f>CONCATENATE(VC40,IF(AND(VD15=1,SUM($E15:VC15)&gt;0)," and ",""),IF(VD15=1,TEXT(VD$4,"mmmm yyyy"),""))</f>
        <v>#N/A</v>
      </c>
      <c r="VE40" s="8" t="e">
        <f>CONCATENATE(VD40,IF(AND(VE15=1,SUM($E15:VD15)&gt;0)," and ",""),IF(VE15=1,TEXT(VE$4,"mmmm yyyy"),""))</f>
        <v>#N/A</v>
      </c>
      <c r="VF40" s="8" t="e">
        <f>CONCATENATE(VE40,IF(AND(VF15=1,SUM($E15:VE15)&gt;0)," and ",""),IF(VF15=1,TEXT(VF$4,"mmmm yyyy"),""))</f>
        <v>#N/A</v>
      </c>
      <c r="VG40" s="8" t="e">
        <f>CONCATENATE(VF40,IF(AND(VG15=1,SUM($E15:VF15)&gt;0)," and ",""),IF(VG15=1,TEXT(VG$4,"mmmm yyyy"),""))</f>
        <v>#N/A</v>
      </c>
      <c r="VH40" s="8" t="e">
        <f>CONCATENATE(VG40,IF(AND(VH15=1,SUM($E15:VG15)&gt;0)," and ",""),IF(VH15=1,TEXT(VH$4,"mmmm yyyy"),""))</f>
        <v>#N/A</v>
      </c>
      <c r="VI40" s="8" t="e">
        <f>CONCATENATE(VH40,IF(AND(VI15=1,SUM($E15:VH15)&gt;0)," and ",""),IF(VI15=1,TEXT(VI$4,"mmmm yyyy"),""))</f>
        <v>#N/A</v>
      </c>
      <c r="VJ40" s="8" t="e">
        <f>CONCATENATE(VI40,IF(AND(VJ15=1,SUM($E15:VI15)&gt;0)," and ",""),IF(VJ15=1,TEXT(VJ$4,"mmmm yyyy"),""))</f>
        <v>#N/A</v>
      </c>
      <c r="VK40" s="8" t="e">
        <f>CONCATENATE(VJ40,IF(AND(VK15=1,SUM($E15:VJ15)&gt;0)," and ",""),IF(VK15=1,TEXT(VK$4,"mmmm yyyy"),""))</f>
        <v>#N/A</v>
      </c>
      <c r="VL40" s="8" t="e">
        <f>CONCATENATE(VK40,IF(AND(VL15=1,SUM($E15:VK15)&gt;0)," and ",""),IF(VL15=1,TEXT(VL$4,"mmmm yyyy"),""))</f>
        <v>#N/A</v>
      </c>
      <c r="VM40" s="8" t="e">
        <f>CONCATENATE(VL40,IF(AND(VM15=1,SUM($E15:VL15)&gt;0)," and ",""),IF(VM15=1,TEXT(VM$4,"mmmm yyyy"),""))</f>
        <v>#N/A</v>
      </c>
      <c r="VN40" s="8" t="e">
        <f>CONCATENATE(VM40,IF(AND(VN15=1,SUM($E15:VM15)&gt;0)," and ",""),IF(VN15=1,TEXT(VN$4,"mmmm yyyy"),""))</f>
        <v>#N/A</v>
      </c>
      <c r="VO40" s="8" t="e">
        <f>CONCATENATE(VN40,IF(AND(VO15=1,SUM($E15:VN15)&gt;0)," and ",""),IF(VO15=1,TEXT(VO$4,"mmmm yyyy"),""))</f>
        <v>#N/A</v>
      </c>
      <c r="VP40" s="8" t="e">
        <f>CONCATENATE(VO40,IF(AND(VP15=1,SUM($E15:VO15)&gt;0)," and ",""),IF(VP15=1,TEXT(VP$4,"mmmm yyyy"),""))</f>
        <v>#N/A</v>
      </c>
      <c r="VQ40" s="8" t="e">
        <f>CONCATENATE(VP40,IF(AND(VQ15=1,SUM($E15:VP15)&gt;0)," and ",""),IF(VQ15=1,TEXT(VQ$4,"mmmm yyyy"),""))</f>
        <v>#N/A</v>
      </c>
      <c r="VR40" s="8" t="e">
        <f>CONCATENATE(VQ40,IF(AND(VR15=1,SUM($E15:VQ15)&gt;0)," and ",""),IF(VR15=1,TEXT(VR$4,"mmmm yyyy"),""))</f>
        <v>#N/A</v>
      </c>
      <c r="VS40" s="8" t="e">
        <f>CONCATENATE(VR40,IF(AND(VS15=1,SUM($E15:VR15)&gt;0)," and ",""),IF(VS15=1,TEXT(VS$4,"mmmm yyyy"),""))</f>
        <v>#N/A</v>
      </c>
      <c r="VT40" s="8" t="e">
        <f>CONCATENATE(VS40,IF(AND(VT15=1,SUM($E15:VS15)&gt;0)," and ",""),IF(VT15=1,TEXT(VT$4,"mmmm yyyy"),""))</f>
        <v>#N/A</v>
      </c>
      <c r="VU40" s="8" t="e">
        <f>CONCATENATE(VT40,IF(AND(VU15=1,SUM($E15:VT15)&gt;0)," and ",""),IF(VU15=1,TEXT(VU$4,"mmmm yyyy"),""))</f>
        <v>#N/A</v>
      </c>
      <c r="VV40" s="8" t="e">
        <f>CONCATENATE(VU40,IF(AND(VV15=1,SUM($E15:VU15)&gt;0)," and ",""),IF(VV15=1,TEXT(VV$4,"mmmm yyyy"),""))</f>
        <v>#N/A</v>
      </c>
      <c r="VW40" s="8" t="e">
        <f>CONCATENATE(VV40,IF(AND(VW15=1,SUM($E15:VV15)&gt;0)," and ",""),IF(VW15=1,TEXT(VW$4,"mmmm yyyy"),""))</f>
        <v>#N/A</v>
      </c>
      <c r="VX40" s="8" t="e">
        <f>CONCATENATE(VW40,IF(AND(VX15=1,SUM($E15:VW15)&gt;0)," and ",""),IF(VX15=1,TEXT(VX$4,"mmmm yyyy"),""))</f>
        <v>#N/A</v>
      </c>
      <c r="VY40" s="8" t="e">
        <f>CONCATENATE(VX40,IF(AND(VY15=1,SUM($E15:VX15)&gt;0)," and ",""),IF(VY15=1,TEXT(VY$4,"mmmm yyyy"),""))</f>
        <v>#N/A</v>
      </c>
      <c r="VZ40" s="8" t="e">
        <f>CONCATENATE(VY40,IF(AND(VZ15=1,SUM($E15:VY15)&gt;0)," and ",""),IF(VZ15=1,TEXT(VZ$4,"mmmm yyyy"),""))</f>
        <v>#N/A</v>
      </c>
      <c r="WA40" s="8" t="e">
        <f>CONCATENATE(VZ40,IF(AND(WA15=1,SUM($E15:VZ15)&gt;0)," and ",""),IF(WA15=1,TEXT(WA$4,"mmmm yyyy"),""))</f>
        <v>#N/A</v>
      </c>
      <c r="WB40" s="8" t="e">
        <f>CONCATENATE(WA40,IF(AND(WB15=1,SUM($E15:WA15)&gt;0)," and ",""),IF(WB15=1,TEXT(WB$4,"mmmm yyyy"),""))</f>
        <v>#N/A</v>
      </c>
      <c r="WC40" s="8" t="e">
        <f>CONCATENATE(WB40,IF(AND(WC15=1,SUM($E15:WB15)&gt;0)," and ",""),IF(WC15=1,TEXT(WC$4,"mmmm yyyy"),""))</f>
        <v>#N/A</v>
      </c>
      <c r="WD40" s="8" t="e">
        <f>CONCATENATE(WC40,IF(AND(WD15=1,SUM($E15:WC15)&gt;0)," and ",""),IF(WD15=1,TEXT(WD$4,"mmmm yyyy"),""))</f>
        <v>#N/A</v>
      </c>
      <c r="WE40" s="8" t="e">
        <f>CONCATENATE(WD40,IF(AND(WE15=1,SUM($E15:WD15)&gt;0)," and ",""),IF(WE15=1,TEXT(WE$4,"mmmm yyyy"),""))</f>
        <v>#N/A</v>
      </c>
      <c r="WF40" s="8" t="e">
        <f>CONCATENATE(WE40,IF(AND(WF15=1,SUM($E15:WE15)&gt;0)," and ",""),IF(WF15=1,TEXT(WF$4,"mmmm yyyy"),""))</f>
        <v>#N/A</v>
      </c>
      <c r="WG40" s="8" t="e">
        <f>CONCATENATE(WF40,IF(AND(WG15=1,SUM($E15:WF15)&gt;0)," and ",""),IF(WG15=1,TEXT(WG$4,"mmmm yyyy"),""))</f>
        <v>#N/A</v>
      </c>
      <c r="WH40" s="8" t="e">
        <f>CONCATENATE(WG40,IF(AND(WH15=1,SUM($E15:WG15)&gt;0)," and ",""),IF(WH15=1,TEXT(WH$4,"mmmm yyyy"),""))</f>
        <v>#N/A</v>
      </c>
      <c r="WI40" s="8" t="e">
        <f>CONCATENATE(WH40,IF(AND(WI15=1,SUM($E15:WH15)&gt;0)," and ",""),IF(WI15=1,TEXT(WI$4,"mmmm yyyy"),""))</f>
        <v>#N/A</v>
      </c>
      <c r="WJ40" s="8" t="e">
        <f>CONCATENATE(WI40,IF(AND(WJ15=1,SUM($E15:WI15)&gt;0)," and ",""),IF(WJ15=1,TEXT(WJ$4,"mmmm yyyy"),""))</f>
        <v>#N/A</v>
      </c>
      <c r="WK40" s="8" t="e">
        <f>CONCATENATE(WJ40,IF(AND(WK15=1,SUM($E15:WJ15)&gt;0)," and ",""),IF(WK15=1,TEXT(WK$4,"mmmm yyyy"),""))</f>
        <v>#N/A</v>
      </c>
      <c r="WL40" s="8" t="e">
        <f>CONCATENATE(WK40,IF(AND(WL15=1,SUM($E15:WK15)&gt;0)," and ",""),IF(WL15=1,TEXT(WL$4,"mmmm yyyy"),""))</f>
        <v>#N/A</v>
      </c>
      <c r="WM40" s="8" t="e">
        <f>CONCATENATE(WL40,IF(AND(WM15=1,SUM($E15:WL15)&gt;0)," and ",""),IF(WM15=1,TEXT(WM$4,"mmmm yyyy"),""))</f>
        <v>#N/A</v>
      </c>
      <c r="WN40" s="8" t="e">
        <f>CONCATENATE(WM40,IF(AND(WN15=1,SUM($E15:WM15)&gt;0)," and ",""),IF(WN15=1,TEXT(WN$4,"mmmm yyyy"),""))</f>
        <v>#N/A</v>
      </c>
      <c r="WO40" s="8" t="e">
        <f>CONCATENATE(WN40,IF(AND(WO15=1,SUM($E15:WN15)&gt;0)," and ",""),IF(WO15=1,TEXT(WO$4,"mmmm yyyy"),""))</f>
        <v>#N/A</v>
      </c>
      <c r="WP40" s="8" t="e">
        <f>CONCATENATE(WO40,IF(AND(WP15=1,SUM($E15:WO15)&gt;0)," and ",""),IF(WP15=1,TEXT(WP$4,"mmmm yyyy"),""))</f>
        <v>#N/A</v>
      </c>
      <c r="WQ40" s="8" t="e">
        <f>CONCATENATE(WP40,IF(AND(WQ15=1,SUM($E15:WP15)&gt;0)," and ",""),IF(WQ15=1,TEXT(WQ$4,"mmmm yyyy"),""))</f>
        <v>#N/A</v>
      </c>
      <c r="WR40" s="8" t="e">
        <f>CONCATENATE(WQ40,IF(AND(WR15=1,SUM($E15:WQ15)&gt;0)," and ",""),IF(WR15=1,TEXT(WR$4,"mmmm yyyy"),""))</f>
        <v>#N/A</v>
      </c>
      <c r="WS40" s="8" t="e">
        <f>CONCATENATE(WR40,IF(AND(WS15=1,SUM($E15:WR15)&gt;0)," and ",""),IF(WS15=1,TEXT(WS$4,"mmmm yyyy"),""))</f>
        <v>#N/A</v>
      </c>
      <c r="WT40" s="8" t="e">
        <f>CONCATENATE(WS40,IF(AND(WT15=1,SUM($E15:WS15)&gt;0)," and ",""),IF(WT15=1,TEXT(WT$4,"mmmm yyyy"),""))</f>
        <v>#N/A</v>
      </c>
      <c r="WU40" s="8" t="e">
        <f>CONCATENATE(WT40,IF(AND(WU15=1,SUM($E15:WT15)&gt;0)," and ",""),IF(WU15=1,TEXT(WU$4,"mmmm yyyy"),""))</f>
        <v>#N/A</v>
      </c>
      <c r="WV40" s="8" t="e">
        <f>CONCATENATE(WU40,IF(AND(WV15=1,SUM($E15:WU15)&gt;0)," and ",""),IF(WV15=1,TEXT(WV$4,"mmmm yyyy"),""))</f>
        <v>#N/A</v>
      </c>
      <c r="WW40" s="8" t="e">
        <f>CONCATENATE(WV40,IF(AND(WW15=1,SUM($E15:WV15)&gt;0)," and ",""),IF(WW15=1,TEXT(WW$4,"mmmm yyyy"),""))</f>
        <v>#N/A</v>
      </c>
      <c r="WX40" s="8" t="e">
        <f>CONCATENATE(WW40,IF(AND(WX15=1,SUM($E15:WW15)&gt;0)," and ",""),IF(WX15=1,TEXT(WX$4,"mmmm yyyy"),""))</f>
        <v>#N/A</v>
      </c>
      <c r="WY40" s="8" t="e">
        <f>CONCATENATE(WX40,IF(AND(WY15=1,SUM($E15:WX15)&gt;0)," and ",""),IF(WY15=1,TEXT(WY$4,"mmmm yyyy"),""))</f>
        <v>#N/A</v>
      </c>
      <c r="WZ40" s="8" t="e">
        <f>CONCATENATE(WY40,IF(AND(WZ15=1,SUM($E15:WY15)&gt;0)," and ",""),IF(WZ15=1,TEXT(WZ$4,"mmmm yyyy"),""))</f>
        <v>#N/A</v>
      </c>
      <c r="XA40" s="8" t="e">
        <f>CONCATENATE(WZ40,IF(AND(XA15=1,SUM($E15:WZ15)&gt;0)," and ",""),IF(XA15=1,TEXT(XA$4,"mmmm yyyy"),""))</f>
        <v>#N/A</v>
      </c>
      <c r="XB40" s="8" t="e">
        <f>CONCATENATE(XA40,IF(AND(XB15=1,SUM($E15:XA15)&gt;0)," and ",""),IF(XB15=1,TEXT(XB$4,"mmmm yyyy"),""))</f>
        <v>#N/A</v>
      </c>
      <c r="XC40" s="8" t="e">
        <f>CONCATENATE(XB40,IF(AND(XC15=1,SUM($E15:XB15)&gt;0)," and ",""),IF(XC15=1,TEXT(XC$4,"mmmm yyyy"),""))</f>
        <v>#N/A</v>
      </c>
      <c r="XD40" s="8" t="e">
        <f>CONCATENATE(XC40,IF(AND(XD15=1,SUM($E15:XC15)&gt;0)," and ",""),IF(XD15=1,TEXT(XD$4,"mmmm yyyy"),""))</f>
        <v>#N/A</v>
      </c>
      <c r="XE40" s="8" t="e">
        <f>CONCATENATE(XD40,IF(AND(XE15=1,SUM($E15:XD15)&gt;0)," and ",""),IF(XE15=1,TEXT(XE$4,"mmmm yyyy"),""))</f>
        <v>#N/A</v>
      </c>
      <c r="XF40" s="8" t="e">
        <f>CONCATENATE(XE40,IF(AND(XF15=1,SUM($E15:XE15)&gt;0)," and ",""),IF(XF15=1,TEXT(XF$4,"mmmm yyyy"),""))</f>
        <v>#N/A</v>
      </c>
      <c r="XG40" s="8" t="e">
        <f>CONCATENATE(XF40,IF(AND(XG15=1,SUM($E15:XF15)&gt;0)," and ",""),IF(XG15=1,TEXT(XG$4,"mmmm yyyy"),""))</f>
        <v>#N/A</v>
      </c>
      <c r="XH40" s="8" t="e">
        <f>CONCATENATE(XG40,IF(AND(XH15=1,SUM($E15:XG15)&gt;0)," and ",""),IF(XH15=1,TEXT(XH$4,"mmmm yyyy"),""))</f>
        <v>#N/A</v>
      </c>
      <c r="XI40" s="8" t="e">
        <f>CONCATENATE(XH40,IF(AND(XI15=1,SUM($E15:XH15)&gt;0)," and ",""),IF(XI15=1,TEXT(XI$4,"mmmm yyyy"),""))</f>
        <v>#N/A</v>
      </c>
      <c r="XJ40" s="8" t="e">
        <f>CONCATENATE(XI40,IF(AND(XJ15=1,SUM($E15:XI15)&gt;0)," and ",""),IF(XJ15=1,TEXT(XJ$4,"mmmm yyyy"),""))</f>
        <v>#N/A</v>
      </c>
      <c r="XK40" s="8" t="e">
        <f>CONCATENATE(XJ40,IF(AND(XK15=1,SUM($E15:XJ15)&gt;0)," and ",""),IF(XK15=1,TEXT(XK$4,"mmmm yyyy"),""))</f>
        <v>#N/A</v>
      </c>
      <c r="XL40" s="8" t="e">
        <f>CONCATENATE(XK40,IF(AND(XL15=1,SUM($E15:XK15)&gt;0)," and ",""),IF(XL15=1,TEXT(XL$4,"mmmm yyyy"),""))</f>
        <v>#N/A</v>
      </c>
      <c r="XM40" s="8" t="e">
        <f>CONCATENATE(XL40,IF(AND(XM15=1,SUM($E15:XL15)&gt;0)," and ",""),IF(XM15=1,TEXT(XM$4,"mmmm yyyy"),""))</f>
        <v>#N/A</v>
      </c>
      <c r="XN40" s="8" t="e">
        <f>CONCATENATE(XM40,IF(AND(XN15=1,SUM($E15:XM15)&gt;0)," and ",""),IF(XN15=1,TEXT(XN$4,"mmmm yyyy"),""))</f>
        <v>#N/A</v>
      </c>
      <c r="XO40" s="8" t="e">
        <f>CONCATENATE(XN40,IF(AND(XO15=1,SUM($E15:XN15)&gt;0)," and ",""),IF(XO15=1,TEXT(XO$4,"mmmm yyyy"),""))</f>
        <v>#N/A</v>
      </c>
      <c r="XP40" s="8" t="e">
        <f>CONCATENATE(XO40,IF(AND(XP15=1,SUM($E15:XO15)&gt;0)," and ",""),IF(XP15=1,TEXT(XP$4,"mmmm yyyy"),""))</f>
        <v>#N/A</v>
      </c>
      <c r="XQ40" s="8" t="e">
        <f>CONCATENATE(XP40,IF(AND(XQ15=1,SUM($E15:XP15)&gt;0)," and ",""),IF(XQ15=1,TEXT(XQ$4,"mmmm yyyy"),""))</f>
        <v>#N/A</v>
      </c>
      <c r="XR40" s="8" t="e">
        <f>CONCATENATE(XQ40,IF(AND(XR15=1,SUM($E15:XQ15)&gt;0)," and ",""),IF(XR15=1,TEXT(XR$4,"mmmm yyyy"),""))</f>
        <v>#N/A</v>
      </c>
      <c r="XS40" s="8" t="e">
        <f>CONCATENATE(XR40,IF(AND(XS15=1,SUM($E15:XR15)&gt;0)," and ",""),IF(XS15=1,TEXT(XS$4,"mmmm yyyy"),""))</f>
        <v>#N/A</v>
      </c>
      <c r="XT40" s="8" t="e">
        <f>CONCATENATE(XS40,IF(AND(XT15=1,SUM($E15:XS15)&gt;0)," and ",""),IF(XT15=1,TEXT(XT$4,"mmmm yyyy"),""))</f>
        <v>#N/A</v>
      </c>
      <c r="XU40" s="8" t="e">
        <f>CONCATENATE(XT40,IF(AND(XU15=1,SUM($E15:XT15)&gt;0)," and ",""),IF(XU15=1,TEXT(XU$4,"mmmm yyyy"),""))</f>
        <v>#N/A</v>
      </c>
      <c r="XV40" s="8" t="e">
        <f>CONCATENATE(XU40,IF(AND(XV15=1,SUM($E15:XU15)&gt;0)," and ",""),IF(XV15=1,TEXT(XV$4,"mmmm yyyy"),""))</f>
        <v>#N/A</v>
      </c>
      <c r="XW40" s="8" t="e">
        <f>CONCATENATE(XV40,IF(AND(XW15=1,SUM($E15:XV15)&gt;0)," and ",""),IF(XW15=1,TEXT(XW$4,"mmmm yyyy"),""))</f>
        <v>#N/A</v>
      </c>
      <c r="XX40" s="8" t="e">
        <f>CONCATENATE(XW40,IF(AND(XX15=1,SUM($E15:XW15)&gt;0)," and ",""),IF(XX15=1,TEXT(XX$4,"mmmm yyyy"),""))</f>
        <v>#N/A</v>
      </c>
      <c r="XY40" s="8" t="e">
        <f>CONCATENATE(XX40,IF(AND(XY15=1,SUM($E15:XX15)&gt;0)," and ",""),IF(XY15=1,TEXT(XY$4,"mmmm yyyy"),""))</f>
        <v>#N/A</v>
      </c>
      <c r="XZ40" s="8" t="e">
        <f>CONCATENATE(XY40,IF(AND(XZ15=1,SUM($E15:XY15)&gt;0)," and ",""),IF(XZ15=1,TEXT(XZ$4,"mmmm yyyy"),""))</f>
        <v>#N/A</v>
      </c>
      <c r="YA40" s="8" t="e">
        <f>CONCATENATE(XZ40,IF(AND(YA15=1,SUM($E15:XZ15)&gt;0)," and ",""),IF(YA15=1,TEXT(YA$4,"mmmm yyyy"),""))</f>
        <v>#N/A</v>
      </c>
      <c r="YB40" s="8" t="e">
        <f>CONCATENATE(YA40,IF(AND(YB15=1,SUM($E15:YA15)&gt;0)," and ",""),IF(YB15=1,TEXT(YB$4,"mmmm yyyy"),""))</f>
        <v>#N/A</v>
      </c>
      <c r="YC40" s="8" t="e">
        <f>CONCATENATE(YB40,IF(AND(YC15=1,SUM($E15:YB15)&gt;0)," and ",""),IF(YC15=1,TEXT(YC$4,"mmmm yyyy"),""))</f>
        <v>#N/A</v>
      </c>
      <c r="YD40" s="8" t="e">
        <f>CONCATENATE(YC40,IF(AND(YD15=1,SUM($E15:YC15)&gt;0)," and ",""),IF(YD15=1,TEXT(YD$4,"mmmm yyyy"),""))</f>
        <v>#N/A</v>
      </c>
      <c r="YE40" s="8" t="e">
        <f>CONCATENATE(YD40,IF(AND(YE15=1,SUM($E15:YD15)&gt;0)," and ",""),IF(YE15=1,TEXT(YE$4,"mmmm yyyy"),""))</f>
        <v>#N/A</v>
      </c>
      <c r="YF40" s="8" t="e">
        <f>CONCATENATE(YE40,IF(AND(YF15=1,SUM($E15:YE15)&gt;0)," and ",""),IF(YF15=1,TEXT(YF$4,"mmmm yyyy"),""))</f>
        <v>#N/A</v>
      </c>
      <c r="YG40" s="8" t="e">
        <f>CONCATENATE(YF40,IF(AND(YG15=1,SUM($E15:YF15)&gt;0)," and ",""),IF(YG15=1,TEXT(YG$4,"mmmm yyyy"),""))</f>
        <v>#N/A</v>
      </c>
      <c r="YH40" s="8" t="e">
        <f>CONCATENATE(YG40,IF(AND(YH15=1,SUM($E15:YG15)&gt;0)," and ",""),IF(YH15=1,TEXT(YH$4,"mmmm yyyy"),""))</f>
        <v>#N/A</v>
      </c>
      <c r="YI40" s="8" t="e">
        <f>CONCATENATE(YH40,IF(AND(YI15=1,SUM($E15:YH15)&gt;0)," and ",""),IF(YI15=1,TEXT(YI$4,"mmmm yyyy"),""))</f>
        <v>#N/A</v>
      </c>
      <c r="YJ40" s="8" t="e">
        <f>CONCATENATE(YI40,IF(AND(YJ15=1,SUM($E15:YI15)&gt;0)," and ",""),IF(YJ15=1,TEXT(YJ$4,"mmmm yyyy"),""))</f>
        <v>#N/A</v>
      </c>
      <c r="YK40" s="8" t="e">
        <f>CONCATENATE(YJ40,IF(AND(YK15=1,SUM($E15:YJ15)&gt;0)," and ",""),IF(YK15=1,TEXT(YK$4,"mmmm yyyy"),""))</f>
        <v>#N/A</v>
      </c>
      <c r="YL40" s="8" t="e">
        <f>CONCATENATE(YK40,IF(AND(YL15=1,SUM($E15:YK15)&gt;0)," and ",""),IF(YL15=1,TEXT(YL$4,"mmmm yyyy"),""))</f>
        <v>#N/A</v>
      </c>
      <c r="YM40" s="8" t="e">
        <f>CONCATENATE(YL40,IF(AND(YM15=1,SUM($E15:YL15)&gt;0)," and ",""),IF(YM15=1,TEXT(YM$4,"mmmm yyyy"),""))</f>
        <v>#N/A</v>
      </c>
    </row>
    <row r="41" spans="1:663" s="8" customFormat="1">
      <c r="A41" s="7" t="s">
        <v>1100</v>
      </c>
      <c r="B41" s="3" t="s">
        <v>9</v>
      </c>
      <c r="C41" s="3">
        <v>-38</v>
      </c>
      <c r="D41" s="8" t="str">
        <f>IF(D16=1,TEXT(D$4,"mmmm yyyy"),"")</f>
        <v/>
      </c>
      <c r="E41" s="8" t="str">
        <f>CONCATENATE(D41,IF(AND(E16=1,SUM(D16:$E16)&gt;0)," and ",""),IF(E16=1,TEXT(E$4,"mmmm yyyy"),""))</f>
        <v/>
      </c>
      <c r="F41" s="8" t="str">
        <f>CONCATENATE(E41,IF(AND(F16=1,SUM($E16:E16)&gt;0)," and ",""),IF(F16=1,TEXT(F$4,"mmmm yyyy"),""))</f>
        <v/>
      </c>
      <c r="G41" s="8" t="str">
        <f>CONCATENATE(F41,IF(AND(G16=1,SUM($E16:F16)&gt;0)," and ",""),IF(G16=1,TEXT(G$4,"mmmm yyyy"),""))</f>
        <v/>
      </c>
      <c r="H41" s="8" t="str">
        <f>CONCATENATE(G41,IF(AND(H16=1,SUM($E16:G16)&gt;0)," and ",""),IF(H16=1,TEXT(H$4,"mmmm yyyy"),""))</f>
        <v/>
      </c>
      <c r="I41" s="8" t="str">
        <f>CONCATENATE(H41,IF(AND(I16=1,SUM($E16:H16)&gt;0)," and ",""),IF(I16=1,TEXT(I$4,"mmmm yyyy"),""))</f>
        <v/>
      </c>
      <c r="J41" s="8" t="str">
        <f>CONCATENATE(I41,IF(AND(J16=1,SUM($E16:I16)&gt;0)," and ",""),IF(J16=1,TEXT(J$4,"mmmm yyyy"),""))</f>
        <v/>
      </c>
      <c r="K41" s="8" t="str">
        <f>CONCATENATE(J41,IF(AND(K16=1,SUM($E16:J16)&gt;0)," and ",""),IF(K16=1,TEXT(K$4,"mmmm yyyy"),""))</f>
        <v/>
      </c>
      <c r="L41" s="8" t="str">
        <f>CONCATENATE(K41,IF(AND(L16=1,SUM($E16:K16)&gt;0)," and ",""),IF(L16=1,TEXT(L$4,"mmmm yyyy"),""))</f>
        <v/>
      </c>
      <c r="M41" s="8" t="str">
        <f>CONCATENATE(L41,IF(AND(M16=1,SUM($E16:L16)&gt;0)," and ",""),IF(M16=1,TEXT(M$4,"mmmm yyyy"),""))</f>
        <v/>
      </c>
      <c r="N41" s="8" t="str">
        <f>CONCATENATE(M41,IF(AND(N16=1,SUM($E16:M16)&gt;0)," and ",""),IF(N16=1,TEXT(N$4,"mmmm yyyy"),""))</f>
        <v/>
      </c>
      <c r="O41" s="8" t="str">
        <f>CONCATENATE(N41,IF(AND(O16=1,SUM($E16:N16)&gt;0)," and ",""),IF(O16=1,TEXT(O$4,"mmmm yyyy"),""))</f>
        <v/>
      </c>
      <c r="P41" s="8" t="str">
        <f>CONCATENATE(O41,IF(AND(P16=1,SUM($E16:O16)&gt;0)," and ",""),IF(P16=1,TEXT(P$4,"mmmm yyyy"),""))</f>
        <v/>
      </c>
      <c r="Q41" s="8" t="str">
        <f>CONCATENATE(P41,IF(AND(Q16=1,SUM($E16:P16)&gt;0)," and ",""),IF(Q16=1,TEXT(Q$4,"mmmm yyyy"),""))</f>
        <v/>
      </c>
      <c r="R41" s="8" t="str">
        <f>CONCATENATE(Q41,IF(AND(R16=1,SUM($E16:Q16)&gt;0)," and ",""),IF(R16=1,TEXT(R$4,"mmmm yyyy"),""))</f>
        <v/>
      </c>
      <c r="S41" s="8" t="str">
        <f>CONCATENATE(R41,IF(AND(S16=1,SUM($E16:R16)&gt;0)," and ",""),IF(S16=1,TEXT(S$4,"mmmm yyyy"),""))</f>
        <v/>
      </c>
      <c r="T41" s="8" t="str">
        <f>CONCATENATE(S41,IF(AND(T16=1,SUM($E16:S16)&gt;0)," and ",""),IF(T16=1,TEXT(T$4,"mmmm yyyy"),""))</f>
        <v/>
      </c>
      <c r="U41" s="8" t="str">
        <f>CONCATENATE(T41,IF(AND(U16=1,SUM($E16:T16)&gt;0)," and ",""),IF(U16=1,TEXT(U$4,"mmmm yyyy"),""))</f>
        <v/>
      </c>
      <c r="V41" s="8" t="str">
        <f>CONCATENATE(U41,IF(AND(V16=1,SUM($E16:U16)&gt;0)," and ",""),IF(V16=1,TEXT(V$4,"mmmm yyyy"),""))</f>
        <v/>
      </c>
      <c r="W41" s="8" t="str">
        <f>CONCATENATE(V41,IF(AND(W16=1,SUM($E16:V16)&gt;0)," and ",""),IF(W16=1,TEXT(W$4,"mmmm yyyy"),""))</f>
        <v/>
      </c>
      <c r="X41" s="8" t="str">
        <f>CONCATENATE(W41,IF(AND(X16=1,SUM($E16:W16)&gt;0)," and ",""),IF(X16=1,TEXT(X$4,"mmmm yyyy"),""))</f>
        <v/>
      </c>
      <c r="Y41" s="8" t="str">
        <f>CONCATENATE(X41,IF(AND(Y16=1,SUM($E16:X16)&gt;0)," and ",""),IF(Y16=1,TEXT(Y$4,"mmmm yyyy"),""))</f>
        <v/>
      </c>
      <c r="Z41" s="8" t="str">
        <f>CONCATENATE(Y41,IF(AND(Z16=1,SUM($E16:Y16)&gt;0)," and ",""),IF(Z16=1,TEXT(Z$4,"mmmm yyyy"),""))</f>
        <v/>
      </c>
      <c r="AA41" s="8" t="str">
        <f>CONCATENATE(Z41,IF(AND(AA16=1,SUM($E16:Z16)&gt;0)," and ",""),IF(AA16=1,TEXT(AA$4,"mmmm yyyy"),""))</f>
        <v/>
      </c>
      <c r="AB41" s="8" t="str">
        <f>CONCATENATE(AA41,IF(AND(AB16=1,SUM($E16:AA16)&gt;0)," and ",""),IF(AB16=1,TEXT(AB$4,"mmmm yyyy"),""))</f>
        <v/>
      </c>
      <c r="AC41" s="8" t="str">
        <f>CONCATENATE(AB41,IF(AND(AC16=1,SUM($E16:AB16)&gt;0)," and ",""),IF(AC16=1,TEXT(AC$4,"mmmm yyyy"),""))</f>
        <v/>
      </c>
      <c r="AD41" s="8" t="str">
        <f>CONCATENATE(AC41,IF(AND(AD16=1,SUM($E16:AC16)&gt;0)," and ",""),IF(AD16=1,TEXT(AD$4,"mmmm yyyy"),""))</f>
        <v/>
      </c>
      <c r="AE41" s="8" t="str">
        <f>CONCATENATE(AD41,IF(AND(AE16=1,SUM($E16:AD16)&gt;0)," and ",""),IF(AE16=1,TEXT(AE$4,"mmmm yyyy"),""))</f>
        <v/>
      </c>
      <c r="AF41" s="8" t="str">
        <f>CONCATENATE(AE41,IF(AND(AF16=1,SUM($E16:AE16)&gt;0)," and ",""),IF(AF16=1,TEXT(AF$4,"mmmm yyyy"),""))</f>
        <v/>
      </c>
      <c r="AG41" s="8" t="str">
        <f>CONCATENATE(AF41,IF(AND(AG16=1,SUM($E16:AF16)&gt;0)," and ",""),IF(AG16=1,TEXT(AG$4,"mmmm yyyy"),""))</f>
        <v/>
      </c>
      <c r="AH41" s="8" t="str">
        <f>CONCATENATE(AG41,IF(AND(AH16=1,SUM($E16:AG16)&gt;0)," and ",""),IF(AH16=1,TEXT(AH$4,"mmmm yyyy"),""))</f>
        <v/>
      </c>
      <c r="AI41" s="8" t="str">
        <f>CONCATENATE(AH41,IF(AND(AI16=1,SUM($E16:AH16)&gt;0)," and ",""),IF(AI16=1,TEXT(AI$4,"mmmm yyyy"),""))</f>
        <v/>
      </c>
      <c r="AJ41" s="8" t="str">
        <f>CONCATENATE(AI41,IF(AND(AJ16=1,SUM($E16:AI16)&gt;0)," and ",""),IF(AJ16=1,TEXT(AJ$4,"mmmm yyyy"),""))</f>
        <v/>
      </c>
      <c r="AK41" s="8" t="str">
        <f>CONCATENATE(AJ41,IF(AND(AK16=1,SUM($E16:AJ16)&gt;0)," and ",""),IF(AK16=1,TEXT(AK$4,"mmmm yyyy"),""))</f>
        <v/>
      </c>
      <c r="AL41" s="8" t="str">
        <f>CONCATENATE(AK41,IF(AND(AL16=1,SUM($E16:AK16)&gt;0)," and ",""),IF(AL16=1,TEXT(AL$4,"mmmm yyyy"),""))</f>
        <v/>
      </c>
      <c r="AM41" s="8" t="str">
        <f>CONCATENATE(AL41,IF(AND(AM16=1,SUM($E16:AL16)&gt;0)," and ",""),IF(AM16=1,TEXT(AM$4,"mmmm yyyy"),""))</f>
        <v/>
      </c>
      <c r="AN41" s="8" t="str">
        <f>CONCATENATE(AM41,IF(AND(AN16=1,SUM($E16:AM16)&gt;0)," and ",""),IF(AN16=1,TEXT(AN$4,"mmmm yyyy"),""))</f>
        <v/>
      </c>
      <c r="AO41" s="8" t="str">
        <f>CONCATENATE(AN41,IF(AND(AO16=1,SUM($E16:AN16)&gt;0)," and ",""),IF(AO16=1,TEXT(AO$4,"mmmm yyyy"),""))</f>
        <v/>
      </c>
      <c r="AP41" s="8" t="str">
        <f>CONCATENATE(AO41,IF(AND(AP16=1,SUM($E16:AO16)&gt;0)," and ",""),IF(AP16=1,TEXT(AP$4,"mmmm yyyy"),""))</f>
        <v/>
      </c>
      <c r="AQ41" s="8" t="str">
        <f>CONCATENATE(AP41,IF(AND(AQ16=1,SUM($E16:AP16)&gt;0)," and ",""),IF(AQ16=1,TEXT(AQ$4,"mmmm yyyy"),""))</f>
        <v/>
      </c>
      <c r="AR41" s="8" t="str">
        <f>CONCATENATE(AQ41,IF(AND(AR16=1,SUM($E16:AQ16)&gt;0)," and ",""),IF(AR16=1,TEXT(AR$4,"mmmm yyyy"),""))</f>
        <v/>
      </c>
      <c r="AS41" s="8" t="str">
        <f>CONCATENATE(AR41,IF(AND(AS16=1,SUM($E16:AR16)&gt;0)," and ",""),IF(AS16=1,TEXT(AS$4,"mmmm yyyy"),""))</f>
        <v/>
      </c>
      <c r="AT41" s="8" t="str">
        <f>CONCATENATE(AS41,IF(AND(AT16=1,SUM($E16:AS16)&gt;0)," and ",""),IF(AT16=1,TEXT(AT$4,"mmmm yyyy"),""))</f>
        <v/>
      </c>
      <c r="AU41" s="8" t="str">
        <f>CONCATENATE(AT41,IF(AND(AU16=1,SUM($E16:AT16)&gt;0)," and ",""),IF(AU16=1,TEXT(AU$4,"mmmm yyyy"),""))</f>
        <v/>
      </c>
      <c r="AV41" s="8" t="str">
        <f>CONCATENATE(AU41,IF(AND(AV16=1,SUM($E16:AU16)&gt;0)," and ",""),IF(AV16=1,TEXT(AV$4,"mmmm yyyy"),""))</f>
        <v/>
      </c>
      <c r="AW41" s="8" t="str">
        <f>CONCATENATE(AV41,IF(AND(AW16=1,SUM($E16:AV16)&gt;0)," and ",""),IF(AW16=1,TEXT(AW$4,"mmmm yyyy"),""))</f>
        <v/>
      </c>
      <c r="AX41" s="8" t="str">
        <f>CONCATENATE(AW41,IF(AND(AX16=1,SUM($E16:AW16)&gt;0)," and ",""),IF(AX16=1,TEXT(AX$4,"mmmm yyyy"),""))</f>
        <v/>
      </c>
      <c r="AY41" s="8" t="str">
        <f>CONCATENATE(AX41,IF(AND(AY16=1,SUM($E16:AX16)&gt;0)," and ",""),IF(AY16=1,TEXT(AY$4,"mmmm yyyy"),""))</f>
        <v/>
      </c>
      <c r="AZ41" s="8" t="str">
        <f>CONCATENATE(AY41,IF(AND(AZ16=1,SUM($E16:AY16)&gt;0)," and ",""),IF(AZ16=1,TEXT(AZ$4,"mmmm yyyy"),""))</f>
        <v/>
      </c>
      <c r="BA41" s="8" t="str">
        <f>CONCATENATE(AZ41,IF(AND(BA16=1,SUM($E16:AZ16)&gt;0)," and ",""),IF(BA16=1,TEXT(BA$4,"mmmm yyyy"),""))</f>
        <v/>
      </c>
      <c r="BB41" s="8" t="str">
        <f>CONCATENATE(BA41,IF(AND(BB16=1,SUM($E16:BA16)&gt;0)," and ",""),IF(BB16=1,TEXT(BB$4,"mmmm yyyy"),""))</f>
        <v/>
      </c>
      <c r="BC41" s="8" t="str">
        <f>CONCATENATE(BB41,IF(AND(BC16=1,SUM($E16:BB16)&gt;0)," and ",""),IF(BC16=1,TEXT(BC$4,"mmmm yyyy"),""))</f>
        <v/>
      </c>
      <c r="BD41" s="8" t="str">
        <f>CONCATENATE(BC41,IF(AND(BD16=1,SUM($E16:BC16)&gt;0)," and ",""),IF(BD16=1,TEXT(BD$4,"mmmm yyyy"),""))</f>
        <v/>
      </c>
      <c r="BE41" s="8" t="str">
        <f>CONCATENATE(BD41,IF(AND(BE16=1,SUM($E16:BD16)&gt;0)," and ",""),IF(BE16=1,TEXT(BE$4,"mmmm yyyy"),""))</f>
        <v/>
      </c>
      <c r="BF41" s="8" t="str">
        <f>CONCATENATE(BE41,IF(AND(BF16=1,SUM($E16:BE16)&gt;0)," and ",""),IF(BF16=1,TEXT(BF$4,"mmmm yyyy"),""))</f>
        <v/>
      </c>
      <c r="BG41" s="8" t="str">
        <f>CONCATENATE(BF41,IF(AND(BG16=1,SUM($E16:BF16)&gt;0)," and ",""),IF(BG16=1,TEXT(BG$4,"mmmm yyyy"),""))</f>
        <v/>
      </c>
      <c r="BH41" s="8" t="str">
        <f>CONCATENATE(BG41,IF(AND(BH16=1,SUM($E16:BG16)&gt;0)," and ",""),IF(BH16=1,TEXT(BH$4,"mmmm yyyy"),""))</f>
        <v/>
      </c>
      <c r="BI41" s="8" t="str">
        <f>CONCATENATE(BH41,IF(AND(BI16=1,SUM($E16:BH16)&gt;0)," and ",""),IF(BI16=1,TEXT(BI$4,"mmmm yyyy"),""))</f>
        <v/>
      </c>
      <c r="BJ41" s="8" t="str">
        <f>CONCATENATE(BI41,IF(AND(BJ16=1,SUM($E16:BI16)&gt;0)," and ",""),IF(BJ16=1,TEXT(BJ$4,"mmmm yyyy"),""))</f>
        <v/>
      </c>
      <c r="BK41" s="8" t="str">
        <f>CONCATENATE(BJ41,IF(AND(BK16=1,SUM($E16:BJ16)&gt;0)," and ",""),IF(BK16=1,TEXT(BK$4,"mmmm yyyy"),""))</f>
        <v/>
      </c>
      <c r="BL41" s="8" t="str">
        <f>CONCATENATE(BK41,IF(AND(BL16=1,SUM($E16:BK16)&gt;0)," and ",""),IF(BL16=1,TEXT(BL$4,"mmmm yyyy"),""))</f>
        <v/>
      </c>
      <c r="BM41" s="8" t="str">
        <f>CONCATENATE(BL41,IF(AND(BM16=1,SUM($E16:BL16)&gt;0)," and ",""),IF(BM16=1,TEXT(BM$4,"mmmm yyyy"),""))</f>
        <v/>
      </c>
      <c r="BN41" s="8" t="str">
        <f>CONCATENATE(BM41,IF(AND(BN16=1,SUM($E16:BM16)&gt;0)," and ",""),IF(BN16=1,TEXT(BN$4,"mmmm yyyy"),""))</f>
        <v/>
      </c>
      <c r="BO41" s="8" t="str">
        <f>CONCATENATE(BN41,IF(AND(BO16=1,SUM($E16:BN16)&gt;0)," and ",""),IF(BO16=1,TEXT(BO$4,"mmmm yyyy"),""))</f>
        <v/>
      </c>
      <c r="BP41" s="8" t="str">
        <f>CONCATENATE(BO41,IF(AND(BP16=1,SUM($E16:BO16)&gt;0)," and ",""),IF(BP16=1,TEXT(BP$4,"mmmm yyyy"),""))</f>
        <v/>
      </c>
      <c r="BQ41" s="8" t="str">
        <f>CONCATENATE(BP41,IF(AND(BQ16=1,SUM($E16:BP16)&gt;0)," and ",""),IF(BQ16=1,TEXT(BQ$4,"mmmm yyyy"),""))</f>
        <v/>
      </c>
      <c r="BR41" s="8" t="str">
        <f>CONCATENATE(BQ41,IF(AND(BR16=1,SUM($E16:BQ16)&gt;0)," and ",""),IF(BR16=1,TEXT(BR$4,"mmmm yyyy"),""))</f>
        <v/>
      </c>
      <c r="BS41" s="8" t="str">
        <f>CONCATENATE(BR41,IF(AND(BS16=1,SUM($E16:BR16)&gt;0)," and ",""),IF(BS16=1,TEXT(BS$4,"mmmm yyyy"),""))</f>
        <v/>
      </c>
      <c r="BT41" s="8" t="str">
        <f>CONCATENATE(BS41,IF(AND(BT16=1,SUM($E16:BS16)&gt;0)," and ",""),IF(BT16=1,TEXT(BT$4,"mmmm yyyy"),""))</f>
        <v/>
      </c>
      <c r="BU41" s="8" t="str">
        <f>CONCATENATE(BT41,IF(AND(BU16=1,SUM($E16:BT16)&gt;0)," and ",""),IF(BU16=1,TEXT(BU$4,"mmmm yyyy"),""))</f>
        <v/>
      </c>
      <c r="BV41" s="8" t="str">
        <f>CONCATENATE(BU41,IF(AND(BV16=1,SUM($E16:BU16)&gt;0)," and ",""),IF(BV16=1,TEXT(BV$4,"mmmm yyyy"),""))</f>
        <v/>
      </c>
      <c r="BW41" s="8" t="str">
        <f>CONCATENATE(BV41,IF(AND(BW16=1,SUM($E16:BV16)&gt;0)," and ",""),IF(BW16=1,TEXT(BW$4,"mmmm yyyy"),""))</f>
        <v/>
      </c>
      <c r="BX41" s="8" t="str">
        <f>CONCATENATE(BW41,IF(AND(BX16=1,SUM($E16:BW16)&gt;0)," and ",""),IF(BX16=1,TEXT(BX$4,"mmmm yyyy"),""))</f>
        <v/>
      </c>
      <c r="BY41" s="8" t="str">
        <f>CONCATENATE(BX41,IF(AND(BY16=1,SUM($E16:BX16)&gt;0)," and ",""),IF(BY16=1,TEXT(BY$4,"mmmm yyyy"),""))</f>
        <v/>
      </c>
      <c r="BZ41" s="8" t="str">
        <f>CONCATENATE(BY41,IF(AND(BZ16=1,SUM($E16:BY16)&gt;0)," and ",""),IF(BZ16=1,TEXT(BZ$4,"mmmm yyyy"),""))</f>
        <v/>
      </c>
      <c r="CA41" s="8" t="str">
        <f>CONCATENATE(BZ41,IF(AND(CA16=1,SUM($E16:BZ16)&gt;0)," and ",""),IF(CA16=1,TEXT(CA$4,"mmmm yyyy"),""))</f>
        <v/>
      </c>
      <c r="CB41" s="8" t="str">
        <f>CONCATENATE(CA41,IF(AND(CB16=1,SUM($E16:CA16)&gt;0)," and ",""),IF(CB16=1,TEXT(CB$4,"mmmm yyyy"),""))</f>
        <v/>
      </c>
      <c r="CC41" s="8" t="str">
        <f>CONCATENATE(CB41,IF(AND(CC16=1,SUM($E16:CB16)&gt;0)," and ",""),IF(CC16=1,TEXT(CC$4,"mmmm yyyy"),""))</f>
        <v/>
      </c>
      <c r="CD41" s="8" t="str">
        <f>CONCATENATE(CC41,IF(AND(CD16=1,SUM($E16:CC16)&gt;0)," and ",""),IF(CD16=1,TEXT(CD$4,"mmmm yyyy"),""))</f>
        <v/>
      </c>
      <c r="CE41" s="8" t="str">
        <f>CONCATENATE(CD41,IF(AND(CE16=1,SUM($E16:CD16)&gt;0)," and ",""),IF(CE16=1,TEXT(CE$4,"mmmm yyyy"),""))</f>
        <v/>
      </c>
      <c r="CF41" s="8" t="str">
        <f>CONCATENATE(CE41,IF(AND(CF16=1,SUM($E16:CE16)&gt;0)," and ",""),IF(CF16=1,TEXT(CF$4,"mmmm yyyy"),""))</f>
        <v/>
      </c>
      <c r="CG41" s="8" t="str">
        <f>CONCATENATE(CF41,IF(AND(CG16=1,SUM($E16:CF16)&gt;0)," and ",""),IF(CG16=1,TEXT(CG$4,"mmmm yyyy"),""))</f>
        <v/>
      </c>
      <c r="CH41" s="8" t="str">
        <f>CONCATENATE(CG41,IF(AND(CH16=1,SUM($E16:CG16)&gt;0)," and ",""),IF(CH16=1,TEXT(CH$4,"mmmm yyyy"),""))</f>
        <v/>
      </c>
      <c r="CI41" s="8" t="str">
        <f>CONCATENATE(CH41,IF(AND(CI16=1,SUM($E16:CH16)&gt;0)," and ",""),IF(CI16=1,TEXT(CI$4,"mmmm yyyy"),""))</f>
        <v/>
      </c>
      <c r="CJ41" s="8" t="str">
        <f>CONCATENATE(CI41,IF(AND(CJ16=1,SUM($E16:CI16)&gt;0)," and ",""),IF(CJ16=1,TEXT(CJ$4,"mmmm yyyy"),""))</f>
        <v/>
      </c>
      <c r="CK41" s="8" t="str">
        <f>CONCATENATE(CJ41,IF(AND(CK16=1,SUM($E16:CJ16)&gt;0)," and ",""),IF(CK16=1,TEXT(CK$4,"mmmm yyyy"),""))</f>
        <v/>
      </c>
      <c r="CL41" s="8" t="str">
        <f>CONCATENATE(CK41,IF(AND(CL16=1,SUM($E16:CK16)&gt;0)," and ",""),IF(CL16=1,TEXT(CL$4,"mmmm yyyy"),""))</f>
        <v/>
      </c>
      <c r="CM41" s="8" t="str">
        <f>CONCATENATE(CL41,IF(AND(CM16=1,SUM($E16:CL16)&gt;0)," and ",""),IF(CM16=1,TEXT(CM$4,"mmmm yyyy"),""))</f>
        <v/>
      </c>
      <c r="CN41" s="8" t="str">
        <f>CONCATENATE(CM41,IF(AND(CN16=1,SUM($E16:CM16)&gt;0)," and ",""),IF(CN16=1,TEXT(CN$4,"mmmm yyyy"),""))</f>
        <v/>
      </c>
      <c r="CO41" s="8" t="str">
        <f>CONCATENATE(CN41,IF(AND(CO16=1,SUM($E16:CN16)&gt;0)," and ",""),IF(CO16=1,TEXT(CO$4,"mmmm yyyy"),""))</f>
        <v/>
      </c>
      <c r="CP41" s="8" t="str">
        <f>CONCATENATE(CO41,IF(AND(CP16=1,SUM($E16:CO16)&gt;0)," and ",""),IF(CP16=1,TEXT(CP$4,"mmmm yyyy"),""))</f>
        <v/>
      </c>
      <c r="CQ41" s="8" t="str">
        <f>CONCATENATE(CP41,IF(AND(CQ16=1,SUM($E16:CP16)&gt;0)," and ",""),IF(CQ16=1,TEXT(CQ$4,"mmmm yyyy"),""))</f>
        <v/>
      </c>
      <c r="CR41" s="8" t="str">
        <f>CONCATENATE(CQ41,IF(AND(CR16=1,SUM($E16:CQ16)&gt;0)," and ",""),IF(CR16=1,TEXT(CR$4,"mmmm yyyy"),""))</f>
        <v/>
      </c>
      <c r="CS41" s="8" t="str">
        <f>CONCATENATE(CR41,IF(AND(CS16=1,SUM($E16:CR16)&gt;0)," and ",""),IF(CS16=1,TEXT(CS$4,"mmmm yyyy"),""))</f>
        <v/>
      </c>
      <c r="CT41" s="8" t="str">
        <f>CONCATENATE(CS41,IF(AND(CT16=1,SUM($E16:CS16)&gt;0)," and ",""),IF(CT16=1,TEXT(CT$4,"mmmm yyyy"),""))</f>
        <v/>
      </c>
      <c r="CU41" s="8" t="str">
        <f>CONCATENATE(CT41,IF(AND(CU16=1,SUM($E16:CT16)&gt;0)," and ",""),IF(CU16=1,TEXT(CU$4,"mmmm yyyy"),""))</f>
        <v/>
      </c>
      <c r="CV41" s="8" t="str">
        <f>CONCATENATE(CU41,IF(AND(CV16=1,SUM($E16:CU16)&gt;0)," and ",""),IF(CV16=1,TEXT(CV$4,"mmmm yyyy"),""))</f>
        <v/>
      </c>
      <c r="CW41" s="8" t="str">
        <f>CONCATENATE(CV41,IF(AND(CW16=1,SUM($E16:CV16)&gt;0)," and ",""),IF(CW16=1,TEXT(CW$4,"mmmm yyyy"),""))</f>
        <v/>
      </c>
      <c r="CX41" s="8" t="str">
        <f>CONCATENATE(CW41,IF(AND(CX16=1,SUM($E16:CW16)&gt;0)," and ",""),IF(CX16=1,TEXT(CX$4,"mmmm yyyy"),""))</f>
        <v/>
      </c>
      <c r="CY41" s="8" t="str">
        <f>CONCATENATE(CX41,IF(AND(CY16=1,SUM($E16:CX16)&gt;0)," and ",""),IF(CY16=1,TEXT(CY$4,"mmmm yyyy"),""))</f>
        <v/>
      </c>
      <c r="CZ41" s="8" t="str">
        <f>CONCATENATE(CY41,IF(AND(CZ16=1,SUM($E16:CY16)&gt;0)," and ",""),IF(CZ16=1,TEXT(CZ$4,"mmmm yyyy"),""))</f>
        <v/>
      </c>
      <c r="DA41" s="8" t="str">
        <f>CONCATENATE(CZ41,IF(AND(DA16=1,SUM($E16:CZ16)&gt;0)," and ",""),IF(DA16=1,TEXT(DA$4,"mmmm yyyy"),""))</f>
        <v/>
      </c>
      <c r="DB41" s="8" t="str">
        <f>CONCATENATE(DA41,IF(AND(DB16=1,SUM($E16:DA16)&gt;0)," and ",""),IF(DB16=1,TEXT(DB$4,"mmmm yyyy"),""))</f>
        <v/>
      </c>
      <c r="DC41" s="8" t="str">
        <f>CONCATENATE(DB41,IF(AND(DC16=1,SUM($E16:DB16)&gt;0)," and ",""),IF(DC16=1,TEXT(DC$4,"mmmm yyyy"),""))</f>
        <v/>
      </c>
      <c r="DD41" s="8" t="str">
        <f>CONCATENATE(DC41,IF(AND(DD16=1,SUM($E16:DC16)&gt;0)," and ",""),IF(DD16=1,TEXT(DD$4,"mmmm yyyy"),""))</f>
        <v/>
      </c>
      <c r="DE41" s="8" t="str">
        <f>CONCATENATE(DD41,IF(AND(DE16=1,SUM($E16:DD16)&gt;0)," and ",""),IF(DE16=1,TEXT(DE$4,"mmmm yyyy"),""))</f>
        <v/>
      </c>
      <c r="DF41" s="8" t="str">
        <f>CONCATENATE(DE41,IF(AND(DF16=1,SUM($E16:DE16)&gt;0)," and ",""),IF(DF16=1,TEXT(DF$4,"mmmm yyyy"),""))</f>
        <v/>
      </c>
      <c r="DG41" s="8" t="str">
        <f>CONCATENATE(DF41,IF(AND(DG16=1,SUM($E16:DF16)&gt;0)," and ",""),IF(DG16=1,TEXT(DG$4,"mmmm yyyy"),""))</f>
        <v/>
      </c>
      <c r="DH41" s="8" t="str">
        <f>CONCATENATE(DG41,IF(AND(DH16=1,SUM($E16:DG16)&gt;0)," and ",""),IF(DH16=1,TEXT(DH$4,"mmmm yyyy"),""))</f>
        <v/>
      </c>
      <c r="DI41" s="8" t="str">
        <f>CONCATENATE(DH41,IF(AND(DI16=1,SUM($E16:DH16)&gt;0)," and ",""),IF(DI16=1,TEXT(DI$4,"mmmm yyyy"),""))</f>
        <v/>
      </c>
      <c r="DJ41" s="8" t="str">
        <f>CONCATENATE(DI41,IF(AND(DJ16=1,SUM($E16:DI16)&gt;0)," and ",""),IF(DJ16=1,TEXT(DJ$4,"mmmm yyyy"),""))</f>
        <v/>
      </c>
      <c r="DK41" s="8" t="str">
        <f>CONCATENATE(DJ41,IF(AND(DK16=1,SUM($E16:DJ16)&gt;0)," and ",""),IF(DK16=1,TEXT(DK$4,"mmmm yyyy"),""))</f>
        <v/>
      </c>
      <c r="DL41" s="8" t="str">
        <f>CONCATENATE(DK41,IF(AND(DL16=1,SUM($E16:DK16)&gt;0)," and ",""),IF(DL16=1,TEXT(DL$4,"mmmm yyyy"),""))</f>
        <v/>
      </c>
      <c r="DM41" s="8" t="str">
        <f>CONCATENATE(DL41,IF(AND(DM16=1,SUM($E16:DL16)&gt;0)," and ",""),IF(DM16=1,TEXT(DM$4,"mmmm yyyy"),""))</f>
        <v/>
      </c>
      <c r="DN41" s="8" t="str">
        <f>CONCATENATE(DM41,IF(AND(DN16=1,SUM($E16:DM16)&gt;0)," and ",""),IF(DN16=1,TEXT(DN$4,"mmmm yyyy"),""))</f>
        <v/>
      </c>
      <c r="DO41" s="8" t="str">
        <f>CONCATENATE(DN41,IF(AND(DO16=1,SUM($E16:DN16)&gt;0)," and ",""),IF(DO16=1,TEXT(DO$4,"mmmm yyyy"),""))</f>
        <v/>
      </c>
      <c r="DP41" s="8" t="str">
        <f>CONCATENATE(DO41,IF(AND(DP16=1,SUM($E16:DO16)&gt;0)," and ",""),IF(DP16=1,TEXT(DP$4,"mmmm yyyy"),""))</f>
        <v/>
      </c>
      <c r="DQ41" s="8" t="str">
        <f>CONCATENATE(DP41,IF(AND(DQ16=1,SUM($E16:DP16)&gt;0)," and ",""),IF(DQ16=1,TEXT(DQ$4,"mmmm yyyy"),""))</f>
        <v/>
      </c>
      <c r="DR41" s="8" t="str">
        <f>CONCATENATE(DQ41,IF(AND(DR16=1,SUM($E16:DQ16)&gt;0)," and ",""),IF(DR16=1,TEXT(DR$4,"mmmm yyyy"),""))</f>
        <v/>
      </c>
      <c r="DS41" s="8" t="str">
        <f>CONCATENATE(DR41,IF(AND(DS16=1,SUM($E16:DR16)&gt;0)," and ",""),IF(DS16=1,TEXT(DS$4,"mmmm yyyy"),""))</f>
        <v/>
      </c>
      <c r="DT41" s="8" t="str">
        <f>CONCATENATE(DS41,IF(AND(DT16=1,SUM($E16:DS16)&gt;0)," and ",""),IF(DT16=1,TEXT(DT$4,"mmmm yyyy"),""))</f>
        <v/>
      </c>
      <c r="DU41" s="8" t="str">
        <f>CONCATENATE(DT41,IF(AND(DU16=1,SUM($E16:DT16)&gt;0)," and ",""),IF(DU16=1,TEXT(DU$4,"mmmm yyyy"),""))</f>
        <v/>
      </c>
      <c r="DV41" s="8" t="str">
        <f>CONCATENATE(DU41,IF(AND(DV16=1,SUM($E16:DU16)&gt;0)," and ",""),IF(DV16=1,TEXT(DV$4,"mmmm yyyy"),""))</f>
        <v/>
      </c>
      <c r="DW41" s="8" t="str">
        <f>CONCATENATE(DV41,IF(AND(DW16=1,SUM($E16:DV16)&gt;0)," and ",""),IF(DW16=1,TEXT(DW$4,"mmmm yyyy"),""))</f>
        <v/>
      </c>
      <c r="DX41" s="8" t="str">
        <f>CONCATENATE(DW41,IF(AND(DX16=1,SUM($E16:DW16)&gt;0)," and ",""),IF(DX16=1,TEXT(DX$4,"mmmm yyyy"),""))</f>
        <v/>
      </c>
      <c r="DY41" s="8" t="str">
        <f>CONCATENATE(DX41,IF(AND(DY16=1,SUM($E16:DX16)&gt;0)," and ",""),IF(DY16=1,TEXT(DY$4,"mmmm yyyy"),""))</f>
        <v/>
      </c>
      <c r="DZ41" s="8" t="str">
        <f>CONCATENATE(DY41,IF(AND(DZ16=1,SUM($E16:DY16)&gt;0)," and ",""),IF(DZ16=1,TEXT(DZ$4,"mmmm yyyy"),""))</f>
        <v/>
      </c>
      <c r="EA41" s="8" t="str">
        <f>CONCATENATE(DZ41,IF(AND(EA16=1,SUM($E16:DZ16)&gt;0)," and ",""),IF(EA16=1,TEXT(EA$4,"mmmm yyyy"),""))</f>
        <v/>
      </c>
      <c r="EB41" s="8" t="str">
        <f>CONCATENATE(EA41,IF(AND(EB16=1,SUM($E16:EA16)&gt;0)," and ",""),IF(EB16=1,TEXT(EB$4,"mmmm yyyy"),""))</f>
        <v/>
      </c>
      <c r="EC41" s="8" t="str">
        <f>CONCATENATE(EB41,IF(AND(EC16=1,SUM($E16:EB16)&gt;0)," and ",""),IF(EC16=1,TEXT(EC$4,"mmmm yyyy"),""))</f>
        <v/>
      </c>
      <c r="ED41" s="8" t="str">
        <f>CONCATENATE(EC41,IF(AND(ED16=1,SUM($E16:EC16)&gt;0)," and ",""),IF(ED16=1,TEXT(ED$4,"mmmm yyyy"),""))</f>
        <v/>
      </c>
      <c r="EE41" s="8" t="str">
        <f>CONCATENATE(ED41,IF(AND(EE16=1,SUM($E16:ED16)&gt;0)," and ",""),IF(EE16=1,TEXT(EE$4,"mmmm yyyy"),""))</f>
        <v/>
      </c>
      <c r="EF41" s="8" t="str">
        <f>CONCATENATE(EE41,IF(AND(EF16=1,SUM($E16:EE16)&gt;0)," and ",""),IF(EF16=1,TEXT(EF$4,"mmmm yyyy"),""))</f>
        <v/>
      </c>
      <c r="EG41" s="8" t="str">
        <f>CONCATENATE(EF41,IF(AND(EG16=1,SUM($E16:EF16)&gt;0)," and ",""),IF(EG16=1,TEXT(EG$4,"mmmm yyyy"),""))</f>
        <v/>
      </c>
      <c r="EH41" s="8" t="str">
        <f>CONCATENATE(EG41,IF(AND(EH16=1,SUM($E16:EG16)&gt;0)," and ",""),IF(EH16=1,TEXT(EH$4,"mmmm yyyy"),""))</f>
        <v/>
      </c>
      <c r="EI41" s="8" t="str">
        <f>CONCATENATE(EH41,IF(AND(EI16=1,SUM($E16:EH16)&gt;0)," and ",""),IF(EI16=1,TEXT(EI$4,"mmmm yyyy"),""))</f>
        <v/>
      </c>
      <c r="EJ41" s="8" t="str">
        <f>CONCATENATE(EI41,IF(AND(EJ16=1,SUM($E16:EI16)&gt;0)," and ",""),IF(EJ16=1,TEXT(EJ$4,"mmmm yyyy"),""))</f>
        <v/>
      </c>
      <c r="EK41" s="8" t="str">
        <f>CONCATENATE(EJ41,IF(AND(EK16=1,SUM($E16:EJ16)&gt;0)," and ",""),IF(EK16=1,TEXT(EK$4,"mmmm yyyy"),""))</f>
        <v/>
      </c>
      <c r="EL41" s="8" t="str">
        <f>CONCATENATE(EK41,IF(AND(EL16=1,SUM($E16:EK16)&gt;0)," and ",""),IF(EL16=1,TEXT(EL$4,"mmmm yyyy"),""))</f>
        <v/>
      </c>
      <c r="EM41" s="8" t="str">
        <f>CONCATENATE(EL41,IF(AND(EM16=1,SUM($E16:EL16)&gt;0)," and ",""),IF(EM16=1,TEXT(EM$4,"mmmm yyyy"),""))</f>
        <v/>
      </c>
      <c r="EN41" s="8" t="str">
        <f>CONCATENATE(EM41,IF(AND(EN16=1,SUM($E16:EM16)&gt;0)," and ",""),IF(EN16=1,TEXT(EN$4,"mmmm yyyy"),""))</f>
        <v/>
      </c>
      <c r="EO41" s="8" t="str">
        <f>CONCATENATE(EN41,IF(AND(EO16=1,SUM($E16:EN16)&gt;0)," and ",""),IF(EO16=1,TEXT(EO$4,"mmmm yyyy"),""))</f>
        <v/>
      </c>
      <c r="EP41" s="8" t="str">
        <f>CONCATENATE(EO41,IF(AND(EP16=1,SUM($E16:EO16)&gt;0)," and ",""),IF(EP16=1,TEXT(EP$4,"mmmm yyyy"),""))</f>
        <v/>
      </c>
      <c r="EQ41" s="8" t="str">
        <f>CONCATENATE(EP41,IF(AND(EQ16=1,SUM($E16:EP16)&gt;0)," and ",""),IF(EQ16=1,TEXT(EQ$4,"mmmm yyyy"),""))</f>
        <v/>
      </c>
      <c r="ER41" s="8" t="str">
        <f>CONCATENATE(EQ41,IF(AND(ER16=1,SUM($E16:EQ16)&gt;0)," and ",""),IF(ER16=1,TEXT(ER$4,"mmmm yyyy"),""))</f>
        <v/>
      </c>
      <c r="ES41" s="8" t="str">
        <f>CONCATENATE(ER41,IF(AND(ES16=1,SUM($E16:ER16)&gt;0)," and ",""),IF(ES16=1,TEXT(ES$4,"mmmm yyyy"),""))</f>
        <v/>
      </c>
      <c r="ET41" s="8" t="str">
        <f>CONCATENATE(ES41,IF(AND(ET16=1,SUM($E16:ES16)&gt;0)," and ",""),IF(ET16=1,TEXT(ET$4,"mmmm yyyy"),""))</f>
        <v/>
      </c>
      <c r="EU41" s="8" t="str">
        <f>CONCATENATE(ET41,IF(AND(EU16=1,SUM($E16:ET16)&gt;0)," and ",""),IF(EU16=1,TEXT(EU$4,"mmmm yyyy"),""))</f>
        <v/>
      </c>
      <c r="EV41" s="8" t="str">
        <f>CONCATENATE(EU41,IF(AND(EV16=1,SUM($E16:EU16)&gt;0)," and ",""),IF(EV16=1,TEXT(EV$4,"mmmm yyyy"),""))</f>
        <v/>
      </c>
      <c r="EW41" s="8" t="str">
        <f>CONCATENATE(EV41,IF(AND(EW16=1,SUM($E16:EV16)&gt;0)," and ",""),IF(EW16=1,TEXT(EW$4,"mmmm yyyy"),""))</f>
        <v/>
      </c>
      <c r="EX41" s="8" t="str">
        <f>CONCATENATE(EW41,IF(AND(EX16=1,SUM($E16:EW16)&gt;0)," and ",""),IF(EX16=1,TEXT(EX$4,"mmmm yyyy"),""))</f>
        <v/>
      </c>
      <c r="EY41" s="8" t="str">
        <f>CONCATENATE(EX41,IF(AND(EY16=1,SUM($E16:EX16)&gt;0)," and ",""),IF(EY16=1,TEXT(EY$4,"mmmm yyyy"),""))</f>
        <v/>
      </c>
      <c r="EZ41" s="8" t="str">
        <f>CONCATENATE(EY41,IF(AND(EZ16=1,SUM($E16:EY16)&gt;0)," and ",""),IF(EZ16=1,TEXT(EZ$4,"mmmm yyyy"),""))</f>
        <v/>
      </c>
      <c r="FA41" s="8" t="str">
        <f>CONCATENATE(EZ41,IF(AND(FA16=1,SUM($E16:EZ16)&gt;0)," and ",""),IF(FA16=1,TEXT(FA$4,"mmmm yyyy"),""))</f>
        <v/>
      </c>
      <c r="FB41" s="8" t="str">
        <f>CONCATENATE(FA41,IF(AND(FB16=1,SUM($E16:FA16)&gt;0)," and ",""),IF(FB16=1,TEXT(FB$4,"mmmm yyyy"),""))</f>
        <v/>
      </c>
      <c r="FC41" s="8" t="str">
        <f>CONCATENATE(FB41,IF(AND(FC16=1,SUM($E16:FB16)&gt;0)," and ",""),IF(FC16=1,TEXT(FC$4,"mmmm yyyy"),""))</f>
        <v/>
      </c>
      <c r="FD41" s="8" t="str">
        <f>CONCATENATE(FC41,IF(AND(FD16=1,SUM($E16:FC16)&gt;0)," and ",""),IF(FD16=1,TEXT(FD$4,"mmmm yyyy"),""))</f>
        <v/>
      </c>
      <c r="FE41" s="8" t="str">
        <f>CONCATENATE(FD41,IF(AND(FE16=1,SUM($E16:FD16)&gt;0)," and ",""),IF(FE16=1,TEXT(FE$4,"mmmm yyyy"),""))</f>
        <v/>
      </c>
      <c r="FF41" s="8" t="str">
        <f>CONCATENATE(FE41,IF(AND(FF16=1,SUM($E16:FE16)&gt;0)," and ",""),IF(FF16=1,TEXT(FF$4,"mmmm yyyy"),""))</f>
        <v/>
      </c>
      <c r="FG41" s="8" t="str">
        <f>CONCATENATE(FF41,IF(AND(FG16=1,SUM($E16:FF16)&gt;0)," and ",""),IF(FG16=1,TEXT(FG$4,"mmmm yyyy"),""))</f>
        <v/>
      </c>
      <c r="FH41" s="8" t="str">
        <f>CONCATENATE(FG41,IF(AND(FH16=1,SUM($E16:FG16)&gt;0)," and ",""),IF(FH16=1,TEXT(FH$4,"mmmm yyyy"),""))</f>
        <v/>
      </c>
      <c r="FI41" s="8" t="str">
        <f>CONCATENATE(FH41,IF(AND(FI16=1,SUM($E16:FH16)&gt;0)," and ",""),IF(FI16=1,TEXT(FI$4,"mmmm yyyy"),""))</f>
        <v/>
      </c>
      <c r="FJ41" s="8" t="str">
        <f>CONCATENATE(FI41,IF(AND(FJ16=1,SUM($E16:FI16)&gt;0)," and ",""),IF(FJ16=1,TEXT(FJ$4,"mmmm yyyy"),""))</f>
        <v/>
      </c>
      <c r="FK41" s="8" t="str">
        <f>CONCATENATE(FJ41,IF(AND(FK16=1,SUM($E16:FJ16)&gt;0)," and ",""),IF(FK16=1,TEXT(FK$4,"mmmm yyyy"),""))</f>
        <v/>
      </c>
      <c r="FL41" s="8" t="str">
        <f>CONCATENATE(FK41,IF(AND(FL16=1,SUM($E16:FK16)&gt;0)," and ",""),IF(FL16=1,TEXT(FL$4,"mmmm yyyy"),""))</f>
        <v/>
      </c>
      <c r="FM41" s="8" t="str">
        <f>CONCATENATE(FL41,IF(AND(FM16=1,SUM($E16:FL16)&gt;0)," and ",""),IF(FM16=1,TEXT(FM$4,"mmmm yyyy"),""))</f>
        <v/>
      </c>
      <c r="FN41" s="8" t="str">
        <f>CONCATENATE(FM41,IF(AND(FN16=1,SUM($E16:FM16)&gt;0)," and ",""),IF(FN16=1,TEXT(FN$4,"mmmm yyyy"),""))</f>
        <v/>
      </c>
      <c r="FO41" s="8" t="str">
        <f>CONCATENATE(FN41,IF(AND(FO16=1,SUM($E16:FN16)&gt;0)," and ",""),IF(FO16=1,TEXT(FO$4,"mmmm yyyy"),""))</f>
        <v/>
      </c>
      <c r="FP41" s="8" t="str">
        <f>CONCATENATE(FO41,IF(AND(FP16=1,SUM($E16:FO16)&gt;0)," and ",""),IF(FP16=1,TEXT(FP$4,"mmmm yyyy"),""))</f>
        <v/>
      </c>
      <c r="FQ41" s="8" t="str">
        <f>CONCATENATE(FP41,IF(AND(FQ16=1,SUM($E16:FP16)&gt;0)," and ",""),IF(FQ16=1,TEXT(FQ$4,"mmmm yyyy"),""))</f>
        <v/>
      </c>
      <c r="FR41" s="8" t="str">
        <f>CONCATENATE(FQ41,IF(AND(FR16=1,SUM($E16:FQ16)&gt;0)," and ",""),IF(FR16=1,TEXT(FR$4,"mmmm yyyy"),""))</f>
        <v/>
      </c>
      <c r="FS41" s="8" t="str">
        <f>CONCATENATE(FR41,IF(AND(FS16=1,SUM($E16:FR16)&gt;0)," and ",""),IF(FS16=1,TEXT(FS$4,"mmmm yyyy"),""))</f>
        <v/>
      </c>
      <c r="FT41" s="8" t="str">
        <f>CONCATENATE(FS41,IF(AND(FT16=1,SUM($E16:FS16)&gt;0)," and ",""),IF(FT16=1,TEXT(FT$4,"mmmm yyyy"),""))</f>
        <v/>
      </c>
      <c r="FU41" s="8" t="str">
        <f>CONCATENATE(FT41,IF(AND(FU16=1,SUM($E16:FT16)&gt;0)," and ",""),IF(FU16=1,TEXT(FU$4,"mmmm yyyy"),""))</f>
        <v/>
      </c>
      <c r="FV41" s="8" t="str">
        <f>CONCATENATE(FU41,IF(AND(FV16=1,SUM($E16:FU16)&gt;0)," and ",""),IF(FV16=1,TEXT(FV$4,"mmmm yyyy"),""))</f>
        <v/>
      </c>
      <c r="FW41" s="8" t="str">
        <f>CONCATENATE(FV41,IF(AND(FW16=1,SUM($E16:FV16)&gt;0)," and ",""),IF(FW16=1,TEXT(FW$4,"mmmm yyyy"),""))</f>
        <v/>
      </c>
      <c r="FX41" s="8" t="str">
        <f>CONCATENATE(FW41,IF(AND(FX16=1,SUM($E16:FW16)&gt;0)," and ",""),IF(FX16=1,TEXT(FX$4,"mmmm yyyy"),""))</f>
        <v/>
      </c>
      <c r="FY41" s="8" t="str">
        <f>CONCATENATE(FX41,IF(AND(FY16=1,SUM($E16:FX16)&gt;0)," and ",""),IF(FY16=1,TEXT(FY$4,"mmmm yyyy"),""))</f>
        <v/>
      </c>
      <c r="FZ41" s="8" t="str">
        <f>CONCATENATE(FY41,IF(AND(FZ16=1,SUM($E16:FY16)&gt;0)," and ",""),IF(FZ16=1,TEXT(FZ$4,"mmmm yyyy"),""))</f>
        <v/>
      </c>
      <c r="GA41" s="8" t="str">
        <f>CONCATENATE(FZ41,IF(AND(GA16=1,SUM($E16:FZ16)&gt;0)," and ",""),IF(GA16=1,TEXT(GA$4,"mmmm yyyy"),""))</f>
        <v/>
      </c>
      <c r="GB41" s="8" t="str">
        <f>CONCATENATE(GA41,IF(AND(GB16=1,SUM($E16:GA16)&gt;0)," and ",""),IF(GB16=1,TEXT(GB$4,"mmmm yyyy"),""))</f>
        <v/>
      </c>
      <c r="GC41" s="8" t="str">
        <f>CONCATENATE(GB41,IF(AND(GC16=1,SUM($E16:GB16)&gt;0)," and ",""),IF(GC16=1,TEXT(GC$4,"mmmm yyyy"),""))</f>
        <v/>
      </c>
      <c r="GD41" s="8" t="str">
        <f>CONCATENATE(GC41,IF(AND(GD16=1,SUM($E16:GC16)&gt;0)," and ",""),IF(GD16=1,TEXT(GD$4,"mmmm yyyy"),""))</f>
        <v/>
      </c>
      <c r="GE41" s="8" t="str">
        <f>CONCATENATE(GD41,IF(AND(GE16=1,SUM($E16:GD16)&gt;0)," and ",""),IF(GE16=1,TEXT(GE$4,"mmmm yyyy"),""))</f>
        <v/>
      </c>
      <c r="GF41" s="8" t="str">
        <f>CONCATENATE(GE41,IF(AND(GF16=1,SUM($E16:GE16)&gt;0)," and ",""),IF(GF16=1,TEXT(GF$4,"mmmm yyyy"),""))</f>
        <v/>
      </c>
      <c r="GG41" s="8" t="str">
        <f>CONCATENATE(GF41,IF(AND(GG16=1,SUM($E16:GF16)&gt;0)," and ",""),IF(GG16=1,TEXT(GG$4,"mmmm yyyy"),""))</f>
        <v/>
      </c>
      <c r="GH41" s="8" t="str">
        <f>CONCATENATE(GG41,IF(AND(GH16=1,SUM($E16:GG16)&gt;0)," and ",""),IF(GH16=1,TEXT(GH$4,"mmmm yyyy"),""))</f>
        <v/>
      </c>
      <c r="GI41" s="8" t="str">
        <f>CONCATENATE(GH41,IF(AND(GI16=1,SUM($E16:GH16)&gt;0)," and ",""),IF(GI16=1,TEXT(GI$4,"mmmm yyyy"),""))</f>
        <v/>
      </c>
      <c r="GJ41" s="8" t="str">
        <f>CONCATENATE(GI41,IF(AND(GJ16=1,SUM($E16:GI16)&gt;0)," and ",""),IF(GJ16=1,TEXT(GJ$4,"mmmm yyyy"),""))</f>
        <v/>
      </c>
      <c r="GK41" s="8" t="str">
        <f>CONCATENATE(GJ41,IF(AND(GK16=1,SUM($E16:GJ16)&gt;0)," and ",""),IF(GK16=1,TEXT(GK$4,"mmmm yyyy"),""))</f>
        <v/>
      </c>
      <c r="GL41" s="8" t="str">
        <f>CONCATENATE(GK41,IF(AND(GL16=1,SUM($E16:GK16)&gt;0)," and ",""),IF(GL16=1,TEXT(GL$4,"mmmm yyyy"),""))</f>
        <v/>
      </c>
      <c r="GM41" s="8" t="str">
        <f>CONCATENATE(GL41,IF(AND(GM16=1,SUM($E16:GL16)&gt;0)," and ",""),IF(GM16=1,TEXT(GM$4,"mmmm yyyy"),""))</f>
        <v/>
      </c>
      <c r="GN41" s="8" t="str">
        <f>CONCATENATE(GM41,IF(AND(GN16=1,SUM($E16:GM16)&gt;0)," and ",""),IF(GN16=1,TEXT(GN$4,"mmmm yyyy"),""))</f>
        <v/>
      </c>
      <c r="GO41" s="8" t="str">
        <f>CONCATENATE(GN41,IF(AND(GO16=1,SUM($E16:GN16)&gt;0)," and ",""),IF(GO16=1,TEXT(GO$4,"mmmm yyyy"),""))</f>
        <v/>
      </c>
      <c r="GP41" s="8" t="str">
        <f>CONCATENATE(GO41,IF(AND(GP16=1,SUM($E16:GO16)&gt;0)," and ",""),IF(GP16=1,TEXT(GP$4,"mmmm yyyy"),""))</f>
        <v/>
      </c>
      <c r="GQ41" s="8" t="str">
        <f>CONCATENATE(GP41,IF(AND(GQ16=1,SUM($E16:GP16)&gt;0)," and ",""),IF(GQ16=1,TEXT(GQ$4,"mmmm yyyy"),""))</f>
        <v/>
      </c>
      <c r="GR41" s="8" t="str">
        <f>CONCATENATE(GQ41,IF(AND(GR16=1,SUM($E16:GQ16)&gt;0)," and ",""),IF(GR16=1,TEXT(GR$4,"mmmm yyyy"),""))</f>
        <v/>
      </c>
      <c r="GS41" s="8" t="str">
        <f>CONCATENATE(GR41,IF(AND(GS16=1,SUM($E16:GR16)&gt;0)," and ",""),IF(GS16=1,TEXT(GS$4,"mmmm yyyy"),""))</f>
        <v/>
      </c>
      <c r="GT41" s="8" t="str">
        <f>CONCATENATE(GS41,IF(AND(GT16=1,SUM($E16:GS16)&gt;0)," and ",""),IF(GT16=1,TEXT(GT$4,"mmmm yyyy"),""))</f>
        <v/>
      </c>
      <c r="GU41" s="8" t="str">
        <f>CONCATENATE(GT41,IF(AND(GU16=1,SUM($E16:GT16)&gt;0)," and ",""),IF(GU16=1,TEXT(GU$4,"mmmm yyyy"),""))</f>
        <v/>
      </c>
      <c r="GV41" s="8" t="str">
        <f>CONCATENATE(GU41,IF(AND(GV16=1,SUM($E16:GU16)&gt;0)," and ",""),IF(GV16=1,TEXT(GV$4,"mmmm yyyy"),""))</f>
        <v/>
      </c>
      <c r="GW41" s="8" t="str">
        <f>CONCATENATE(GV41,IF(AND(GW16=1,SUM($E16:GV16)&gt;0)," and ",""),IF(GW16=1,TEXT(GW$4,"mmmm yyyy"),""))</f>
        <v/>
      </c>
      <c r="GX41" s="8" t="str">
        <f>CONCATENATE(GW41,IF(AND(GX16=1,SUM($E16:GW16)&gt;0)," and ",""),IF(GX16=1,TEXT(GX$4,"mmmm yyyy"),""))</f>
        <v/>
      </c>
      <c r="GY41" s="8" t="str">
        <f>CONCATENATE(GX41,IF(AND(GY16=1,SUM($E16:GX16)&gt;0)," and ",""),IF(GY16=1,TEXT(GY$4,"mmmm yyyy"),""))</f>
        <v/>
      </c>
      <c r="GZ41" s="8" t="str">
        <f>CONCATENATE(GY41,IF(AND(GZ16=1,SUM($E16:GY16)&gt;0)," and ",""),IF(GZ16=1,TEXT(GZ$4,"mmmm yyyy"),""))</f>
        <v/>
      </c>
      <c r="HA41" s="8" t="str">
        <f>CONCATENATE(GZ41,IF(AND(HA16=1,SUM($E16:GZ16)&gt;0)," and ",""),IF(HA16=1,TEXT(HA$4,"mmmm yyyy"),""))</f>
        <v/>
      </c>
      <c r="HB41" s="8" t="str">
        <f>CONCATENATE(HA41,IF(AND(HB16=1,SUM($E16:HA16)&gt;0)," and ",""),IF(HB16=1,TEXT(HB$4,"mmmm yyyy"),""))</f>
        <v/>
      </c>
      <c r="HC41" s="8" t="str">
        <f>CONCATENATE(HB41,IF(AND(HC16=1,SUM($E16:HB16)&gt;0)," and ",""),IF(HC16=1,TEXT(HC$4,"mmmm yyyy"),""))</f>
        <v/>
      </c>
      <c r="HD41" s="8" t="str">
        <f>CONCATENATE(HC41,IF(AND(HD16=1,SUM($E16:HC16)&gt;0)," and ",""),IF(HD16=1,TEXT(HD$4,"mmmm yyyy"),""))</f>
        <v/>
      </c>
      <c r="HE41" s="8" t="str">
        <f>CONCATENATE(HD41,IF(AND(HE16=1,SUM($E16:HD16)&gt;0)," and ",""),IF(HE16=1,TEXT(HE$4,"mmmm yyyy"),""))</f>
        <v/>
      </c>
      <c r="HF41" s="8" t="str">
        <f>CONCATENATE(HE41,IF(AND(HF16=1,SUM($E16:HE16)&gt;0)," and ",""),IF(HF16=1,TEXT(HF$4,"mmmm yyyy"),""))</f>
        <v/>
      </c>
      <c r="HG41" s="8" t="str">
        <f>CONCATENATE(HF41,IF(AND(HG16=1,SUM($E16:HF16)&gt;0)," and ",""),IF(HG16=1,TEXT(HG$4,"mmmm yyyy"),""))</f>
        <v/>
      </c>
      <c r="HH41" s="8" t="str">
        <f>CONCATENATE(HG41,IF(AND(HH16=1,SUM($E16:HG16)&gt;0)," and ",""),IF(HH16=1,TEXT(HH$4,"mmmm yyyy"),""))</f>
        <v/>
      </c>
      <c r="HI41" s="8" t="str">
        <f>CONCATENATE(HH41,IF(AND(HI16=1,SUM($E16:HH16)&gt;0)," and ",""),IF(HI16=1,TEXT(HI$4,"mmmm yyyy"),""))</f>
        <v/>
      </c>
      <c r="HJ41" s="8" t="str">
        <f>CONCATENATE(HI41,IF(AND(HJ16=1,SUM($E16:HI16)&gt;0)," and ",""),IF(HJ16=1,TEXT(HJ$4,"mmmm yyyy"),""))</f>
        <v/>
      </c>
      <c r="HK41" s="8" t="str">
        <f>CONCATENATE(HJ41,IF(AND(HK16=1,SUM($E16:HJ16)&gt;0)," and ",""),IF(HK16=1,TEXT(HK$4,"mmmm yyyy"),""))</f>
        <v/>
      </c>
      <c r="HL41" s="8" t="str">
        <f>CONCATENATE(HK41,IF(AND(HL16=1,SUM($E16:HK16)&gt;0)," and ",""),IF(HL16=1,TEXT(HL$4,"mmmm yyyy"),""))</f>
        <v/>
      </c>
      <c r="HM41" s="8" t="str">
        <f>CONCATENATE(HL41,IF(AND(HM16=1,SUM($E16:HL16)&gt;0)," and ",""),IF(HM16=1,TEXT(HM$4,"mmmm yyyy"),""))</f>
        <v/>
      </c>
      <c r="HN41" s="8" t="str">
        <f>CONCATENATE(HM41,IF(AND(HN16=1,SUM($E16:HM16)&gt;0)," and ",""),IF(HN16=1,TEXT(HN$4,"mmmm yyyy"),""))</f>
        <v/>
      </c>
      <c r="HO41" s="8" t="str">
        <f>CONCATENATE(HN41,IF(AND(HO16=1,SUM($E16:HN16)&gt;0)," and ",""),IF(HO16=1,TEXT(HO$4,"mmmm yyyy"),""))</f>
        <v/>
      </c>
      <c r="HP41" s="8" t="str">
        <f>CONCATENATE(HO41,IF(AND(HP16=1,SUM($E16:HO16)&gt;0)," and ",""),IF(HP16=1,TEXT(HP$4,"mmmm yyyy"),""))</f>
        <v/>
      </c>
      <c r="HQ41" s="8" t="str">
        <f>CONCATENATE(HP41,IF(AND(HQ16=1,SUM($E16:HP16)&gt;0)," and ",""),IF(HQ16=1,TEXT(HQ$4,"mmmm yyyy"),""))</f>
        <v/>
      </c>
      <c r="HR41" s="8" t="str">
        <f>CONCATENATE(HQ41,IF(AND(HR16=1,SUM($E16:HQ16)&gt;0)," and ",""),IF(HR16=1,TEXT(HR$4,"mmmm yyyy"),""))</f>
        <v/>
      </c>
      <c r="HS41" s="8" t="str">
        <f>CONCATENATE(HR41,IF(AND(HS16=1,SUM($E16:HR16)&gt;0)," and ",""),IF(HS16=1,TEXT(HS$4,"mmmm yyyy"),""))</f>
        <v/>
      </c>
      <c r="HT41" s="8" t="str">
        <f>CONCATENATE(HS41,IF(AND(HT16=1,SUM($E16:HS16)&gt;0)," and ",""),IF(HT16=1,TEXT(HT$4,"mmmm yyyy"),""))</f>
        <v/>
      </c>
      <c r="HU41" s="8" t="str">
        <f>CONCATENATE(HT41,IF(AND(HU16=1,SUM($E16:HT16)&gt;0)," and ",""),IF(HU16=1,TEXT(HU$4,"mmmm yyyy"),""))</f>
        <v/>
      </c>
      <c r="HV41" s="8" t="str">
        <f>CONCATENATE(HU41,IF(AND(HV16=1,SUM($E16:HU16)&gt;0)," and ",""),IF(HV16=1,TEXT(HV$4,"mmmm yyyy"),""))</f>
        <v/>
      </c>
      <c r="HW41" s="8" t="str">
        <f>CONCATENATE(HV41,IF(AND(HW16=1,SUM($E16:HV16)&gt;0)," and ",""),IF(HW16=1,TEXT(HW$4,"mmmm yyyy"),""))</f>
        <v/>
      </c>
      <c r="HX41" s="8" t="str">
        <f>CONCATENATE(HW41,IF(AND(HX16=1,SUM($E16:HW16)&gt;0)," and ",""),IF(HX16=1,TEXT(HX$4,"mmmm yyyy"),""))</f>
        <v/>
      </c>
      <c r="HY41" s="8" t="str">
        <f>CONCATENATE(HX41,IF(AND(HY16=1,SUM($E16:HX16)&gt;0)," and ",""),IF(HY16=1,TEXT(HY$4,"mmmm yyyy"),""))</f>
        <v/>
      </c>
      <c r="HZ41" s="8" t="str">
        <f>CONCATENATE(HY41,IF(AND(HZ16=1,SUM($E16:HY16)&gt;0)," and ",""),IF(HZ16=1,TEXT(HZ$4,"mmmm yyyy"),""))</f>
        <v/>
      </c>
      <c r="IA41" s="8" t="str">
        <f>CONCATENATE(HZ41,IF(AND(IA16=1,SUM($E16:HZ16)&gt;0)," and ",""),IF(IA16=1,TEXT(IA$4,"mmmm yyyy"),""))</f>
        <v/>
      </c>
      <c r="IB41" s="8" t="str">
        <f>CONCATENATE(IA41,IF(AND(IB16=1,SUM($E16:IA16)&gt;0)," and ",""),IF(IB16=1,TEXT(IB$4,"mmmm yyyy"),""))</f>
        <v/>
      </c>
      <c r="IC41" s="8" t="str">
        <f>CONCATENATE(IB41,IF(AND(IC16=1,SUM($E16:IB16)&gt;0)," and ",""),IF(IC16=1,TEXT(IC$4,"mmmm yyyy"),""))</f>
        <v/>
      </c>
      <c r="ID41" s="8" t="str">
        <f>CONCATENATE(IC41,IF(AND(ID16=1,SUM($E16:IC16)&gt;0)," and ",""),IF(ID16=1,TEXT(ID$4,"mmmm yyyy"),""))</f>
        <v/>
      </c>
      <c r="IE41" s="8" t="str">
        <f>CONCATENATE(ID41,IF(AND(IE16=1,SUM($E16:ID16)&gt;0)," and ",""),IF(IE16=1,TEXT(IE$4,"mmmm yyyy"),""))</f>
        <v/>
      </c>
      <c r="IF41" s="8" t="str">
        <f>CONCATENATE(IE41,IF(AND(IF16=1,SUM($E16:IE16)&gt;0)," and ",""),IF(IF16=1,TEXT(IF$4,"mmmm yyyy"),""))</f>
        <v/>
      </c>
      <c r="IG41" s="8" t="str">
        <f>CONCATENATE(IF41,IF(AND(IG16=1,SUM($E16:IF16)&gt;0)," and ",""),IF(IG16=1,TEXT(IG$4,"mmmm yyyy"),""))</f>
        <v/>
      </c>
      <c r="IH41" s="8" t="str">
        <f>CONCATENATE(IG41,IF(AND(IH16=1,SUM($E16:IG16)&gt;0)," and ",""),IF(IH16=1,TEXT(IH$4,"mmmm yyyy"),""))</f>
        <v/>
      </c>
      <c r="II41" s="8" t="str">
        <f>CONCATENATE(IH41,IF(AND(II16=1,SUM($E16:IH16)&gt;0)," and ",""),IF(II16=1,TEXT(II$4,"mmmm yyyy"),""))</f>
        <v/>
      </c>
      <c r="IJ41" s="8" t="str">
        <f>CONCATENATE(II41,IF(AND(IJ16=1,SUM($E16:II16)&gt;0)," and ",""),IF(IJ16=1,TEXT(IJ$4,"mmmm yyyy"),""))</f>
        <v/>
      </c>
      <c r="IK41" s="8" t="str">
        <f>CONCATENATE(IJ41,IF(AND(IK16=1,SUM($E16:IJ16)&gt;0)," and ",""),IF(IK16=1,TEXT(IK$4,"mmmm yyyy"),""))</f>
        <v/>
      </c>
      <c r="IL41" s="8" t="str">
        <f>CONCATENATE(IK41,IF(AND(IL16=1,SUM($E16:IK16)&gt;0)," and ",""),IF(IL16=1,TEXT(IL$4,"mmmm yyyy"),""))</f>
        <v/>
      </c>
      <c r="IM41" s="8" t="str">
        <f>CONCATENATE(IL41,IF(AND(IM16=1,SUM($E16:IL16)&gt;0)," and ",""),IF(IM16=1,TEXT(IM$4,"mmmm yyyy"),""))</f>
        <v>April 2020</v>
      </c>
      <c r="IN41" s="8" t="str">
        <f>CONCATENATE(IM41,IF(AND(IN16=1,SUM($E16:IM16)&gt;0)," and ",""),IF(IN16=1,TEXT(IN$4,"mmmm yyyy"),""))</f>
        <v>April 2020</v>
      </c>
      <c r="IO41" s="8" t="str">
        <f>CONCATENATE(IN41,IF(AND(IO16=1,SUM($E16:IN16)&gt;0)," and ",""),IF(IO16=1,TEXT(IO$4,"mmmm yyyy"),""))</f>
        <v>April 2020</v>
      </c>
      <c r="IP41" s="8" t="str">
        <f>CONCATENATE(IO41,IF(AND(IP16=1,SUM($E16:IO16)&gt;0)," and ",""),IF(IP16=1,TEXT(IP$4,"mmmm yyyy"),""))</f>
        <v>April 2020</v>
      </c>
      <c r="IQ41" s="8" t="str">
        <f>CONCATENATE(IP41,IF(AND(IQ16=1,SUM($E16:IP16)&gt;0)," and ",""),IF(IQ16=1,TEXT(IQ$4,"mmmm yyyy"),""))</f>
        <v>April 2020</v>
      </c>
      <c r="IR41" s="8" t="str">
        <f>CONCATENATE(IQ41,IF(AND(IR16=1,SUM($E16:IQ16)&gt;0)," and ",""),IF(IR16=1,TEXT(IR$4,"mmmm yyyy"),""))</f>
        <v>April 2020</v>
      </c>
      <c r="IS41" s="8" t="str">
        <f>CONCATENATE(IR41,IF(AND(IS16=1,SUM($E16:IR16)&gt;0)," and ",""),IF(IS16=1,TEXT(IS$4,"mmmm yyyy"),""))</f>
        <v>April 2020</v>
      </c>
      <c r="IT41" s="8" t="str">
        <f>CONCATENATE(IS41,IF(AND(IT16=1,SUM($E16:IS16)&gt;0)," and ",""),IF(IT16=1,TEXT(IT$4,"mmmm yyyy"),""))</f>
        <v>April 2020</v>
      </c>
      <c r="IU41" s="8" t="str">
        <f>CONCATENATE(IT41,IF(AND(IU16=1,SUM($E16:IT16)&gt;0)," and ",""),IF(IU16=1,TEXT(IU$4,"mmmm yyyy"),""))</f>
        <v>April 2020</v>
      </c>
      <c r="IV41" s="8" t="str">
        <f>CONCATENATE(IU41,IF(AND(IV16=1,SUM($E16:IU16)&gt;0)," and ",""),IF(IV16=1,TEXT(IV$4,"mmmm yyyy"),""))</f>
        <v>April 2020</v>
      </c>
      <c r="IW41" s="8" t="str">
        <f>CONCATENATE(IV41,IF(AND(IW16=1,SUM($E16:IV16)&gt;0)," and ",""),IF(IW16=1,TEXT(IW$4,"mmmm yyyy"),""))</f>
        <v>April 2020</v>
      </c>
      <c r="IX41" s="8" t="str">
        <f>CONCATENATE(IW41,IF(AND(IX16=1,SUM($E16:IW16)&gt;0)," and ",""),IF(IX16=1,TEXT(IX$4,"mmmm yyyy"),""))</f>
        <v>April 2020</v>
      </c>
      <c r="IY41" s="8" t="str">
        <f>CONCATENATE(IX41,IF(AND(IY16=1,SUM($E16:IX16)&gt;0)," and ",""),IF(IY16=1,TEXT(IY$4,"mmmm yyyy"),""))</f>
        <v>April 2020</v>
      </c>
      <c r="IZ41" s="8" t="str">
        <f>CONCATENATE(IY41,IF(AND(IZ16=1,SUM($E16:IY16)&gt;0)," and ",""),IF(IZ16=1,TEXT(IZ$4,"mmmm yyyy"),""))</f>
        <v>April 2020</v>
      </c>
      <c r="JA41" s="8" t="str">
        <f>CONCATENATE(IZ41,IF(AND(JA16=1,SUM($E16:IZ16)&gt;0)," and ",""),IF(JA16=1,TEXT(JA$4,"mmmm yyyy"),""))</f>
        <v>April 2020</v>
      </c>
      <c r="JB41" s="8" t="str">
        <f>CONCATENATE(JA41,IF(AND(JB16=1,SUM($E16:JA16)&gt;0)," and ",""),IF(JB16=1,TEXT(JB$4,"mmmm yyyy"),""))</f>
        <v>April 2020</v>
      </c>
      <c r="JC41" s="8" t="str">
        <f>CONCATENATE(JB41,IF(AND(JC16=1,SUM($E16:JB16)&gt;0)," and ",""),IF(JC16=1,TEXT(JC$4,"mmmm yyyy"),""))</f>
        <v>April 2020</v>
      </c>
      <c r="JD41" s="8" t="str">
        <f>CONCATENATE(JC41,IF(AND(JD16=1,SUM($E16:JC16)&gt;0)," and ",""),IF(JD16=1,TEXT(JD$4,"mmmm yyyy"),""))</f>
        <v>April 2020</v>
      </c>
      <c r="JE41" s="8" t="str">
        <f>CONCATENATE(JD41,IF(AND(JE16=1,SUM($E16:JD16)&gt;0)," and ",""),IF(JE16=1,TEXT(JE$4,"mmmm yyyy"),""))</f>
        <v>April 2020</v>
      </c>
      <c r="JF41" s="8" t="str">
        <f>CONCATENATE(JE41,IF(AND(JF16=1,SUM($E16:JE16)&gt;0)," and ",""),IF(JF16=1,TEXT(JF$4,"mmmm yyyy"),""))</f>
        <v>April 2020</v>
      </c>
      <c r="JG41" s="8" t="str">
        <f>CONCATENATE(JF41,IF(AND(JG16=1,SUM($E16:JF16)&gt;0)," and ",""),IF(JG16=1,TEXT(JG$4,"mmmm yyyy"),""))</f>
        <v>April 2020</v>
      </c>
      <c r="JH41" s="8" t="str">
        <f>CONCATENATE(JG41,IF(AND(JH16=1,SUM($E16:JG16)&gt;0)," and ",""),IF(JH16=1,TEXT(JH$4,"mmmm yyyy"),""))</f>
        <v>April 2020</v>
      </c>
      <c r="JI41" s="8" t="str">
        <f>CONCATENATE(JH41,IF(AND(JI16=1,SUM($E16:JH16)&gt;0)," and ",""),IF(JI16=1,TEXT(JI$4,"mmmm yyyy"),""))</f>
        <v>April 2020</v>
      </c>
      <c r="JJ41" s="8" t="str">
        <f>CONCATENATE(JI41,IF(AND(JJ16=1,SUM($E16:JI16)&gt;0)," and ",""),IF(JJ16=1,TEXT(JJ$4,"mmmm yyyy"),""))</f>
        <v>April 2020</v>
      </c>
      <c r="JK41" s="8" t="str">
        <f>CONCATENATE(JJ41,IF(AND(JK16=1,SUM($E16:JJ16)&gt;0)," and ",""),IF(JK16=1,TEXT(JK$4,"mmmm yyyy"),""))</f>
        <v>April 2020</v>
      </c>
      <c r="JL41" s="8" t="str">
        <f>CONCATENATE(JK41,IF(AND(JL16=1,SUM($E16:JK16)&gt;0)," and ",""),IF(JL16=1,TEXT(JL$4,"mmmm yyyy"),""))</f>
        <v>April 2020</v>
      </c>
      <c r="JM41" s="8" t="str">
        <f>CONCATENATE(JL41,IF(AND(JM16=1,SUM($E16:JL16)&gt;0)," and ",""),IF(JM16=1,TEXT(JM$4,"mmmm yyyy"),""))</f>
        <v>April 2020</v>
      </c>
      <c r="JN41" s="8" t="str">
        <f>CONCATENATE(JM41,IF(AND(JN16=1,SUM($E16:JM16)&gt;0)," and ",""),IF(JN16=1,TEXT(JN$4,"mmmm yyyy"),""))</f>
        <v>April 2020</v>
      </c>
      <c r="JO41" s="8" t="str">
        <f>CONCATENATE(JN41,IF(AND(JO16=1,SUM($E16:JN16)&gt;0)," and ",""),IF(JO16=1,TEXT(JO$4,"mmmm yyyy"),""))</f>
        <v>April 2020</v>
      </c>
      <c r="JP41" s="8" t="str">
        <f>CONCATENATE(JO41,IF(AND(JP16=1,SUM($E16:JO16)&gt;0)," and ",""),IF(JP16=1,TEXT(JP$4,"mmmm yyyy"),""))</f>
        <v>April 2020</v>
      </c>
      <c r="JQ41" s="8" t="str">
        <f>CONCATENATE(JP41,IF(AND(JQ16=1,SUM($E16:JP16)&gt;0)," and ",""),IF(JQ16=1,TEXT(JQ$4,"mmmm yyyy"),""))</f>
        <v>April 2020</v>
      </c>
      <c r="JR41" s="8" t="str">
        <f>CONCATENATE(JQ41,IF(AND(JR16=1,SUM($E16:JQ16)&gt;0)," and ",""),IF(JR16=1,TEXT(JR$4,"mmmm yyyy"),""))</f>
        <v>April 2020</v>
      </c>
      <c r="JS41" s="8" t="str">
        <f>CONCATENATE(JR41,IF(AND(JS16=1,SUM($E16:JR16)&gt;0)," and ",""),IF(JS16=1,TEXT(JS$4,"mmmm yyyy"),""))</f>
        <v>April 2020</v>
      </c>
      <c r="JT41" s="8" t="str">
        <f>CONCATENATE(JS41,IF(AND(JT16=1,SUM($E16:JS16)&gt;0)," and ",""),IF(JT16=1,TEXT(JT$4,"mmmm yyyy"),""))</f>
        <v>April 2020</v>
      </c>
      <c r="JU41" s="8" t="str">
        <f>CONCATENATE(JT41,IF(AND(JU16=1,SUM($E16:JT16)&gt;0)," and ",""),IF(JU16=1,TEXT(JU$4,"mmmm yyyy"),""))</f>
        <v>April 2020</v>
      </c>
      <c r="JV41" s="8" t="str">
        <f>CONCATENATE(JU41,IF(AND(JV16=1,SUM($E16:JU16)&gt;0)," and ",""),IF(JV16=1,TEXT(JV$4,"mmmm yyyy"),""))</f>
        <v>April 2020</v>
      </c>
      <c r="JW41" s="8" t="str">
        <f>CONCATENATE(JV41,IF(AND(JW16=1,SUM($E16:JV16)&gt;0)," and ",""),IF(JW16=1,TEXT(JW$4,"mmmm yyyy"),""))</f>
        <v>April 2020</v>
      </c>
      <c r="JX41" s="8" t="str">
        <f>CONCATENATE(JW41,IF(AND(JX16=1,SUM($E16:JW16)&gt;0)," and ",""),IF(JX16=1,TEXT(JX$4,"mmmm yyyy"),""))</f>
        <v>April 2020</v>
      </c>
      <c r="JY41" s="8" t="str">
        <f>CONCATENATE(JX41,IF(AND(JY16=1,SUM($E16:JX16)&gt;0)," and ",""),IF(JY16=1,TEXT(JY$4,"mmmm yyyy"),""))</f>
        <v>April 2020</v>
      </c>
      <c r="JZ41" s="8" t="str">
        <f>CONCATENATE(JY41,IF(AND(JZ16=1,SUM($E16:JY16)&gt;0)," and ",""),IF(JZ16=1,TEXT(JZ$4,"mmmm yyyy"),""))</f>
        <v>April 2020</v>
      </c>
      <c r="KA41" s="8" t="str">
        <f>CONCATENATE(JZ41,IF(AND(KA16=1,SUM($E16:JZ16)&gt;0)," and ",""),IF(KA16=1,TEXT(KA$4,"mmmm yyyy"),""))</f>
        <v>April 2020</v>
      </c>
      <c r="KB41" s="8" t="str">
        <f>CONCATENATE(KA41,IF(AND(KB16=1,SUM($E16:KA16)&gt;0)," and ",""),IF(KB16=1,TEXT(KB$4,"mmmm yyyy"),""))</f>
        <v>April 2020</v>
      </c>
      <c r="KC41" s="8" t="e">
        <f>CONCATENATE(KB41,IF(AND(KC16=1,SUM($E16:KB16)&gt;0)," and ",""),IF(KC16=1,TEXT(KC$4,"mmmm yyyy"),""))</f>
        <v>#N/A</v>
      </c>
      <c r="KD41" s="8" t="e">
        <f>CONCATENATE(KC41,IF(AND(KD16=1,SUM($E16:KC16)&gt;0)," and ",""),IF(KD16=1,TEXT(KD$4,"mmmm yyyy"),""))</f>
        <v>#N/A</v>
      </c>
      <c r="KE41" s="8" t="e">
        <f>CONCATENATE(KD41,IF(AND(KE16=1,SUM($E16:KD16)&gt;0)," and ",""),IF(KE16=1,TEXT(KE$4,"mmmm yyyy"),""))</f>
        <v>#N/A</v>
      </c>
      <c r="KF41" s="8" t="e">
        <f>CONCATENATE(KE41,IF(AND(KF16=1,SUM($E16:KE16)&gt;0)," and ",""),IF(KF16=1,TEXT(KF$4,"mmmm yyyy"),""))</f>
        <v>#N/A</v>
      </c>
      <c r="KG41" s="8" t="e">
        <f>CONCATENATE(KF41,IF(AND(KG16=1,SUM($E16:KF16)&gt;0)," and ",""),IF(KG16=1,TEXT(KG$4,"mmmm yyyy"),""))</f>
        <v>#N/A</v>
      </c>
      <c r="KH41" s="8" t="e">
        <f>CONCATENATE(KG41,IF(AND(KH16=1,SUM($E16:KG16)&gt;0)," and ",""),IF(KH16=1,TEXT(KH$4,"mmmm yyyy"),""))</f>
        <v>#N/A</v>
      </c>
      <c r="KI41" s="8" t="e">
        <f>CONCATENATE(KH41,IF(AND(KI16=1,SUM($E16:KH16)&gt;0)," and ",""),IF(KI16=1,TEXT(KI$4,"mmmm yyyy"),""))</f>
        <v>#N/A</v>
      </c>
      <c r="KJ41" s="8" t="e">
        <f>CONCATENATE(KI41,IF(AND(KJ16=1,SUM($E16:KI16)&gt;0)," and ",""),IF(KJ16=1,TEXT(KJ$4,"mmmm yyyy"),""))</f>
        <v>#N/A</v>
      </c>
      <c r="KK41" s="8" t="e">
        <f>CONCATENATE(KJ41,IF(AND(KK16=1,SUM($E16:KJ16)&gt;0)," and ",""),IF(KK16=1,TEXT(KK$4,"mmmm yyyy"),""))</f>
        <v>#N/A</v>
      </c>
      <c r="KL41" s="8" t="e">
        <f>CONCATENATE(KK41,IF(AND(KL16=1,SUM($E16:KK16)&gt;0)," and ",""),IF(KL16=1,TEXT(KL$4,"mmmm yyyy"),""))</f>
        <v>#N/A</v>
      </c>
      <c r="KM41" s="8" t="e">
        <f>CONCATENATE(KL41,IF(AND(KM16=1,SUM($E16:KL16)&gt;0)," and ",""),IF(KM16=1,TEXT(KM$4,"mmmm yyyy"),""))</f>
        <v>#N/A</v>
      </c>
      <c r="KN41" s="8" t="e">
        <f>CONCATENATE(KM41,IF(AND(KN16=1,SUM($E16:KM16)&gt;0)," and ",""),IF(KN16=1,TEXT(KN$4,"mmmm yyyy"),""))</f>
        <v>#N/A</v>
      </c>
      <c r="KO41" s="8" t="e">
        <f>CONCATENATE(KN41,IF(AND(KO16=1,SUM($E16:KN16)&gt;0)," and ",""),IF(KO16=1,TEXT(KO$4,"mmmm yyyy"),""))</f>
        <v>#N/A</v>
      </c>
      <c r="KP41" s="8" t="e">
        <f>CONCATENATE(KO41,IF(AND(KP16=1,SUM($E16:KO16)&gt;0)," and ",""),IF(KP16=1,TEXT(KP$4,"mmmm yyyy"),""))</f>
        <v>#N/A</v>
      </c>
      <c r="KQ41" s="8" t="e">
        <f>CONCATENATE(KP41,IF(AND(KQ16=1,SUM($E16:KP16)&gt;0)," and ",""),IF(KQ16=1,TEXT(KQ$4,"mmmm yyyy"),""))</f>
        <v>#N/A</v>
      </c>
      <c r="KR41" s="8" t="e">
        <f>CONCATENATE(KQ41,IF(AND(KR16=1,SUM($E16:KQ16)&gt;0)," and ",""),IF(KR16=1,TEXT(KR$4,"mmmm yyyy"),""))</f>
        <v>#N/A</v>
      </c>
      <c r="KS41" s="8" t="e">
        <f>CONCATENATE(KR41,IF(AND(KS16=1,SUM($E16:KR16)&gt;0)," and ",""),IF(KS16=1,TEXT(KS$4,"mmmm yyyy"),""))</f>
        <v>#N/A</v>
      </c>
      <c r="KT41" s="8" t="e">
        <f>CONCATENATE(KS41,IF(AND(KT16=1,SUM($E16:KS16)&gt;0)," and ",""),IF(KT16=1,TEXT(KT$4,"mmmm yyyy"),""))</f>
        <v>#N/A</v>
      </c>
      <c r="KU41" s="8" t="e">
        <f>CONCATENATE(KT41,IF(AND(KU16=1,SUM($E16:KT16)&gt;0)," and ",""),IF(KU16=1,TEXT(KU$4,"mmmm yyyy"),""))</f>
        <v>#N/A</v>
      </c>
      <c r="KV41" s="8" t="e">
        <f>CONCATENATE(KU41,IF(AND(KV16=1,SUM($E16:KU16)&gt;0)," and ",""),IF(KV16=1,TEXT(KV$4,"mmmm yyyy"),""))</f>
        <v>#N/A</v>
      </c>
      <c r="KW41" s="8" t="e">
        <f>CONCATENATE(KV41,IF(AND(KW16=1,SUM($E16:KV16)&gt;0)," and ",""),IF(KW16=1,TEXT(KW$4,"mmmm yyyy"),""))</f>
        <v>#N/A</v>
      </c>
      <c r="KX41" s="8" t="e">
        <f>CONCATENATE(KW41,IF(AND(KX16=1,SUM($E16:KW16)&gt;0)," and ",""),IF(KX16=1,TEXT(KX$4,"mmmm yyyy"),""))</f>
        <v>#N/A</v>
      </c>
      <c r="KY41" s="8" t="e">
        <f>CONCATENATE(KX41,IF(AND(KY16=1,SUM($E16:KX16)&gt;0)," and ",""),IF(KY16=1,TEXT(KY$4,"mmmm yyyy"),""))</f>
        <v>#N/A</v>
      </c>
      <c r="KZ41" s="8" t="e">
        <f>CONCATENATE(KY41,IF(AND(KZ16=1,SUM($E16:KY16)&gt;0)," and ",""),IF(KZ16=1,TEXT(KZ$4,"mmmm yyyy"),""))</f>
        <v>#N/A</v>
      </c>
      <c r="LA41" s="8" t="e">
        <f>CONCATENATE(KZ41,IF(AND(LA16=1,SUM($E16:KZ16)&gt;0)," and ",""),IF(LA16=1,TEXT(LA$4,"mmmm yyyy"),""))</f>
        <v>#N/A</v>
      </c>
      <c r="LB41" s="8" t="e">
        <f>CONCATENATE(LA41,IF(AND(LB16=1,SUM($E16:LA16)&gt;0)," and ",""),IF(LB16=1,TEXT(LB$4,"mmmm yyyy"),""))</f>
        <v>#N/A</v>
      </c>
      <c r="LC41" s="8" t="e">
        <f>CONCATENATE(LB41,IF(AND(LC16=1,SUM($E16:LB16)&gt;0)," and ",""),IF(LC16=1,TEXT(LC$4,"mmmm yyyy"),""))</f>
        <v>#N/A</v>
      </c>
      <c r="LD41" s="8" t="e">
        <f>CONCATENATE(LC41,IF(AND(LD16=1,SUM($E16:LC16)&gt;0)," and ",""),IF(LD16=1,TEXT(LD$4,"mmmm yyyy"),""))</f>
        <v>#N/A</v>
      </c>
      <c r="LE41" s="8" t="e">
        <f>CONCATENATE(LD41,IF(AND(LE16=1,SUM($E16:LD16)&gt;0)," and ",""),IF(LE16=1,TEXT(LE$4,"mmmm yyyy"),""))</f>
        <v>#N/A</v>
      </c>
      <c r="LF41" s="8" t="e">
        <f>CONCATENATE(LE41,IF(AND(LF16=1,SUM($E16:LE16)&gt;0)," and ",""),IF(LF16=1,TEXT(LF$4,"mmmm yyyy"),""))</f>
        <v>#N/A</v>
      </c>
      <c r="LG41" s="8" t="e">
        <f>CONCATENATE(LF41,IF(AND(LG16=1,SUM($E16:LF16)&gt;0)," and ",""),IF(LG16=1,TEXT(LG$4,"mmmm yyyy"),""))</f>
        <v>#N/A</v>
      </c>
      <c r="LH41" s="8" t="e">
        <f>CONCATENATE(LG41,IF(AND(LH16=1,SUM($E16:LG16)&gt;0)," and ",""),IF(LH16=1,TEXT(LH$4,"mmmm yyyy"),""))</f>
        <v>#N/A</v>
      </c>
      <c r="LI41" s="8" t="e">
        <f>CONCATENATE(LH41,IF(AND(LI16=1,SUM($E16:LH16)&gt;0)," and ",""),IF(LI16=1,TEXT(LI$4,"mmmm yyyy"),""))</f>
        <v>#N/A</v>
      </c>
      <c r="LJ41" s="8" t="e">
        <f>CONCATENATE(LI41,IF(AND(LJ16=1,SUM($E16:LI16)&gt;0)," and ",""),IF(LJ16=1,TEXT(LJ$4,"mmmm yyyy"),""))</f>
        <v>#N/A</v>
      </c>
      <c r="LK41" s="8" t="e">
        <f>CONCATENATE(LJ41,IF(AND(LK16=1,SUM($E16:LJ16)&gt;0)," and ",""),IF(LK16=1,TEXT(LK$4,"mmmm yyyy"),""))</f>
        <v>#N/A</v>
      </c>
      <c r="LL41" s="8" t="e">
        <f>CONCATENATE(LK41,IF(AND(LL16=1,SUM($E16:LK16)&gt;0)," and ",""),IF(LL16=1,TEXT(LL$4,"mmmm yyyy"),""))</f>
        <v>#N/A</v>
      </c>
      <c r="LM41" s="8" t="e">
        <f>CONCATENATE(LL41,IF(AND(LM16=1,SUM($E16:LL16)&gt;0)," and ",""),IF(LM16=1,TEXT(LM$4,"mmmm yyyy"),""))</f>
        <v>#N/A</v>
      </c>
      <c r="LN41" s="8" t="e">
        <f>CONCATENATE(LM41,IF(AND(LN16=1,SUM($E16:LM16)&gt;0)," and ",""),IF(LN16=1,TEXT(LN$4,"mmmm yyyy"),""))</f>
        <v>#N/A</v>
      </c>
      <c r="LO41" s="8" t="e">
        <f>CONCATENATE(LN41,IF(AND(LO16=1,SUM($E16:LN16)&gt;0)," and ",""),IF(LO16=1,TEXT(LO$4,"mmmm yyyy"),""))</f>
        <v>#N/A</v>
      </c>
      <c r="LP41" s="8" t="e">
        <f>CONCATENATE(LO41,IF(AND(LP16=1,SUM($E16:LO16)&gt;0)," and ",""),IF(LP16=1,TEXT(LP$4,"mmmm yyyy"),""))</f>
        <v>#N/A</v>
      </c>
      <c r="LQ41" s="8" t="e">
        <f>CONCATENATE(LP41,IF(AND(LQ16=1,SUM($E16:LP16)&gt;0)," and ",""),IF(LQ16=1,TEXT(LQ$4,"mmmm yyyy"),""))</f>
        <v>#N/A</v>
      </c>
      <c r="LR41" s="8" t="e">
        <f>CONCATENATE(LQ41,IF(AND(LR16=1,SUM($E16:LQ16)&gt;0)," and ",""),IF(LR16=1,TEXT(LR$4,"mmmm yyyy"),""))</f>
        <v>#N/A</v>
      </c>
      <c r="LS41" s="8" t="e">
        <f>CONCATENATE(LR41,IF(AND(LS16=1,SUM($E16:LR16)&gt;0)," and ",""),IF(LS16=1,TEXT(LS$4,"mmmm yyyy"),""))</f>
        <v>#N/A</v>
      </c>
      <c r="LT41" s="8" t="e">
        <f>CONCATENATE(LS41,IF(AND(LT16=1,SUM($E16:LS16)&gt;0)," and ",""),IF(LT16=1,TEXT(LT$4,"mmmm yyyy"),""))</f>
        <v>#N/A</v>
      </c>
      <c r="LU41" s="8" t="e">
        <f>CONCATENATE(LT41,IF(AND(LU16=1,SUM($E16:LT16)&gt;0)," and ",""),IF(LU16=1,TEXT(LU$4,"mmmm yyyy"),""))</f>
        <v>#N/A</v>
      </c>
      <c r="LV41" s="8" t="e">
        <f>CONCATENATE(LU41,IF(AND(LV16=1,SUM($E16:LU16)&gt;0)," and ",""),IF(LV16=1,TEXT(LV$4,"mmmm yyyy"),""))</f>
        <v>#N/A</v>
      </c>
      <c r="LW41" s="8" t="e">
        <f>CONCATENATE(LV41,IF(AND(LW16=1,SUM($E16:LV16)&gt;0)," and ",""),IF(LW16=1,TEXT(LW$4,"mmmm yyyy"),""))</f>
        <v>#N/A</v>
      </c>
      <c r="LX41" s="8" t="e">
        <f>CONCATENATE(LW41,IF(AND(LX16=1,SUM($E16:LW16)&gt;0)," and ",""),IF(LX16=1,TEXT(LX$4,"mmmm yyyy"),""))</f>
        <v>#N/A</v>
      </c>
      <c r="LY41" s="8" t="e">
        <f>CONCATENATE(LX41,IF(AND(LY16=1,SUM($E16:LX16)&gt;0)," and ",""),IF(LY16=1,TEXT(LY$4,"mmmm yyyy"),""))</f>
        <v>#N/A</v>
      </c>
      <c r="LZ41" s="8" t="e">
        <f>CONCATENATE(LY41,IF(AND(LZ16=1,SUM($E16:LY16)&gt;0)," and ",""),IF(LZ16=1,TEXT(LZ$4,"mmmm yyyy"),""))</f>
        <v>#N/A</v>
      </c>
      <c r="MA41" s="8" t="e">
        <f>CONCATENATE(LZ41,IF(AND(MA16=1,SUM($E16:LZ16)&gt;0)," and ",""),IF(MA16=1,TEXT(MA$4,"mmmm yyyy"),""))</f>
        <v>#N/A</v>
      </c>
      <c r="MB41" s="8" t="e">
        <f>CONCATENATE(MA41,IF(AND(MB16=1,SUM($E16:MA16)&gt;0)," and ",""),IF(MB16=1,TEXT(MB$4,"mmmm yyyy"),""))</f>
        <v>#N/A</v>
      </c>
      <c r="MC41" s="8" t="e">
        <f>CONCATENATE(MB41,IF(AND(MC16=1,SUM($E16:MB16)&gt;0)," and ",""),IF(MC16=1,TEXT(MC$4,"mmmm yyyy"),""))</f>
        <v>#N/A</v>
      </c>
      <c r="MD41" s="8" t="e">
        <f>CONCATENATE(MC41,IF(AND(MD16=1,SUM($E16:MC16)&gt;0)," and ",""),IF(MD16=1,TEXT(MD$4,"mmmm yyyy"),""))</f>
        <v>#N/A</v>
      </c>
      <c r="ME41" s="8" t="e">
        <f>CONCATENATE(MD41,IF(AND(ME16=1,SUM($E16:MD16)&gt;0)," and ",""),IF(ME16=1,TEXT(ME$4,"mmmm yyyy"),""))</f>
        <v>#N/A</v>
      </c>
      <c r="MF41" s="8" t="e">
        <f>CONCATENATE(ME41,IF(AND(MF16=1,SUM($E16:ME16)&gt;0)," and ",""),IF(MF16=1,TEXT(MF$4,"mmmm yyyy"),""))</f>
        <v>#N/A</v>
      </c>
      <c r="MG41" s="8" t="e">
        <f>CONCATENATE(MF41,IF(AND(MG16=1,SUM($E16:MF16)&gt;0)," and ",""),IF(MG16=1,TEXT(MG$4,"mmmm yyyy"),""))</f>
        <v>#N/A</v>
      </c>
      <c r="MH41" s="8" t="e">
        <f>CONCATENATE(MG41,IF(AND(MH16=1,SUM($E16:MG16)&gt;0)," and ",""),IF(MH16=1,TEXT(MH$4,"mmmm yyyy"),""))</f>
        <v>#N/A</v>
      </c>
      <c r="MI41" s="8" t="e">
        <f>CONCATENATE(MH41,IF(AND(MI16=1,SUM($E16:MH16)&gt;0)," and ",""),IF(MI16=1,TEXT(MI$4,"mmmm yyyy"),""))</f>
        <v>#N/A</v>
      </c>
      <c r="MJ41" s="8" t="e">
        <f>CONCATENATE(MI41,IF(AND(MJ16=1,SUM($E16:MI16)&gt;0)," and ",""),IF(MJ16=1,TEXT(MJ$4,"mmmm yyyy"),""))</f>
        <v>#N/A</v>
      </c>
      <c r="MK41" s="8" t="e">
        <f>CONCATENATE(MJ41,IF(AND(MK16=1,SUM($E16:MJ16)&gt;0)," and ",""),IF(MK16=1,TEXT(MK$4,"mmmm yyyy"),""))</f>
        <v>#N/A</v>
      </c>
      <c r="ML41" s="8" t="e">
        <f>CONCATENATE(MK41,IF(AND(ML16=1,SUM($E16:MK16)&gt;0)," and ",""),IF(ML16=1,TEXT(ML$4,"mmmm yyyy"),""))</f>
        <v>#N/A</v>
      </c>
      <c r="MM41" s="8" t="e">
        <f>CONCATENATE(ML41,IF(AND(MM16=1,SUM($E16:ML16)&gt;0)," and ",""),IF(MM16=1,TEXT(MM$4,"mmmm yyyy"),""))</f>
        <v>#N/A</v>
      </c>
      <c r="MN41" s="8" t="e">
        <f>CONCATENATE(MM41,IF(AND(MN16=1,SUM($E16:MM16)&gt;0)," and ",""),IF(MN16=1,TEXT(MN$4,"mmmm yyyy"),""))</f>
        <v>#N/A</v>
      </c>
      <c r="MO41" s="8" t="e">
        <f>CONCATENATE(MN41,IF(AND(MO16=1,SUM($E16:MN16)&gt;0)," and ",""),IF(MO16=1,TEXT(MO$4,"mmmm yyyy"),""))</f>
        <v>#N/A</v>
      </c>
      <c r="MP41" s="8" t="e">
        <f>CONCATENATE(MO41,IF(AND(MP16=1,SUM($E16:MO16)&gt;0)," and ",""),IF(MP16=1,TEXT(MP$4,"mmmm yyyy"),""))</f>
        <v>#N/A</v>
      </c>
      <c r="MQ41" s="8" t="e">
        <f>CONCATENATE(MP41,IF(AND(MQ16=1,SUM($E16:MP16)&gt;0)," and ",""),IF(MQ16=1,TEXT(MQ$4,"mmmm yyyy"),""))</f>
        <v>#N/A</v>
      </c>
      <c r="MR41" s="8" t="e">
        <f>CONCATENATE(MQ41,IF(AND(MR16=1,SUM($E16:MQ16)&gt;0)," and ",""),IF(MR16=1,TEXT(MR$4,"mmmm yyyy"),""))</f>
        <v>#N/A</v>
      </c>
      <c r="MS41" s="8" t="e">
        <f>CONCATENATE(MR41,IF(AND(MS16=1,SUM($E16:MR16)&gt;0)," and ",""),IF(MS16=1,TEXT(MS$4,"mmmm yyyy"),""))</f>
        <v>#N/A</v>
      </c>
      <c r="MT41" s="8" t="e">
        <f>CONCATENATE(MS41,IF(AND(MT16=1,SUM($E16:MS16)&gt;0)," and ",""),IF(MT16=1,TEXT(MT$4,"mmmm yyyy"),""))</f>
        <v>#N/A</v>
      </c>
      <c r="MU41" s="8" t="e">
        <f>CONCATENATE(MT41,IF(AND(MU16=1,SUM($E16:MT16)&gt;0)," and ",""),IF(MU16=1,TEXT(MU$4,"mmmm yyyy"),""))</f>
        <v>#N/A</v>
      </c>
      <c r="MV41" s="8" t="e">
        <f>CONCATENATE(MU41,IF(AND(MV16=1,SUM($E16:MU16)&gt;0)," and ",""),IF(MV16=1,TEXT(MV$4,"mmmm yyyy"),""))</f>
        <v>#N/A</v>
      </c>
      <c r="MW41" s="8" t="e">
        <f>CONCATENATE(MV41,IF(AND(MW16=1,SUM($E16:MV16)&gt;0)," and ",""),IF(MW16=1,TEXT(MW$4,"mmmm yyyy"),""))</f>
        <v>#N/A</v>
      </c>
      <c r="MX41" s="8" t="e">
        <f>CONCATENATE(MW41,IF(AND(MX16=1,SUM($E16:MW16)&gt;0)," and ",""),IF(MX16=1,TEXT(MX$4,"mmmm yyyy"),""))</f>
        <v>#N/A</v>
      </c>
      <c r="MY41" s="8" t="e">
        <f>CONCATENATE(MX41,IF(AND(MY16=1,SUM($E16:MX16)&gt;0)," and ",""),IF(MY16=1,TEXT(MY$4,"mmmm yyyy"),""))</f>
        <v>#N/A</v>
      </c>
      <c r="MZ41" s="8" t="e">
        <f>CONCATENATE(MY41,IF(AND(MZ16=1,SUM($E16:MY16)&gt;0)," and ",""),IF(MZ16=1,TEXT(MZ$4,"mmmm yyyy"),""))</f>
        <v>#N/A</v>
      </c>
      <c r="NA41" s="8" t="e">
        <f>CONCATENATE(MZ41,IF(AND(NA16=1,SUM($E16:MZ16)&gt;0)," and ",""),IF(NA16=1,TEXT(NA$4,"mmmm yyyy"),""))</f>
        <v>#N/A</v>
      </c>
      <c r="NB41" s="8" t="e">
        <f>CONCATENATE(NA41,IF(AND(NB16=1,SUM($E16:NA16)&gt;0)," and ",""),IF(NB16=1,TEXT(NB$4,"mmmm yyyy"),""))</f>
        <v>#N/A</v>
      </c>
      <c r="NC41" s="8" t="e">
        <f>CONCATENATE(NB41,IF(AND(NC16=1,SUM($E16:NB16)&gt;0)," and ",""),IF(NC16=1,TEXT(NC$4,"mmmm yyyy"),""))</f>
        <v>#N/A</v>
      </c>
      <c r="ND41" s="8" t="e">
        <f>CONCATENATE(NC41,IF(AND(ND16=1,SUM($E16:NC16)&gt;0)," and ",""),IF(ND16=1,TEXT(ND$4,"mmmm yyyy"),""))</f>
        <v>#N/A</v>
      </c>
      <c r="NE41" s="8" t="e">
        <f>CONCATENATE(ND41,IF(AND(NE16=1,SUM($E16:ND16)&gt;0)," and ",""),IF(NE16=1,TEXT(NE$4,"mmmm yyyy"),""))</f>
        <v>#N/A</v>
      </c>
      <c r="NF41" s="8" t="e">
        <f>CONCATENATE(NE41,IF(AND(NF16=1,SUM($E16:NE16)&gt;0)," and ",""),IF(NF16=1,TEXT(NF$4,"mmmm yyyy"),""))</f>
        <v>#N/A</v>
      </c>
      <c r="NG41" s="8" t="e">
        <f>CONCATENATE(NF41,IF(AND(NG16=1,SUM($E16:NF16)&gt;0)," and ",""),IF(NG16=1,TEXT(NG$4,"mmmm yyyy"),""))</f>
        <v>#N/A</v>
      </c>
      <c r="NH41" s="8" t="e">
        <f>CONCATENATE(NG41,IF(AND(NH16=1,SUM($E16:NG16)&gt;0)," and ",""),IF(NH16=1,TEXT(NH$4,"mmmm yyyy"),""))</f>
        <v>#N/A</v>
      </c>
      <c r="NI41" s="8" t="e">
        <f>CONCATENATE(NH41,IF(AND(NI16=1,SUM($E16:NH16)&gt;0)," and ",""),IF(NI16=1,TEXT(NI$4,"mmmm yyyy"),""))</f>
        <v>#N/A</v>
      </c>
      <c r="NJ41" s="8" t="e">
        <f>CONCATENATE(NI41,IF(AND(NJ16=1,SUM($E16:NI16)&gt;0)," and ",""),IF(NJ16=1,TEXT(NJ$4,"mmmm yyyy"),""))</f>
        <v>#N/A</v>
      </c>
      <c r="NK41" s="8" t="e">
        <f>CONCATENATE(NJ41,IF(AND(NK16=1,SUM($E16:NJ16)&gt;0)," and ",""),IF(NK16=1,TEXT(NK$4,"mmmm yyyy"),""))</f>
        <v>#N/A</v>
      </c>
      <c r="NL41" s="8" t="e">
        <f>CONCATENATE(NK41,IF(AND(NL16=1,SUM($E16:NK16)&gt;0)," and ",""),IF(NL16=1,TEXT(NL$4,"mmmm yyyy"),""))</f>
        <v>#N/A</v>
      </c>
      <c r="NM41" s="8" t="e">
        <f>CONCATENATE(NL41,IF(AND(NM16=1,SUM($E16:NL16)&gt;0)," and ",""),IF(NM16=1,TEXT(NM$4,"mmmm yyyy"),""))</f>
        <v>#N/A</v>
      </c>
      <c r="NN41" s="8" t="e">
        <f>CONCATENATE(NM41,IF(AND(NN16=1,SUM($E16:NM16)&gt;0)," and ",""),IF(NN16=1,TEXT(NN$4,"mmmm yyyy"),""))</f>
        <v>#N/A</v>
      </c>
      <c r="NO41" s="8" t="e">
        <f>CONCATENATE(NN41,IF(AND(NO16=1,SUM($E16:NN16)&gt;0)," and ",""),IF(NO16=1,TEXT(NO$4,"mmmm yyyy"),""))</f>
        <v>#N/A</v>
      </c>
      <c r="NP41" s="8" t="e">
        <f>CONCATENATE(NO41,IF(AND(NP16=1,SUM($E16:NO16)&gt;0)," and ",""),IF(NP16=1,TEXT(NP$4,"mmmm yyyy"),""))</f>
        <v>#N/A</v>
      </c>
      <c r="NQ41" s="8" t="e">
        <f>CONCATENATE(NP41,IF(AND(NQ16=1,SUM($E16:NP16)&gt;0)," and ",""),IF(NQ16=1,TEXT(NQ$4,"mmmm yyyy"),""))</f>
        <v>#N/A</v>
      </c>
      <c r="NR41" s="8" t="e">
        <f>CONCATENATE(NQ41,IF(AND(NR16=1,SUM($E16:NQ16)&gt;0)," and ",""),IF(NR16=1,TEXT(NR$4,"mmmm yyyy"),""))</f>
        <v>#N/A</v>
      </c>
      <c r="NS41" s="8" t="e">
        <f>CONCATENATE(NR41,IF(AND(NS16=1,SUM($E16:NR16)&gt;0)," and ",""),IF(NS16=1,TEXT(NS$4,"mmmm yyyy"),""))</f>
        <v>#N/A</v>
      </c>
      <c r="NT41" s="8" t="e">
        <f>CONCATENATE(NS41,IF(AND(NT16=1,SUM($E16:NS16)&gt;0)," and ",""),IF(NT16=1,TEXT(NT$4,"mmmm yyyy"),""))</f>
        <v>#N/A</v>
      </c>
      <c r="NU41" s="8" t="e">
        <f>CONCATENATE(NT41,IF(AND(NU16=1,SUM($E16:NT16)&gt;0)," and ",""),IF(NU16=1,TEXT(NU$4,"mmmm yyyy"),""))</f>
        <v>#N/A</v>
      </c>
      <c r="NV41" s="8" t="e">
        <f>CONCATENATE(NU41,IF(AND(NV16=1,SUM($E16:NU16)&gt;0)," and ",""),IF(NV16=1,TEXT(NV$4,"mmmm yyyy"),""))</f>
        <v>#N/A</v>
      </c>
      <c r="NW41" s="8" t="e">
        <f>CONCATENATE(NV41,IF(AND(NW16=1,SUM($E16:NV16)&gt;0)," and ",""),IF(NW16=1,TEXT(NW$4,"mmmm yyyy"),""))</f>
        <v>#N/A</v>
      </c>
      <c r="NX41" s="8" t="e">
        <f>CONCATENATE(NW41,IF(AND(NX16=1,SUM($E16:NW16)&gt;0)," and ",""),IF(NX16=1,TEXT(NX$4,"mmmm yyyy"),""))</f>
        <v>#N/A</v>
      </c>
      <c r="NY41" s="8" t="e">
        <f>CONCATENATE(NX41,IF(AND(NY16=1,SUM($E16:NX16)&gt;0)," and ",""),IF(NY16=1,TEXT(NY$4,"mmmm yyyy"),""))</f>
        <v>#N/A</v>
      </c>
      <c r="NZ41" s="8" t="e">
        <f>CONCATENATE(NY41,IF(AND(NZ16=1,SUM($E16:NY16)&gt;0)," and ",""),IF(NZ16=1,TEXT(NZ$4,"mmmm yyyy"),""))</f>
        <v>#N/A</v>
      </c>
      <c r="OA41" s="8" t="e">
        <f>CONCATENATE(NZ41,IF(AND(OA16=1,SUM($E16:NZ16)&gt;0)," and ",""),IF(OA16=1,TEXT(OA$4,"mmmm yyyy"),""))</f>
        <v>#N/A</v>
      </c>
      <c r="OB41" s="8" t="e">
        <f>CONCATENATE(OA41,IF(AND(OB16=1,SUM($E16:OA16)&gt;0)," and ",""),IF(OB16=1,TEXT(OB$4,"mmmm yyyy"),""))</f>
        <v>#N/A</v>
      </c>
      <c r="OC41" s="8" t="e">
        <f>CONCATENATE(OB41,IF(AND(OC16=1,SUM($E16:OB16)&gt;0)," and ",""),IF(OC16=1,TEXT(OC$4,"mmmm yyyy"),""))</f>
        <v>#N/A</v>
      </c>
      <c r="OD41" s="8" t="e">
        <f>CONCATENATE(OC41,IF(AND(OD16=1,SUM($E16:OC16)&gt;0)," and ",""),IF(OD16=1,TEXT(OD$4,"mmmm yyyy"),""))</f>
        <v>#N/A</v>
      </c>
      <c r="OE41" s="8" t="e">
        <f>CONCATENATE(OD41,IF(AND(OE16=1,SUM($E16:OD16)&gt;0)," and ",""),IF(OE16=1,TEXT(OE$4,"mmmm yyyy"),""))</f>
        <v>#N/A</v>
      </c>
      <c r="OF41" s="8" t="e">
        <f>CONCATENATE(OE41,IF(AND(OF16=1,SUM($E16:OE16)&gt;0)," and ",""),IF(OF16=1,TEXT(OF$4,"mmmm yyyy"),""))</f>
        <v>#N/A</v>
      </c>
      <c r="OG41" s="8" t="e">
        <f>CONCATENATE(OF41,IF(AND(OG16=1,SUM($E16:OF16)&gt;0)," and ",""),IF(OG16=1,TEXT(OG$4,"mmmm yyyy"),""))</f>
        <v>#N/A</v>
      </c>
      <c r="OH41" s="8" t="e">
        <f>CONCATENATE(OG41,IF(AND(OH16=1,SUM($E16:OG16)&gt;0)," and ",""),IF(OH16=1,TEXT(OH$4,"mmmm yyyy"),""))</f>
        <v>#N/A</v>
      </c>
      <c r="OI41" s="8" t="e">
        <f>CONCATENATE(OH41,IF(AND(OI16=1,SUM($E16:OH16)&gt;0)," and ",""),IF(OI16=1,TEXT(OI$4,"mmmm yyyy"),""))</f>
        <v>#N/A</v>
      </c>
      <c r="OJ41" s="8" t="e">
        <f>CONCATENATE(OI41,IF(AND(OJ16=1,SUM($E16:OI16)&gt;0)," and ",""),IF(OJ16=1,TEXT(OJ$4,"mmmm yyyy"),""))</f>
        <v>#N/A</v>
      </c>
      <c r="OK41" s="8" t="e">
        <f>CONCATENATE(OJ41,IF(AND(OK16=1,SUM($E16:OJ16)&gt;0)," and ",""),IF(OK16=1,TEXT(OK$4,"mmmm yyyy"),""))</f>
        <v>#N/A</v>
      </c>
      <c r="OL41" s="8" t="e">
        <f>CONCATENATE(OK41,IF(AND(OL16=1,SUM($E16:OK16)&gt;0)," and ",""),IF(OL16=1,TEXT(OL$4,"mmmm yyyy"),""))</f>
        <v>#N/A</v>
      </c>
      <c r="OM41" s="8" t="e">
        <f>CONCATENATE(OL41,IF(AND(OM16=1,SUM($E16:OL16)&gt;0)," and ",""),IF(OM16=1,TEXT(OM$4,"mmmm yyyy"),""))</f>
        <v>#N/A</v>
      </c>
      <c r="ON41" s="8" t="e">
        <f>CONCATENATE(OM41,IF(AND(ON16=1,SUM($E16:OM16)&gt;0)," and ",""),IF(ON16=1,TEXT(ON$4,"mmmm yyyy"),""))</f>
        <v>#N/A</v>
      </c>
      <c r="OO41" s="8" t="e">
        <f>CONCATENATE(ON41,IF(AND(OO16=1,SUM($E16:ON16)&gt;0)," and ",""),IF(OO16=1,TEXT(OO$4,"mmmm yyyy"),""))</f>
        <v>#N/A</v>
      </c>
      <c r="OP41" s="8" t="e">
        <f>CONCATENATE(OO41,IF(AND(OP16=1,SUM($E16:OO16)&gt;0)," and ",""),IF(OP16=1,TEXT(OP$4,"mmmm yyyy"),""))</f>
        <v>#N/A</v>
      </c>
      <c r="OQ41" s="8" t="e">
        <f>CONCATENATE(OP41,IF(AND(OQ16=1,SUM($E16:OP16)&gt;0)," and ",""),IF(OQ16=1,TEXT(OQ$4,"mmmm yyyy"),""))</f>
        <v>#N/A</v>
      </c>
      <c r="OR41" s="8" t="e">
        <f>CONCATENATE(OQ41,IF(AND(OR16=1,SUM($E16:OQ16)&gt;0)," and ",""),IF(OR16=1,TEXT(OR$4,"mmmm yyyy"),""))</f>
        <v>#N/A</v>
      </c>
      <c r="OS41" s="8" t="e">
        <f>CONCATENATE(OR41,IF(AND(OS16=1,SUM($E16:OR16)&gt;0)," and ",""),IF(OS16=1,TEXT(OS$4,"mmmm yyyy"),""))</f>
        <v>#N/A</v>
      </c>
      <c r="OT41" s="8" t="e">
        <f>CONCATENATE(OS41,IF(AND(OT16=1,SUM($E16:OS16)&gt;0)," and ",""),IF(OT16=1,TEXT(OT$4,"mmmm yyyy"),""))</f>
        <v>#N/A</v>
      </c>
      <c r="OU41" s="8" t="e">
        <f>CONCATENATE(OT41,IF(AND(OU16=1,SUM($E16:OT16)&gt;0)," and ",""),IF(OU16=1,TEXT(OU$4,"mmmm yyyy"),""))</f>
        <v>#N/A</v>
      </c>
      <c r="OV41" s="8" t="e">
        <f>CONCATENATE(OU41,IF(AND(OV16=1,SUM($E16:OU16)&gt;0)," and ",""),IF(OV16=1,TEXT(OV$4,"mmmm yyyy"),""))</f>
        <v>#N/A</v>
      </c>
      <c r="OW41" s="8" t="e">
        <f>CONCATENATE(OV41,IF(AND(OW16=1,SUM($E16:OV16)&gt;0)," and ",""),IF(OW16=1,TEXT(OW$4,"mmmm yyyy"),""))</f>
        <v>#N/A</v>
      </c>
      <c r="OX41" s="8" t="e">
        <f>CONCATENATE(OW41,IF(AND(OX16=1,SUM($E16:OW16)&gt;0)," and ",""),IF(OX16=1,TEXT(OX$4,"mmmm yyyy"),""))</f>
        <v>#N/A</v>
      </c>
      <c r="OY41" s="8" t="e">
        <f>CONCATENATE(OX41,IF(AND(OY16=1,SUM($E16:OX16)&gt;0)," and ",""),IF(OY16=1,TEXT(OY$4,"mmmm yyyy"),""))</f>
        <v>#N/A</v>
      </c>
      <c r="OZ41" s="8" t="e">
        <f>CONCATENATE(OY41,IF(AND(OZ16=1,SUM($E16:OY16)&gt;0)," and ",""),IF(OZ16=1,TEXT(OZ$4,"mmmm yyyy"),""))</f>
        <v>#N/A</v>
      </c>
      <c r="PA41" s="8" t="e">
        <f>CONCATENATE(OZ41,IF(AND(PA16=1,SUM($E16:OZ16)&gt;0)," and ",""),IF(PA16=1,TEXT(PA$4,"mmmm yyyy"),""))</f>
        <v>#N/A</v>
      </c>
      <c r="PB41" s="8" t="e">
        <f>CONCATENATE(PA41,IF(AND(PB16=1,SUM($E16:PA16)&gt;0)," and ",""),IF(PB16=1,TEXT(PB$4,"mmmm yyyy"),""))</f>
        <v>#N/A</v>
      </c>
      <c r="PC41" s="8" t="e">
        <f>CONCATENATE(PB41,IF(AND(PC16=1,SUM($E16:PB16)&gt;0)," and ",""),IF(PC16=1,TEXT(PC$4,"mmmm yyyy"),""))</f>
        <v>#N/A</v>
      </c>
      <c r="PD41" s="8" t="e">
        <f>CONCATENATE(PC41,IF(AND(PD16=1,SUM($E16:PC16)&gt;0)," and ",""),IF(PD16=1,TEXT(PD$4,"mmmm yyyy"),""))</f>
        <v>#N/A</v>
      </c>
      <c r="PE41" s="8" t="e">
        <f>CONCATENATE(PD41,IF(AND(PE16=1,SUM($E16:PD16)&gt;0)," and ",""),IF(PE16=1,TEXT(PE$4,"mmmm yyyy"),""))</f>
        <v>#N/A</v>
      </c>
      <c r="PF41" s="8" t="e">
        <f>CONCATENATE(PE41,IF(AND(PF16=1,SUM($E16:PE16)&gt;0)," and ",""),IF(PF16=1,TEXT(PF$4,"mmmm yyyy"),""))</f>
        <v>#N/A</v>
      </c>
      <c r="PG41" s="8" t="e">
        <f>CONCATENATE(PF41,IF(AND(PG16=1,SUM($E16:PF16)&gt;0)," and ",""),IF(PG16=1,TEXT(PG$4,"mmmm yyyy"),""))</f>
        <v>#N/A</v>
      </c>
      <c r="PH41" s="8" t="e">
        <f>CONCATENATE(PG41,IF(AND(PH16=1,SUM($E16:PG16)&gt;0)," and ",""),IF(PH16=1,TEXT(PH$4,"mmmm yyyy"),""))</f>
        <v>#N/A</v>
      </c>
      <c r="PI41" s="8" t="e">
        <f>CONCATENATE(PH41,IF(AND(PI16=1,SUM($E16:PH16)&gt;0)," and ",""),IF(PI16=1,TEXT(PI$4,"mmmm yyyy"),""))</f>
        <v>#N/A</v>
      </c>
      <c r="PJ41" s="8" t="e">
        <f>CONCATENATE(PI41,IF(AND(PJ16=1,SUM($E16:PI16)&gt;0)," and ",""),IF(PJ16=1,TEXT(PJ$4,"mmmm yyyy"),""))</f>
        <v>#N/A</v>
      </c>
      <c r="PK41" s="8" t="e">
        <f>CONCATENATE(PJ41,IF(AND(PK16=1,SUM($E16:PJ16)&gt;0)," and ",""),IF(PK16=1,TEXT(PK$4,"mmmm yyyy"),""))</f>
        <v>#N/A</v>
      </c>
      <c r="PL41" s="8" t="e">
        <f>CONCATENATE(PK41,IF(AND(PL16=1,SUM($E16:PK16)&gt;0)," and ",""),IF(PL16=1,TEXT(PL$4,"mmmm yyyy"),""))</f>
        <v>#N/A</v>
      </c>
      <c r="PM41" s="8" t="e">
        <f>CONCATENATE(PL41,IF(AND(PM16=1,SUM($E16:PL16)&gt;0)," and ",""),IF(PM16=1,TEXT(PM$4,"mmmm yyyy"),""))</f>
        <v>#N/A</v>
      </c>
      <c r="PN41" s="8" t="e">
        <f>CONCATENATE(PM41,IF(AND(PN16=1,SUM($E16:PM16)&gt;0)," and ",""),IF(PN16=1,TEXT(PN$4,"mmmm yyyy"),""))</f>
        <v>#N/A</v>
      </c>
      <c r="PO41" s="8" t="e">
        <f>CONCATENATE(PN41,IF(AND(PO16=1,SUM($E16:PN16)&gt;0)," and ",""),IF(PO16=1,TEXT(PO$4,"mmmm yyyy"),""))</f>
        <v>#N/A</v>
      </c>
      <c r="PP41" s="8" t="e">
        <f>CONCATENATE(PO41,IF(AND(PP16=1,SUM($E16:PO16)&gt;0)," and ",""),IF(PP16=1,TEXT(PP$4,"mmmm yyyy"),""))</f>
        <v>#N/A</v>
      </c>
      <c r="PQ41" s="8" t="e">
        <f>CONCATENATE(PP41,IF(AND(PQ16=1,SUM($E16:PP16)&gt;0)," and ",""),IF(PQ16=1,TEXT(PQ$4,"mmmm yyyy"),""))</f>
        <v>#N/A</v>
      </c>
      <c r="PR41" s="8" t="e">
        <f>CONCATENATE(PQ41,IF(AND(PR16=1,SUM($E16:PQ16)&gt;0)," and ",""),IF(PR16=1,TEXT(PR$4,"mmmm yyyy"),""))</f>
        <v>#N/A</v>
      </c>
      <c r="PS41" s="8" t="e">
        <f>CONCATENATE(PR41,IF(AND(PS16=1,SUM($E16:PR16)&gt;0)," and ",""),IF(PS16=1,TEXT(PS$4,"mmmm yyyy"),""))</f>
        <v>#N/A</v>
      </c>
      <c r="PT41" s="8" t="e">
        <f>CONCATENATE(PS41,IF(AND(PT16=1,SUM($E16:PS16)&gt;0)," and ",""),IF(PT16=1,TEXT(PT$4,"mmmm yyyy"),""))</f>
        <v>#N/A</v>
      </c>
      <c r="PU41" s="8" t="e">
        <f>CONCATENATE(PT41,IF(AND(PU16=1,SUM($E16:PT16)&gt;0)," and ",""),IF(PU16=1,TEXT(PU$4,"mmmm yyyy"),""))</f>
        <v>#N/A</v>
      </c>
      <c r="PV41" s="8" t="e">
        <f>CONCATENATE(PU41,IF(AND(PV16=1,SUM($E16:PU16)&gt;0)," and ",""),IF(PV16=1,TEXT(PV$4,"mmmm yyyy"),""))</f>
        <v>#N/A</v>
      </c>
      <c r="PW41" s="8" t="e">
        <f>CONCATENATE(PV41,IF(AND(PW16=1,SUM($E16:PV16)&gt;0)," and ",""),IF(PW16=1,TEXT(PW$4,"mmmm yyyy"),""))</f>
        <v>#N/A</v>
      </c>
      <c r="PX41" s="8" t="e">
        <f>CONCATENATE(PW41,IF(AND(PX16=1,SUM($E16:PW16)&gt;0)," and ",""),IF(PX16=1,TEXT(PX$4,"mmmm yyyy"),""))</f>
        <v>#N/A</v>
      </c>
      <c r="PY41" s="8" t="e">
        <f>CONCATENATE(PX41,IF(AND(PY16=1,SUM($E16:PX16)&gt;0)," and ",""),IF(PY16=1,TEXT(PY$4,"mmmm yyyy"),""))</f>
        <v>#N/A</v>
      </c>
      <c r="PZ41" s="8" t="e">
        <f>CONCATENATE(PY41,IF(AND(PZ16=1,SUM($E16:PY16)&gt;0)," and ",""),IF(PZ16=1,TEXT(PZ$4,"mmmm yyyy"),""))</f>
        <v>#N/A</v>
      </c>
      <c r="QA41" s="8" t="e">
        <f>CONCATENATE(PZ41,IF(AND(QA16=1,SUM($E16:PZ16)&gt;0)," and ",""),IF(QA16=1,TEXT(QA$4,"mmmm yyyy"),""))</f>
        <v>#N/A</v>
      </c>
      <c r="QB41" s="8" t="e">
        <f>CONCATENATE(QA41,IF(AND(QB16=1,SUM($E16:QA16)&gt;0)," and ",""),IF(QB16=1,TEXT(QB$4,"mmmm yyyy"),""))</f>
        <v>#N/A</v>
      </c>
      <c r="QC41" s="8" t="e">
        <f>CONCATENATE(QB41,IF(AND(QC16=1,SUM($E16:QB16)&gt;0)," and ",""),IF(QC16=1,TEXT(QC$4,"mmmm yyyy"),""))</f>
        <v>#N/A</v>
      </c>
      <c r="QD41" s="8" t="e">
        <f>CONCATENATE(QC41,IF(AND(QD16=1,SUM($E16:QC16)&gt;0)," and ",""),IF(QD16=1,TEXT(QD$4,"mmmm yyyy"),""))</f>
        <v>#N/A</v>
      </c>
      <c r="QE41" s="8" t="e">
        <f>CONCATENATE(QD41,IF(AND(QE16=1,SUM($E16:QD16)&gt;0)," and ",""),IF(QE16=1,TEXT(QE$4,"mmmm yyyy"),""))</f>
        <v>#N/A</v>
      </c>
      <c r="QF41" s="8" t="e">
        <f>CONCATENATE(QE41,IF(AND(QF16=1,SUM($E16:QE16)&gt;0)," and ",""),IF(QF16=1,TEXT(QF$4,"mmmm yyyy"),""))</f>
        <v>#N/A</v>
      </c>
      <c r="QG41" s="8" t="e">
        <f>CONCATENATE(QF41,IF(AND(QG16=1,SUM($E16:QF16)&gt;0)," and ",""),IF(QG16=1,TEXT(QG$4,"mmmm yyyy"),""))</f>
        <v>#N/A</v>
      </c>
      <c r="QH41" s="8" t="e">
        <f>CONCATENATE(QG41,IF(AND(QH16=1,SUM($E16:QG16)&gt;0)," and ",""),IF(QH16=1,TEXT(QH$4,"mmmm yyyy"),""))</f>
        <v>#N/A</v>
      </c>
      <c r="QI41" s="8" t="e">
        <f>CONCATENATE(QH41,IF(AND(QI16=1,SUM($E16:QH16)&gt;0)," and ",""),IF(QI16=1,TEXT(QI$4,"mmmm yyyy"),""))</f>
        <v>#N/A</v>
      </c>
      <c r="QJ41" s="8" t="e">
        <f>CONCATENATE(QI41,IF(AND(QJ16=1,SUM($E16:QI16)&gt;0)," and ",""),IF(QJ16=1,TEXT(QJ$4,"mmmm yyyy"),""))</f>
        <v>#N/A</v>
      </c>
      <c r="QK41" s="8" t="e">
        <f>CONCATENATE(QJ41,IF(AND(QK16=1,SUM($E16:QJ16)&gt;0)," and ",""),IF(QK16=1,TEXT(QK$4,"mmmm yyyy"),""))</f>
        <v>#N/A</v>
      </c>
      <c r="QL41" s="8" t="e">
        <f>CONCATENATE(QK41,IF(AND(QL16=1,SUM($E16:QK16)&gt;0)," and ",""),IF(QL16=1,TEXT(QL$4,"mmmm yyyy"),""))</f>
        <v>#N/A</v>
      </c>
      <c r="QM41" s="8" t="e">
        <f>CONCATENATE(QL41,IF(AND(QM16=1,SUM($E16:QL16)&gt;0)," and ",""),IF(QM16=1,TEXT(QM$4,"mmmm yyyy"),""))</f>
        <v>#N/A</v>
      </c>
      <c r="QN41" s="8" t="e">
        <f>CONCATENATE(QM41,IF(AND(QN16=1,SUM($E16:QM16)&gt;0)," and ",""),IF(QN16=1,TEXT(QN$4,"mmmm yyyy"),""))</f>
        <v>#N/A</v>
      </c>
      <c r="QO41" s="8" t="e">
        <f>CONCATENATE(QN41,IF(AND(QO16=1,SUM($E16:QN16)&gt;0)," and ",""),IF(QO16=1,TEXT(QO$4,"mmmm yyyy"),""))</f>
        <v>#N/A</v>
      </c>
      <c r="QP41" s="8" t="e">
        <f>CONCATENATE(QO41,IF(AND(QP16=1,SUM($E16:QO16)&gt;0)," and ",""),IF(QP16=1,TEXT(QP$4,"mmmm yyyy"),""))</f>
        <v>#N/A</v>
      </c>
      <c r="QQ41" s="8" t="e">
        <f>CONCATENATE(QP41,IF(AND(QQ16=1,SUM($E16:QP16)&gt;0)," and ",""),IF(QQ16=1,TEXT(QQ$4,"mmmm yyyy"),""))</f>
        <v>#N/A</v>
      </c>
      <c r="QR41" s="8" t="e">
        <f>CONCATENATE(QQ41,IF(AND(QR16=1,SUM($E16:QQ16)&gt;0)," and ",""),IF(QR16=1,TEXT(QR$4,"mmmm yyyy"),""))</f>
        <v>#N/A</v>
      </c>
      <c r="QS41" s="8" t="e">
        <f>CONCATENATE(QR41,IF(AND(QS16=1,SUM($E16:QR16)&gt;0)," and ",""),IF(QS16=1,TEXT(QS$4,"mmmm yyyy"),""))</f>
        <v>#N/A</v>
      </c>
      <c r="QT41" s="8" t="e">
        <f>CONCATENATE(QS41,IF(AND(QT16=1,SUM($E16:QS16)&gt;0)," and ",""),IF(QT16=1,TEXT(QT$4,"mmmm yyyy"),""))</f>
        <v>#N/A</v>
      </c>
      <c r="QU41" s="8" t="e">
        <f>CONCATENATE(QT41,IF(AND(QU16=1,SUM($E16:QT16)&gt;0)," and ",""),IF(QU16=1,TEXT(QU$4,"mmmm yyyy"),""))</f>
        <v>#N/A</v>
      </c>
      <c r="QV41" s="8" t="e">
        <f>CONCATENATE(QU41,IF(AND(QV16=1,SUM($E16:QU16)&gt;0)," and ",""),IF(QV16=1,TEXT(QV$4,"mmmm yyyy"),""))</f>
        <v>#N/A</v>
      </c>
      <c r="QW41" s="8" t="e">
        <f>CONCATENATE(QV41,IF(AND(QW16=1,SUM($E16:QV16)&gt;0)," and ",""),IF(QW16=1,TEXT(QW$4,"mmmm yyyy"),""))</f>
        <v>#N/A</v>
      </c>
      <c r="QX41" s="8" t="e">
        <f>CONCATENATE(QW41,IF(AND(QX16=1,SUM($E16:QW16)&gt;0)," and ",""),IF(QX16=1,TEXT(QX$4,"mmmm yyyy"),""))</f>
        <v>#N/A</v>
      </c>
      <c r="QY41" s="8" t="e">
        <f>CONCATENATE(QX41,IF(AND(QY16=1,SUM($E16:QX16)&gt;0)," and ",""),IF(QY16=1,TEXT(QY$4,"mmmm yyyy"),""))</f>
        <v>#N/A</v>
      </c>
      <c r="QZ41" s="8" t="e">
        <f>CONCATENATE(QY41,IF(AND(QZ16=1,SUM($E16:QY16)&gt;0)," and ",""),IF(QZ16=1,TEXT(QZ$4,"mmmm yyyy"),""))</f>
        <v>#N/A</v>
      </c>
      <c r="RA41" s="8" t="e">
        <f>CONCATENATE(QZ41,IF(AND(RA16=1,SUM($E16:QZ16)&gt;0)," and ",""),IF(RA16=1,TEXT(RA$4,"mmmm yyyy"),""))</f>
        <v>#N/A</v>
      </c>
      <c r="RB41" s="8" t="e">
        <f>CONCATENATE(RA41,IF(AND(RB16=1,SUM($E16:RA16)&gt;0)," and ",""),IF(RB16=1,TEXT(RB$4,"mmmm yyyy"),""))</f>
        <v>#N/A</v>
      </c>
      <c r="RC41" s="8" t="e">
        <f>CONCATENATE(RB41,IF(AND(RC16=1,SUM($E16:RB16)&gt;0)," and ",""),IF(RC16=1,TEXT(RC$4,"mmmm yyyy"),""))</f>
        <v>#N/A</v>
      </c>
      <c r="RD41" s="8" t="e">
        <f>CONCATENATE(RC41,IF(AND(RD16=1,SUM($E16:RC16)&gt;0)," and ",""),IF(RD16=1,TEXT(RD$4,"mmmm yyyy"),""))</f>
        <v>#N/A</v>
      </c>
      <c r="RE41" s="8" t="e">
        <f>CONCATENATE(RD41,IF(AND(RE16=1,SUM($E16:RD16)&gt;0)," and ",""),IF(RE16=1,TEXT(RE$4,"mmmm yyyy"),""))</f>
        <v>#N/A</v>
      </c>
      <c r="RF41" s="8" t="e">
        <f>CONCATENATE(RE41,IF(AND(RF16=1,SUM($E16:RE16)&gt;0)," and ",""),IF(RF16=1,TEXT(RF$4,"mmmm yyyy"),""))</f>
        <v>#N/A</v>
      </c>
      <c r="RG41" s="8" t="e">
        <f>CONCATENATE(RF41,IF(AND(RG16=1,SUM($E16:RF16)&gt;0)," and ",""),IF(RG16=1,TEXT(RG$4,"mmmm yyyy"),""))</f>
        <v>#N/A</v>
      </c>
      <c r="RH41" s="8" t="e">
        <f>CONCATENATE(RG41,IF(AND(RH16=1,SUM($E16:RG16)&gt;0)," and ",""),IF(RH16=1,TEXT(RH$4,"mmmm yyyy"),""))</f>
        <v>#N/A</v>
      </c>
      <c r="RI41" s="8" t="e">
        <f>CONCATENATE(RH41,IF(AND(RI16=1,SUM($E16:RH16)&gt;0)," and ",""),IF(RI16=1,TEXT(RI$4,"mmmm yyyy"),""))</f>
        <v>#N/A</v>
      </c>
      <c r="RJ41" s="8" t="e">
        <f>CONCATENATE(RI41,IF(AND(RJ16=1,SUM($E16:RI16)&gt;0)," and ",""),IF(RJ16=1,TEXT(RJ$4,"mmmm yyyy"),""))</f>
        <v>#N/A</v>
      </c>
      <c r="RK41" s="8" t="e">
        <f>CONCATENATE(RJ41,IF(AND(RK16=1,SUM($E16:RJ16)&gt;0)," and ",""),IF(RK16=1,TEXT(RK$4,"mmmm yyyy"),""))</f>
        <v>#N/A</v>
      </c>
      <c r="RL41" s="8" t="e">
        <f>CONCATENATE(RK41,IF(AND(RL16=1,SUM($E16:RK16)&gt;0)," and ",""),IF(RL16=1,TEXT(RL$4,"mmmm yyyy"),""))</f>
        <v>#N/A</v>
      </c>
      <c r="RM41" s="8" t="e">
        <f>CONCATENATE(RL41,IF(AND(RM16=1,SUM($E16:RL16)&gt;0)," and ",""),IF(RM16=1,TEXT(RM$4,"mmmm yyyy"),""))</f>
        <v>#N/A</v>
      </c>
      <c r="RN41" s="8" t="e">
        <f>CONCATENATE(RM41,IF(AND(RN16=1,SUM($E16:RM16)&gt;0)," and ",""),IF(RN16=1,TEXT(RN$4,"mmmm yyyy"),""))</f>
        <v>#N/A</v>
      </c>
      <c r="RO41" s="8" t="e">
        <f>CONCATENATE(RN41,IF(AND(RO16=1,SUM($E16:RN16)&gt;0)," and ",""),IF(RO16=1,TEXT(RO$4,"mmmm yyyy"),""))</f>
        <v>#N/A</v>
      </c>
      <c r="RP41" s="8" t="e">
        <f>CONCATENATE(RO41,IF(AND(RP16=1,SUM($E16:RO16)&gt;0)," and ",""),IF(RP16=1,TEXT(RP$4,"mmmm yyyy"),""))</f>
        <v>#N/A</v>
      </c>
      <c r="RQ41" s="8" t="e">
        <f>CONCATENATE(RP41,IF(AND(RQ16=1,SUM($E16:RP16)&gt;0)," and ",""),IF(RQ16=1,TEXT(RQ$4,"mmmm yyyy"),""))</f>
        <v>#N/A</v>
      </c>
      <c r="RR41" s="8" t="e">
        <f>CONCATENATE(RQ41,IF(AND(RR16=1,SUM($E16:RQ16)&gt;0)," and ",""),IF(RR16=1,TEXT(RR$4,"mmmm yyyy"),""))</f>
        <v>#N/A</v>
      </c>
      <c r="RS41" s="8" t="e">
        <f>CONCATENATE(RR41,IF(AND(RS16=1,SUM($E16:RR16)&gt;0)," and ",""),IF(RS16=1,TEXT(RS$4,"mmmm yyyy"),""))</f>
        <v>#N/A</v>
      </c>
      <c r="RT41" s="8" t="e">
        <f>CONCATENATE(RS41,IF(AND(RT16=1,SUM($E16:RS16)&gt;0)," and ",""),IF(RT16=1,TEXT(RT$4,"mmmm yyyy"),""))</f>
        <v>#N/A</v>
      </c>
      <c r="RU41" s="8" t="e">
        <f>CONCATENATE(RT41,IF(AND(RU16=1,SUM($E16:RT16)&gt;0)," and ",""),IF(RU16=1,TEXT(RU$4,"mmmm yyyy"),""))</f>
        <v>#N/A</v>
      </c>
      <c r="RV41" s="8" t="e">
        <f>CONCATENATE(RU41,IF(AND(RV16=1,SUM($E16:RU16)&gt;0)," and ",""),IF(RV16=1,TEXT(RV$4,"mmmm yyyy"),""))</f>
        <v>#N/A</v>
      </c>
      <c r="RW41" s="8" t="e">
        <f>CONCATENATE(RV41,IF(AND(RW16=1,SUM($E16:RV16)&gt;0)," and ",""),IF(RW16=1,TEXT(RW$4,"mmmm yyyy"),""))</f>
        <v>#N/A</v>
      </c>
      <c r="RX41" s="8" t="e">
        <f>CONCATENATE(RW41,IF(AND(RX16=1,SUM($E16:RW16)&gt;0)," and ",""),IF(RX16=1,TEXT(RX$4,"mmmm yyyy"),""))</f>
        <v>#N/A</v>
      </c>
      <c r="RY41" s="8" t="e">
        <f>CONCATENATE(RX41,IF(AND(RY16=1,SUM($E16:RX16)&gt;0)," and ",""),IF(RY16=1,TEXT(RY$4,"mmmm yyyy"),""))</f>
        <v>#N/A</v>
      </c>
      <c r="RZ41" s="8" t="e">
        <f>CONCATENATE(RY41,IF(AND(RZ16=1,SUM($E16:RY16)&gt;0)," and ",""),IF(RZ16=1,TEXT(RZ$4,"mmmm yyyy"),""))</f>
        <v>#N/A</v>
      </c>
      <c r="SA41" s="8" t="e">
        <f>CONCATENATE(RZ41,IF(AND(SA16=1,SUM($E16:RZ16)&gt;0)," and ",""),IF(SA16=1,TEXT(SA$4,"mmmm yyyy"),""))</f>
        <v>#N/A</v>
      </c>
      <c r="SB41" s="8" t="e">
        <f>CONCATENATE(SA41,IF(AND(SB16=1,SUM($E16:SA16)&gt;0)," and ",""),IF(SB16=1,TEXT(SB$4,"mmmm yyyy"),""))</f>
        <v>#N/A</v>
      </c>
      <c r="SC41" s="8" t="e">
        <f>CONCATENATE(SB41,IF(AND(SC16=1,SUM($E16:SB16)&gt;0)," and ",""),IF(SC16=1,TEXT(SC$4,"mmmm yyyy"),""))</f>
        <v>#N/A</v>
      </c>
      <c r="SD41" s="8" t="e">
        <f>CONCATENATE(SC41,IF(AND(SD16=1,SUM($E16:SC16)&gt;0)," and ",""),IF(SD16=1,TEXT(SD$4,"mmmm yyyy"),""))</f>
        <v>#N/A</v>
      </c>
      <c r="SE41" s="8" t="e">
        <f>CONCATENATE(SD41,IF(AND(SE16=1,SUM($E16:SD16)&gt;0)," and ",""),IF(SE16=1,TEXT(SE$4,"mmmm yyyy"),""))</f>
        <v>#N/A</v>
      </c>
      <c r="SF41" s="8" t="e">
        <f>CONCATENATE(SE41,IF(AND(SF16=1,SUM($E16:SE16)&gt;0)," and ",""),IF(SF16=1,TEXT(SF$4,"mmmm yyyy"),""))</f>
        <v>#N/A</v>
      </c>
      <c r="SG41" s="8" t="e">
        <f>CONCATENATE(SF41,IF(AND(SG16=1,SUM($E16:SF16)&gt;0)," and ",""),IF(SG16=1,TEXT(SG$4,"mmmm yyyy"),""))</f>
        <v>#N/A</v>
      </c>
      <c r="SH41" s="8" t="e">
        <f>CONCATENATE(SG41,IF(AND(SH16=1,SUM($E16:SG16)&gt;0)," and ",""),IF(SH16=1,TEXT(SH$4,"mmmm yyyy"),""))</f>
        <v>#N/A</v>
      </c>
      <c r="SI41" s="8" t="e">
        <f>CONCATENATE(SH41,IF(AND(SI16=1,SUM($E16:SH16)&gt;0)," and ",""),IF(SI16=1,TEXT(SI$4,"mmmm yyyy"),""))</f>
        <v>#N/A</v>
      </c>
      <c r="SJ41" s="8" t="e">
        <f>CONCATENATE(SI41,IF(AND(SJ16=1,SUM($E16:SI16)&gt;0)," and ",""),IF(SJ16=1,TEXT(SJ$4,"mmmm yyyy"),""))</f>
        <v>#N/A</v>
      </c>
      <c r="SK41" s="8" t="e">
        <f>CONCATENATE(SJ41,IF(AND(SK16=1,SUM($E16:SJ16)&gt;0)," and ",""),IF(SK16=1,TEXT(SK$4,"mmmm yyyy"),""))</f>
        <v>#N/A</v>
      </c>
      <c r="SL41" s="8" t="e">
        <f>CONCATENATE(SK41,IF(AND(SL16=1,SUM($E16:SK16)&gt;0)," and ",""),IF(SL16=1,TEXT(SL$4,"mmmm yyyy"),""))</f>
        <v>#N/A</v>
      </c>
      <c r="SM41" s="8" t="e">
        <f>CONCATENATE(SL41,IF(AND(SM16=1,SUM($E16:SL16)&gt;0)," and ",""),IF(SM16=1,TEXT(SM$4,"mmmm yyyy"),""))</f>
        <v>#N/A</v>
      </c>
      <c r="SN41" s="8" t="e">
        <f>CONCATENATE(SM41,IF(AND(SN16=1,SUM($E16:SM16)&gt;0)," and ",""),IF(SN16=1,TEXT(SN$4,"mmmm yyyy"),""))</f>
        <v>#N/A</v>
      </c>
      <c r="SO41" s="8" t="e">
        <f>CONCATENATE(SN41,IF(AND(SO16=1,SUM($E16:SN16)&gt;0)," and ",""),IF(SO16=1,TEXT(SO$4,"mmmm yyyy"),""))</f>
        <v>#N/A</v>
      </c>
      <c r="SP41" s="8" t="e">
        <f>CONCATENATE(SO41,IF(AND(SP16=1,SUM($E16:SO16)&gt;0)," and ",""),IF(SP16=1,TEXT(SP$4,"mmmm yyyy"),""))</f>
        <v>#N/A</v>
      </c>
      <c r="SQ41" s="8" t="e">
        <f>CONCATENATE(SP41,IF(AND(SQ16=1,SUM($E16:SP16)&gt;0)," and ",""),IF(SQ16=1,TEXT(SQ$4,"mmmm yyyy"),""))</f>
        <v>#N/A</v>
      </c>
      <c r="SR41" s="8" t="e">
        <f>CONCATENATE(SQ41,IF(AND(SR16=1,SUM($E16:SQ16)&gt;0)," and ",""),IF(SR16=1,TEXT(SR$4,"mmmm yyyy"),""))</f>
        <v>#N/A</v>
      </c>
      <c r="SS41" s="8" t="e">
        <f>CONCATENATE(SR41,IF(AND(SS16=1,SUM($E16:SR16)&gt;0)," and ",""),IF(SS16=1,TEXT(SS$4,"mmmm yyyy"),""))</f>
        <v>#N/A</v>
      </c>
      <c r="ST41" s="8" t="e">
        <f>CONCATENATE(SS41,IF(AND(ST16=1,SUM($E16:SS16)&gt;0)," and ",""),IF(ST16=1,TEXT(ST$4,"mmmm yyyy"),""))</f>
        <v>#N/A</v>
      </c>
      <c r="SU41" s="8" t="e">
        <f>CONCATENATE(ST41,IF(AND(SU16=1,SUM($E16:ST16)&gt;0)," and ",""),IF(SU16=1,TEXT(SU$4,"mmmm yyyy"),""))</f>
        <v>#N/A</v>
      </c>
      <c r="SV41" s="8" t="e">
        <f>CONCATENATE(SU41,IF(AND(SV16=1,SUM($E16:SU16)&gt;0)," and ",""),IF(SV16=1,TEXT(SV$4,"mmmm yyyy"),""))</f>
        <v>#N/A</v>
      </c>
      <c r="SW41" s="8" t="e">
        <f>CONCATENATE(SV41,IF(AND(SW16=1,SUM($E16:SV16)&gt;0)," and ",""),IF(SW16=1,TEXT(SW$4,"mmmm yyyy"),""))</f>
        <v>#N/A</v>
      </c>
      <c r="SX41" s="8" t="e">
        <f>CONCATENATE(SW41,IF(AND(SX16=1,SUM($E16:SW16)&gt;0)," and ",""),IF(SX16=1,TEXT(SX$4,"mmmm yyyy"),""))</f>
        <v>#N/A</v>
      </c>
      <c r="SY41" s="8" t="e">
        <f>CONCATENATE(SX41,IF(AND(SY16=1,SUM($E16:SX16)&gt;0)," and ",""),IF(SY16=1,TEXT(SY$4,"mmmm yyyy"),""))</f>
        <v>#N/A</v>
      </c>
      <c r="SZ41" s="8" t="e">
        <f>CONCATENATE(SY41,IF(AND(SZ16=1,SUM($E16:SY16)&gt;0)," and ",""),IF(SZ16=1,TEXT(SZ$4,"mmmm yyyy"),""))</f>
        <v>#N/A</v>
      </c>
      <c r="TA41" s="8" t="e">
        <f>CONCATENATE(SZ41,IF(AND(TA16=1,SUM($E16:SZ16)&gt;0)," and ",""),IF(TA16=1,TEXT(TA$4,"mmmm yyyy"),""))</f>
        <v>#N/A</v>
      </c>
      <c r="TB41" s="8" t="e">
        <f>CONCATENATE(TA41,IF(AND(TB16=1,SUM($E16:TA16)&gt;0)," and ",""),IF(TB16=1,TEXT(TB$4,"mmmm yyyy"),""))</f>
        <v>#N/A</v>
      </c>
      <c r="TC41" s="8" t="e">
        <f>CONCATENATE(TB41,IF(AND(TC16=1,SUM($E16:TB16)&gt;0)," and ",""),IF(TC16=1,TEXT(TC$4,"mmmm yyyy"),""))</f>
        <v>#N/A</v>
      </c>
      <c r="TD41" s="8" t="e">
        <f>CONCATENATE(TC41,IF(AND(TD16=1,SUM($E16:TC16)&gt;0)," and ",""),IF(TD16=1,TEXT(TD$4,"mmmm yyyy"),""))</f>
        <v>#N/A</v>
      </c>
      <c r="TE41" s="8" t="e">
        <f>CONCATENATE(TD41,IF(AND(TE16=1,SUM($E16:TD16)&gt;0)," and ",""),IF(TE16=1,TEXT(TE$4,"mmmm yyyy"),""))</f>
        <v>#N/A</v>
      </c>
      <c r="TF41" s="8" t="e">
        <f>CONCATENATE(TE41,IF(AND(TF16=1,SUM($E16:TE16)&gt;0)," and ",""),IF(TF16=1,TEXT(TF$4,"mmmm yyyy"),""))</f>
        <v>#N/A</v>
      </c>
      <c r="TG41" s="8" t="e">
        <f>CONCATENATE(TF41,IF(AND(TG16=1,SUM($E16:TF16)&gt;0)," and ",""),IF(TG16=1,TEXT(TG$4,"mmmm yyyy"),""))</f>
        <v>#N/A</v>
      </c>
      <c r="TH41" s="8" t="e">
        <f>CONCATENATE(TG41,IF(AND(TH16=1,SUM($E16:TG16)&gt;0)," and ",""),IF(TH16=1,TEXT(TH$4,"mmmm yyyy"),""))</f>
        <v>#N/A</v>
      </c>
      <c r="TI41" s="8" t="e">
        <f>CONCATENATE(TH41,IF(AND(TI16=1,SUM($E16:TH16)&gt;0)," and ",""),IF(TI16=1,TEXT(TI$4,"mmmm yyyy"),""))</f>
        <v>#N/A</v>
      </c>
      <c r="TJ41" s="8" t="e">
        <f>CONCATENATE(TI41,IF(AND(TJ16=1,SUM($E16:TI16)&gt;0)," and ",""),IF(TJ16=1,TEXT(TJ$4,"mmmm yyyy"),""))</f>
        <v>#N/A</v>
      </c>
      <c r="TK41" s="8" t="e">
        <f>CONCATENATE(TJ41,IF(AND(TK16=1,SUM($E16:TJ16)&gt;0)," and ",""),IF(TK16=1,TEXT(TK$4,"mmmm yyyy"),""))</f>
        <v>#N/A</v>
      </c>
      <c r="TL41" s="8" t="e">
        <f>CONCATENATE(TK41,IF(AND(TL16=1,SUM($E16:TK16)&gt;0)," and ",""),IF(TL16=1,TEXT(TL$4,"mmmm yyyy"),""))</f>
        <v>#N/A</v>
      </c>
      <c r="TM41" s="8" t="e">
        <f>CONCATENATE(TL41,IF(AND(TM16=1,SUM($E16:TL16)&gt;0)," and ",""),IF(TM16=1,TEXT(TM$4,"mmmm yyyy"),""))</f>
        <v>#N/A</v>
      </c>
      <c r="TN41" s="8" t="e">
        <f>CONCATENATE(TM41,IF(AND(TN16=1,SUM($E16:TM16)&gt;0)," and ",""),IF(TN16=1,TEXT(TN$4,"mmmm yyyy"),""))</f>
        <v>#N/A</v>
      </c>
      <c r="TO41" s="8" t="e">
        <f>CONCATENATE(TN41,IF(AND(TO16=1,SUM($E16:TN16)&gt;0)," and ",""),IF(TO16=1,TEXT(TO$4,"mmmm yyyy"),""))</f>
        <v>#N/A</v>
      </c>
      <c r="TP41" s="8" t="e">
        <f>CONCATENATE(TO41,IF(AND(TP16=1,SUM($E16:TO16)&gt;0)," and ",""),IF(TP16=1,TEXT(TP$4,"mmmm yyyy"),""))</f>
        <v>#N/A</v>
      </c>
      <c r="TQ41" s="8" t="e">
        <f>CONCATENATE(TP41,IF(AND(TQ16=1,SUM($E16:TP16)&gt;0)," and ",""),IF(TQ16=1,TEXT(TQ$4,"mmmm yyyy"),""))</f>
        <v>#N/A</v>
      </c>
      <c r="TR41" s="8" t="e">
        <f>CONCATENATE(TQ41,IF(AND(TR16=1,SUM($E16:TQ16)&gt;0)," and ",""),IF(TR16=1,TEXT(TR$4,"mmmm yyyy"),""))</f>
        <v>#N/A</v>
      </c>
      <c r="TS41" s="8" t="e">
        <f>CONCATENATE(TR41,IF(AND(TS16=1,SUM($E16:TR16)&gt;0)," and ",""),IF(TS16=1,TEXT(TS$4,"mmmm yyyy"),""))</f>
        <v>#N/A</v>
      </c>
      <c r="TT41" s="8" t="e">
        <f>CONCATENATE(TS41,IF(AND(TT16=1,SUM($E16:TS16)&gt;0)," and ",""),IF(TT16=1,TEXT(TT$4,"mmmm yyyy"),""))</f>
        <v>#N/A</v>
      </c>
      <c r="TU41" s="8" t="e">
        <f>CONCATENATE(TT41,IF(AND(TU16=1,SUM($E16:TT16)&gt;0)," and ",""),IF(TU16=1,TEXT(TU$4,"mmmm yyyy"),""))</f>
        <v>#N/A</v>
      </c>
      <c r="TV41" s="8" t="e">
        <f>CONCATENATE(TU41,IF(AND(TV16=1,SUM($E16:TU16)&gt;0)," and ",""),IF(TV16=1,TEXT(TV$4,"mmmm yyyy"),""))</f>
        <v>#N/A</v>
      </c>
      <c r="TW41" s="8" t="e">
        <f>CONCATENATE(TV41,IF(AND(TW16=1,SUM($E16:TV16)&gt;0)," and ",""),IF(TW16=1,TEXT(TW$4,"mmmm yyyy"),""))</f>
        <v>#N/A</v>
      </c>
      <c r="TX41" s="8" t="e">
        <f>CONCATENATE(TW41,IF(AND(TX16=1,SUM($E16:TW16)&gt;0)," and ",""),IF(TX16=1,TEXT(TX$4,"mmmm yyyy"),""))</f>
        <v>#N/A</v>
      </c>
      <c r="TY41" s="8" t="e">
        <f>CONCATENATE(TX41,IF(AND(TY16=1,SUM($E16:TX16)&gt;0)," and ",""),IF(TY16=1,TEXT(TY$4,"mmmm yyyy"),""))</f>
        <v>#N/A</v>
      </c>
      <c r="TZ41" s="8" t="e">
        <f>CONCATENATE(TY41,IF(AND(TZ16=1,SUM($E16:TY16)&gt;0)," and ",""),IF(TZ16=1,TEXT(TZ$4,"mmmm yyyy"),""))</f>
        <v>#N/A</v>
      </c>
      <c r="UA41" s="8" t="e">
        <f>CONCATENATE(TZ41,IF(AND(UA16=1,SUM($E16:TZ16)&gt;0)," and ",""),IF(UA16=1,TEXT(UA$4,"mmmm yyyy"),""))</f>
        <v>#N/A</v>
      </c>
      <c r="UB41" s="8" t="e">
        <f>CONCATENATE(UA41,IF(AND(UB16=1,SUM($E16:UA16)&gt;0)," and ",""),IF(UB16=1,TEXT(UB$4,"mmmm yyyy"),""))</f>
        <v>#N/A</v>
      </c>
      <c r="UC41" s="8" t="e">
        <f>CONCATENATE(UB41,IF(AND(UC16=1,SUM($E16:UB16)&gt;0)," and ",""),IF(UC16=1,TEXT(UC$4,"mmmm yyyy"),""))</f>
        <v>#N/A</v>
      </c>
      <c r="UD41" s="8" t="e">
        <f>CONCATENATE(UC41,IF(AND(UD16=1,SUM($E16:UC16)&gt;0)," and ",""),IF(UD16=1,TEXT(UD$4,"mmmm yyyy"),""))</f>
        <v>#N/A</v>
      </c>
      <c r="UE41" s="8" t="e">
        <f>CONCATENATE(UD41,IF(AND(UE16=1,SUM($E16:UD16)&gt;0)," and ",""),IF(UE16=1,TEXT(UE$4,"mmmm yyyy"),""))</f>
        <v>#N/A</v>
      </c>
      <c r="UF41" s="8" t="e">
        <f>CONCATENATE(UE41,IF(AND(UF16=1,SUM($E16:UE16)&gt;0)," and ",""),IF(UF16=1,TEXT(UF$4,"mmmm yyyy"),""))</f>
        <v>#N/A</v>
      </c>
      <c r="UG41" s="8" t="e">
        <f>CONCATENATE(UF41,IF(AND(UG16=1,SUM($E16:UF16)&gt;0)," and ",""),IF(UG16=1,TEXT(UG$4,"mmmm yyyy"),""))</f>
        <v>#N/A</v>
      </c>
      <c r="UH41" s="8" t="e">
        <f>CONCATENATE(UG41,IF(AND(UH16=1,SUM($E16:UG16)&gt;0)," and ",""),IF(UH16=1,TEXT(UH$4,"mmmm yyyy"),""))</f>
        <v>#N/A</v>
      </c>
      <c r="UI41" s="8" t="e">
        <f>CONCATENATE(UH41,IF(AND(UI16=1,SUM($E16:UH16)&gt;0)," and ",""),IF(UI16=1,TEXT(UI$4,"mmmm yyyy"),""))</f>
        <v>#N/A</v>
      </c>
      <c r="UJ41" s="8" t="e">
        <f>CONCATENATE(UI41,IF(AND(UJ16=1,SUM($E16:UI16)&gt;0)," and ",""),IF(UJ16=1,TEXT(UJ$4,"mmmm yyyy"),""))</f>
        <v>#N/A</v>
      </c>
      <c r="UK41" s="8" t="e">
        <f>CONCATENATE(UJ41,IF(AND(UK16=1,SUM($E16:UJ16)&gt;0)," and ",""),IF(UK16=1,TEXT(UK$4,"mmmm yyyy"),""))</f>
        <v>#N/A</v>
      </c>
      <c r="UL41" s="8" t="e">
        <f>CONCATENATE(UK41,IF(AND(UL16=1,SUM($E16:UK16)&gt;0)," and ",""),IF(UL16=1,TEXT(UL$4,"mmmm yyyy"),""))</f>
        <v>#N/A</v>
      </c>
      <c r="UM41" s="8" t="e">
        <f>CONCATENATE(UL41,IF(AND(UM16=1,SUM($E16:UL16)&gt;0)," and ",""),IF(UM16=1,TEXT(UM$4,"mmmm yyyy"),""))</f>
        <v>#N/A</v>
      </c>
      <c r="UN41" s="8" t="e">
        <f>CONCATENATE(UM41,IF(AND(UN16=1,SUM($E16:UM16)&gt;0)," and ",""),IF(UN16=1,TEXT(UN$4,"mmmm yyyy"),""))</f>
        <v>#N/A</v>
      </c>
      <c r="UO41" s="8" t="e">
        <f>CONCATENATE(UN41,IF(AND(UO16=1,SUM($E16:UN16)&gt;0)," and ",""),IF(UO16=1,TEXT(UO$4,"mmmm yyyy"),""))</f>
        <v>#N/A</v>
      </c>
      <c r="UP41" s="8" t="e">
        <f>CONCATENATE(UO41,IF(AND(UP16=1,SUM($E16:UO16)&gt;0)," and ",""),IF(UP16=1,TEXT(UP$4,"mmmm yyyy"),""))</f>
        <v>#N/A</v>
      </c>
      <c r="UQ41" s="8" t="e">
        <f>CONCATENATE(UP41,IF(AND(UQ16=1,SUM($E16:UP16)&gt;0)," and ",""),IF(UQ16=1,TEXT(UQ$4,"mmmm yyyy"),""))</f>
        <v>#N/A</v>
      </c>
      <c r="UR41" s="8" t="e">
        <f>CONCATENATE(UQ41,IF(AND(UR16=1,SUM($E16:UQ16)&gt;0)," and ",""),IF(UR16=1,TEXT(UR$4,"mmmm yyyy"),""))</f>
        <v>#N/A</v>
      </c>
      <c r="US41" s="8" t="e">
        <f>CONCATENATE(UR41,IF(AND(US16=1,SUM($E16:UR16)&gt;0)," and ",""),IF(US16=1,TEXT(US$4,"mmmm yyyy"),""))</f>
        <v>#N/A</v>
      </c>
      <c r="UT41" s="8" t="e">
        <f>CONCATENATE(US41,IF(AND(UT16=1,SUM($E16:US16)&gt;0)," and ",""),IF(UT16=1,TEXT(UT$4,"mmmm yyyy"),""))</f>
        <v>#N/A</v>
      </c>
      <c r="UU41" s="8" t="e">
        <f>CONCATENATE(UT41,IF(AND(UU16=1,SUM($E16:UT16)&gt;0)," and ",""),IF(UU16=1,TEXT(UU$4,"mmmm yyyy"),""))</f>
        <v>#N/A</v>
      </c>
      <c r="UV41" s="8" t="e">
        <f>CONCATENATE(UU41,IF(AND(UV16=1,SUM($E16:UU16)&gt;0)," and ",""),IF(UV16=1,TEXT(UV$4,"mmmm yyyy"),""))</f>
        <v>#N/A</v>
      </c>
      <c r="UW41" s="8" t="e">
        <f>CONCATENATE(UV41,IF(AND(UW16=1,SUM($E16:UV16)&gt;0)," and ",""),IF(UW16=1,TEXT(UW$4,"mmmm yyyy"),""))</f>
        <v>#N/A</v>
      </c>
      <c r="UX41" s="8" t="e">
        <f>CONCATENATE(UW41,IF(AND(UX16=1,SUM($E16:UW16)&gt;0)," and ",""),IF(UX16=1,TEXT(UX$4,"mmmm yyyy"),""))</f>
        <v>#N/A</v>
      </c>
      <c r="UY41" s="8" t="e">
        <f>CONCATENATE(UX41,IF(AND(UY16=1,SUM($E16:UX16)&gt;0)," and ",""),IF(UY16=1,TEXT(UY$4,"mmmm yyyy"),""))</f>
        <v>#N/A</v>
      </c>
      <c r="UZ41" s="8" t="e">
        <f>CONCATENATE(UY41,IF(AND(UZ16=1,SUM($E16:UY16)&gt;0)," and ",""),IF(UZ16=1,TEXT(UZ$4,"mmmm yyyy"),""))</f>
        <v>#N/A</v>
      </c>
      <c r="VA41" s="8" t="e">
        <f>CONCATENATE(UZ41,IF(AND(VA16=1,SUM($E16:UZ16)&gt;0)," and ",""),IF(VA16=1,TEXT(VA$4,"mmmm yyyy"),""))</f>
        <v>#N/A</v>
      </c>
      <c r="VB41" s="8" t="e">
        <f>CONCATENATE(VA41,IF(AND(VB16=1,SUM($E16:VA16)&gt;0)," and ",""),IF(VB16=1,TEXT(VB$4,"mmmm yyyy"),""))</f>
        <v>#N/A</v>
      </c>
      <c r="VC41" s="8" t="e">
        <f>CONCATENATE(VB41,IF(AND(VC16=1,SUM($E16:VB16)&gt;0)," and ",""),IF(VC16=1,TEXT(VC$4,"mmmm yyyy"),""))</f>
        <v>#N/A</v>
      </c>
      <c r="VD41" s="8" t="e">
        <f>CONCATENATE(VC41,IF(AND(VD16=1,SUM($E16:VC16)&gt;0)," and ",""),IF(VD16=1,TEXT(VD$4,"mmmm yyyy"),""))</f>
        <v>#N/A</v>
      </c>
      <c r="VE41" s="8" t="e">
        <f>CONCATENATE(VD41,IF(AND(VE16=1,SUM($E16:VD16)&gt;0)," and ",""),IF(VE16=1,TEXT(VE$4,"mmmm yyyy"),""))</f>
        <v>#N/A</v>
      </c>
      <c r="VF41" s="8" t="e">
        <f>CONCATENATE(VE41,IF(AND(VF16=1,SUM($E16:VE16)&gt;0)," and ",""),IF(VF16=1,TEXT(VF$4,"mmmm yyyy"),""))</f>
        <v>#N/A</v>
      </c>
      <c r="VG41" s="8" t="e">
        <f>CONCATENATE(VF41,IF(AND(VG16=1,SUM($E16:VF16)&gt;0)," and ",""),IF(VG16=1,TEXT(VG$4,"mmmm yyyy"),""))</f>
        <v>#N/A</v>
      </c>
      <c r="VH41" s="8" t="e">
        <f>CONCATENATE(VG41,IF(AND(VH16=1,SUM($E16:VG16)&gt;0)," and ",""),IF(VH16=1,TEXT(VH$4,"mmmm yyyy"),""))</f>
        <v>#N/A</v>
      </c>
      <c r="VI41" s="8" t="e">
        <f>CONCATENATE(VH41,IF(AND(VI16=1,SUM($E16:VH16)&gt;0)," and ",""),IF(VI16=1,TEXT(VI$4,"mmmm yyyy"),""))</f>
        <v>#N/A</v>
      </c>
      <c r="VJ41" s="8" t="e">
        <f>CONCATENATE(VI41,IF(AND(VJ16=1,SUM($E16:VI16)&gt;0)," and ",""),IF(VJ16=1,TEXT(VJ$4,"mmmm yyyy"),""))</f>
        <v>#N/A</v>
      </c>
      <c r="VK41" s="8" t="e">
        <f>CONCATENATE(VJ41,IF(AND(VK16=1,SUM($E16:VJ16)&gt;0)," and ",""),IF(VK16=1,TEXT(VK$4,"mmmm yyyy"),""))</f>
        <v>#N/A</v>
      </c>
      <c r="VL41" s="8" t="e">
        <f>CONCATENATE(VK41,IF(AND(VL16=1,SUM($E16:VK16)&gt;0)," and ",""),IF(VL16=1,TEXT(VL$4,"mmmm yyyy"),""))</f>
        <v>#N/A</v>
      </c>
      <c r="VM41" s="8" t="e">
        <f>CONCATENATE(VL41,IF(AND(VM16=1,SUM($E16:VL16)&gt;0)," and ",""),IF(VM16=1,TEXT(VM$4,"mmmm yyyy"),""))</f>
        <v>#N/A</v>
      </c>
      <c r="VN41" s="8" t="e">
        <f>CONCATENATE(VM41,IF(AND(VN16=1,SUM($E16:VM16)&gt;0)," and ",""),IF(VN16=1,TEXT(VN$4,"mmmm yyyy"),""))</f>
        <v>#N/A</v>
      </c>
      <c r="VO41" s="8" t="e">
        <f>CONCATENATE(VN41,IF(AND(VO16=1,SUM($E16:VN16)&gt;0)," and ",""),IF(VO16=1,TEXT(VO$4,"mmmm yyyy"),""))</f>
        <v>#N/A</v>
      </c>
      <c r="VP41" s="8" t="e">
        <f>CONCATENATE(VO41,IF(AND(VP16=1,SUM($E16:VO16)&gt;0)," and ",""),IF(VP16=1,TEXT(VP$4,"mmmm yyyy"),""))</f>
        <v>#N/A</v>
      </c>
      <c r="VQ41" s="8" t="e">
        <f>CONCATENATE(VP41,IF(AND(VQ16=1,SUM($E16:VP16)&gt;0)," and ",""),IF(VQ16=1,TEXT(VQ$4,"mmmm yyyy"),""))</f>
        <v>#N/A</v>
      </c>
      <c r="VR41" s="8" t="e">
        <f>CONCATENATE(VQ41,IF(AND(VR16=1,SUM($E16:VQ16)&gt;0)," and ",""),IF(VR16=1,TEXT(VR$4,"mmmm yyyy"),""))</f>
        <v>#N/A</v>
      </c>
      <c r="VS41" s="8" t="e">
        <f>CONCATENATE(VR41,IF(AND(VS16=1,SUM($E16:VR16)&gt;0)," and ",""),IF(VS16=1,TEXT(VS$4,"mmmm yyyy"),""))</f>
        <v>#N/A</v>
      </c>
      <c r="VT41" s="8" t="e">
        <f>CONCATENATE(VS41,IF(AND(VT16=1,SUM($E16:VS16)&gt;0)," and ",""),IF(VT16=1,TEXT(VT$4,"mmmm yyyy"),""))</f>
        <v>#N/A</v>
      </c>
      <c r="VU41" s="8" t="e">
        <f>CONCATENATE(VT41,IF(AND(VU16=1,SUM($E16:VT16)&gt;0)," and ",""),IF(VU16=1,TEXT(VU$4,"mmmm yyyy"),""))</f>
        <v>#N/A</v>
      </c>
      <c r="VV41" s="8" t="e">
        <f>CONCATENATE(VU41,IF(AND(VV16=1,SUM($E16:VU16)&gt;0)," and ",""),IF(VV16=1,TEXT(VV$4,"mmmm yyyy"),""))</f>
        <v>#N/A</v>
      </c>
      <c r="VW41" s="8" t="e">
        <f>CONCATENATE(VV41,IF(AND(VW16=1,SUM($E16:VV16)&gt;0)," and ",""),IF(VW16=1,TEXT(VW$4,"mmmm yyyy"),""))</f>
        <v>#N/A</v>
      </c>
      <c r="VX41" s="8" t="e">
        <f>CONCATENATE(VW41,IF(AND(VX16=1,SUM($E16:VW16)&gt;0)," and ",""),IF(VX16=1,TEXT(VX$4,"mmmm yyyy"),""))</f>
        <v>#N/A</v>
      </c>
      <c r="VY41" s="8" t="e">
        <f>CONCATENATE(VX41,IF(AND(VY16=1,SUM($E16:VX16)&gt;0)," and ",""),IF(VY16=1,TEXT(VY$4,"mmmm yyyy"),""))</f>
        <v>#N/A</v>
      </c>
      <c r="VZ41" s="8" t="e">
        <f>CONCATENATE(VY41,IF(AND(VZ16=1,SUM($E16:VY16)&gt;0)," and ",""),IF(VZ16=1,TEXT(VZ$4,"mmmm yyyy"),""))</f>
        <v>#N/A</v>
      </c>
      <c r="WA41" s="8" t="e">
        <f>CONCATENATE(VZ41,IF(AND(WA16=1,SUM($E16:VZ16)&gt;0)," and ",""),IF(WA16=1,TEXT(WA$4,"mmmm yyyy"),""))</f>
        <v>#N/A</v>
      </c>
      <c r="WB41" s="8" t="e">
        <f>CONCATENATE(WA41,IF(AND(WB16=1,SUM($E16:WA16)&gt;0)," and ",""),IF(WB16=1,TEXT(WB$4,"mmmm yyyy"),""))</f>
        <v>#N/A</v>
      </c>
      <c r="WC41" s="8" t="e">
        <f>CONCATENATE(WB41,IF(AND(WC16=1,SUM($E16:WB16)&gt;0)," and ",""),IF(WC16=1,TEXT(WC$4,"mmmm yyyy"),""))</f>
        <v>#N/A</v>
      </c>
      <c r="WD41" s="8" t="e">
        <f>CONCATENATE(WC41,IF(AND(WD16=1,SUM($E16:WC16)&gt;0)," and ",""),IF(WD16=1,TEXT(WD$4,"mmmm yyyy"),""))</f>
        <v>#N/A</v>
      </c>
      <c r="WE41" s="8" t="e">
        <f>CONCATENATE(WD41,IF(AND(WE16=1,SUM($E16:WD16)&gt;0)," and ",""),IF(WE16=1,TEXT(WE$4,"mmmm yyyy"),""))</f>
        <v>#N/A</v>
      </c>
      <c r="WF41" s="8" t="e">
        <f>CONCATENATE(WE41,IF(AND(WF16=1,SUM($E16:WE16)&gt;0)," and ",""),IF(WF16=1,TEXT(WF$4,"mmmm yyyy"),""))</f>
        <v>#N/A</v>
      </c>
      <c r="WG41" s="8" t="e">
        <f>CONCATENATE(WF41,IF(AND(WG16=1,SUM($E16:WF16)&gt;0)," and ",""),IF(WG16=1,TEXT(WG$4,"mmmm yyyy"),""))</f>
        <v>#N/A</v>
      </c>
      <c r="WH41" s="8" t="e">
        <f>CONCATENATE(WG41,IF(AND(WH16=1,SUM($E16:WG16)&gt;0)," and ",""),IF(WH16=1,TEXT(WH$4,"mmmm yyyy"),""))</f>
        <v>#N/A</v>
      </c>
      <c r="WI41" s="8" t="e">
        <f>CONCATENATE(WH41,IF(AND(WI16=1,SUM($E16:WH16)&gt;0)," and ",""),IF(WI16=1,TEXT(WI$4,"mmmm yyyy"),""))</f>
        <v>#N/A</v>
      </c>
      <c r="WJ41" s="8" t="e">
        <f>CONCATENATE(WI41,IF(AND(WJ16=1,SUM($E16:WI16)&gt;0)," and ",""),IF(WJ16=1,TEXT(WJ$4,"mmmm yyyy"),""))</f>
        <v>#N/A</v>
      </c>
      <c r="WK41" s="8" t="e">
        <f>CONCATENATE(WJ41,IF(AND(WK16=1,SUM($E16:WJ16)&gt;0)," and ",""),IF(WK16=1,TEXT(WK$4,"mmmm yyyy"),""))</f>
        <v>#N/A</v>
      </c>
      <c r="WL41" s="8" t="e">
        <f>CONCATENATE(WK41,IF(AND(WL16=1,SUM($E16:WK16)&gt;0)," and ",""),IF(WL16=1,TEXT(WL$4,"mmmm yyyy"),""))</f>
        <v>#N/A</v>
      </c>
      <c r="WM41" s="8" t="e">
        <f>CONCATENATE(WL41,IF(AND(WM16=1,SUM($E16:WL16)&gt;0)," and ",""),IF(WM16=1,TEXT(WM$4,"mmmm yyyy"),""))</f>
        <v>#N/A</v>
      </c>
      <c r="WN41" s="8" t="e">
        <f>CONCATENATE(WM41,IF(AND(WN16=1,SUM($E16:WM16)&gt;0)," and ",""),IF(WN16=1,TEXT(WN$4,"mmmm yyyy"),""))</f>
        <v>#N/A</v>
      </c>
      <c r="WO41" s="8" t="e">
        <f>CONCATENATE(WN41,IF(AND(WO16=1,SUM($E16:WN16)&gt;0)," and ",""),IF(WO16=1,TEXT(WO$4,"mmmm yyyy"),""))</f>
        <v>#N/A</v>
      </c>
      <c r="WP41" s="8" t="e">
        <f>CONCATENATE(WO41,IF(AND(WP16=1,SUM($E16:WO16)&gt;0)," and ",""),IF(WP16=1,TEXT(WP$4,"mmmm yyyy"),""))</f>
        <v>#N/A</v>
      </c>
      <c r="WQ41" s="8" t="e">
        <f>CONCATENATE(WP41,IF(AND(WQ16=1,SUM($E16:WP16)&gt;0)," and ",""),IF(WQ16=1,TEXT(WQ$4,"mmmm yyyy"),""))</f>
        <v>#N/A</v>
      </c>
      <c r="WR41" s="8" t="e">
        <f>CONCATENATE(WQ41,IF(AND(WR16=1,SUM($E16:WQ16)&gt;0)," and ",""),IF(WR16=1,TEXT(WR$4,"mmmm yyyy"),""))</f>
        <v>#N/A</v>
      </c>
      <c r="WS41" s="8" t="e">
        <f>CONCATENATE(WR41,IF(AND(WS16=1,SUM($E16:WR16)&gt;0)," and ",""),IF(WS16=1,TEXT(WS$4,"mmmm yyyy"),""))</f>
        <v>#N/A</v>
      </c>
      <c r="WT41" s="8" t="e">
        <f>CONCATENATE(WS41,IF(AND(WT16=1,SUM($E16:WS16)&gt;0)," and ",""),IF(WT16=1,TEXT(WT$4,"mmmm yyyy"),""))</f>
        <v>#N/A</v>
      </c>
      <c r="WU41" s="8" t="e">
        <f>CONCATENATE(WT41,IF(AND(WU16=1,SUM($E16:WT16)&gt;0)," and ",""),IF(WU16=1,TEXT(WU$4,"mmmm yyyy"),""))</f>
        <v>#N/A</v>
      </c>
      <c r="WV41" s="8" t="e">
        <f>CONCATENATE(WU41,IF(AND(WV16=1,SUM($E16:WU16)&gt;0)," and ",""),IF(WV16=1,TEXT(WV$4,"mmmm yyyy"),""))</f>
        <v>#N/A</v>
      </c>
      <c r="WW41" s="8" t="e">
        <f>CONCATENATE(WV41,IF(AND(WW16=1,SUM($E16:WV16)&gt;0)," and ",""),IF(WW16=1,TEXT(WW$4,"mmmm yyyy"),""))</f>
        <v>#N/A</v>
      </c>
      <c r="WX41" s="8" t="e">
        <f>CONCATENATE(WW41,IF(AND(WX16=1,SUM($E16:WW16)&gt;0)," and ",""),IF(WX16=1,TEXT(WX$4,"mmmm yyyy"),""))</f>
        <v>#N/A</v>
      </c>
      <c r="WY41" s="8" t="e">
        <f>CONCATENATE(WX41,IF(AND(WY16=1,SUM($E16:WX16)&gt;0)," and ",""),IF(WY16=1,TEXT(WY$4,"mmmm yyyy"),""))</f>
        <v>#N/A</v>
      </c>
      <c r="WZ41" s="8" t="e">
        <f>CONCATENATE(WY41,IF(AND(WZ16=1,SUM($E16:WY16)&gt;0)," and ",""),IF(WZ16=1,TEXT(WZ$4,"mmmm yyyy"),""))</f>
        <v>#N/A</v>
      </c>
      <c r="XA41" s="8" t="e">
        <f>CONCATENATE(WZ41,IF(AND(XA16=1,SUM($E16:WZ16)&gt;0)," and ",""),IF(XA16=1,TEXT(XA$4,"mmmm yyyy"),""))</f>
        <v>#N/A</v>
      </c>
      <c r="XB41" s="8" t="e">
        <f>CONCATENATE(XA41,IF(AND(XB16=1,SUM($E16:XA16)&gt;0)," and ",""),IF(XB16=1,TEXT(XB$4,"mmmm yyyy"),""))</f>
        <v>#N/A</v>
      </c>
      <c r="XC41" s="8" t="e">
        <f>CONCATENATE(XB41,IF(AND(XC16=1,SUM($E16:XB16)&gt;0)," and ",""),IF(XC16=1,TEXT(XC$4,"mmmm yyyy"),""))</f>
        <v>#N/A</v>
      </c>
      <c r="XD41" s="8" t="e">
        <f>CONCATENATE(XC41,IF(AND(XD16=1,SUM($E16:XC16)&gt;0)," and ",""),IF(XD16=1,TEXT(XD$4,"mmmm yyyy"),""))</f>
        <v>#N/A</v>
      </c>
      <c r="XE41" s="8" t="e">
        <f>CONCATENATE(XD41,IF(AND(XE16=1,SUM($E16:XD16)&gt;0)," and ",""),IF(XE16=1,TEXT(XE$4,"mmmm yyyy"),""))</f>
        <v>#N/A</v>
      </c>
      <c r="XF41" s="8" t="e">
        <f>CONCATENATE(XE41,IF(AND(XF16=1,SUM($E16:XE16)&gt;0)," and ",""),IF(XF16=1,TEXT(XF$4,"mmmm yyyy"),""))</f>
        <v>#N/A</v>
      </c>
      <c r="XG41" s="8" t="e">
        <f>CONCATENATE(XF41,IF(AND(XG16=1,SUM($E16:XF16)&gt;0)," and ",""),IF(XG16=1,TEXT(XG$4,"mmmm yyyy"),""))</f>
        <v>#N/A</v>
      </c>
      <c r="XH41" s="8" t="e">
        <f>CONCATENATE(XG41,IF(AND(XH16=1,SUM($E16:XG16)&gt;0)," and ",""),IF(XH16=1,TEXT(XH$4,"mmmm yyyy"),""))</f>
        <v>#N/A</v>
      </c>
      <c r="XI41" s="8" t="e">
        <f>CONCATENATE(XH41,IF(AND(XI16=1,SUM($E16:XH16)&gt;0)," and ",""),IF(XI16=1,TEXT(XI$4,"mmmm yyyy"),""))</f>
        <v>#N/A</v>
      </c>
      <c r="XJ41" s="8" t="e">
        <f>CONCATENATE(XI41,IF(AND(XJ16=1,SUM($E16:XI16)&gt;0)," and ",""),IF(XJ16=1,TEXT(XJ$4,"mmmm yyyy"),""))</f>
        <v>#N/A</v>
      </c>
      <c r="XK41" s="8" t="e">
        <f>CONCATENATE(XJ41,IF(AND(XK16=1,SUM($E16:XJ16)&gt;0)," and ",""),IF(XK16=1,TEXT(XK$4,"mmmm yyyy"),""))</f>
        <v>#N/A</v>
      </c>
      <c r="XL41" s="8" t="e">
        <f>CONCATENATE(XK41,IF(AND(XL16=1,SUM($E16:XK16)&gt;0)," and ",""),IF(XL16=1,TEXT(XL$4,"mmmm yyyy"),""))</f>
        <v>#N/A</v>
      </c>
      <c r="XM41" s="8" t="e">
        <f>CONCATENATE(XL41,IF(AND(XM16=1,SUM($E16:XL16)&gt;0)," and ",""),IF(XM16=1,TEXT(XM$4,"mmmm yyyy"),""))</f>
        <v>#N/A</v>
      </c>
      <c r="XN41" s="8" t="e">
        <f>CONCATENATE(XM41,IF(AND(XN16=1,SUM($E16:XM16)&gt;0)," and ",""),IF(XN16=1,TEXT(XN$4,"mmmm yyyy"),""))</f>
        <v>#N/A</v>
      </c>
      <c r="XO41" s="8" t="e">
        <f>CONCATENATE(XN41,IF(AND(XO16=1,SUM($E16:XN16)&gt;0)," and ",""),IF(XO16=1,TEXT(XO$4,"mmmm yyyy"),""))</f>
        <v>#N/A</v>
      </c>
      <c r="XP41" s="8" t="e">
        <f>CONCATENATE(XO41,IF(AND(XP16=1,SUM($E16:XO16)&gt;0)," and ",""),IF(XP16=1,TEXT(XP$4,"mmmm yyyy"),""))</f>
        <v>#N/A</v>
      </c>
      <c r="XQ41" s="8" t="e">
        <f>CONCATENATE(XP41,IF(AND(XQ16=1,SUM($E16:XP16)&gt;0)," and ",""),IF(XQ16=1,TEXT(XQ$4,"mmmm yyyy"),""))</f>
        <v>#N/A</v>
      </c>
      <c r="XR41" s="8" t="e">
        <f>CONCATENATE(XQ41,IF(AND(XR16=1,SUM($E16:XQ16)&gt;0)," and ",""),IF(XR16=1,TEXT(XR$4,"mmmm yyyy"),""))</f>
        <v>#N/A</v>
      </c>
      <c r="XS41" s="8" t="e">
        <f>CONCATENATE(XR41,IF(AND(XS16=1,SUM($E16:XR16)&gt;0)," and ",""),IF(XS16=1,TEXT(XS$4,"mmmm yyyy"),""))</f>
        <v>#N/A</v>
      </c>
      <c r="XT41" s="8" t="e">
        <f>CONCATENATE(XS41,IF(AND(XT16=1,SUM($E16:XS16)&gt;0)," and ",""),IF(XT16=1,TEXT(XT$4,"mmmm yyyy"),""))</f>
        <v>#N/A</v>
      </c>
      <c r="XU41" s="8" t="e">
        <f>CONCATENATE(XT41,IF(AND(XU16=1,SUM($E16:XT16)&gt;0)," and ",""),IF(XU16=1,TEXT(XU$4,"mmmm yyyy"),""))</f>
        <v>#N/A</v>
      </c>
      <c r="XV41" s="8" t="e">
        <f>CONCATENATE(XU41,IF(AND(XV16=1,SUM($E16:XU16)&gt;0)," and ",""),IF(XV16=1,TEXT(XV$4,"mmmm yyyy"),""))</f>
        <v>#N/A</v>
      </c>
      <c r="XW41" s="8" t="e">
        <f>CONCATENATE(XV41,IF(AND(XW16=1,SUM($E16:XV16)&gt;0)," and ",""),IF(XW16=1,TEXT(XW$4,"mmmm yyyy"),""))</f>
        <v>#N/A</v>
      </c>
      <c r="XX41" s="8" t="e">
        <f>CONCATENATE(XW41,IF(AND(XX16=1,SUM($E16:XW16)&gt;0)," and ",""),IF(XX16=1,TEXT(XX$4,"mmmm yyyy"),""))</f>
        <v>#N/A</v>
      </c>
      <c r="XY41" s="8" t="e">
        <f>CONCATENATE(XX41,IF(AND(XY16=1,SUM($E16:XX16)&gt;0)," and ",""),IF(XY16=1,TEXT(XY$4,"mmmm yyyy"),""))</f>
        <v>#N/A</v>
      </c>
      <c r="XZ41" s="8" t="e">
        <f>CONCATENATE(XY41,IF(AND(XZ16=1,SUM($E16:XY16)&gt;0)," and ",""),IF(XZ16=1,TEXT(XZ$4,"mmmm yyyy"),""))</f>
        <v>#N/A</v>
      </c>
      <c r="YA41" s="8" t="e">
        <f>CONCATENATE(XZ41,IF(AND(YA16=1,SUM($E16:XZ16)&gt;0)," and ",""),IF(YA16=1,TEXT(YA$4,"mmmm yyyy"),""))</f>
        <v>#N/A</v>
      </c>
      <c r="YB41" s="8" t="e">
        <f>CONCATENATE(YA41,IF(AND(YB16=1,SUM($E16:YA16)&gt;0)," and ",""),IF(YB16=1,TEXT(YB$4,"mmmm yyyy"),""))</f>
        <v>#N/A</v>
      </c>
      <c r="YC41" s="8" t="e">
        <f>CONCATENATE(YB41,IF(AND(YC16=1,SUM($E16:YB16)&gt;0)," and ",""),IF(YC16=1,TEXT(YC$4,"mmmm yyyy"),""))</f>
        <v>#N/A</v>
      </c>
      <c r="YD41" s="8" t="e">
        <f>CONCATENATE(YC41,IF(AND(YD16=1,SUM($E16:YC16)&gt;0)," and ",""),IF(YD16=1,TEXT(YD$4,"mmmm yyyy"),""))</f>
        <v>#N/A</v>
      </c>
      <c r="YE41" s="8" t="e">
        <f>CONCATENATE(YD41,IF(AND(YE16=1,SUM($E16:YD16)&gt;0)," and ",""),IF(YE16=1,TEXT(YE$4,"mmmm yyyy"),""))</f>
        <v>#N/A</v>
      </c>
      <c r="YF41" s="8" t="e">
        <f>CONCATENATE(YE41,IF(AND(YF16=1,SUM($E16:YE16)&gt;0)," and ",""),IF(YF16=1,TEXT(YF$4,"mmmm yyyy"),""))</f>
        <v>#N/A</v>
      </c>
      <c r="YG41" s="8" t="e">
        <f>CONCATENATE(YF41,IF(AND(YG16=1,SUM($E16:YF16)&gt;0)," and ",""),IF(YG16=1,TEXT(YG$4,"mmmm yyyy"),""))</f>
        <v>#N/A</v>
      </c>
      <c r="YH41" s="8" t="e">
        <f>CONCATENATE(YG41,IF(AND(YH16=1,SUM($E16:YG16)&gt;0)," and ",""),IF(YH16=1,TEXT(YH$4,"mmmm yyyy"),""))</f>
        <v>#N/A</v>
      </c>
      <c r="YI41" s="8" t="e">
        <f>CONCATENATE(YH41,IF(AND(YI16=1,SUM($E16:YH16)&gt;0)," and ",""),IF(YI16=1,TEXT(YI$4,"mmmm yyyy"),""))</f>
        <v>#N/A</v>
      </c>
      <c r="YJ41" s="8" t="e">
        <f>CONCATENATE(YI41,IF(AND(YJ16=1,SUM($E16:YI16)&gt;0)," and ",""),IF(YJ16=1,TEXT(YJ$4,"mmmm yyyy"),""))</f>
        <v>#N/A</v>
      </c>
      <c r="YK41" s="8" t="e">
        <f>CONCATENATE(YJ41,IF(AND(YK16=1,SUM($E16:YJ16)&gt;0)," and ",""),IF(YK16=1,TEXT(YK$4,"mmmm yyyy"),""))</f>
        <v>#N/A</v>
      </c>
      <c r="YL41" s="8" t="e">
        <f>CONCATENATE(YK41,IF(AND(YL16=1,SUM($E16:YK16)&gt;0)," and ",""),IF(YL16=1,TEXT(YL$4,"mmmm yyyy"),""))</f>
        <v>#N/A</v>
      </c>
      <c r="YM41" s="8" t="e">
        <f>CONCATENATE(YL41,IF(AND(YM16=1,SUM($E16:YL16)&gt;0)," and ",""),IF(YM16=1,TEXT(YM$4,"mmmm yyyy"),""))</f>
        <v>#N/A</v>
      </c>
    </row>
    <row r="42" spans="1:663" s="8" customFormat="1">
      <c r="A42" s="7" t="s">
        <v>1100</v>
      </c>
      <c r="B42" s="3" t="s">
        <v>10</v>
      </c>
      <c r="C42" s="3">
        <v>-39</v>
      </c>
      <c r="D42" s="8" t="str">
        <f>IF(D17=1,TEXT(D$4,"mmmm yyyy"),"")</f>
        <v/>
      </c>
      <c r="E42" s="8" t="str">
        <f>CONCATENATE(D42,IF(AND(E17=1,SUM(D17:$E17)&gt;0)," and ",""),IF(E17=1,TEXT(E$4,"mmmm yyyy"),""))</f>
        <v/>
      </c>
      <c r="F42" s="8" t="str">
        <f>CONCATENATE(E42,IF(AND(F17=1,SUM($E17:E17)&gt;0)," and ",""),IF(F17=1,TEXT(F$4,"mmmm yyyy"),""))</f>
        <v/>
      </c>
      <c r="G42" s="8" t="str">
        <f>CONCATENATE(F42,IF(AND(G17=1,SUM($E17:F17)&gt;0)," and ",""),IF(G17=1,TEXT(G$4,"mmmm yyyy"),""))</f>
        <v/>
      </c>
      <c r="H42" s="8" t="str">
        <f>CONCATENATE(G42,IF(AND(H17=1,SUM($E17:G17)&gt;0)," and ",""),IF(H17=1,TEXT(H$4,"mmmm yyyy"),""))</f>
        <v/>
      </c>
      <c r="I42" s="8" t="str">
        <f>CONCATENATE(H42,IF(AND(I17=1,SUM($E17:H17)&gt;0)," and ",""),IF(I17=1,TEXT(I$4,"mmmm yyyy"),""))</f>
        <v/>
      </c>
      <c r="J42" s="8" t="str">
        <f>CONCATENATE(I42,IF(AND(J17=1,SUM($E17:I17)&gt;0)," and ",""),IF(J17=1,TEXT(J$4,"mmmm yyyy"),""))</f>
        <v/>
      </c>
      <c r="K42" s="8" t="str">
        <f>CONCATENATE(J42,IF(AND(K17=1,SUM($E17:J17)&gt;0)," and ",""),IF(K17=1,TEXT(K$4,"mmmm yyyy"),""))</f>
        <v/>
      </c>
      <c r="L42" s="8" t="str">
        <f>CONCATENATE(K42,IF(AND(L17=1,SUM($E17:K17)&gt;0)," and ",""),IF(L17=1,TEXT(L$4,"mmmm yyyy"),""))</f>
        <v/>
      </c>
      <c r="M42" s="8" t="str">
        <f>CONCATENATE(L42,IF(AND(M17=1,SUM($E17:L17)&gt;0)," and ",""),IF(M17=1,TEXT(M$4,"mmmm yyyy"),""))</f>
        <v/>
      </c>
      <c r="N42" s="8" t="str">
        <f>CONCATENATE(M42,IF(AND(N17=1,SUM($E17:M17)&gt;0)," and ",""),IF(N17=1,TEXT(N$4,"mmmm yyyy"),""))</f>
        <v/>
      </c>
      <c r="O42" s="8" t="str">
        <f>CONCATENATE(N42,IF(AND(O17=1,SUM($E17:N17)&gt;0)," and ",""),IF(O17=1,TEXT(O$4,"mmmm yyyy"),""))</f>
        <v/>
      </c>
      <c r="P42" s="8" t="str">
        <f>CONCATENATE(O42,IF(AND(P17=1,SUM($E17:O17)&gt;0)," and ",""),IF(P17=1,TEXT(P$4,"mmmm yyyy"),""))</f>
        <v/>
      </c>
      <c r="Q42" s="8" t="str">
        <f>CONCATENATE(P42,IF(AND(Q17=1,SUM($E17:P17)&gt;0)," and ",""),IF(Q17=1,TEXT(Q$4,"mmmm yyyy"),""))</f>
        <v/>
      </c>
      <c r="R42" s="8" t="str">
        <f>CONCATENATE(Q42,IF(AND(R17=1,SUM($E17:Q17)&gt;0)," and ",""),IF(R17=1,TEXT(R$4,"mmmm yyyy"),""))</f>
        <v/>
      </c>
      <c r="S42" s="8" t="str">
        <f>CONCATENATE(R42,IF(AND(S17=1,SUM($E17:R17)&gt;0)," and ",""),IF(S17=1,TEXT(S$4,"mmmm yyyy"),""))</f>
        <v/>
      </c>
      <c r="T42" s="8" t="str">
        <f>CONCATENATE(S42,IF(AND(T17=1,SUM($E17:S17)&gt;0)," and ",""),IF(T17=1,TEXT(T$4,"mmmm yyyy"),""))</f>
        <v/>
      </c>
      <c r="U42" s="8" t="str">
        <f>CONCATENATE(T42,IF(AND(U17=1,SUM($E17:T17)&gt;0)," and ",""),IF(U17=1,TEXT(U$4,"mmmm yyyy"),""))</f>
        <v/>
      </c>
      <c r="V42" s="8" t="str">
        <f>CONCATENATE(U42,IF(AND(V17=1,SUM($E17:U17)&gt;0)," and ",""),IF(V17=1,TEXT(V$4,"mmmm yyyy"),""))</f>
        <v/>
      </c>
      <c r="W42" s="8" t="str">
        <f>CONCATENATE(V42,IF(AND(W17=1,SUM($E17:V17)&gt;0)," and ",""),IF(W17=1,TEXT(W$4,"mmmm yyyy"),""))</f>
        <v/>
      </c>
      <c r="X42" s="8" t="str">
        <f>CONCATENATE(W42,IF(AND(X17=1,SUM($E17:W17)&gt;0)," and ",""),IF(X17=1,TEXT(X$4,"mmmm yyyy"),""))</f>
        <v/>
      </c>
      <c r="Y42" s="8" t="str">
        <f>CONCATENATE(X42,IF(AND(Y17=1,SUM($E17:X17)&gt;0)," and ",""),IF(Y17=1,TEXT(Y$4,"mmmm yyyy"),""))</f>
        <v/>
      </c>
      <c r="Z42" s="8" t="str">
        <f>CONCATENATE(Y42,IF(AND(Z17=1,SUM($E17:Y17)&gt;0)," and ",""),IF(Z17=1,TEXT(Z$4,"mmmm yyyy"),""))</f>
        <v/>
      </c>
      <c r="AA42" s="8" t="str">
        <f>CONCATENATE(Z42,IF(AND(AA17=1,SUM($E17:Z17)&gt;0)," and ",""),IF(AA17=1,TEXT(AA$4,"mmmm yyyy"),""))</f>
        <v/>
      </c>
      <c r="AB42" s="8" t="str">
        <f>CONCATENATE(AA42,IF(AND(AB17=1,SUM($E17:AA17)&gt;0)," and ",""),IF(AB17=1,TEXT(AB$4,"mmmm yyyy"),""))</f>
        <v/>
      </c>
      <c r="AC42" s="8" t="str">
        <f>CONCATENATE(AB42,IF(AND(AC17=1,SUM($E17:AB17)&gt;0)," and ",""),IF(AC17=1,TEXT(AC$4,"mmmm yyyy"),""))</f>
        <v/>
      </c>
      <c r="AD42" s="8" t="str">
        <f>CONCATENATE(AC42,IF(AND(AD17=1,SUM($E17:AC17)&gt;0)," and ",""),IF(AD17=1,TEXT(AD$4,"mmmm yyyy"),""))</f>
        <v/>
      </c>
      <c r="AE42" s="8" t="str">
        <f>CONCATENATE(AD42,IF(AND(AE17=1,SUM($E17:AD17)&gt;0)," and ",""),IF(AE17=1,TEXT(AE$4,"mmmm yyyy"),""))</f>
        <v/>
      </c>
      <c r="AF42" s="8" t="str">
        <f>CONCATENATE(AE42,IF(AND(AF17=1,SUM($E17:AE17)&gt;0)," and ",""),IF(AF17=1,TEXT(AF$4,"mmmm yyyy"),""))</f>
        <v/>
      </c>
      <c r="AG42" s="8" t="str">
        <f>CONCATENATE(AF42,IF(AND(AG17=1,SUM($E17:AF17)&gt;0)," and ",""),IF(AG17=1,TEXT(AG$4,"mmmm yyyy"),""))</f>
        <v/>
      </c>
      <c r="AH42" s="8" t="str">
        <f>CONCATENATE(AG42,IF(AND(AH17=1,SUM($E17:AG17)&gt;0)," and ",""),IF(AH17=1,TEXT(AH$4,"mmmm yyyy"),""))</f>
        <v/>
      </c>
      <c r="AI42" s="8" t="str">
        <f>CONCATENATE(AH42,IF(AND(AI17=1,SUM($E17:AH17)&gt;0)," and ",""),IF(AI17=1,TEXT(AI$4,"mmmm yyyy"),""))</f>
        <v/>
      </c>
      <c r="AJ42" s="8" t="str">
        <f>CONCATENATE(AI42,IF(AND(AJ17=1,SUM($E17:AI17)&gt;0)," and ",""),IF(AJ17=1,TEXT(AJ$4,"mmmm yyyy"),""))</f>
        <v/>
      </c>
      <c r="AK42" s="8" t="str">
        <f>CONCATENATE(AJ42,IF(AND(AK17=1,SUM($E17:AJ17)&gt;0)," and ",""),IF(AK17=1,TEXT(AK$4,"mmmm yyyy"),""))</f>
        <v/>
      </c>
      <c r="AL42" s="8" t="str">
        <f>CONCATENATE(AK42,IF(AND(AL17=1,SUM($E17:AK17)&gt;0)," and ",""),IF(AL17=1,TEXT(AL$4,"mmmm yyyy"),""))</f>
        <v/>
      </c>
      <c r="AM42" s="8" t="str">
        <f>CONCATENATE(AL42,IF(AND(AM17=1,SUM($E17:AL17)&gt;0)," and ",""),IF(AM17=1,TEXT(AM$4,"mmmm yyyy"),""))</f>
        <v/>
      </c>
      <c r="AN42" s="8" t="str">
        <f>CONCATENATE(AM42,IF(AND(AN17=1,SUM($E17:AM17)&gt;0)," and ",""),IF(AN17=1,TEXT(AN$4,"mmmm yyyy"),""))</f>
        <v/>
      </c>
      <c r="AO42" s="8" t="str">
        <f>CONCATENATE(AN42,IF(AND(AO17=1,SUM($E17:AN17)&gt;0)," and ",""),IF(AO17=1,TEXT(AO$4,"mmmm yyyy"),""))</f>
        <v/>
      </c>
      <c r="AP42" s="8" t="str">
        <f>CONCATENATE(AO42,IF(AND(AP17=1,SUM($E17:AO17)&gt;0)," and ",""),IF(AP17=1,TEXT(AP$4,"mmmm yyyy"),""))</f>
        <v/>
      </c>
      <c r="AQ42" s="8" t="str">
        <f>CONCATENATE(AP42,IF(AND(AQ17=1,SUM($E17:AP17)&gt;0)," and ",""),IF(AQ17=1,TEXT(AQ$4,"mmmm yyyy"),""))</f>
        <v/>
      </c>
      <c r="AR42" s="8" t="str">
        <f>CONCATENATE(AQ42,IF(AND(AR17=1,SUM($E17:AQ17)&gt;0)," and ",""),IF(AR17=1,TEXT(AR$4,"mmmm yyyy"),""))</f>
        <v/>
      </c>
      <c r="AS42" s="8" t="str">
        <f>CONCATENATE(AR42,IF(AND(AS17=1,SUM($E17:AR17)&gt;0)," and ",""),IF(AS17=1,TEXT(AS$4,"mmmm yyyy"),""))</f>
        <v/>
      </c>
      <c r="AT42" s="8" t="str">
        <f>CONCATENATE(AS42,IF(AND(AT17=1,SUM($E17:AS17)&gt;0)," and ",""),IF(AT17=1,TEXT(AT$4,"mmmm yyyy"),""))</f>
        <v/>
      </c>
      <c r="AU42" s="8" t="str">
        <f>CONCATENATE(AT42,IF(AND(AU17=1,SUM($E17:AT17)&gt;0)," and ",""),IF(AU17=1,TEXT(AU$4,"mmmm yyyy"),""))</f>
        <v/>
      </c>
      <c r="AV42" s="8" t="str">
        <f>CONCATENATE(AU42,IF(AND(AV17=1,SUM($E17:AU17)&gt;0)," and ",""),IF(AV17=1,TEXT(AV$4,"mmmm yyyy"),""))</f>
        <v/>
      </c>
      <c r="AW42" s="8" t="str">
        <f>CONCATENATE(AV42,IF(AND(AW17=1,SUM($E17:AV17)&gt;0)," and ",""),IF(AW17=1,TEXT(AW$4,"mmmm yyyy"),""))</f>
        <v/>
      </c>
      <c r="AX42" s="8" t="str">
        <f>CONCATENATE(AW42,IF(AND(AX17=1,SUM($E17:AW17)&gt;0)," and ",""),IF(AX17=1,TEXT(AX$4,"mmmm yyyy"),""))</f>
        <v/>
      </c>
      <c r="AY42" s="8" t="str">
        <f>CONCATENATE(AX42,IF(AND(AY17=1,SUM($E17:AX17)&gt;0)," and ",""),IF(AY17=1,TEXT(AY$4,"mmmm yyyy"),""))</f>
        <v/>
      </c>
      <c r="AZ42" s="8" t="str">
        <f>CONCATENATE(AY42,IF(AND(AZ17=1,SUM($E17:AY17)&gt;0)," and ",""),IF(AZ17=1,TEXT(AZ$4,"mmmm yyyy"),""))</f>
        <v/>
      </c>
      <c r="BA42" s="8" t="str">
        <f>CONCATENATE(AZ42,IF(AND(BA17=1,SUM($E17:AZ17)&gt;0)," and ",""),IF(BA17=1,TEXT(BA$4,"mmmm yyyy"),""))</f>
        <v/>
      </c>
      <c r="BB42" s="8" t="str">
        <f>CONCATENATE(BA42,IF(AND(BB17=1,SUM($E17:BA17)&gt;0)," and ",""),IF(BB17=1,TEXT(BB$4,"mmmm yyyy"),""))</f>
        <v/>
      </c>
      <c r="BC42" s="8" t="str">
        <f>CONCATENATE(BB42,IF(AND(BC17=1,SUM($E17:BB17)&gt;0)," and ",""),IF(BC17=1,TEXT(BC$4,"mmmm yyyy"),""))</f>
        <v/>
      </c>
      <c r="BD42" s="8" t="str">
        <f>CONCATENATE(BC42,IF(AND(BD17=1,SUM($E17:BC17)&gt;0)," and ",""),IF(BD17=1,TEXT(BD$4,"mmmm yyyy"),""))</f>
        <v/>
      </c>
      <c r="BE42" s="8" t="str">
        <f>CONCATENATE(BD42,IF(AND(BE17=1,SUM($E17:BD17)&gt;0)," and ",""),IF(BE17=1,TEXT(BE$4,"mmmm yyyy"),""))</f>
        <v/>
      </c>
      <c r="BF42" s="8" t="str">
        <f>CONCATENATE(BE42,IF(AND(BF17=1,SUM($E17:BE17)&gt;0)," and ",""),IF(BF17=1,TEXT(BF$4,"mmmm yyyy"),""))</f>
        <v/>
      </c>
      <c r="BG42" s="8" t="str">
        <f>CONCATENATE(BF42,IF(AND(BG17=1,SUM($E17:BF17)&gt;0)," and ",""),IF(BG17=1,TEXT(BG$4,"mmmm yyyy"),""))</f>
        <v/>
      </c>
      <c r="BH42" s="8" t="str">
        <f>CONCATENATE(BG42,IF(AND(BH17=1,SUM($E17:BG17)&gt;0)," and ",""),IF(BH17=1,TEXT(BH$4,"mmmm yyyy"),""))</f>
        <v/>
      </c>
      <c r="BI42" s="8" t="str">
        <f>CONCATENATE(BH42,IF(AND(BI17=1,SUM($E17:BH17)&gt;0)," and ",""),IF(BI17=1,TEXT(BI$4,"mmmm yyyy"),""))</f>
        <v/>
      </c>
      <c r="BJ42" s="8" t="str">
        <f>CONCATENATE(BI42,IF(AND(BJ17=1,SUM($E17:BI17)&gt;0)," and ",""),IF(BJ17=1,TEXT(BJ$4,"mmmm yyyy"),""))</f>
        <v/>
      </c>
      <c r="BK42" s="8" t="str">
        <f>CONCATENATE(BJ42,IF(AND(BK17=1,SUM($E17:BJ17)&gt;0)," and ",""),IF(BK17=1,TEXT(BK$4,"mmmm yyyy"),""))</f>
        <v/>
      </c>
      <c r="BL42" s="8" t="str">
        <f>CONCATENATE(BK42,IF(AND(BL17=1,SUM($E17:BK17)&gt;0)," and ",""),IF(BL17=1,TEXT(BL$4,"mmmm yyyy"),""))</f>
        <v/>
      </c>
      <c r="BM42" s="8" t="str">
        <f>CONCATENATE(BL42,IF(AND(BM17=1,SUM($E17:BL17)&gt;0)," and ",""),IF(BM17=1,TEXT(BM$4,"mmmm yyyy"),""))</f>
        <v/>
      </c>
      <c r="BN42" s="8" t="str">
        <f>CONCATENATE(BM42,IF(AND(BN17=1,SUM($E17:BM17)&gt;0)," and ",""),IF(BN17=1,TEXT(BN$4,"mmmm yyyy"),""))</f>
        <v/>
      </c>
      <c r="BO42" s="8" t="str">
        <f>CONCATENATE(BN42,IF(AND(BO17=1,SUM($E17:BN17)&gt;0)," and ",""),IF(BO17=1,TEXT(BO$4,"mmmm yyyy"),""))</f>
        <v/>
      </c>
      <c r="BP42" s="8" t="str">
        <f>CONCATENATE(BO42,IF(AND(BP17=1,SUM($E17:BO17)&gt;0)," and ",""),IF(BP17=1,TEXT(BP$4,"mmmm yyyy"),""))</f>
        <v/>
      </c>
      <c r="BQ42" s="8" t="str">
        <f>CONCATENATE(BP42,IF(AND(BQ17=1,SUM($E17:BP17)&gt;0)," and ",""),IF(BQ17=1,TEXT(BQ$4,"mmmm yyyy"),""))</f>
        <v/>
      </c>
      <c r="BR42" s="8" t="str">
        <f>CONCATENATE(BQ42,IF(AND(BR17=1,SUM($E17:BQ17)&gt;0)," and ",""),IF(BR17=1,TEXT(BR$4,"mmmm yyyy"),""))</f>
        <v/>
      </c>
      <c r="BS42" s="8" t="str">
        <f>CONCATENATE(BR42,IF(AND(BS17=1,SUM($E17:BR17)&gt;0)," and ",""),IF(BS17=1,TEXT(BS$4,"mmmm yyyy"),""))</f>
        <v/>
      </c>
      <c r="BT42" s="8" t="str">
        <f>CONCATENATE(BS42,IF(AND(BT17=1,SUM($E17:BS17)&gt;0)," and ",""),IF(BT17=1,TEXT(BT$4,"mmmm yyyy"),""))</f>
        <v/>
      </c>
      <c r="BU42" s="8" t="str">
        <f>CONCATENATE(BT42,IF(AND(BU17=1,SUM($E17:BT17)&gt;0)," and ",""),IF(BU17=1,TEXT(BU$4,"mmmm yyyy"),""))</f>
        <v/>
      </c>
      <c r="BV42" s="8" t="str">
        <f>CONCATENATE(BU42,IF(AND(BV17=1,SUM($E17:BU17)&gt;0)," and ",""),IF(BV17=1,TEXT(BV$4,"mmmm yyyy"),""))</f>
        <v/>
      </c>
      <c r="BW42" s="8" t="str">
        <f>CONCATENATE(BV42,IF(AND(BW17=1,SUM($E17:BV17)&gt;0)," and ",""),IF(BW17=1,TEXT(BW$4,"mmmm yyyy"),""))</f>
        <v/>
      </c>
      <c r="BX42" s="8" t="str">
        <f>CONCATENATE(BW42,IF(AND(BX17=1,SUM($E17:BW17)&gt;0)," and ",""),IF(BX17=1,TEXT(BX$4,"mmmm yyyy"),""))</f>
        <v/>
      </c>
      <c r="BY42" s="8" t="str">
        <f>CONCATENATE(BX42,IF(AND(BY17=1,SUM($E17:BX17)&gt;0)," and ",""),IF(BY17=1,TEXT(BY$4,"mmmm yyyy"),""))</f>
        <v/>
      </c>
      <c r="BZ42" s="8" t="str">
        <f>CONCATENATE(BY42,IF(AND(BZ17=1,SUM($E17:BY17)&gt;0)," and ",""),IF(BZ17=1,TEXT(BZ$4,"mmmm yyyy"),""))</f>
        <v/>
      </c>
      <c r="CA42" s="8" t="str">
        <f>CONCATENATE(BZ42,IF(AND(CA17=1,SUM($E17:BZ17)&gt;0)," and ",""),IF(CA17=1,TEXT(CA$4,"mmmm yyyy"),""))</f>
        <v/>
      </c>
      <c r="CB42" s="8" t="str">
        <f>CONCATENATE(CA42,IF(AND(CB17=1,SUM($E17:CA17)&gt;0)," and ",""),IF(CB17=1,TEXT(CB$4,"mmmm yyyy"),""))</f>
        <v/>
      </c>
      <c r="CC42" s="8" t="str">
        <f>CONCATENATE(CB42,IF(AND(CC17=1,SUM($E17:CB17)&gt;0)," and ",""),IF(CC17=1,TEXT(CC$4,"mmmm yyyy"),""))</f>
        <v/>
      </c>
      <c r="CD42" s="8" t="str">
        <f>CONCATENATE(CC42,IF(AND(CD17=1,SUM($E17:CC17)&gt;0)," and ",""),IF(CD17=1,TEXT(CD$4,"mmmm yyyy"),""))</f>
        <v/>
      </c>
      <c r="CE42" s="8" t="str">
        <f>CONCATENATE(CD42,IF(AND(CE17=1,SUM($E17:CD17)&gt;0)," and ",""),IF(CE17=1,TEXT(CE$4,"mmmm yyyy"),""))</f>
        <v/>
      </c>
      <c r="CF42" s="8" t="str">
        <f>CONCATENATE(CE42,IF(AND(CF17=1,SUM($E17:CE17)&gt;0)," and ",""),IF(CF17=1,TEXT(CF$4,"mmmm yyyy"),""))</f>
        <v/>
      </c>
      <c r="CG42" s="8" t="str">
        <f>CONCATENATE(CF42,IF(AND(CG17=1,SUM($E17:CF17)&gt;0)," and ",""),IF(CG17=1,TEXT(CG$4,"mmmm yyyy"),""))</f>
        <v/>
      </c>
      <c r="CH42" s="8" t="str">
        <f>CONCATENATE(CG42,IF(AND(CH17=1,SUM($E17:CG17)&gt;0)," and ",""),IF(CH17=1,TEXT(CH$4,"mmmm yyyy"),""))</f>
        <v/>
      </c>
      <c r="CI42" s="8" t="str">
        <f>CONCATENATE(CH42,IF(AND(CI17=1,SUM($E17:CH17)&gt;0)," and ",""),IF(CI17=1,TEXT(CI$4,"mmmm yyyy"),""))</f>
        <v/>
      </c>
      <c r="CJ42" s="8" t="str">
        <f>CONCATENATE(CI42,IF(AND(CJ17=1,SUM($E17:CI17)&gt;0)," and ",""),IF(CJ17=1,TEXT(CJ$4,"mmmm yyyy"),""))</f>
        <v/>
      </c>
      <c r="CK42" s="8" t="str">
        <f>CONCATENATE(CJ42,IF(AND(CK17=1,SUM($E17:CJ17)&gt;0)," and ",""),IF(CK17=1,TEXT(CK$4,"mmmm yyyy"),""))</f>
        <v/>
      </c>
      <c r="CL42" s="8" t="str">
        <f>CONCATENATE(CK42,IF(AND(CL17=1,SUM($E17:CK17)&gt;0)," and ",""),IF(CL17=1,TEXT(CL$4,"mmmm yyyy"),""))</f>
        <v/>
      </c>
      <c r="CM42" s="8" t="str">
        <f>CONCATENATE(CL42,IF(AND(CM17=1,SUM($E17:CL17)&gt;0)," and ",""),IF(CM17=1,TEXT(CM$4,"mmmm yyyy"),""))</f>
        <v/>
      </c>
      <c r="CN42" s="8" t="str">
        <f>CONCATENATE(CM42,IF(AND(CN17=1,SUM($E17:CM17)&gt;0)," and ",""),IF(CN17=1,TEXT(CN$4,"mmmm yyyy"),""))</f>
        <v/>
      </c>
      <c r="CO42" s="8" t="str">
        <f>CONCATENATE(CN42,IF(AND(CO17=1,SUM($E17:CN17)&gt;0)," and ",""),IF(CO17=1,TEXT(CO$4,"mmmm yyyy"),""))</f>
        <v/>
      </c>
      <c r="CP42" s="8" t="str">
        <f>CONCATENATE(CO42,IF(AND(CP17=1,SUM($E17:CO17)&gt;0)," and ",""),IF(CP17=1,TEXT(CP$4,"mmmm yyyy"),""))</f>
        <v/>
      </c>
      <c r="CQ42" s="8" t="str">
        <f>CONCATENATE(CP42,IF(AND(CQ17=1,SUM($E17:CP17)&gt;0)," and ",""),IF(CQ17=1,TEXT(CQ$4,"mmmm yyyy"),""))</f>
        <v/>
      </c>
      <c r="CR42" s="8" t="str">
        <f>CONCATENATE(CQ42,IF(AND(CR17=1,SUM($E17:CQ17)&gt;0)," and ",""),IF(CR17=1,TEXT(CR$4,"mmmm yyyy"),""))</f>
        <v/>
      </c>
      <c r="CS42" s="8" t="str">
        <f>CONCATENATE(CR42,IF(AND(CS17=1,SUM($E17:CR17)&gt;0)," and ",""),IF(CS17=1,TEXT(CS$4,"mmmm yyyy"),""))</f>
        <v/>
      </c>
      <c r="CT42" s="8" t="str">
        <f>CONCATENATE(CS42,IF(AND(CT17=1,SUM($E17:CS17)&gt;0)," and ",""),IF(CT17=1,TEXT(CT$4,"mmmm yyyy"),""))</f>
        <v/>
      </c>
      <c r="CU42" s="8" t="str">
        <f>CONCATENATE(CT42,IF(AND(CU17=1,SUM($E17:CT17)&gt;0)," and ",""),IF(CU17=1,TEXT(CU$4,"mmmm yyyy"),""))</f>
        <v/>
      </c>
      <c r="CV42" s="8" t="str">
        <f>CONCATENATE(CU42,IF(AND(CV17=1,SUM($E17:CU17)&gt;0)," and ",""),IF(CV17=1,TEXT(CV$4,"mmmm yyyy"),""))</f>
        <v/>
      </c>
      <c r="CW42" s="8" t="str">
        <f>CONCATENATE(CV42,IF(AND(CW17=1,SUM($E17:CV17)&gt;0)," and ",""),IF(CW17=1,TEXT(CW$4,"mmmm yyyy"),""))</f>
        <v/>
      </c>
      <c r="CX42" s="8" t="str">
        <f>CONCATENATE(CW42,IF(AND(CX17=1,SUM($E17:CW17)&gt;0)," and ",""),IF(CX17=1,TEXT(CX$4,"mmmm yyyy"),""))</f>
        <v/>
      </c>
      <c r="CY42" s="8" t="str">
        <f>CONCATENATE(CX42,IF(AND(CY17=1,SUM($E17:CX17)&gt;0)," and ",""),IF(CY17=1,TEXT(CY$4,"mmmm yyyy"),""))</f>
        <v/>
      </c>
      <c r="CZ42" s="8" t="str">
        <f>CONCATENATE(CY42,IF(AND(CZ17=1,SUM($E17:CY17)&gt;0)," and ",""),IF(CZ17=1,TEXT(CZ$4,"mmmm yyyy"),""))</f>
        <v/>
      </c>
      <c r="DA42" s="8" t="str">
        <f>CONCATENATE(CZ42,IF(AND(DA17=1,SUM($E17:CZ17)&gt;0)," and ",""),IF(DA17=1,TEXT(DA$4,"mmmm yyyy"),""))</f>
        <v/>
      </c>
      <c r="DB42" s="8" t="str">
        <f>CONCATENATE(DA42,IF(AND(DB17=1,SUM($E17:DA17)&gt;0)," and ",""),IF(DB17=1,TEXT(DB$4,"mmmm yyyy"),""))</f>
        <v/>
      </c>
      <c r="DC42" s="8" t="str">
        <f>CONCATENATE(DB42,IF(AND(DC17=1,SUM($E17:DB17)&gt;0)," and ",""),IF(DC17=1,TEXT(DC$4,"mmmm yyyy"),""))</f>
        <v/>
      </c>
      <c r="DD42" s="8" t="str">
        <f>CONCATENATE(DC42,IF(AND(DD17=1,SUM($E17:DC17)&gt;0)," and ",""),IF(DD17=1,TEXT(DD$4,"mmmm yyyy"),""))</f>
        <v/>
      </c>
      <c r="DE42" s="8" t="str">
        <f>CONCATENATE(DD42,IF(AND(DE17=1,SUM($E17:DD17)&gt;0)," and ",""),IF(DE17=1,TEXT(DE$4,"mmmm yyyy"),""))</f>
        <v/>
      </c>
      <c r="DF42" s="8" t="str">
        <f>CONCATENATE(DE42,IF(AND(DF17=1,SUM($E17:DE17)&gt;0)," and ",""),IF(DF17=1,TEXT(DF$4,"mmmm yyyy"),""))</f>
        <v/>
      </c>
      <c r="DG42" s="8" t="str">
        <f>CONCATENATE(DF42,IF(AND(DG17=1,SUM($E17:DF17)&gt;0)," and ",""),IF(DG17=1,TEXT(DG$4,"mmmm yyyy"),""))</f>
        <v/>
      </c>
      <c r="DH42" s="8" t="str">
        <f>CONCATENATE(DG42,IF(AND(DH17=1,SUM($E17:DG17)&gt;0)," and ",""),IF(DH17=1,TEXT(DH$4,"mmmm yyyy"),""))</f>
        <v/>
      </c>
      <c r="DI42" s="8" t="str">
        <f>CONCATENATE(DH42,IF(AND(DI17=1,SUM($E17:DH17)&gt;0)," and ",""),IF(DI17=1,TEXT(DI$4,"mmmm yyyy"),""))</f>
        <v/>
      </c>
      <c r="DJ42" s="8" t="str">
        <f>CONCATENATE(DI42,IF(AND(DJ17=1,SUM($E17:DI17)&gt;0)," and ",""),IF(DJ17=1,TEXT(DJ$4,"mmmm yyyy"),""))</f>
        <v/>
      </c>
      <c r="DK42" s="8" t="str">
        <f>CONCATENATE(DJ42,IF(AND(DK17=1,SUM($E17:DJ17)&gt;0)," and ",""),IF(DK17=1,TEXT(DK$4,"mmmm yyyy"),""))</f>
        <v/>
      </c>
      <c r="DL42" s="8" t="str">
        <f>CONCATENATE(DK42,IF(AND(DL17=1,SUM($E17:DK17)&gt;0)," and ",""),IF(DL17=1,TEXT(DL$4,"mmmm yyyy"),""))</f>
        <v/>
      </c>
      <c r="DM42" s="8" t="str">
        <f>CONCATENATE(DL42,IF(AND(DM17=1,SUM($E17:DL17)&gt;0)," and ",""),IF(DM17=1,TEXT(DM$4,"mmmm yyyy"),""))</f>
        <v/>
      </c>
      <c r="DN42" s="8" t="str">
        <f>CONCATENATE(DM42,IF(AND(DN17=1,SUM($E17:DM17)&gt;0)," and ",""),IF(DN17=1,TEXT(DN$4,"mmmm yyyy"),""))</f>
        <v/>
      </c>
      <c r="DO42" s="8" t="str">
        <f>CONCATENATE(DN42,IF(AND(DO17=1,SUM($E17:DN17)&gt;0)," and ",""),IF(DO17=1,TEXT(DO$4,"mmmm yyyy"),""))</f>
        <v/>
      </c>
      <c r="DP42" s="8" t="str">
        <f>CONCATENATE(DO42,IF(AND(DP17=1,SUM($E17:DO17)&gt;0)," and ",""),IF(DP17=1,TEXT(DP$4,"mmmm yyyy"),""))</f>
        <v/>
      </c>
      <c r="DQ42" s="8" t="str">
        <f>CONCATENATE(DP42,IF(AND(DQ17=1,SUM($E17:DP17)&gt;0)," and ",""),IF(DQ17=1,TEXT(DQ$4,"mmmm yyyy"),""))</f>
        <v/>
      </c>
      <c r="DR42" s="8" t="str">
        <f>CONCATENATE(DQ42,IF(AND(DR17=1,SUM($E17:DQ17)&gt;0)," and ",""),IF(DR17=1,TEXT(DR$4,"mmmm yyyy"),""))</f>
        <v/>
      </c>
      <c r="DS42" s="8" t="str">
        <f>CONCATENATE(DR42,IF(AND(DS17=1,SUM($E17:DR17)&gt;0)," and ",""),IF(DS17=1,TEXT(DS$4,"mmmm yyyy"),""))</f>
        <v/>
      </c>
      <c r="DT42" s="8" t="str">
        <f>CONCATENATE(DS42,IF(AND(DT17=1,SUM($E17:DS17)&gt;0)," and ",""),IF(DT17=1,TEXT(DT$4,"mmmm yyyy"),""))</f>
        <v/>
      </c>
      <c r="DU42" s="8" t="str">
        <f>CONCATENATE(DT42,IF(AND(DU17=1,SUM($E17:DT17)&gt;0)," and ",""),IF(DU17=1,TEXT(DU$4,"mmmm yyyy"),""))</f>
        <v/>
      </c>
      <c r="DV42" s="8" t="str">
        <f>CONCATENATE(DU42,IF(AND(DV17=1,SUM($E17:DU17)&gt;0)," and ",""),IF(DV17=1,TEXT(DV$4,"mmmm yyyy"),""))</f>
        <v/>
      </c>
      <c r="DW42" s="8" t="str">
        <f>CONCATENATE(DV42,IF(AND(DW17=1,SUM($E17:DV17)&gt;0)," and ",""),IF(DW17=1,TEXT(DW$4,"mmmm yyyy"),""))</f>
        <v/>
      </c>
      <c r="DX42" s="8" t="str">
        <f>CONCATENATE(DW42,IF(AND(DX17=1,SUM($E17:DW17)&gt;0)," and ",""),IF(DX17=1,TEXT(DX$4,"mmmm yyyy"),""))</f>
        <v/>
      </c>
      <c r="DY42" s="8" t="str">
        <f>CONCATENATE(DX42,IF(AND(DY17=1,SUM($E17:DX17)&gt;0)," and ",""),IF(DY17=1,TEXT(DY$4,"mmmm yyyy"),""))</f>
        <v/>
      </c>
      <c r="DZ42" s="8" t="str">
        <f>CONCATENATE(DY42,IF(AND(DZ17=1,SUM($E17:DY17)&gt;0)," and ",""),IF(DZ17=1,TEXT(DZ$4,"mmmm yyyy"),""))</f>
        <v/>
      </c>
      <c r="EA42" s="8" t="str">
        <f>CONCATENATE(DZ42,IF(AND(EA17=1,SUM($E17:DZ17)&gt;0)," and ",""),IF(EA17=1,TEXT(EA$4,"mmmm yyyy"),""))</f>
        <v/>
      </c>
      <c r="EB42" s="8" t="str">
        <f>CONCATENATE(EA42,IF(AND(EB17=1,SUM($E17:EA17)&gt;0)," and ",""),IF(EB17=1,TEXT(EB$4,"mmmm yyyy"),""))</f>
        <v/>
      </c>
      <c r="EC42" s="8" t="str">
        <f>CONCATENATE(EB42,IF(AND(EC17=1,SUM($E17:EB17)&gt;0)," and ",""),IF(EC17=1,TEXT(EC$4,"mmmm yyyy"),""))</f>
        <v/>
      </c>
      <c r="ED42" s="8" t="str">
        <f>CONCATENATE(EC42,IF(AND(ED17=1,SUM($E17:EC17)&gt;0)," and ",""),IF(ED17=1,TEXT(ED$4,"mmmm yyyy"),""))</f>
        <v/>
      </c>
      <c r="EE42" s="8" t="str">
        <f>CONCATENATE(ED42,IF(AND(EE17=1,SUM($E17:ED17)&gt;0)," and ",""),IF(EE17=1,TEXT(EE$4,"mmmm yyyy"),""))</f>
        <v/>
      </c>
      <c r="EF42" s="8" t="str">
        <f>CONCATENATE(EE42,IF(AND(EF17=1,SUM($E17:EE17)&gt;0)," and ",""),IF(EF17=1,TEXT(EF$4,"mmmm yyyy"),""))</f>
        <v/>
      </c>
      <c r="EG42" s="8" t="str">
        <f>CONCATENATE(EF42,IF(AND(EG17=1,SUM($E17:EF17)&gt;0)," and ",""),IF(EG17=1,TEXT(EG$4,"mmmm yyyy"),""))</f>
        <v/>
      </c>
      <c r="EH42" s="8" t="str">
        <f>CONCATENATE(EG42,IF(AND(EH17=1,SUM($E17:EG17)&gt;0)," and ",""),IF(EH17=1,TEXT(EH$4,"mmmm yyyy"),""))</f>
        <v/>
      </c>
      <c r="EI42" s="8" t="str">
        <f>CONCATENATE(EH42,IF(AND(EI17=1,SUM($E17:EH17)&gt;0)," and ",""),IF(EI17=1,TEXT(EI$4,"mmmm yyyy"),""))</f>
        <v/>
      </c>
      <c r="EJ42" s="8" t="str">
        <f>CONCATENATE(EI42,IF(AND(EJ17=1,SUM($E17:EI17)&gt;0)," and ",""),IF(EJ17=1,TEXT(EJ$4,"mmmm yyyy"),""))</f>
        <v/>
      </c>
      <c r="EK42" s="8" t="str">
        <f>CONCATENATE(EJ42,IF(AND(EK17=1,SUM($E17:EJ17)&gt;0)," and ",""),IF(EK17=1,TEXT(EK$4,"mmmm yyyy"),""))</f>
        <v/>
      </c>
      <c r="EL42" s="8" t="str">
        <f>CONCATENATE(EK42,IF(AND(EL17=1,SUM($E17:EK17)&gt;0)," and ",""),IF(EL17=1,TEXT(EL$4,"mmmm yyyy"),""))</f>
        <v/>
      </c>
      <c r="EM42" s="8" t="str">
        <f>CONCATENATE(EL42,IF(AND(EM17=1,SUM($E17:EL17)&gt;0)," and ",""),IF(EM17=1,TEXT(EM$4,"mmmm yyyy"),""))</f>
        <v/>
      </c>
      <c r="EN42" s="8" t="str">
        <f>CONCATENATE(EM42,IF(AND(EN17=1,SUM($E17:EM17)&gt;0)," and ",""),IF(EN17=1,TEXT(EN$4,"mmmm yyyy"),""))</f>
        <v/>
      </c>
      <c r="EO42" s="8" t="str">
        <f>CONCATENATE(EN42,IF(AND(EO17=1,SUM($E17:EN17)&gt;0)," and ",""),IF(EO17=1,TEXT(EO$4,"mmmm yyyy"),""))</f>
        <v/>
      </c>
      <c r="EP42" s="8" t="str">
        <f>CONCATENATE(EO42,IF(AND(EP17=1,SUM($E17:EO17)&gt;0)," and ",""),IF(EP17=1,TEXT(EP$4,"mmmm yyyy"),""))</f>
        <v/>
      </c>
      <c r="EQ42" s="8" t="str">
        <f>CONCATENATE(EP42,IF(AND(EQ17=1,SUM($E17:EP17)&gt;0)," and ",""),IF(EQ17=1,TEXT(EQ$4,"mmmm yyyy"),""))</f>
        <v/>
      </c>
      <c r="ER42" s="8" t="str">
        <f>CONCATENATE(EQ42,IF(AND(ER17=1,SUM($E17:EQ17)&gt;0)," and ",""),IF(ER17=1,TEXT(ER$4,"mmmm yyyy"),""))</f>
        <v/>
      </c>
      <c r="ES42" s="8" t="str">
        <f>CONCATENATE(ER42,IF(AND(ES17=1,SUM($E17:ER17)&gt;0)," and ",""),IF(ES17=1,TEXT(ES$4,"mmmm yyyy"),""))</f>
        <v/>
      </c>
      <c r="ET42" s="8" t="str">
        <f>CONCATENATE(ES42,IF(AND(ET17=1,SUM($E17:ES17)&gt;0)," and ",""),IF(ET17=1,TEXT(ET$4,"mmmm yyyy"),""))</f>
        <v/>
      </c>
      <c r="EU42" s="8" t="str">
        <f>CONCATENATE(ET42,IF(AND(EU17=1,SUM($E17:ET17)&gt;0)," and ",""),IF(EU17=1,TEXT(EU$4,"mmmm yyyy"),""))</f>
        <v/>
      </c>
      <c r="EV42" s="8" t="str">
        <f>CONCATENATE(EU42,IF(AND(EV17=1,SUM($E17:EU17)&gt;0)," and ",""),IF(EV17=1,TEXT(EV$4,"mmmm yyyy"),""))</f>
        <v/>
      </c>
      <c r="EW42" s="8" t="str">
        <f>CONCATENATE(EV42,IF(AND(EW17=1,SUM($E17:EV17)&gt;0)," and ",""),IF(EW17=1,TEXT(EW$4,"mmmm yyyy"),""))</f>
        <v/>
      </c>
      <c r="EX42" s="8" t="str">
        <f>CONCATENATE(EW42,IF(AND(EX17=1,SUM($E17:EW17)&gt;0)," and ",""),IF(EX17=1,TEXT(EX$4,"mmmm yyyy"),""))</f>
        <v/>
      </c>
      <c r="EY42" s="8" t="str">
        <f>CONCATENATE(EX42,IF(AND(EY17=1,SUM($E17:EX17)&gt;0)," and ",""),IF(EY17=1,TEXT(EY$4,"mmmm yyyy"),""))</f>
        <v/>
      </c>
      <c r="EZ42" s="8" t="str">
        <f>CONCATENATE(EY42,IF(AND(EZ17=1,SUM($E17:EY17)&gt;0)," and ",""),IF(EZ17=1,TEXT(EZ$4,"mmmm yyyy"),""))</f>
        <v/>
      </c>
      <c r="FA42" s="8" t="str">
        <f>CONCATENATE(EZ42,IF(AND(FA17=1,SUM($E17:EZ17)&gt;0)," and ",""),IF(FA17=1,TEXT(FA$4,"mmmm yyyy"),""))</f>
        <v/>
      </c>
      <c r="FB42" s="8" t="str">
        <f>CONCATENATE(FA42,IF(AND(FB17=1,SUM($E17:FA17)&gt;0)," and ",""),IF(FB17=1,TEXT(FB$4,"mmmm yyyy"),""))</f>
        <v/>
      </c>
      <c r="FC42" s="8" t="str">
        <f>CONCATENATE(FB42,IF(AND(FC17=1,SUM($E17:FB17)&gt;0)," and ",""),IF(FC17=1,TEXT(FC$4,"mmmm yyyy"),""))</f>
        <v/>
      </c>
      <c r="FD42" s="8" t="str">
        <f>CONCATENATE(FC42,IF(AND(FD17=1,SUM($E17:FC17)&gt;0)," and ",""),IF(FD17=1,TEXT(FD$4,"mmmm yyyy"),""))</f>
        <v/>
      </c>
      <c r="FE42" s="8" t="str">
        <f>CONCATENATE(FD42,IF(AND(FE17=1,SUM($E17:FD17)&gt;0)," and ",""),IF(FE17=1,TEXT(FE$4,"mmmm yyyy"),""))</f>
        <v/>
      </c>
      <c r="FF42" s="8" t="str">
        <f>CONCATENATE(FE42,IF(AND(FF17=1,SUM($E17:FE17)&gt;0)," and ",""),IF(FF17=1,TEXT(FF$4,"mmmm yyyy"),""))</f>
        <v/>
      </c>
      <c r="FG42" s="8" t="str">
        <f>CONCATENATE(FF42,IF(AND(FG17=1,SUM($E17:FF17)&gt;0)," and ",""),IF(FG17=1,TEXT(FG$4,"mmmm yyyy"),""))</f>
        <v/>
      </c>
      <c r="FH42" s="8" t="str">
        <f>CONCATENATE(FG42,IF(AND(FH17=1,SUM($E17:FG17)&gt;0)," and ",""),IF(FH17=1,TEXT(FH$4,"mmmm yyyy"),""))</f>
        <v/>
      </c>
      <c r="FI42" s="8" t="str">
        <f>CONCATENATE(FH42,IF(AND(FI17=1,SUM($E17:FH17)&gt;0)," and ",""),IF(FI17=1,TEXT(FI$4,"mmmm yyyy"),""))</f>
        <v/>
      </c>
      <c r="FJ42" s="8" t="str">
        <f>CONCATENATE(FI42,IF(AND(FJ17=1,SUM($E17:FI17)&gt;0)," and ",""),IF(FJ17=1,TEXT(FJ$4,"mmmm yyyy"),""))</f>
        <v/>
      </c>
      <c r="FK42" s="8" t="str">
        <f>CONCATENATE(FJ42,IF(AND(FK17=1,SUM($E17:FJ17)&gt;0)," and ",""),IF(FK17=1,TEXT(FK$4,"mmmm yyyy"),""))</f>
        <v/>
      </c>
      <c r="FL42" s="8" t="str">
        <f>CONCATENATE(FK42,IF(AND(FL17=1,SUM($E17:FK17)&gt;0)," and ",""),IF(FL17=1,TEXT(FL$4,"mmmm yyyy"),""))</f>
        <v/>
      </c>
      <c r="FM42" s="8" t="str">
        <f>CONCATENATE(FL42,IF(AND(FM17=1,SUM($E17:FL17)&gt;0)," and ",""),IF(FM17=1,TEXT(FM$4,"mmmm yyyy"),""))</f>
        <v/>
      </c>
      <c r="FN42" s="8" t="str">
        <f>CONCATENATE(FM42,IF(AND(FN17=1,SUM($E17:FM17)&gt;0)," and ",""),IF(FN17=1,TEXT(FN$4,"mmmm yyyy"),""))</f>
        <v/>
      </c>
      <c r="FO42" s="8" t="str">
        <f>CONCATENATE(FN42,IF(AND(FO17=1,SUM($E17:FN17)&gt;0)," and ",""),IF(FO17=1,TEXT(FO$4,"mmmm yyyy"),""))</f>
        <v/>
      </c>
      <c r="FP42" s="8" t="str">
        <f>CONCATENATE(FO42,IF(AND(FP17=1,SUM($E17:FO17)&gt;0)," and ",""),IF(FP17=1,TEXT(FP$4,"mmmm yyyy"),""))</f>
        <v/>
      </c>
      <c r="FQ42" s="8" t="str">
        <f>CONCATENATE(FP42,IF(AND(FQ17=1,SUM($E17:FP17)&gt;0)," and ",""),IF(FQ17=1,TEXT(FQ$4,"mmmm yyyy"),""))</f>
        <v/>
      </c>
      <c r="FR42" s="8" t="str">
        <f>CONCATENATE(FQ42,IF(AND(FR17=1,SUM($E17:FQ17)&gt;0)," and ",""),IF(FR17=1,TEXT(FR$4,"mmmm yyyy"),""))</f>
        <v/>
      </c>
      <c r="FS42" s="8" t="str">
        <f>CONCATENATE(FR42,IF(AND(FS17=1,SUM($E17:FR17)&gt;0)," and ",""),IF(FS17=1,TEXT(FS$4,"mmmm yyyy"),""))</f>
        <v/>
      </c>
      <c r="FT42" s="8" t="str">
        <f>CONCATENATE(FS42,IF(AND(FT17=1,SUM($E17:FS17)&gt;0)," and ",""),IF(FT17=1,TEXT(FT$4,"mmmm yyyy"),""))</f>
        <v/>
      </c>
      <c r="FU42" s="8" t="str">
        <f>CONCATENATE(FT42,IF(AND(FU17=1,SUM($E17:FT17)&gt;0)," and ",""),IF(FU17=1,TEXT(FU$4,"mmmm yyyy"),""))</f>
        <v/>
      </c>
      <c r="FV42" s="8" t="str">
        <f>CONCATENATE(FU42,IF(AND(FV17=1,SUM($E17:FU17)&gt;0)," and ",""),IF(FV17=1,TEXT(FV$4,"mmmm yyyy"),""))</f>
        <v/>
      </c>
      <c r="FW42" s="8" t="str">
        <f>CONCATENATE(FV42,IF(AND(FW17=1,SUM($E17:FV17)&gt;0)," and ",""),IF(FW17=1,TEXT(FW$4,"mmmm yyyy"),""))</f>
        <v/>
      </c>
      <c r="FX42" s="8" t="str">
        <f>CONCATENATE(FW42,IF(AND(FX17=1,SUM($E17:FW17)&gt;0)," and ",""),IF(FX17=1,TEXT(FX$4,"mmmm yyyy"),""))</f>
        <v/>
      </c>
      <c r="FY42" s="8" t="str">
        <f>CONCATENATE(FX42,IF(AND(FY17=1,SUM($E17:FX17)&gt;0)," and ",""),IF(FY17=1,TEXT(FY$4,"mmmm yyyy"),""))</f>
        <v/>
      </c>
      <c r="FZ42" s="8" t="str">
        <f>CONCATENATE(FY42,IF(AND(FZ17=1,SUM($E17:FY17)&gt;0)," and ",""),IF(FZ17=1,TEXT(FZ$4,"mmmm yyyy"),""))</f>
        <v/>
      </c>
      <c r="GA42" s="8" t="str">
        <f>CONCATENATE(FZ42,IF(AND(GA17=1,SUM($E17:FZ17)&gt;0)," and ",""),IF(GA17=1,TEXT(GA$4,"mmmm yyyy"),""))</f>
        <v/>
      </c>
      <c r="GB42" s="8" t="str">
        <f>CONCATENATE(GA42,IF(AND(GB17=1,SUM($E17:GA17)&gt;0)," and ",""),IF(GB17=1,TEXT(GB$4,"mmmm yyyy"),""))</f>
        <v/>
      </c>
      <c r="GC42" s="8" t="str">
        <f>CONCATENATE(GB42,IF(AND(GC17=1,SUM($E17:GB17)&gt;0)," and ",""),IF(GC17=1,TEXT(GC$4,"mmmm yyyy"),""))</f>
        <v/>
      </c>
      <c r="GD42" s="8" t="str">
        <f>CONCATENATE(GC42,IF(AND(GD17=1,SUM($E17:GC17)&gt;0)," and ",""),IF(GD17=1,TEXT(GD$4,"mmmm yyyy"),""))</f>
        <v/>
      </c>
      <c r="GE42" s="8" t="str">
        <f>CONCATENATE(GD42,IF(AND(GE17=1,SUM($E17:GD17)&gt;0)," and ",""),IF(GE17=1,TEXT(GE$4,"mmmm yyyy"),""))</f>
        <v/>
      </c>
      <c r="GF42" s="8" t="str">
        <f>CONCATENATE(GE42,IF(AND(GF17=1,SUM($E17:GE17)&gt;0)," and ",""),IF(GF17=1,TEXT(GF$4,"mmmm yyyy"),""))</f>
        <v/>
      </c>
      <c r="GG42" s="8" t="str">
        <f>CONCATENATE(GF42,IF(AND(GG17=1,SUM($E17:GF17)&gt;0)," and ",""),IF(GG17=1,TEXT(GG$4,"mmmm yyyy"),""))</f>
        <v/>
      </c>
      <c r="GH42" s="8" t="str">
        <f>CONCATENATE(GG42,IF(AND(GH17=1,SUM($E17:GG17)&gt;0)," and ",""),IF(GH17=1,TEXT(GH$4,"mmmm yyyy"),""))</f>
        <v/>
      </c>
      <c r="GI42" s="8" t="str">
        <f>CONCATENATE(GH42,IF(AND(GI17=1,SUM($E17:GH17)&gt;0)," and ",""),IF(GI17=1,TEXT(GI$4,"mmmm yyyy"),""))</f>
        <v/>
      </c>
      <c r="GJ42" s="8" t="str">
        <f>CONCATENATE(GI42,IF(AND(GJ17=1,SUM($E17:GI17)&gt;0)," and ",""),IF(GJ17=1,TEXT(GJ$4,"mmmm yyyy"),""))</f>
        <v/>
      </c>
      <c r="GK42" s="8" t="str">
        <f>CONCATENATE(GJ42,IF(AND(GK17=1,SUM($E17:GJ17)&gt;0)," and ",""),IF(GK17=1,TEXT(GK$4,"mmmm yyyy"),""))</f>
        <v/>
      </c>
      <c r="GL42" s="8" t="str">
        <f>CONCATENATE(GK42,IF(AND(GL17=1,SUM($E17:GK17)&gt;0)," and ",""),IF(GL17=1,TEXT(GL$4,"mmmm yyyy"),""))</f>
        <v/>
      </c>
      <c r="GM42" s="8" t="str">
        <f>CONCATENATE(GL42,IF(AND(GM17=1,SUM($E17:GL17)&gt;0)," and ",""),IF(GM17=1,TEXT(GM$4,"mmmm yyyy"),""))</f>
        <v/>
      </c>
      <c r="GN42" s="8" t="str">
        <f>CONCATENATE(GM42,IF(AND(GN17=1,SUM($E17:GM17)&gt;0)," and ",""),IF(GN17=1,TEXT(GN$4,"mmmm yyyy"),""))</f>
        <v/>
      </c>
      <c r="GO42" s="8" t="str">
        <f>CONCATENATE(GN42,IF(AND(GO17=1,SUM($E17:GN17)&gt;0)," and ",""),IF(GO17=1,TEXT(GO$4,"mmmm yyyy"),""))</f>
        <v/>
      </c>
      <c r="GP42" s="8" t="str">
        <f>CONCATENATE(GO42,IF(AND(GP17=1,SUM($E17:GO17)&gt;0)," and ",""),IF(GP17=1,TEXT(GP$4,"mmmm yyyy"),""))</f>
        <v/>
      </c>
      <c r="GQ42" s="8" t="str">
        <f>CONCATENATE(GP42,IF(AND(GQ17=1,SUM($E17:GP17)&gt;0)," and ",""),IF(GQ17=1,TEXT(GQ$4,"mmmm yyyy"),""))</f>
        <v/>
      </c>
      <c r="GR42" s="8" t="str">
        <f>CONCATENATE(GQ42,IF(AND(GR17=1,SUM($E17:GQ17)&gt;0)," and ",""),IF(GR17=1,TEXT(GR$4,"mmmm yyyy"),""))</f>
        <v/>
      </c>
      <c r="GS42" s="8" t="str">
        <f>CONCATENATE(GR42,IF(AND(GS17=1,SUM($E17:GR17)&gt;0)," and ",""),IF(GS17=1,TEXT(GS$4,"mmmm yyyy"),""))</f>
        <v/>
      </c>
      <c r="GT42" s="8" t="str">
        <f>CONCATENATE(GS42,IF(AND(GT17=1,SUM($E17:GS17)&gt;0)," and ",""),IF(GT17=1,TEXT(GT$4,"mmmm yyyy"),""))</f>
        <v/>
      </c>
      <c r="GU42" s="8" t="str">
        <f>CONCATENATE(GT42,IF(AND(GU17=1,SUM($E17:GT17)&gt;0)," and ",""),IF(GU17=1,TEXT(GU$4,"mmmm yyyy"),""))</f>
        <v/>
      </c>
      <c r="GV42" s="8" t="str">
        <f>CONCATENATE(GU42,IF(AND(GV17=1,SUM($E17:GU17)&gt;0)," and ",""),IF(GV17=1,TEXT(GV$4,"mmmm yyyy"),""))</f>
        <v/>
      </c>
      <c r="GW42" s="8" t="str">
        <f>CONCATENATE(GV42,IF(AND(GW17=1,SUM($E17:GV17)&gt;0)," and ",""),IF(GW17=1,TEXT(GW$4,"mmmm yyyy"),""))</f>
        <v/>
      </c>
      <c r="GX42" s="8" t="str">
        <f>CONCATENATE(GW42,IF(AND(GX17=1,SUM($E17:GW17)&gt;0)," and ",""),IF(GX17=1,TEXT(GX$4,"mmmm yyyy"),""))</f>
        <v/>
      </c>
      <c r="GY42" s="8" t="str">
        <f>CONCATENATE(GX42,IF(AND(GY17=1,SUM($E17:GX17)&gt;0)," and ",""),IF(GY17=1,TEXT(GY$4,"mmmm yyyy"),""))</f>
        <v/>
      </c>
      <c r="GZ42" s="8" t="str">
        <f>CONCATENATE(GY42,IF(AND(GZ17=1,SUM($E17:GY17)&gt;0)," and ",""),IF(GZ17=1,TEXT(GZ$4,"mmmm yyyy"),""))</f>
        <v/>
      </c>
      <c r="HA42" s="8" t="str">
        <f>CONCATENATE(GZ42,IF(AND(HA17=1,SUM($E17:GZ17)&gt;0)," and ",""),IF(HA17=1,TEXT(HA$4,"mmmm yyyy"),""))</f>
        <v/>
      </c>
      <c r="HB42" s="8" t="str">
        <f>CONCATENATE(HA42,IF(AND(HB17=1,SUM($E17:HA17)&gt;0)," and ",""),IF(HB17=1,TEXT(HB$4,"mmmm yyyy"),""))</f>
        <v/>
      </c>
      <c r="HC42" s="8" t="str">
        <f>CONCATENATE(HB42,IF(AND(HC17=1,SUM($E17:HB17)&gt;0)," and ",""),IF(HC17=1,TEXT(HC$4,"mmmm yyyy"),""))</f>
        <v/>
      </c>
      <c r="HD42" s="8" t="str">
        <f>CONCATENATE(HC42,IF(AND(HD17=1,SUM($E17:HC17)&gt;0)," and ",""),IF(HD17=1,TEXT(HD$4,"mmmm yyyy"),""))</f>
        <v/>
      </c>
      <c r="HE42" s="8" t="str">
        <f>CONCATENATE(HD42,IF(AND(HE17=1,SUM($E17:HD17)&gt;0)," and ",""),IF(HE17=1,TEXT(HE$4,"mmmm yyyy"),""))</f>
        <v/>
      </c>
      <c r="HF42" s="8" t="str">
        <f>CONCATENATE(HE42,IF(AND(HF17=1,SUM($E17:HE17)&gt;0)," and ",""),IF(HF17=1,TEXT(HF$4,"mmmm yyyy"),""))</f>
        <v/>
      </c>
      <c r="HG42" s="8" t="str">
        <f>CONCATENATE(HF42,IF(AND(HG17=1,SUM($E17:HF17)&gt;0)," and ",""),IF(HG17=1,TEXT(HG$4,"mmmm yyyy"),""))</f>
        <v/>
      </c>
      <c r="HH42" s="8" t="str">
        <f>CONCATENATE(HG42,IF(AND(HH17=1,SUM($E17:HG17)&gt;0)," and ",""),IF(HH17=1,TEXT(HH$4,"mmmm yyyy"),""))</f>
        <v/>
      </c>
      <c r="HI42" s="8" t="str">
        <f>CONCATENATE(HH42,IF(AND(HI17=1,SUM($E17:HH17)&gt;0)," and ",""),IF(HI17=1,TEXT(HI$4,"mmmm yyyy"),""))</f>
        <v/>
      </c>
      <c r="HJ42" s="8" t="str">
        <f>CONCATENATE(HI42,IF(AND(HJ17=1,SUM($E17:HI17)&gt;0)," and ",""),IF(HJ17=1,TEXT(HJ$4,"mmmm yyyy"),""))</f>
        <v/>
      </c>
      <c r="HK42" s="8" t="str">
        <f>CONCATENATE(HJ42,IF(AND(HK17=1,SUM($E17:HJ17)&gt;0)," and ",""),IF(HK17=1,TEXT(HK$4,"mmmm yyyy"),""))</f>
        <v/>
      </c>
      <c r="HL42" s="8" t="str">
        <f>CONCATENATE(HK42,IF(AND(HL17=1,SUM($E17:HK17)&gt;0)," and ",""),IF(HL17=1,TEXT(HL$4,"mmmm yyyy"),""))</f>
        <v/>
      </c>
      <c r="HM42" s="8" t="str">
        <f>CONCATENATE(HL42,IF(AND(HM17=1,SUM($E17:HL17)&gt;0)," and ",""),IF(HM17=1,TEXT(HM$4,"mmmm yyyy"),""))</f>
        <v/>
      </c>
      <c r="HN42" s="8" t="str">
        <f>CONCATENATE(HM42,IF(AND(HN17=1,SUM($E17:HM17)&gt;0)," and ",""),IF(HN17=1,TEXT(HN$4,"mmmm yyyy"),""))</f>
        <v/>
      </c>
      <c r="HO42" s="8" t="str">
        <f>CONCATENATE(HN42,IF(AND(HO17=1,SUM($E17:HN17)&gt;0)," and ",""),IF(HO17=1,TEXT(HO$4,"mmmm yyyy"),""))</f>
        <v/>
      </c>
      <c r="HP42" s="8" t="str">
        <f>CONCATENATE(HO42,IF(AND(HP17=1,SUM($E17:HO17)&gt;0)," and ",""),IF(HP17=1,TEXT(HP$4,"mmmm yyyy"),""))</f>
        <v/>
      </c>
      <c r="HQ42" s="8" t="str">
        <f>CONCATENATE(HP42,IF(AND(HQ17=1,SUM($E17:HP17)&gt;0)," and ",""),IF(HQ17=1,TEXT(HQ$4,"mmmm yyyy"),""))</f>
        <v/>
      </c>
      <c r="HR42" s="8" t="str">
        <f>CONCATENATE(HQ42,IF(AND(HR17=1,SUM($E17:HQ17)&gt;0)," and ",""),IF(HR17=1,TEXT(HR$4,"mmmm yyyy"),""))</f>
        <v/>
      </c>
      <c r="HS42" s="8" t="str">
        <f>CONCATENATE(HR42,IF(AND(HS17=1,SUM($E17:HR17)&gt;0)," and ",""),IF(HS17=1,TEXT(HS$4,"mmmm yyyy"),""))</f>
        <v/>
      </c>
      <c r="HT42" s="8" t="str">
        <f>CONCATENATE(HS42,IF(AND(HT17=1,SUM($E17:HS17)&gt;0)," and ",""),IF(HT17=1,TEXT(HT$4,"mmmm yyyy"),""))</f>
        <v/>
      </c>
      <c r="HU42" s="8" t="str">
        <f>CONCATENATE(HT42,IF(AND(HU17=1,SUM($E17:HT17)&gt;0)," and ",""),IF(HU17=1,TEXT(HU$4,"mmmm yyyy"),""))</f>
        <v/>
      </c>
      <c r="HV42" s="8" t="str">
        <f>CONCATENATE(HU42,IF(AND(HV17=1,SUM($E17:HU17)&gt;0)," and ",""),IF(HV17=1,TEXT(HV$4,"mmmm yyyy"),""))</f>
        <v/>
      </c>
      <c r="HW42" s="8" t="str">
        <f>CONCATENATE(HV42,IF(AND(HW17=1,SUM($E17:HV17)&gt;0)," and ",""),IF(HW17=1,TEXT(HW$4,"mmmm yyyy"),""))</f>
        <v/>
      </c>
      <c r="HX42" s="8" t="str">
        <f>CONCATENATE(HW42,IF(AND(HX17=1,SUM($E17:HW17)&gt;0)," and ",""),IF(HX17=1,TEXT(HX$4,"mmmm yyyy"),""))</f>
        <v/>
      </c>
      <c r="HY42" s="8" t="str">
        <f>CONCATENATE(HX42,IF(AND(HY17=1,SUM($E17:HX17)&gt;0)," and ",""),IF(HY17=1,TEXT(HY$4,"mmmm yyyy"),""))</f>
        <v/>
      </c>
      <c r="HZ42" s="8" t="str">
        <f>CONCATENATE(HY42,IF(AND(HZ17=1,SUM($E17:HY17)&gt;0)," and ",""),IF(HZ17=1,TEXT(HZ$4,"mmmm yyyy"),""))</f>
        <v/>
      </c>
      <c r="IA42" s="8" t="str">
        <f>CONCATENATE(HZ42,IF(AND(IA17=1,SUM($E17:HZ17)&gt;0)," and ",""),IF(IA17=1,TEXT(IA$4,"mmmm yyyy"),""))</f>
        <v/>
      </c>
      <c r="IB42" s="8" t="str">
        <f>CONCATENATE(IA42,IF(AND(IB17=1,SUM($E17:IA17)&gt;0)," and ",""),IF(IB17=1,TEXT(IB$4,"mmmm yyyy"),""))</f>
        <v/>
      </c>
      <c r="IC42" s="8" t="str">
        <f>CONCATENATE(IB42,IF(AND(IC17=1,SUM($E17:IB17)&gt;0)," and ",""),IF(IC17=1,TEXT(IC$4,"mmmm yyyy"),""))</f>
        <v/>
      </c>
      <c r="ID42" s="8" t="str">
        <f>CONCATENATE(IC42,IF(AND(ID17=1,SUM($E17:IC17)&gt;0)," and ",""),IF(ID17=1,TEXT(ID$4,"mmmm yyyy"),""))</f>
        <v/>
      </c>
      <c r="IE42" s="8" t="str">
        <f>CONCATENATE(ID42,IF(AND(IE17=1,SUM($E17:ID17)&gt;0)," and ",""),IF(IE17=1,TEXT(IE$4,"mmmm yyyy"),""))</f>
        <v/>
      </c>
      <c r="IF42" s="8" t="str">
        <f>CONCATENATE(IE42,IF(AND(IF17=1,SUM($E17:IE17)&gt;0)," and ",""),IF(IF17=1,TEXT(IF$4,"mmmm yyyy"),""))</f>
        <v/>
      </c>
      <c r="IG42" s="8" t="str">
        <f>CONCATENATE(IF42,IF(AND(IG17=1,SUM($E17:IF17)&gt;0)," and ",""),IF(IG17=1,TEXT(IG$4,"mmmm yyyy"),""))</f>
        <v/>
      </c>
      <c r="IH42" s="8" t="str">
        <f>CONCATENATE(IG42,IF(AND(IH17=1,SUM($E17:IG17)&gt;0)," and ",""),IF(IH17=1,TEXT(IH$4,"mmmm yyyy"),""))</f>
        <v/>
      </c>
      <c r="II42" s="8" t="str">
        <f>CONCATENATE(IH42,IF(AND(II17=1,SUM($E17:IH17)&gt;0)," and ",""),IF(II17=1,TEXT(II$4,"mmmm yyyy"),""))</f>
        <v/>
      </c>
      <c r="IJ42" s="8" t="str">
        <f>CONCATENATE(II42,IF(AND(IJ17=1,SUM($E17:II17)&gt;0)," and ",""),IF(IJ17=1,TEXT(IJ$4,"mmmm yyyy"),""))</f>
        <v/>
      </c>
      <c r="IK42" s="8" t="str">
        <f>CONCATENATE(IJ42,IF(AND(IK17=1,SUM($E17:IJ17)&gt;0)," and ",""),IF(IK17=1,TEXT(IK$4,"mmmm yyyy"),""))</f>
        <v/>
      </c>
      <c r="IL42" s="8" t="str">
        <f>CONCATENATE(IK42,IF(AND(IL17=1,SUM($E17:IK17)&gt;0)," and ",""),IF(IL17=1,TEXT(IL$4,"mmmm yyyy"),""))</f>
        <v/>
      </c>
      <c r="IM42" s="8" t="str">
        <f>CONCATENATE(IL42,IF(AND(IM17=1,SUM($E17:IL17)&gt;0)," and ",""),IF(IM17=1,TEXT(IM$4,"mmmm yyyy"),""))</f>
        <v/>
      </c>
      <c r="IN42" s="8" t="str">
        <f>CONCATENATE(IM42,IF(AND(IN17=1,SUM($E17:IM17)&gt;0)," and ",""),IF(IN17=1,TEXT(IN$4,"mmmm yyyy"),""))</f>
        <v>May 2020</v>
      </c>
      <c r="IO42" s="8" t="str">
        <f>CONCATENATE(IN42,IF(AND(IO17=1,SUM($E17:IN17)&gt;0)," and ",""),IF(IO17=1,TEXT(IO$4,"mmmm yyyy"),""))</f>
        <v>May 2020</v>
      </c>
      <c r="IP42" s="8" t="str">
        <f>CONCATENATE(IO42,IF(AND(IP17=1,SUM($E17:IO17)&gt;0)," and ",""),IF(IP17=1,TEXT(IP$4,"mmmm yyyy"),""))</f>
        <v>May 2020</v>
      </c>
      <c r="IQ42" s="8" t="str">
        <f>CONCATENATE(IP42,IF(AND(IQ17=1,SUM($E17:IP17)&gt;0)," and ",""),IF(IQ17=1,TEXT(IQ$4,"mmmm yyyy"),""))</f>
        <v>May 2020</v>
      </c>
      <c r="IR42" s="8" t="str">
        <f>CONCATENATE(IQ42,IF(AND(IR17=1,SUM($E17:IQ17)&gt;0)," and ",""),IF(IR17=1,TEXT(IR$4,"mmmm yyyy"),""))</f>
        <v>May 2020</v>
      </c>
      <c r="IS42" s="8" t="str">
        <f>CONCATENATE(IR42,IF(AND(IS17=1,SUM($E17:IR17)&gt;0)," and ",""),IF(IS17=1,TEXT(IS$4,"mmmm yyyy"),""))</f>
        <v>May 2020</v>
      </c>
      <c r="IT42" s="8" t="str">
        <f>CONCATENATE(IS42,IF(AND(IT17=1,SUM($E17:IS17)&gt;0)," and ",""),IF(IT17=1,TEXT(IT$4,"mmmm yyyy"),""))</f>
        <v>May 2020</v>
      </c>
      <c r="IU42" s="8" t="str">
        <f>CONCATENATE(IT42,IF(AND(IU17=1,SUM($E17:IT17)&gt;0)," and ",""),IF(IU17=1,TEXT(IU$4,"mmmm yyyy"),""))</f>
        <v>May 2020</v>
      </c>
      <c r="IV42" s="8" t="str">
        <f>CONCATENATE(IU42,IF(AND(IV17=1,SUM($E17:IU17)&gt;0)," and ",""),IF(IV17=1,TEXT(IV$4,"mmmm yyyy"),""))</f>
        <v>May 2020</v>
      </c>
      <c r="IW42" s="8" t="str">
        <f>CONCATENATE(IV42,IF(AND(IW17=1,SUM($E17:IV17)&gt;0)," and ",""),IF(IW17=1,TEXT(IW$4,"mmmm yyyy"),""))</f>
        <v>May 2020</v>
      </c>
      <c r="IX42" s="8" t="str">
        <f>CONCATENATE(IW42,IF(AND(IX17=1,SUM($E17:IW17)&gt;0)," and ",""),IF(IX17=1,TEXT(IX$4,"mmmm yyyy"),""))</f>
        <v>May 2020</v>
      </c>
      <c r="IY42" s="8" t="str">
        <f>CONCATENATE(IX42,IF(AND(IY17=1,SUM($E17:IX17)&gt;0)," and ",""),IF(IY17=1,TEXT(IY$4,"mmmm yyyy"),""))</f>
        <v>May 2020</v>
      </c>
      <c r="IZ42" s="8" t="str">
        <f>CONCATENATE(IY42,IF(AND(IZ17=1,SUM($E17:IY17)&gt;0)," and ",""),IF(IZ17=1,TEXT(IZ$4,"mmmm yyyy"),""))</f>
        <v>May 2020</v>
      </c>
      <c r="JA42" s="8" t="str">
        <f>CONCATENATE(IZ42,IF(AND(JA17=1,SUM($E17:IZ17)&gt;0)," and ",""),IF(JA17=1,TEXT(JA$4,"mmmm yyyy"),""))</f>
        <v>May 2020</v>
      </c>
      <c r="JB42" s="8" t="str">
        <f>CONCATENATE(JA42,IF(AND(JB17=1,SUM($E17:JA17)&gt;0)," and ",""),IF(JB17=1,TEXT(JB$4,"mmmm yyyy"),""))</f>
        <v>May 2020</v>
      </c>
      <c r="JC42" s="8" t="str">
        <f>CONCATENATE(JB42,IF(AND(JC17=1,SUM($E17:JB17)&gt;0)," and ",""),IF(JC17=1,TEXT(JC$4,"mmmm yyyy"),""))</f>
        <v>May 2020</v>
      </c>
      <c r="JD42" s="8" t="str">
        <f>CONCATENATE(JC42,IF(AND(JD17=1,SUM($E17:JC17)&gt;0)," and ",""),IF(JD17=1,TEXT(JD$4,"mmmm yyyy"),""))</f>
        <v>May 2020</v>
      </c>
      <c r="JE42" s="8" t="str">
        <f>CONCATENATE(JD42,IF(AND(JE17=1,SUM($E17:JD17)&gt;0)," and ",""),IF(JE17=1,TEXT(JE$4,"mmmm yyyy"),""))</f>
        <v>May 2020</v>
      </c>
      <c r="JF42" s="8" t="str">
        <f>CONCATENATE(JE42,IF(AND(JF17=1,SUM($E17:JE17)&gt;0)," and ",""),IF(JF17=1,TEXT(JF$4,"mmmm yyyy"),""))</f>
        <v>May 2020</v>
      </c>
      <c r="JG42" s="8" t="str">
        <f>CONCATENATE(JF42,IF(AND(JG17=1,SUM($E17:JF17)&gt;0)," and ",""),IF(JG17=1,TEXT(JG$4,"mmmm yyyy"),""))</f>
        <v>May 2020</v>
      </c>
      <c r="JH42" s="8" t="str">
        <f>CONCATENATE(JG42,IF(AND(JH17=1,SUM($E17:JG17)&gt;0)," and ",""),IF(JH17=1,TEXT(JH$4,"mmmm yyyy"),""))</f>
        <v>May 2020</v>
      </c>
      <c r="JI42" s="8" t="str">
        <f>CONCATENATE(JH42,IF(AND(JI17=1,SUM($E17:JH17)&gt;0)," and ",""),IF(JI17=1,TEXT(JI$4,"mmmm yyyy"),""))</f>
        <v>May 2020</v>
      </c>
      <c r="JJ42" s="8" t="str">
        <f>CONCATENATE(JI42,IF(AND(JJ17=1,SUM($E17:JI17)&gt;0)," and ",""),IF(JJ17=1,TEXT(JJ$4,"mmmm yyyy"),""))</f>
        <v>May 2020</v>
      </c>
      <c r="JK42" s="8" t="str">
        <f>CONCATENATE(JJ42,IF(AND(JK17=1,SUM($E17:JJ17)&gt;0)," and ",""),IF(JK17=1,TEXT(JK$4,"mmmm yyyy"),""))</f>
        <v>May 2020</v>
      </c>
      <c r="JL42" s="8" t="str">
        <f>CONCATENATE(JK42,IF(AND(JL17=1,SUM($E17:JK17)&gt;0)," and ",""),IF(JL17=1,TEXT(JL$4,"mmmm yyyy"),""))</f>
        <v>May 2020</v>
      </c>
      <c r="JM42" s="8" t="str">
        <f>CONCATENATE(JL42,IF(AND(JM17=1,SUM($E17:JL17)&gt;0)," and ",""),IF(JM17=1,TEXT(JM$4,"mmmm yyyy"),""))</f>
        <v>May 2020</v>
      </c>
      <c r="JN42" s="8" t="str">
        <f>CONCATENATE(JM42,IF(AND(JN17=1,SUM($E17:JM17)&gt;0)," and ",""),IF(JN17=1,TEXT(JN$4,"mmmm yyyy"),""))</f>
        <v>May 2020</v>
      </c>
      <c r="JO42" s="8" t="str">
        <f>CONCATENATE(JN42,IF(AND(JO17=1,SUM($E17:JN17)&gt;0)," and ",""),IF(JO17=1,TEXT(JO$4,"mmmm yyyy"),""))</f>
        <v>May 2020</v>
      </c>
      <c r="JP42" s="8" t="str">
        <f>CONCATENATE(JO42,IF(AND(JP17=1,SUM($E17:JO17)&gt;0)," and ",""),IF(JP17=1,TEXT(JP$4,"mmmm yyyy"),""))</f>
        <v>May 2020</v>
      </c>
      <c r="JQ42" s="8" t="str">
        <f>CONCATENATE(JP42,IF(AND(JQ17=1,SUM($E17:JP17)&gt;0)," and ",""),IF(JQ17=1,TEXT(JQ$4,"mmmm yyyy"),""))</f>
        <v>May 2020</v>
      </c>
      <c r="JR42" s="8" t="str">
        <f>CONCATENATE(JQ42,IF(AND(JR17=1,SUM($E17:JQ17)&gt;0)," and ",""),IF(JR17=1,TEXT(JR$4,"mmmm yyyy"),""))</f>
        <v>May 2020</v>
      </c>
      <c r="JS42" s="8" t="str">
        <f>CONCATENATE(JR42,IF(AND(JS17=1,SUM($E17:JR17)&gt;0)," and ",""),IF(JS17=1,TEXT(JS$4,"mmmm yyyy"),""))</f>
        <v>May 2020</v>
      </c>
      <c r="JT42" s="8" t="str">
        <f>CONCATENATE(JS42,IF(AND(JT17=1,SUM($E17:JS17)&gt;0)," and ",""),IF(JT17=1,TEXT(JT$4,"mmmm yyyy"),""))</f>
        <v>May 2020</v>
      </c>
      <c r="JU42" s="8" t="str">
        <f>CONCATENATE(JT42,IF(AND(JU17=1,SUM($E17:JT17)&gt;0)," and ",""),IF(JU17=1,TEXT(JU$4,"mmmm yyyy"),""))</f>
        <v>May 2020</v>
      </c>
      <c r="JV42" s="8" t="str">
        <f>CONCATENATE(JU42,IF(AND(JV17=1,SUM($E17:JU17)&gt;0)," and ",""),IF(JV17=1,TEXT(JV$4,"mmmm yyyy"),""))</f>
        <v>May 2020</v>
      </c>
      <c r="JW42" s="8" t="str">
        <f>CONCATENATE(JV42,IF(AND(JW17=1,SUM($E17:JV17)&gt;0)," and ",""),IF(JW17=1,TEXT(JW$4,"mmmm yyyy"),""))</f>
        <v>May 2020</v>
      </c>
      <c r="JX42" s="8" t="str">
        <f>CONCATENATE(JW42,IF(AND(JX17=1,SUM($E17:JW17)&gt;0)," and ",""),IF(JX17=1,TEXT(JX$4,"mmmm yyyy"),""))</f>
        <v>May 2020</v>
      </c>
      <c r="JY42" s="8" t="str">
        <f>CONCATENATE(JX42,IF(AND(JY17=1,SUM($E17:JX17)&gt;0)," and ",""),IF(JY17=1,TEXT(JY$4,"mmmm yyyy"),""))</f>
        <v>May 2020</v>
      </c>
      <c r="JZ42" s="8" t="str">
        <f>CONCATENATE(JY42,IF(AND(JZ17=1,SUM($E17:JY17)&gt;0)," and ",""),IF(JZ17=1,TEXT(JZ$4,"mmmm yyyy"),""))</f>
        <v>May 2020</v>
      </c>
      <c r="KA42" s="8" t="str">
        <f>CONCATENATE(JZ42,IF(AND(KA17=1,SUM($E17:JZ17)&gt;0)," and ",""),IF(KA17=1,TEXT(KA$4,"mmmm yyyy"),""))</f>
        <v>May 2020</v>
      </c>
      <c r="KB42" s="8" t="str">
        <f>CONCATENATE(KA42,IF(AND(KB17=1,SUM($E17:KA17)&gt;0)," and ",""),IF(KB17=1,TEXT(KB$4,"mmmm yyyy"),""))</f>
        <v>May 2020</v>
      </c>
      <c r="KC42" s="8" t="e">
        <f>CONCATENATE(KB42,IF(AND(KC17=1,SUM($E17:KB17)&gt;0)," and ",""),IF(KC17=1,TEXT(KC$4,"mmmm yyyy"),""))</f>
        <v>#N/A</v>
      </c>
      <c r="KD42" s="8" t="e">
        <f>CONCATENATE(KC42,IF(AND(KD17=1,SUM($E17:KC17)&gt;0)," and ",""),IF(KD17=1,TEXT(KD$4,"mmmm yyyy"),""))</f>
        <v>#N/A</v>
      </c>
      <c r="KE42" s="8" t="e">
        <f>CONCATENATE(KD42,IF(AND(KE17=1,SUM($E17:KD17)&gt;0)," and ",""),IF(KE17=1,TEXT(KE$4,"mmmm yyyy"),""))</f>
        <v>#N/A</v>
      </c>
      <c r="KF42" s="8" t="e">
        <f>CONCATENATE(KE42,IF(AND(KF17=1,SUM($E17:KE17)&gt;0)," and ",""),IF(KF17=1,TEXT(KF$4,"mmmm yyyy"),""))</f>
        <v>#N/A</v>
      </c>
      <c r="KG42" s="8" t="e">
        <f>CONCATENATE(KF42,IF(AND(KG17=1,SUM($E17:KF17)&gt;0)," and ",""),IF(KG17=1,TEXT(KG$4,"mmmm yyyy"),""))</f>
        <v>#N/A</v>
      </c>
      <c r="KH42" s="8" t="e">
        <f>CONCATENATE(KG42,IF(AND(KH17=1,SUM($E17:KG17)&gt;0)," and ",""),IF(KH17=1,TEXT(KH$4,"mmmm yyyy"),""))</f>
        <v>#N/A</v>
      </c>
      <c r="KI42" s="8" t="e">
        <f>CONCATENATE(KH42,IF(AND(KI17=1,SUM($E17:KH17)&gt;0)," and ",""),IF(KI17=1,TEXT(KI$4,"mmmm yyyy"),""))</f>
        <v>#N/A</v>
      </c>
      <c r="KJ42" s="8" t="e">
        <f>CONCATENATE(KI42,IF(AND(KJ17=1,SUM($E17:KI17)&gt;0)," and ",""),IF(KJ17=1,TEXT(KJ$4,"mmmm yyyy"),""))</f>
        <v>#N/A</v>
      </c>
      <c r="KK42" s="8" t="e">
        <f>CONCATENATE(KJ42,IF(AND(KK17=1,SUM($E17:KJ17)&gt;0)," and ",""),IF(KK17=1,TEXT(KK$4,"mmmm yyyy"),""))</f>
        <v>#N/A</v>
      </c>
      <c r="KL42" s="8" t="e">
        <f>CONCATENATE(KK42,IF(AND(KL17=1,SUM($E17:KK17)&gt;0)," and ",""),IF(KL17=1,TEXT(KL$4,"mmmm yyyy"),""))</f>
        <v>#N/A</v>
      </c>
      <c r="KM42" s="8" t="e">
        <f>CONCATENATE(KL42,IF(AND(KM17=1,SUM($E17:KL17)&gt;0)," and ",""),IF(KM17=1,TEXT(KM$4,"mmmm yyyy"),""))</f>
        <v>#N/A</v>
      </c>
      <c r="KN42" s="8" t="e">
        <f>CONCATENATE(KM42,IF(AND(KN17=1,SUM($E17:KM17)&gt;0)," and ",""),IF(KN17=1,TEXT(KN$4,"mmmm yyyy"),""))</f>
        <v>#N/A</v>
      </c>
      <c r="KO42" s="8" t="e">
        <f>CONCATENATE(KN42,IF(AND(KO17=1,SUM($E17:KN17)&gt;0)," and ",""),IF(KO17=1,TEXT(KO$4,"mmmm yyyy"),""))</f>
        <v>#N/A</v>
      </c>
      <c r="KP42" s="8" t="e">
        <f>CONCATENATE(KO42,IF(AND(KP17=1,SUM($E17:KO17)&gt;0)," and ",""),IF(KP17=1,TEXT(KP$4,"mmmm yyyy"),""))</f>
        <v>#N/A</v>
      </c>
      <c r="KQ42" s="8" t="e">
        <f>CONCATENATE(KP42,IF(AND(KQ17=1,SUM($E17:KP17)&gt;0)," and ",""),IF(KQ17=1,TEXT(KQ$4,"mmmm yyyy"),""))</f>
        <v>#N/A</v>
      </c>
      <c r="KR42" s="8" t="e">
        <f>CONCATENATE(KQ42,IF(AND(KR17=1,SUM($E17:KQ17)&gt;0)," and ",""),IF(KR17=1,TEXT(KR$4,"mmmm yyyy"),""))</f>
        <v>#N/A</v>
      </c>
      <c r="KS42" s="8" t="e">
        <f>CONCATENATE(KR42,IF(AND(KS17=1,SUM($E17:KR17)&gt;0)," and ",""),IF(KS17=1,TEXT(KS$4,"mmmm yyyy"),""))</f>
        <v>#N/A</v>
      </c>
      <c r="KT42" s="8" t="e">
        <f>CONCATENATE(KS42,IF(AND(KT17=1,SUM($E17:KS17)&gt;0)," and ",""),IF(KT17=1,TEXT(KT$4,"mmmm yyyy"),""))</f>
        <v>#N/A</v>
      </c>
      <c r="KU42" s="8" t="e">
        <f>CONCATENATE(KT42,IF(AND(KU17=1,SUM($E17:KT17)&gt;0)," and ",""),IF(KU17=1,TEXT(KU$4,"mmmm yyyy"),""))</f>
        <v>#N/A</v>
      </c>
      <c r="KV42" s="8" t="e">
        <f>CONCATENATE(KU42,IF(AND(KV17=1,SUM($E17:KU17)&gt;0)," and ",""),IF(KV17=1,TEXT(KV$4,"mmmm yyyy"),""))</f>
        <v>#N/A</v>
      </c>
      <c r="KW42" s="8" t="e">
        <f>CONCATENATE(KV42,IF(AND(KW17=1,SUM($E17:KV17)&gt;0)," and ",""),IF(KW17=1,TEXT(KW$4,"mmmm yyyy"),""))</f>
        <v>#N/A</v>
      </c>
      <c r="KX42" s="8" t="e">
        <f>CONCATENATE(KW42,IF(AND(KX17=1,SUM($E17:KW17)&gt;0)," and ",""),IF(KX17=1,TEXT(KX$4,"mmmm yyyy"),""))</f>
        <v>#N/A</v>
      </c>
      <c r="KY42" s="8" t="e">
        <f>CONCATENATE(KX42,IF(AND(KY17=1,SUM($E17:KX17)&gt;0)," and ",""),IF(KY17=1,TEXT(KY$4,"mmmm yyyy"),""))</f>
        <v>#N/A</v>
      </c>
      <c r="KZ42" s="8" t="e">
        <f>CONCATENATE(KY42,IF(AND(KZ17=1,SUM($E17:KY17)&gt;0)," and ",""),IF(KZ17=1,TEXT(KZ$4,"mmmm yyyy"),""))</f>
        <v>#N/A</v>
      </c>
      <c r="LA42" s="8" t="e">
        <f>CONCATENATE(KZ42,IF(AND(LA17=1,SUM($E17:KZ17)&gt;0)," and ",""),IF(LA17=1,TEXT(LA$4,"mmmm yyyy"),""))</f>
        <v>#N/A</v>
      </c>
      <c r="LB42" s="8" t="e">
        <f>CONCATENATE(LA42,IF(AND(LB17=1,SUM($E17:LA17)&gt;0)," and ",""),IF(LB17=1,TEXT(LB$4,"mmmm yyyy"),""))</f>
        <v>#N/A</v>
      </c>
      <c r="LC42" s="8" t="e">
        <f>CONCATENATE(LB42,IF(AND(LC17=1,SUM($E17:LB17)&gt;0)," and ",""),IF(LC17=1,TEXT(LC$4,"mmmm yyyy"),""))</f>
        <v>#N/A</v>
      </c>
      <c r="LD42" s="8" t="e">
        <f>CONCATENATE(LC42,IF(AND(LD17=1,SUM($E17:LC17)&gt;0)," and ",""),IF(LD17=1,TEXT(LD$4,"mmmm yyyy"),""))</f>
        <v>#N/A</v>
      </c>
      <c r="LE42" s="8" t="e">
        <f>CONCATENATE(LD42,IF(AND(LE17=1,SUM($E17:LD17)&gt;0)," and ",""),IF(LE17=1,TEXT(LE$4,"mmmm yyyy"),""))</f>
        <v>#N/A</v>
      </c>
      <c r="LF42" s="8" t="e">
        <f>CONCATENATE(LE42,IF(AND(LF17=1,SUM($E17:LE17)&gt;0)," and ",""),IF(LF17=1,TEXT(LF$4,"mmmm yyyy"),""))</f>
        <v>#N/A</v>
      </c>
      <c r="LG42" s="8" t="e">
        <f>CONCATENATE(LF42,IF(AND(LG17=1,SUM($E17:LF17)&gt;0)," and ",""),IF(LG17=1,TEXT(LG$4,"mmmm yyyy"),""))</f>
        <v>#N/A</v>
      </c>
      <c r="LH42" s="8" t="e">
        <f>CONCATENATE(LG42,IF(AND(LH17=1,SUM($E17:LG17)&gt;0)," and ",""),IF(LH17=1,TEXT(LH$4,"mmmm yyyy"),""))</f>
        <v>#N/A</v>
      </c>
      <c r="LI42" s="8" t="e">
        <f>CONCATENATE(LH42,IF(AND(LI17=1,SUM($E17:LH17)&gt;0)," and ",""),IF(LI17=1,TEXT(LI$4,"mmmm yyyy"),""))</f>
        <v>#N/A</v>
      </c>
      <c r="LJ42" s="8" t="e">
        <f>CONCATENATE(LI42,IF(AND(LJ17=1,SUM($E17:LI17)&gt;0)," and ",""),IF(LJ17=1,TEXT(LJ$4,"mmmm yyyy"),""))</f>
        <v>#N/A</v>
      </c>
      <c r="LK42" s="8" t="e">
        <f>CONCATENATE(LJ42,IF(AND(LK17=1,SUM($E17:LJ17)&gt;0)," and ",""),IF(LK17=1,TEXT(LK$4,"mmmm yyyy"),""))</f>
        <v>#N/A</v>
      </c>
      <c r="LL42" s="8" t="e">
        <f>CONCATENATE(LK42,IF(AND(LL17=1,SUM($E17:LK17)&gt;0)," and ",""),IF(LL17=1,TEXT(LL$4,"mmmm yyyy"),""))</f>
        <v>#N/A</v>
      </c>
      <c r="LM42" s="8" t="e">
        <f>CONCATENATE(LL42,IF(AND(LM17=1,SUM($E17:LL17)&gt;0)," and ",""),IF(LM17=1,TEXT(LM$4,"mmmm yyyy"),""))</f>
        <v>#N/A</v>
      </c>
      <c r="LN42" s="8" t="e">
        <f>CONCATENATE(LM42,IF(AND(LN17=1,SUM($E17:LM17)&gt;0)," and ",""),IF(LN17=1,TEXT(LN$4,"mmmm yyyy"),""))</f>
        <v>#N/A</v>
      </c>
      <c r="LO42" s="8" t="e">
        <f>CONCATENATE(LN42,IF(AND(LO17=1,SUM($E17:LN17)&gt;0)," and ",""),IF(LO17=1,TEXT(LO$4,"mmmm yyyy"),""))</f>
        <v>#N/A</v>
      </c>
      <c r="LP42" s="8" t="e">
        <f>CONCATENATE(LO42,IF(AND(LP17=1,SUM($E17:LO17)&gt;0)," and ",""),IF(LP17=1,TEXT(LP$4,"mmmm yyyy"),""))</f>
        <v>#N/A</v>
      </c>
      <c r="LQ42" s="8" t="e">
        <f>CONCATENATE(LP42,IF(AND(LQ17=1,SUM($E17:LP17)&gt;0)," and ",""),IF(LQ17=1,TEXT(LQ$4,"mmmm yyyy"),""))</f>
        <v>#N/A</v>
      </c>
      <c r="LR42" s="8" t="e">
        <f>CONCATENATE(LQ42,IF(AND(LR17=1,SUM($E17:LQ17)&gt;0)," and ",""),IF(LR17=1,TEXT(LR$4,"mmmm yyyy"),""))</f>
        <v>#N/A</v>
      </c>
      <c r="LS42" s="8" t="e">
        <f>CONCATENATE(LR42,IF(AND(LS17=1,SUM($E17:LR17)&gt;0)," and ",""),IF(LS17=1,TEXT(LS$4,"mmmm yyyy"),""))</f>
        <v>#N/A</v>
      </c>
      <c r="LT42" s="8" t="e">
        <f>CONCATENATE(LS42,IF(AND(LT17=1,SUM($E17:LS17)&gt;0)," and ",""),IF(LT17=1,TEXT(LT$4,"mmmm yyyy"),""))</f>
        <v>#N/A</v>
      </c>
      <c r="LU42" s="8" t="e">
        <f>CONCATENATE(LT42,IF(AND(LU17=1,SUM($E17:LT17)&gt;0)," and ",""),IF(LU17=1,TEXT(LU$4,"mmmm yyyy"),""))</f>
        <v>#N/A</v>
      </c>
      <c r="LV42" s="8" t="e">
        <f>CONCATENATE(LU42,IF(AND(LV17=1,SUM($E17:LU17)&gt;0)," and ",""),IF(LV17=1,TEXT(LV$4,"mmmm yyyy"),""))</f>
        <v>#N/A</v>
      </c>
      <c r="LW42" s="8" t="e">
        <f>CONCATENATE(LV42,IF(AND(LW17=1,SUM($E17:LV17)&gt;0)," and ",""),IF(LW17=1,TEXT(LW$4,"mmmm yyyy"),""))</f>
        <v>#N/A</v>
      </c>
      <c r="LX42" s="8" t="e">
        <f>CONCATENATE(LW42,IF(AND(LX17=1,SUM($E17:LW17)&gt;0)," and ",""),IF(LX17=1,TEXT(LX$4,"mmmm yyyy"),""))</f>
        <v>#N/A</v>
      </c>
      <c r="LY42" s="8" t="e">
        <f>CONCATENATE(LX42,IF(AND(LY17=1,SUM($E17:LX17)&gt;0)," and ",""),IF(LY17=1,TEXT(LY$4,"mmmm yyyy"),""))</f>
        <v>#N/A</v>
      </c>
      <c r="LZ42" s="8" t="e">
        <f>CONCATENATE(LY42,IF(AND(LZ17=1,SUM($E17:LY17)&gt;0)," and ",""),IF(LZ17=1,TEXT(LZ$4,"mmmm yyyy"),""))</f>
        <v>#N/A</v>
      </c>
      <c r="MA42" s="8" t="e">
        <f>CONCATENATE(LZ42,IF(AND(MA17=1,SUM($E17:LZ17)&gt;0)," and ",""),IF(MA17=1,TEXT(MA$4,"mmmm yyyy"),""))</f>
        <v>#N/A</v>
      </c>
      <c r="MB42" s="8" t="e">
        <f>CONCATENATE(MA42,IF(AND(MB17=1,SUM($E17:MA17)&gt;0)," and ",""),IF(MB17=1,TEXT(MB$4,"mmmm yyyy"),""))</f>
        <v>#N/A</v>
      </c>
      <c r="MC42" s="8" t="e">
        <f>CONCATENATE(MB42,IF(AND(MC17=1,SUM($E17:MB17)&gt;0)," and ",""),IF(MC17=1,TEXT(MC$4,"mmmm yyyy"),""))</f>
        <v>#N/A</v>
      </c>
      <c r="MD42" s="8" t="e">
        <f>CONCATENATE(MC42,IF(AND(MD17=1,SUM($E17:MC17)&gt;0)," and ",""),IF(MD17=1,TEXT(MD$4,"mmmm yyyy"),""))</f>
        <v>#N/A</v>
      </c>
      <c r="ME42" s="8" t="e">
        <f>CONCATENATE(MD42,IF(AND(ME17=1,SUM($E17:MD17)&gt;0)," and ",""),IF(ME17=1,TEXT(ME$4,"mmmm yyyy"),""))</f>
        <v>#N/A</v>
      </c>
      <c r="MF42" s="8" t="e">
        <f>CONCATENATE(ME42,IF(AND(MF17=1,SUM($E17:ME17)&gt;0)," and ",""),IF(MF17=1,TEXT(MF$4,"mmmm yyyy"),""))</f>
        <v>#N/A</v>
      </c>
      <c r="MG42" s="8" t="e">
        <f>CONCATENATE(MF42,IF(AND(MG17=1,SUM($E17:MF17)&gt;0)," and ",""),IF(MG17=1,TEXT(MG$4,"mmmm yyyy"),""))</f>
        <v>#N/A</v>
      </c>
      <c r="MH42" s="8" t="e">
        <f>CONCATENATE(MG42,IF(AND(MH17=1,SUM($E17:MG17)&gt;0)," and ",""),IF(MH17=1,TEXT(MH$4,"mmmm yyyy"),""))</f>
        <v>#N/A</v>
      </c>
      <c r="MI42" s="8" t="e">
        <f>CONCATENATE(MH42,IF(AND(MI17=1,SUM($E17:MH17)&gt;0)," and ",""),IF(MI17=1,TEXT(MI$4,"mmmm yyyy"),""))</f>
        <v>#N/A</v>
      </c>
      <c r="MJ42" s="8" t="e">
        <f>CONCATENATE(MI42,IF(AND(MJ17=1,SUM($E17:MI17)&gt;0)," and ",""),IF(MJ17=1,TEXT(MJ$4,"mmmm yyyy"),""))</f>
        <v>#N/A</v>
      </c>
      <c r="MK42" s="8" t="e">
        <f>CONCATENATE(MJ42,IF(AND(MK17=1,SUM($E17:MJ17)&gt;0)," and ",""),IF(MK17=1,TEXT(MK$4,"mmmm yyyy"),""))</f>
        <v>#N/A</v>
      </c>
      <c r="ML42" s="8" t="e">
        <f>CONCATENATE(MK42,IF(AND(ML17=1,SUM($E17:MK17)&gt;0)," and ",""),IF(ML17=1,TEXT(ML$4,"mmmm yyyy"),""))</f>
        <v>#N/A</v>
      </c>
      <c r="MM42" s="8" t="e">
        <f>CONCATENATE(ML42,IF(AND(MM17=1,SUM($E17:ML17)&gt;0)," and ",""),IF(MM17=1,TEXT(MM$4,"mmmm yyyy"),""))</f>
        <v>#N/A</v>
      </c>
      <c r="MN42" s="8" t="e">
        <f>CONCATENATE(MM42,IF(AND(MN17=1,SUM($E17:MM17)&gt;0)," and ",""),IF(MN17=1,TEXT(MN$4,"mmmm yyyy"),""))</f>
        <v>#N/A</v>
      </c>
      <c r="MO42" s="8" t="e">
        <f>CONCATENATE(MN42,IF(AND(MO17=1,SUM($E17:MN17)&gt;0)," and ",""),IF(MO17=1,TEXT(MO$4,"mmmm yyyy"),""))</f>
        <v>#N/A</v>
      </c>
      <c r="MP42" s="8" t="e">
        <f>CONCATENATE(MO42,IF(AND(MP17=1,SUM($E17:MO17)&gt;0)," and ",""),IF(MP17=1,TEXT(MP$4,"mmmm yyyy"),""))</f>
        <v>#N/A</v>
      </c>
      <c r="MQ42" s="8" t="e">
        <f>CONCATENATE(MP42,IF(AND(MQ17=1,SUM($E17:MP17)&gt;0)," and ",""),IF(MQ17=1,TEXT(MQ$4,"mmmm yyyy"),""))</f>
        <v>#N/A</v>
      </c>
      <c r="MR42" s="8" t="e">
        <f>CONCATENATE(MQ42,IF(AND(MR17=1,SUM($E17:MQ17)&gt;0)," and ",""),IF(MR17=1,TEXT(MR$4,"mmmm yyyy"),""))</f>
        <v>#N/A</v>
      </c>
      <c r="MS42" s="8" t="e">
        <f>CONCATENATE(MR42,IF(AND(MS17=1,SUM($E17:MR17)&gt;0)," and ",""),IF(MS17=1,TEXT(MS$4,"mmmm yyyy"),""))</f>
        <v>#N/A</v>
      </c>
      <c r="MT42" s="8" t="e">
        <f>CONCATENATE(MS42,IF(AND(MT17=1,SUM($E17:MS17)&gt;0)," and ",""),IF(MT17=1,TEXT(MT$4,"mmmm yyyy"),""))</f>
        <v>#N/A</v>
      </c>
      <c r="MU42" s="8" t="e">
        <f>CONCATENATE(MT42,IF(AND(MU17=1,SUM($E17:MT17)&gt;0)," and ",""),IF(MU17=1,TEXT(MU$4,"mmmm yyyy"),""))</f>
        <v>#N/A</v>
      </c>
      <c r="MV42" s="8" t="e">
        <f>CONCATENATE(MU42,IF(AND(MV17=1,SUM($E17:MU17)&gt;0)," and ",""),IF(MV17=1,TEXT(MV$4,"mmmm yyyy"),""))</f>
        <v>#N/A</v>
      </c>
      <c r="MW42" s="8" t="e">
        <f>CONCATENATE(MV42,IF(AND(MW17=1,SUM($E17:MV17)&gt;0)," and ",""),IF(MW17=1,TEXT(MW$4,"mmmm yyyy"),""))</f>
        <v>#N/A</v>
      </c>
      <c r="MX42" s="8" t="e">
        <f>CONCATENATE(MW42,IF(AND(MX17=1,SUM($E17:MW17)&gt;0)," and ",""),IF(MX17=1,TEXT(MX$4,"mmmm yyyy"),""))</f>
        <v>#N/A</v>
      </c>
      <c r="MY42" s="8" t="e">
        <f>CONCATENATE(MX42,IF(AND(MY17=1,SUM($E17:MX17)&gt;0)," and ",""),IF(MY17=1,TEXT(MY$4,"mmmm yyyy"),""))</f>
        <v>#N/A</v>
      </c>
      <c r="MZ42" s="8" t="e">
        <f>CONCATENATE(MY42,IF(AND(MZ17=1,SUM($E17:MY17)&gt;0)," and ",""),IF(MZ17=1,TEXT(MZ$4,"mmmm yyyy"),""))</f>
        <v>#N/A</v>
      </c>
      <c r="NA42" s="8" t="e">
        <f>CONCATENATE(MZ42,IF(AND(NA17=1,SUM($E17:MZ17)&gt;0)," and ",""),IF(NA17=1,TEXT(NA$4,"mmmm yyyy"),""))</f>
        <v>#N/A</v>
      </c>
      <c r="NB42" s="8" t="e">
        <f>CONCATENATE(NA42,IF(AND(NB17=1,SUM($E17:NA17)&gt;0)," and ",""),IF(NB17=1,TEXT(NB$4,"mmmm yyyy"),""))</f>
        <v>#N/A</v>
      </c>
      <c r="NC42" s="8" t="e">
        <f>CONCATENATE(NB42,IF(AND(NC17=1,SUM($E17:NB17)&gt;0)," and ",""),IF(NC17=1,TEXT(NC$4,"mmmm yyyy"),""))</f>
        <v>#N/A</v>
      </c>
      <c r="ND42" s="8" t="e">
        <f>CONCATENATE(NC42,IF(AND(ND17=1,SUM($E17:NC17)&gt;0)," and ",""),IF(ND17=1,TEXT(ND$4,"mmmm yyyy"),""))</f>
        <v>#N/A</v>
      </c>
      <c r="NE42" s="8" t="e">
        <f>CONCATENATE(ND42,IF(AND(NE17=1,SUM($E17:ND17)&gt;0)," and ",""),IF(NE17=1,TEXT(NE$4,"mmmm yyyy"),""))</f>
        <v>#N/A</v>
      </c>
      <c r="NF42" s="8" t="e">
        <f>CONCATENATE(NE42,IF(AND(NF17=1,SUM($E17:NE17)&gt;0)," and ",""),IF(NF17=1,TEXT(NF$4,"mmmm yyyy"),""))</f>
        <v>#N/A</v>
      </c>
      <c r="NG42" s="8" t="e">
        <f>CONCATENATE(NF42,IF(AND(NG17=1,SUM($E17:NF17)&gt;0)," and ",""),IF(NG17=1,TEXT(NG$4,"mmmm yyyy"),""))</f>
        <v>#N/A</v>
      </c>
      <c r="NH42" s="8" t="e">
        <f>CONCATENATE(NG42,IF(AND(NH17=1,SUM($E17:NG17)&gt;0)," and ",""),IF(NH17=1,TEXT(NH$4,"mmmm yyyy"),""))</f>
        <v>#N/A</v>
      </c>
      <c r="NI42" s="8" t="e">
        <f>CONCATENATE(NH42,IF(AND(NI17=1,SUM($E17:NH17)&gt;0)," and ",""),IF(NI17=1,TEXT(NI$4,"mmmm yyyy"),""))</f>
        <v>#N/A</v>
      </c>
      <c r="NJ42" s="8" t="e">
        <f>CONCATENATE(NI42,IF(AND(NJ17=1,SUM($E17:NI17)&gt;0)," and ",""),IF(NJ17=1,TEXT(NJ$4,"mmmm yyyy"),""))</f>
        <v>#N/A</v>
      </c>
      <c r="NK42" s="8" t="e">
        <f>CONCATENATE(NJ42,IF(AND(NK17=1,SUM($E17:NJ17)&gt;0)," and ",""),IF(NK17=1,TEXT(NK$4,"mmmm yyyy"),""))</f>
        <v>#N/A</v>
      </c>
      <c r="NL42" s="8" t="e">
        <f>CONCATENATE(NK42,IF(AND(NL17=1,SUM($E17:NK17)&gt;0)," and ",""),IF(NL17=1,TEXT(NL$4,"mmmm yyyy"),""))</f>
        <v>#N/A</v>
      </c>
      <c r="NM42" s="8" t="e">
        <f>CONCATENATE(NL42,IF(AND(NM17=1,SUM($E17:NL17)&gt;0)," and ",""),IF(NM17=1,TEXT(NM$4,"mmmm yyyy"),""))</f>
        <v>#N/A</v>
      </c>
      <c r="NN42" s="8" t="e">
        <f>CONCATENATE(NM42,IF(AND(NN17=1,SUM($E17:NM17)&gt;0)," and ",""),IF(NN17=1,TEXT(NN$4,"mmmm yyyy"),""))</f>
        <v>#N/A</v>
      </c>
      <c r="NO42" s="8" t="e">
        <f>CONCATENATE(NN42,IF(AND(NO17=1,SUM($E17:NN17)&gt;0)," and ",""),IF(NO17=1,TEXT(NO$4,"mmmm yyyy"),""))</f>
        <v>#N/A</v>
      </c>
      <c r="NP42" s="8" t="e">
        <f>CONCATENATE(NO42,IF(AND(NP17=1,SUM($E17:NO17)&gt;0)," and ",""),IF(NP17=1,TEXT(NP$4,"mmmm yyyy"),""))</f>
        <v>#N/A</v>
      </c>
      <c r="NQ42" s="8" t="e">
        <f>CONCATENATE(NP42,IF(AND(NQ17=1,SUM($E17:NP17)&gt;0)," and ",""),IF(NQ17=1,TEXT(NQ$4,"mmmm yyyy"),""))</f>
        <v>#N/A</v>
      </c>
      <c r="NR42" s="8" t="e">
        <f>CONCATENATE(NQ42,IF(AND(NR17=1,SUM($E17:NQ17)&gt;0)," and ",""),IF(NR17=1,TEXT(NR$4,"mmmm yyyy"),""))</f>
        <v>#N/A</v>
      </c>
      <c r="NS42" s="8" t="e">
        <f>CONCATENATE(NR42,IF(AND(NS17=1,SUM($E17:NR17)&gt;0)," and ",""),IF(NS17=1,TEXT(NS$4,"mmmm yyyy"),""))</f>
        <v>#N/A</v>
      </c>
      <c r="NT42" s="8" t="e">
        <f>CONCATENATE(NS42,IF(AND(NT17=1,SUM($E17:NS17)&gt;0)," and ",""),IF(NT17=1,TEXT(NT$4,"mmmm yyyy"),""))</f>
        <v>#N/A</v>
      </c>
      <c r="NU42" s="8" t="e">
        <f>CONCATENATE(NT42,IF(AND(NU17=1,SUM($E17:NT17)&gt;0)," and ",""),IF(NU17=1,TEXT(NU$4,"mmmm yyyy"),""))</f>
        <v>#N/A</v>
      </c>
      <c r="NV42" s="8" t="e">
        <f>CONCATENATE(NU42,IF(AND(NV17=1,SUM($E17:NU17)&gt;0)," and ",""),IF(NV17=1,TEXT(NV$4,"mmmm yyyy"),""))</f>
        <v>#N/A</v>
      </c>
      <c r="NW42" s="8" t="e">
        <f>CONCATENATE(NV42,IF(AND(NW17=1,SUM($E17:NV17)&gt;0)," and ",""),IF(NW17=1,TEXT(NW$4,"mmmm yyyy"),""))</f>
        <v>#N/A</v>
      </c>
      <c r="NX42" s="8" t="e">
        <f>CONCATENATE(NW42,IF(AND(NX17=1,SUM($E17:NW17)&gt;0)," and ",""),IF(NX17=1,TEXT(NX$4,"mmmm yyyy"),""))</f>
        <v>#N/A</v>
      </c>
      <c r="NY42" s="8" t="e">
        <f>CONCATENATE(NX42,IF(AND(NY17=1,SUM($E17:NX17)&gt;0)," and ",""),IF(NY17=1,TEXT(NY$4,"mmmm yyyy"),""))</f>
        <v>#N/A</v>
      </c>
      <c r="NZ42" s="8" t="e">
        <f>CONCATENATE(NY42,IF(AND(NZ17=1,SUM($E17:NY17)&gt;0)," and ",""),IF(NZ17=1,TEXT(NZ$4,"mmmm yyyy"),""))</f>
        <v>#N/A</v>
      </c>
      <c r="OA42" s="8" t="e">
        <f>CONCATENATE(NZ42,IF(AND(OA17=1,SUM($E17:NZ17)&gt;0)," and ",""),IF(OA17=1,TEXT(OA$4,"mmmm yyyy"),""))</f>
        <v>#N/A</v>
      </c>
      <c r="OB42" s="8" t="e">
        <f>CONCATENATE(OA42,IF(AND(OB17=1,SUM($E17:OA17)&gt;0)," and ",""),IF(OB17=1,TEXT(OB$4,"mmmm yyyy"),""))</f>
        <v>#N/A</v>
      </c>
      <c r="OC42" s="8" t="e">
        <f>CONCATENATE(OB42,IF(AND(OC17=1,SUM($E17:OB17)&gt;0)," and ",""),IF(OC17=1,TEXT(OC$4,"mmmm yyyy"),""))</f>
        <v>#N/A</v>
      </c>
      <c r="OD42" s="8" t="e">
        <f>CONCATENATE(OC42,IF(AND(OD17=1,SUM($E17:OC17)&gt;0)," and ",""),IF(OD17=1,TEXT(OD$4,"mmmm yyyy"),""))</f>
        <v>#N/A</v>
      </c>
      <c r="OE42" s="8" t="e">
        <f>CONCATENATE(OD42,IF(AND(OE17=1,SUM($E17:OD17)&gt;0)," and ",""),IF(OE17=1,TEXT(OE$4,"mmmm yyyy"),""))</f>
        <v>#N/A</v>
      </c>
      <c r="OF42" s="8" t="e">
        <f>CONCATENATE(OE42,IF(AND(OF17=1,SUM($E17:OE17)&gt;0)," and ",""),IF(OF17=1,TEXT(OF$4,"mmmm yyyy"),""))</f>
        <v>#N/A</v>
      </c>
      <c r="OG42" s="8" t="e">
        <f>CONCATENATE(OF42,IF(AND(OG17=1,SUM($E17:OF17)&gt;0)," and ",""),IF(OG17=1,TEXT(OG$4,"mmmm yyyy"),""))</f>
        <v>#N/A</v>
      </c>
      <c r="OH42" s="8" t="e">
        <f>CONCATENATE(OG42,IF(AND(OH17=1,SUM($E17:OG17)&gt;0)," and ",""),IF(OH17=1,TEXT(OH$4,"mmmm yyyy"),""))</f>
        <v>#N/A</v>
      </c>
      <c r="OI42" s="8" t="e">
        <f>CONCATENATE(OH42,IF(AND(OI17=1,SUM($E17:OH17)&gt;0)," and ",""),IF(OI17=1,TEXT(OI$4,"mmmm yyyy"),""))</f>
        <v>#N/A</v>
      </c>
      <c r="OJ42" s="8" t="e">
        <f>CONCATENATE(OI42,IF(AND(OJ17=1,SUM($E17:OI17)&gt;0)," and ",""),IF(OJ17=1,TEXT(OJ$4,"mmmm yyyy"),""))</f>
        <v>#N/A</v>
      </c>
      <c r="OK42" s="8" t="e">
        <f>CONCATENATE(OJ42,IF(AND(OK17=1,SUM($E17:OJ17)&gt;0)," and ",""),IF(OK17=1,TEXT(OK$4,"mmmm yyyy"),""))</f>
        <v>#N/A</v>
      </c>
      <c r="OL42" s="8" t="e">
        <f>CONCATENATE(OK42,IF(AND(OL17=1,SUM($E17:OK17)&gt;0)," and ",""),IF(OL17=1,TEXT(OL$4,"mmmm yyyy"),""))</f>
        <v>#N/A</v>
      </c>
      <c r="OM42" s="8" t="e">
        <f>CONCATENATE(OL42,IF(AND(OM17=1,SUM($E17:OL17)&gt;0)," and ",""),IF(OM17=1,TEXT(OM$4,"mmmm yyyy"),""))</f>
        <v>#N/A</v>
      </c>
      <c r="ON42" s="8" t="e">
        <f>CONCATENATE(OM42,IF(AND(ON17=1,SUM($E17:OM17)&gt;0)," and ",""),IF(ON17=1,TEXT(ON$4,"mmmm yyyy"),""))</f>
        <v>#N/A</v>
      </c>
      <c r="OO42" s="8" t="e">
        <f>CONCATENATE(ON42,IF(AND(OO17=1,SUM($E17:ON17)&gt;0)," and ",""),IF(OO17=1,TEXT(OO$4,"mmmm yyyy"),""))</f>
        <v>#N/A</v>
      </c>
      <c r="OP42" s="8" t="e">
        <f>CONCATENATE(OO42,IF(AND(OP17=1,SUM($E17:OO17)&gt;0)," and ",""),IF(OP17=1,TEXT(OP$4,"mmmm yyyy"),""))</f>
        <v>#N/A</v>
      </c>
      <c r="OQ42" s="8" t="e">
        <f>CONCATENATE(OP42,IF(AND(OQ17=1,SUM($E17:OP17)&gt;0)," and ",""),IF(OQ17=1,TEXT(OQ$4,"mmmm yyyy"),""))</f>
        <v>#N/A</v>
      </c>
      <c r="OR42" s="8" t="e">
        <f>CONCATENATE(OQ42,IF(AND(OR17=1,SUM($E17:OQ17)&gt;0)," and ",""),IF(OR17=1,TEXT(OR$4,"mmmm yyyy"),""))</f>
        <v>#N/A</v>
      </c>
      <c r="OS42" s="8" t="e">
        <f>CONCATENATE(OR42,IF(AND(OS17=1,SUM($E17:OR17)&gt;0)," and ",""),IF(OS17=1,TEXT(OS$4,"mmmm yyyy"),""))</f>
        <v>#N/A</v>
      </c>
      <c r="OT42" s="8" t="e">
        <f>CONCATENATE(OS42,IF(AND(OT17=1,SUM($E17:OS17)&gt;0)," and ",""),IF(OT17=1,TEXT(OT$4,"mmmm yyyy"),""))</f>
        <v>#N/A</v>
      </c>
      <c r="OU42" s="8" t="e">
        <f>CONCATENATE(OT42,IF(AND(OU17=1,SUM($E17:OT17)&gt;0)," and ",""),IF(OU17=1,TEXT(OU$4,"mmmm yyyy"),""))</f>
        <v>#N/A</v>
      </c>
      <c r="OV42" s="8" t="e">
        <f>CONCATENATE(OU42,IF(AND(OV17=1,SUM($E17:OU17)&gt;0)," and ",""),IF(OV17=1,TEXT(OV$4,"mmmm yyyy"),""))</f>
        <v>#N/A</v>
      </c>
      <c r="OW42" s="8" t="e">
        <f>CONCATENATE(OV42,IF(AND(OW17=1,SUM($E17:OV17)&gt;0)," and ",""),IF(OW17=1,TEXT(OW$4,"mmmm yyyy"),""))</f>
        <v>#N/A</v>
      </c>
      <c r="OX42" s="8" t="e">
        <f>CONCATENATE(OW42,IF(AND(OX17=1,SUM($E17:OW17)&gt;0)," and ",""),IF(OX17=1,TEXT(OX$4,"mmmm yyyy"),""))</f>
        <v>#N/A</v>
      </c>
      <c r="OY42" s="8" t="e">
        <f>CONCATENATE(OX42,IF(AND(OY17=1,SUM($E17:OX17)&gt;0)," and ",""),IF(OY17=1,TEXT(OY$4,"mmmm yyyy"),""))</f>
        <v>#N/A</v>
      </c>
      <c r="OZ42" s="8" t="e">
        <f>CONCATENATE(OY42,IF(AND(OZ17=1,SUM($E17:OY17)&gt;0)," and ",""),IF(OZ17=1,TEXT(OZ$4,"mmmm yyyy"),""))</f>
        <v>#N/A</v>
      </c>
      <c r="PA42" s="8" t="e">
        <f>CONCATENATE(OZ42,IF(AND(PA17=1,SUM($E17:OZ17)&gt;0)," and ",""),IF(PA17=1,TEXT(PA$4,"mmmm yyyy"),""))</f>
        <v>#N/A</v>
      </c>
      <c r="PB42" s="8" t="e">
        <f>CONCATENATE(PA42,IF(AND(PB17=1,SUM($E17:PA17)&gt;0)," and ",""),IF(PB17=1,TEXT(PB$4,"mmmm yyyy"),""))</f>
        <v>#N/A</v>
      </c>
      <c r="PC42" s="8" t="e">
        <f>CONCATENATE(PB42,IF(AND(PC17=1,SUM($E17:PB17)&gt;0)," and ",""),IF(PC17=1,TEXT(PC$4,"mmmm yyyy"),""))</f>
        <v>#N/A</v>
      </c>
      <c r="PD42" s="8" t="e">
        <f>CONCATENATE(PC42,IF(AND(PD17=1,SUM($E17:PC17)&gt;0)," and ",""),IF(PD17=1,TEXT(PD$4,"mmmm yyyy"),""))</f>
        <v>#N/A</v>
      </c>
      <c r="PE42" s="8" t="e">
        <f>CONCATENATE(PD42,IF(AND(PE17=1,SUM($E17:PD17)&gt;0)," and ",""),IF(PE17=1,TEXT(PE$4,"mmmm yyyy"),""))</f>
        <v>#N/A</v>
      </c>
      <c r="PF42" s="8" t="e">
        <f>CONCATENATE(PE42,IF(AND(PF17=1,SUM($E17:PE17)&gt;0)," and ",""),IF(PF17=1,TEXT(PF$4,"mmmm yyyy"),""))</f>
        <v>#N/A</v>
      </c>
      <c r="PG42" s="8" t="e">
        <f>CONCATENATE(PF42,IF(AND(PG17=1,SUM($E17:PF17)&gt;0)," and ",""),IF(PG17=1,TEXT(PG$4,"mmmm yyyy"),""))</f>
        <v>#N/A</v>
      </c>
      <c r="PH42" s="8" t="e">
        <f>CONCATENATE(PG42,IF(AND(PH17=1,SUM($E17:PG17)&gt;0)," and ",""),IF(PH17=1,TEXT(PH$4,"mmmm yyyy"),""))</f>
        <v>#N/A</v>
      </c>
      <c r="PI42" s="8" t="e">
        <f>CONCATENATE(PH42,IF(AND(PI17=1,SUM($E17:PH17)&gt;0)," and ",""),IF(PI17=1,TEXT(PI$4,"mmmm yyyy"),""))</f>
        <v>#N/A</v>
      </c>
      <c r="PJ42" s="8" t="e">
        <f>CONCATENATE(PI42,IF(AND(PJ17=1,SUM($E17:PI17)&gt;0)," and ",""),IF(PJ17=1,TEXT(PJ$4,"mmmm yyyy"),""))</f>
        <v>#N/A</v>
      </c>
      <c r="PK42" s="8" t="e">
        <f>CONCATENATE(PJ42,IF(AND(PK17=1,SUM($E17:PJ17)&gt;0)," and ",""),IF(PK17=1,TEXT(PK$4,"mmmm yyyy"),""))</f>
        <v>#N/A</v>
      </c>
      <c r="PL42" s="8" t="e">
        <f>CONCATENATE(PK42,IF(AND(PL17=1,SUM($E17:PK17)&gt;0)," and ",""),IF(PL17=1,TEXT(PL$4,"mmmm yyyy"),""))</f>
        <v>#N/A</v>
      </c>
      <c r="PM42" s="8" t="e">
        <f>CONCATENATE(PL42,IF(AND(PM17=1,SUM($E17:PL17)&gt;0)," and ",""),IF(PM17=1,TEXT(PM$4,"mmmm yyyy"),""))</f>
        <v>#N/A</v>
      </c>
      <c r="PN42" s="8" t="e">
        <f>CONCATENATE(PM42,IF(AND(PN17=1,SUM($E17:PM17)&gt;0)," and ",""),IF(PN17=1,TEXT(PN$4,"mmmm yyyy"),""))</f>
        <v>#N/A</v>
      </c>
      <c r="PO42" s="8" t="e">
        <f>CONCATENATE(PN42,IF(AND(PO17=1,SUM($E17:PN17)&gt;0)," and ",""),IF(PO17=1,TEXT(PO$4,"mmmm yyyy"),""))</f>
        <v>#N/A</v>
      </c>
      <c r="PP42" s="8" t="e">
        <f>CONCATENATE(PO42,IF(AND(PP17=1,SUM($E17:PO17)&gt;0)," and ",""),IF(PP17=1,TEXT(PP$4,"mmmm yyyy"),""))</f>
        <v>#N/A</v>
      </c>
      <c r="PQ42" s="8" t="e">
        <f>CONCATENATE(PP42,IF(AND(PQ17=1,SUM($E17:PP17)&gt;0)," and ",""),IF(PQ17=1,TEXT(PQ$4,"mmmm yyyy"),""))</f>
        <v>#N/A</v>
      </c>
      <c r="PR42" s="8" t="e">
        <f>CONCATENATE(PQ42,IF(AND(PR17=1,SUM($E17:PQ17)&gt;0)," and ",""),IF(PR17=1,TEXT(PR$4,"mmmm yyyy"),""))</f>
        <v>#N/A</v>
      </c>
      <c r="PS42" s="8" t="e">
        <f>CONCATENATE(PR42,IF(AND(PS17=1,SUM($E17:PR17)&gt;0)," and ",""),IF(PS17=1,TEXT(PS$4,"mmmm yyyy"),""))</f>
        <v>#N/A</v>
      </c>
      <c r="PT42" s="8" t="e">
        <f>CONCATENATE(PS42,IF(AND(PT17=1,SUM($E17:PS17)&gt;0)," and ",""),IF(PT17=1,TEXT(PT$4,"mmmm yyyy"),""))</f>
        <v>#N/A</v>
      </c>
      <c r="PU42" s="8" t="e">
        <f>CONCATENATE(PT42,IF(AND(PU17=1,SUM($E17:PT17)&gt;0)," and ",""),IF(PU17=1,TEXT(PU$4,"mmmm yyyy"),""))</f>
        <v>#N/A</v>
      </c>
      <c r="PV42" s="8" t="e">
        <f>CONCATENATE(PU42,IF(AND(PV17=1,SUM($E17:PU17)&gt;0)," and ",""),IF(PV17=1,TEXT(PV$4,"mmmm yyyy"),""))</f>
        <v>#N/A</v>
      </c>
      <c r="PW42" s="8" t="e">
        <f>CONCATENATE(PV42,IF(AND(PW17=1,SUM($E17:PV17)&gt;0)," and ",""),IF(PW17=1,TEXT(PW$4,"mmmm yyyy"),""))</f>
        <v>#N/A</v>
      </c>
      <c r="PX42" s="8" t="e">
        <f>CONCATENATE(PW42,IF(AND(PX17=1,SUM($E17:PW17)&gt;0)," and ",""),IF(PX17=1,TEXT(PX$4,"mmmm yyyy"),""))</f>
        <v>#N/A</v>
      </c>
      <c r="PY42" s="8" t="e">
        <f>CONCATENATE(PX42,IF(AND(PY17=1,SUM($E17:PX17)&gt;0)," and ",""),IF(PY17=1,TEXT(PY$4,"mmmm yyyy"),""))</f>
        <v>#N/A</v>
      </c>
      <c r="PZ42" s="8" t="e">
        <f>CONCATENATE(PY42,IF(AND(PZ17=1,SUM($E17:PY17)&gt;0)," and ",""),IF(PZ17=1,TEXT(PZ$4,"mmmm yyyy"),""))</f>
        <v>#N/A</v>
      </c>
      <c r="QA42" s="8" t="e">
        <f>CONCATENATE(PZ42,IF(AND(QA17=1,SUM($E17:PZ17)&gt;0)," and ",""),IF(QA17=1,TEXT(QA$4,"mmmm yyyy"),""))</f>
        <v>#N/A</v>
      </c>
      <c r="QB42" s="8" t="e">
        <f>CONCATENATE(QA42,IF(AND(QB17=1,SUM($E17:QA17)&gt;0)," and ",""),IF(QB17=1,TEXT(QB$4,"mmmm yyyy"),""))</f>
        <v>#N/A</v>
      </c>
      <c r="QC42" s="8" t="e">
        <f>CONCATENATE(QB42,IF(AND(QC17=1,SUM($E17:QB17)&gt;0)," and ",""),IF(QC17=1,TEXT(QC$4,"mmmm yyyy"),""))</f>
        <v>#N/A</v>
      </c>
      <c r="QD42" s="8" t="e">
        <f>CONCATENATE(QC42,IF(AND(QD17=1,SUM($E17:QC17)&gt;0)," and ",""),IF(QD17=1,TEXT(QD$4,"mmmm yyyy"),""))</f>
        <v>#N/A</v>
      </c>
      <c r="QE42" s="8" t="e">
        <f>CONCATENATE(QD42,IF(AND(QE17=1,SUM($E17:QD17)&gt;0)," and ",""),IF(QE17=1,TEXT(QE$4,"mmmm yyyy"),""))</f>
        <v>#N/A</v>
      </c>
      <c r="QF42" s="8" t="e">
        <f>CONCATENATE(QE42,IF(AND(QF17=1,SUM($E17:QE17)&gt;0)," and ",""),IF(QF17=1,TEXT(QF$4,"mmmm yyyy"),""))</f>
        <v>#N/A</v>
      </c>
      <c r="QG42" s="8" t="e">
        <f>CONCATENATE(QF42,IF(AND(QG17=1,SUM($E17:QF17)&gt;0)," and ",""),IF(QG17=1,TEXT(QG$4,"mmmm yyyy"),""))</f>
        <v>#N/A</v>
      </c>
      <c r="QH42" s="8" t="e">
        <f>CONCATENATE(QG42,IF(AND(QH17=1,SUM($E17:QG17)&gt;0)," and ",""),IF(QH17=1,TEXT(QH$4,"mmmm yyyy"),""))</f>
        <v>#N/A</v>
      </c>
      <c r="QI42" s="8" t="e">
        <f>CONCATENATE(QH42,IF(AND(QI17=1,SUM($E17:QH17)&gt;0)," and ",""),IF(QI17=1,TEXT(QI$4,"mmmm yyyy"),""))</f>
        <v>#N/A</v>
      </c>
      <c r="QJ42" s="8" t="e">
        <f>CONCATENATE(QI42,IF(AND(QJ17=1,SUM($E17:QI17)&gt;0)," and ",""),IF(QJ17=1,TEXT(QJ$4,"mmmm yyyy"),""))</f>
        <v>#N/A</v>
      </c>
      <c r="QK42" s="8" t="e">
        <f>CONCATENATE(QJ42,IF(AND(QK17=1,SUM($E17:QJ17)&gt;0)," and ",""),IF(QK17=1,TEXT(QK$4,"mmmm yyyy"),""))</f>
        <v>#N/A</v>
      </c>
      <c r="QL42" s="8" t="e">
        <f>CONCATENATE(QK42,IF(AND(QL17=1,SUM($E17:QK17)&gt;0)," and ",""),IF(QL17=1,TEXT(QL$4,"mmmm yyyy"),""))</f>
        <v>#N/A</v>
      </c>
      <c r="QM42" s="8" t="e">
        <f>CONCATENATE(QL42,IF(AND(QM17=1,SUM($E17:QL17)&gt;0)," and ",""),IF(QM17=1,TEXT(QM$4,"mmmm yyyy"),""))</f>
        <v>#N/A</v>
      </c>
      <c r="QN42" s="8" t="e">
        <f>CONCATENATE(QM42,IF(AND(QN17=1,SUM($E17:QM17)&gt;0)," and ",""),IF(QN17=1,TEXT(QN$4,"mmmm yyyy"),""))</f>
        <v>#N/A</v>
      </c>
      <c r="QO42" s="8" t="e">
        <f>CONCATENATE(QN42,IF(AND(QO17=1,SUM($E17:QN17)&gt;0)," and ",""),IF(QO17=1,TEXT(QO$4,"mmmm yyyy"),""))</f>
        <v>#N/A</v>
      </c>
      <c r="QP42" s="8" t="e">
        <f>CONCATENATE(QO42,IF(AND(QP17=1,SUM($E17:QO17)&gt;0)," and ",""),IF(QP17=1,TEXT(QP$4,"mmmm yyyy"),""))</f>
        <v>#N/A</v>
      </c>
      <c r="QQ42" s="8" t="e">
        <f>CONCATENATE(QP42,IF(AND(QQ17=1,SUM($E17:QP17)&gt;0)," and ",""),IF(QQ17=1,TEXT(QQ$4,"mmmm yyyy"),""))</f>
        <v>#N/A</v>
      </c>
      <c r="QR42" s="8" t="e">
        <f>CONCATENATE(QQ42,IF(AND(QR17=1,SUM($E17:QQ17)&gt;0)," and ",""),IF(QR17=1,TEXT(QR$4,"mmmm yyyy"),""))</f>
        <v>#N/A</v>
      </c>
      <c r="QS42" s="8" t="e">
        <f>CONCATENATE(QR42,IF(AND(QS17=1,SUM($E17:QR17)&gt;0)," and ",""),IF(QS17=1,TEXT(QS$4,"mmmm yyyy"),""))</f>
        <v>#N/A</v>
      </c>
      <c r="QT42" s="8" t="e">
        <f>CONCATENATE(QS42,IF(AND(QT17=1,SUM($E17:QS17)&gt;0)," and ",""),IF(QT17=1,TEXT(QT$4,"mmmm yyyy"),""))</f>
        <v>#N/A</v>
      </c>
      <c r="QU42" s="8" t="e">
        <f>CONCATENATE(QT42,IF(AND(QU17=1,SUM($E17:QT17)&gt;0)," and ",""),IF(QU17=1,TEXT(QU$4,"mmmm yyyy"),""))</f>
        <v>#N/A</v>
      </c>
      <c r="QV42" s="8" t="e">
        <f>CONCATENATE(QU42,IF(AND(QV17=1,SUM($E17:QU17)&gt;0)," and ",""),IF(QV17=1,TEXT(QV$4,"mmmm yyyy"),""))</f>
        <v>#N/A</v>
      </c>
      <c r="QW42" s="8" t="e">
        <f>CONCATENATE(QV42,IF(AND(QW17=1,SUM($E17:QV17)&gt;0)," and ",""),IF(QW17=1,TEXT(QW$4,"mmmm yyyy"),""))</f>
        <v>#N/A</v>
      </c>
      <c r="QX42" s="8" t="e">
        <f>CONCATENATE(QW42,IF(AND(QX17=1,SUM($E17:QW17)&gt;0)," and ",""),IF(QX17=1,TEXT(QX$4,"mmmm yyyy"),""))</f>
        <v>#N/A</v>
      </c>
      <c r="QY42" s="8" t="e">
        <f>CONCATENATE(QX42,IF(AND(QY17=1,SUM($E17:QX17)&gt;0)," and ",""),IF(QY17=1,TEXT(QY$4,"mmmm yyyy"),""))</f>
        <v>#N/A</v>
      </c>
      <c r="QZ42" s="8" t="e">
        <f>CONCATENATE(QY42,IF(AND(QZ17=1,SUM($E17:QY17)&gt;0)," and ",""),IF(QZ17=1,TEXT(QZ$4,"mmmm yyyy"),""))</f>
        <v>#N/A</v>
      </c>
      <c r="RA42" s="8" t="e">
        <f>CONCATENATE(QZ42,IF(AND(RA17=1,SUM($E17:QZ17)&gt;0)," and ",""),IF(RA17=1,TEXT(RA$4,"mmmm yyyy"),""))</f>
        <v>#N/A</v>
      </c>
      <c r="RB42" s="8" t="e">
        <f>CONCATENATE(RA42,IF(AND(RB17=1,SUM($E17:RA17)&gt;0)," and ",""),IF(RB17=1,TEXT(RB$4,"mmmm yyyy"),""))</f>
        <v>#N/A</v>
      </c>
      <c r="RC42" s="8" t="e">
        <f>CONCATENATE(RB42,IF(AND(RC17=1,SUM($E17:RB17)&gt;0)," and ",""),IF(RC17=1,TEXT(RC$4,"mmmm yyyy"),""))</f>
        <v>#N/A</v>
      </c>
      <c r="RD42" s="8" t="e">
        <f>CONCATENATE(RC42,IF(AND(RD17=1,SUM($E17:RC17)&gt;0)," and ",""),IF(RD17=1,TEXT(RD$4,"mmmm yyyy"),""))</f>
        <v>#N/A</v>
      </c>
      <c r="RE42" s="8" t="e">
        <f>CONCATENATE(RD42,IF(AND(RE17=1,SUM($E17:RD17)&gt;0)," and ",""),IF(RE17=1,TEXT(RE$4,"mmmm yyyy"),""))</f>
        <v>#N/A</v>
      </c>
      <c r="RF42" s="8" t="e">
        <f>CONCATENATE(RE42,IF(AND(RF17=1,SUM($E17:RE17)&gt;0)," and ",""),IF(RF17=1,TEXT(RF$4,"mmmm yyyy"),""))</f>
        <v>#N/A</v>
      </c>
      <c r="RG42" s="8" t="e">
        <f>CONCATENATE(RF42,IF(AND(RG17=1,SUM($E17:RF17)&gt;0)," and ",""),IF(RG17=1,TEXT(RG$4,"mmmm yyyy"),""))</f>
        <v>#N/A</v>
      </c>
      <c r="RH42" s="8" t="e">
        <f>CONCATENATE(RG42,IF(AND(RH17=1,SUM($E17:RG17)&gt;0)," and ",""),IF(RH17=1,TEXT(RH$4,"mmmm yyyy"),""))</f>
        <v>#N/A</v>
      </c>
      <c r="RI42" s="8" t="e">
        <f>CONCATENATE(RH42,IF(AND(RI17=1,SUM($E17:RH17)&gt;0)," and ",""),IF(RI17=1,TEXT(RI$4,"mmmm yyyy"),""))</f>
        <v>#N/A</v>
      </c>
      <c r="RJ42" s="8" t="e">
        <f>CONCATENATE(RI42,IF(AND(RJ17=1,SUM($E17:RI17)&gt;0)," and ",""),IF(RJ17=1,TEXT(RJ$4,"mmmm yyyy"),""))</f>
        <v>#N/A</v>
      </c>
      <c r="RK42" s="8" t="e">
        <f>CONCATENATE(RJ42,IF(AND(RK17=1,SUM($E17:RJ17)&gt;0)," and ",""),IF(RK17=1,TEXT(RK$4,"mmmm yyyy"),""))</f>
        <v>#N/A</v>
      </c>
      <c r="RL42" s="8" t="e">
        <f>CONCATENATE(RK42,IF(AND(RL17=1,SUM($E17:RK17)&gt;0)," and ",""),IF(RL17=1,TEXT(RL$4,"mmmm yyyy"),""))</f>
        <v>#N/A</v>
      </c>
      <c r="RM42" s="8" t="e">
        <f>CONCATENATE(RL42,IF(AND(RM17=1,SUM($E17:RL17)&gt;0)," and ",""),IF(RM17=1,TEXT(RM$4,"mmmm yyyy"),""))</f>
        <v>#N/A</v>
      </c>
      <c r="RN42" s="8" t="e">
        <f>CONCATENATE(RM42,IF(AND(RN17=1,SUM($E17:RM17)&gt;0)," and ",""),IF(RN17=1,TEXT(RN$4,"mmmm yyyy"),""))</f>
        <v>#N/A</v>
      </c>
      <c r="RO42" s="8" t="e">
        <f>CONCATENATE(RN42,IF(AND(RO17=1,SUM($E17:RN17)&gt;0)," and ",""),IF(RO17=1,TEXT(RO$4,"mmmm yyyy"),""))</f>
        <v>#N/A</v>
      </c>
      <c r="RP42" s="8" t="e">
        <f>CONCATENATE(RO42,IF(AND(RP17=1,SUM($E17:RO17)&gt;0)," and ",""),IF(RP17=1,TEXT(RP$4,"mmmm yyyy"),""))</f>
        <v>#N/A</v>
      </c>
      <c r="RQ42" s="8" t="e">
        <f>CONCATENATE(RP42,IF(AND(RQ17=1,SUM($E17:RP17)&gt;0)," and ",""),IF(RQ17=1,TEXT(RQ$4,"mmmm yyyy"),""))</f>
        <v>#N/A</v>
      </c>
      <c r="RR42" s="8" t="e">
        <f>CONCATENATE(RQ42,IF(AND(RR17=1,SUM($E17:RQ17)&gt;0)," and ",""),IF(RR17=1,TEXT(RR$4,"mmmm yyyy"),""))</f>
        <v>#N/A</v>
      </c>
      <c r="RS42" s="8" t="e">
        <f>CONCATENATE(RR42,IF(AND(RS17=1,SUM($E17:RR17)&gt;0)," and ",""),IF(RS17=1,TEXT(RS$4,"mmmm yyyy"),""))</f>
        <v>#N/A</v>
      </c>
      <c r="RT42" s="8" t="e">
        <f>CONCATENATE(RS42,IF(AND(RT17=1,SUM($E17:RS17)&gt;0)," and ",""),IF(RT17=1,TEXT(RT$4,"mmmm yyyy"),""))</f>
        <v>#N/A</v>
      </c>
      <c r="RU42" s="8" t="e">
        <f>CONCATENATE(RT42,IF(AND(RU17=1,SUM($E17:RT17)&gt;0)," and ",""),IF(RU17=1,TEXT(RU$4,"mmmm yyyy"),""))</f>
        <v>#N/A</v>
      </c>
      <c r="RV42" s="8" t="e">
        <f>CONCATENATE(RU42,IF(AND(RV17=1,SUM($E17:RU17)&gt;0)," and ",""),IF(RV17=1,TEXT(RV$4,"mmmm yyyy"),""))</f>
        <v>#N/A</v>
      </c>
      <c r="RW42" s="8" t="e">
        <f>CONCATENATE(RV42,IF(AND(RW17=1,SUM($E17:RV17)&gt;0)," and ",""),IF(RW17=1,TEXT(RW$4,"mmmm yyyy"),""))</f>
        <v>#N/A</v>
      </c>
      <c r="RX42" s="8" t="e">
        <f>CONCATENATE(RW42,IF(AND(RX17=1,SUM($E17:RW17)&gt;0)," and ",""),IF(RX17=1,TEXT(RX$4,"mmmm yyyy"),""))</f>
        <v>#N/A</v>
      </c>
      <c r="RY42" s="8" t="e">
        <f>CONCATENATE(RX42,IF(AND(RY17=1,SUM($E17:RX17)&gt;0)," and ",""),IF(RY17=1,TEXT(RY$4,"mmmm yyyy"),""))</f>
        <v>#N/A</v>
      </c>
      <c r="RZ42" s="8" t="e">
        <f>CONCATENATE(RY42,IF(AND(RZ17=1,SUM($E17:RY17)&gt;0)," and ",""),IF(RZ17=1,TEXT(RZ$4,"mmmm yyyy"),""))</f>
        <v>#N/A</v>
      </c>
      <c r="SA42" s="8" t="e">
        <f>CONCATENATE(RZ42,IF(AND(SA17=1,SUM($E17:RZ17)&gt;0)," and ",""),IF(SA17=1,TEXT(SA$4,"mmmm yyyy"),""))</f>
        <v>#N/A</v>
      </c>
      <c r="SB42" s="8" t="e">
        <f>CONCATENATE(SA42,IF(AND(SB17=1,SUM($E17:SA17)&gt;0)," and ",""),IF(SB17=1,TEXT(SB$4,"mmmm yyyy"),""))</f>
        <v>#N/A</v>
      </c>
      <c r="SC42" s="8" t="e">
        <f>CONCATENATE(SB42,IF(AND(SC17=1,SUM($E17:SB17)&gt;0)," and ",""),IF(SC17=1,TEXT(SC$4,"mmmm yyyy"),""))</f>
        <v>#N/A</v>
      </c>
      <c r="SD42" s="8" t="e">
        <f>CONCATENATE(SC42,IF(AND(SD17=1,SUM($E17:SC17)&gt;0)," and ",""),IF(SD17=1,TEXT(SD$4,"mmmm yyyy"),""))</f>
        <v>#N/A</v>
      </c>
      <c r="SE42" s="8" t="e">
        <f>CONCATENATE(SD42,IF(AND(SE17=1,SUM($E17:SD17)&gt;0)," and ",""),IF(SE17=1,TEXT(SE$4,"mmmm yyyy"),""))</f>
        <v>#N/A</v>
      </c>
      <c r="SF42" s="8" t="e">
        <f>CONCATENATE(SE42,IF(AND(SF17=1,SUM($E17:SE17)&gt;0)," and ",""),IF(SF17=1,TEXT(SF$4,"mmmm yyyy"),""))</f>
        <v>#N/A</v>
      </c>
      <c r="SG42" s="8" t="e">
        <f>CONCATENATE(SF42,IF(AND(SG17=1,SUM($E17:SF17)&gt;0)," and ",""),IF(SG17=1,TEXT(SG$4,"mmmm yyyy"),""))</f>
        <v>#N/A</v>
      </c>
      <c r="SH42" s="8" t="e">
        <f>CONCATENATE(SG42,IF(AND(SH17=1,SUM($E17:SG17)&gt;0)," and ",""),IF(SH17=1,TEXT(SH$4,"mmmm yyyy"),""))</f>
        <v>#N/A</v>
      </c>
      <c r="SI42" s="8" t="e">
        <f>CONCATENATE(SH42,IF(AND(SI17=1,SUM($E17:SH17)&gt;0)," and ",""),IF(SI17=1,TEXT(SI$4,"mmmm yyyy"),""))</f>
        <v>#N/A</v>
      </c>
      <c r="SJ42" s="8" t="e">
        <f>CONCATENATE(SI42,IF(AND(SJ17=1,SUM($E17:SI17)&gt;0)," and ",""),IF(SJ17=1,TEXT(SJ$4,"mmmm yyyy"),""))</f>
        <v>#N/A</v>
      </c>
      <c r="SK42" s="8" t="e">
        <f>CONCATENATE(SJ42,IF(AND(SK17=1,SUM($E17:SJ17)&gt;0)," and ",""),IF(SK17=1,TEXT(SK$4,"mmmm yyyy"),""))</f>
        <v>#N/A</v>
      </c>
      <c r="SL42" s="8" t="e">
        <f>CONCATENATE(SK42,IF(AND(SL17=1,SUM($E17:SK17)&gt;0)," and ",""),IF(SL17=1,TEXT(SL$4,"mmmm yyyy"),""))</f>
        <v>#N/A</v>
      </c>
      <c r="SM42" s="8" t="e">
        <f>CONCATENATE(SL42,IF(AND(SM17=1,SUM($E17:SL17)&gt;0)," and ",""),IF(SM17=1,TEXT(SM$4,"mmmm yyyy"),""))</f>
        <v>#N/A</v>
      </c>
      <c r="SN42" s="8" t="e">
        <f>CONCATENATE(SM42,IF(AND(SN17=1,SUM($E17:SM17)&gt;0)," and ",""),IF(SN17=1,TEXT(SN$4,"mmmm yyyy"),""))</f>
        <v>#N/A</v>
      </c>
      <c r="SO42" s="8" t="e">
        <f>CONCATENATE(SN42,IF(AND(SO17=1,SUM($E17:SN17)&gt;0)," and ",""),IF(SO17=1,TEXT(SO$4,"mmmm yyyy"),""))</f>
        <v>#N/A</v>
      </c>
      <c r="SP42" s="8" t="e">
        <f>CONCATENATE(SO42,IF(AND(SP17=1,SUM($E17:SO17)&gt;0)," and ",""),IF(SP17=1,TEXT(SP$4,"mmmm yyyy"),""))</f>
        <v>#N/A</v>
      </c>
      <c r="SQ42" s="8" t="e">
        <f>CONCATENATE(SP42,IF(AND(SQ17=1,SUM($E17:SP17)&gt;0)," and ",""),IF(SQ17=1,TEXT(SQ$4,"mmmm yyyy"),""))</f>
        <v>#N/A</v>
      </c>
      <c r="SR42" s="8" t="e">
        <f>CONCATENATE(SQ42,IF(AND(SR17=1,SUM($E17:SQ17)&gt;0)," and ",""),IF(SR17=1,TEXT(SR$4,"mmmm yyyy"),""))</f>
        <v>#N/A</v>
      </c>
      <c r="SS42" s="8" t="e">
        <f>CONCATENATE(SR42,IF(AND(SS17=1,SUM($E17:SR17)&gt;0)," and ",""),IF(SS17=1,TEXT(SS$4,"mmmm yyyy"),""))</f>
        <v>#N/A</v>
      </c>
      <c r="ST42" s="8" t="e">
        <f>CONCATENATE(SS42,IF(AND(ST17=1,SUM($E17:SS17)&gt;0)," and ",""),IF(ST17=1,TEXT(ST$4,"mmmm yyyy"),""))</f>
        <v>#N/A</v>
      </c>
      <c r="SU42" s="8" t="e">
        <f>CONCATENATE(ST42,IF(AND(SU17=1,SUM($E17:ST17)&gt;0)," and ",""),IF(SU17=1,TEXT(SU$4,"mmmm yyyy"),""))</f>
        <v>#N/A</v>
      </c>
      <c r="SV42" s="8" t="e">
        <f>CONCATENATE(SU42,IF(AND(SV17=1,SUM($E17:SU17)&gt;0)," and ",""),IF(SV17=1,TEXT(SV$4,"mmmm yyyy"),""))</f>
        <v>#N/A</v>
      </c>
      <c r="SW42" s="8" t="e">
        <f>CONCATENATE(SV42,IF(AND(SW17=1,SUM($E17:SV17)&gt;0)," and ",""),IF(SW17=1,TEXT(SW$4,"mmmm yyyy"),""))</f>
        <v>#N/A</v>
      </c>
      <c r="SX42" s="8" t="e">
        <f>CONCATENATE(SW42,IF(AND(SX17=1,SUM($E17:SW17)&gt;0)," and ",""),IF(SX17=1,TEXT(SX$4,"mmmm yyyy"),""))</f>
        <v>#N/A</v>
      </c>
      <c r="SY42" s="8" t="e">
        <f>CONCATENATE(SX42,IF(AND(SY17=1,SUM($E17:SX17)&gt;0)," and ",""),IF(SY17=1,TEXT(SY$4,"mmmm yyyy"),""))</f>
        <v>#N/A</v>
      </c>
      <c r="SZ42" s="8" t="e">
        <f>CONCATENATE(SY42,IF(AND(SZ17=1,SUM($E17:SY17)&gt;0)," and ",""),IF(SZ17=1,TEXT(SZ$4,"mmmm yyyy"),""))</f>
        <v>#N/A</v>
      </c>
      <c r="TA42" s="8" t="e">
        <f>CONCATENATE(SZ42,IF(AND(TA17=1,SUM($E17:SZ17)&gt;0)," and ",""),IF(TA17=1,TEXT(TA$4,"mmmm yyyy"),""))</f>
        <v>#N/A</v>
      </c>
      <c r="TB42" s="8" t="e">
        <f>CONCATENATE(TA42,IF(AND(TB17=1,SUM($E17:TA17)&gt;0)," and ",""),IF(TB17=1,TEXT(TB$4,"mmmm yyyy"),""))</f>
        <v>#N/A</v>
      </c>
      <c r="TC42" s="8" t="e">
        <f>CONCATENATE(TB42,IF(AND(TC17=1,SUM($E17:TB17)&gt;0)," and ",""),IF(TC17=1,TEXT(TC$4,"mmmm yyyy"),""))</f>
        <v>#N/A</v>
      </c>
      <c r="TD42" s="8" t="e">
        <f>CONCATENATE(TC42,IF(AND(TD17=1,SUM($E17:TC17)&gt;0)," and ",""),IF(TD17=1,TEXT(TD$4,"mmmm yyyy"),""))</f>
        <v>#N/A</v>
      </c>
      <c r="TE42" s="8" t="e">
        <f>CONCATENATE(TD42,IF(AND(TE17=1,SUM($E17:TD17)&gt;0)," and ",""),IF(TE17=1,TEXT(TE$4,"mmmm yyyy"),""))</f>
        <v>#N/A</v>
      </c>
      <c r="TF42" s="8" t="e">
        <f>CONCATENATE(TE42,IF(AND(TF17=1,SUM($E17:TE17)&gt;0)," and ",""),IF(TF17=1,TEXT(TF$4,"mmmm yyyy"),""))</f>
        <v>#N/A</v>
      </c>
      <c r="TG42" s="8" t="e">
        <f>CONCATENATE(TF42,IF(AND(TG17=1,SUM($E17:TF17)&gt;0)," and ",""),IF(TG17=1,TEXT(TG$4,"mmmm yyyy"),""))</f>
        <v>#N/A</v>
      </c>
      <c r="TH42" s="8" t="e">
        <f>CONCATENATE(TG42,IF(AND(TH17=1,SUM($E17:TG17)&gt;0)," and ",""),IF(TH17=1,TEXT(TH$4,"mmmm yyyy"),""))</f>
        <v>#N/A</v>
      </c>
      <c r="TI42" s="8" t="e">
        <f>CONCATENATE(TH42,IF(AND(TI17=1,SUM($E17:TH17)&gt;0)," and ",""),IF(TI17=1,TEXT(TI$4,"mmmm yyyy"),""))</f>
        <v>#N/A</v>
      </c>
      <c r="TJ42" s="8" t="e">
        <f>CONCATENATE(TI42,IF(AND(TJ17=1,SUM($E17:TI17)&gt;0)," and ",""),IF(TJ17=1,TEXT(TJ$4,"mmmm yyyy"),""))</f>
        <v>#N/A</v>
      </c>
      <c r="TK42" s="8" t="e">
        <f>CONCATENATE(TJ42,IF(AND(TK17=1,SUM($E17:TJ17)&gt;0)," and ",""),IF(TK17=1,TEXT(TK$4,"mmmm yyyy"),""))</f>
        <v>#N/A</v>
      </c>
      <c r="TL42" s="8" t="e">
        <f>CONCATENATE(TK42,IF(AND(TL17=1,SUM($E17:TK17)&gt;0)," and ",""),IF(TL17=1,TEXT(TL$4,"mmmm yyyy"),""))</f>
        <v>#N/A</v>
      </c>
      <c r="TM42" s="8" t="e">
        <f>CONCATENATE(TL42,IF(AND(TM17=1,SUM($E17:TL17)&gt;0)," and ",""),IF(TM17=1,TEXT(TM$4,"mmmm yyyy"),""))</f>
        <v>#N/A</v>
      </c>
      <c r="TN42" s="8" t="e">
        <f>CONCATENATE(TM42,IF(AND(TN17=1,SUM($E17:TM17)&gt;0)," and ",""),IF(TN17=1,TEXT(TN$4,"mmmm yyyy"),""))</f>
        <v>#N/A</v>
      </c>
      <c r="TO42" s="8" t="e">
        <f>CONCATENATE(TN42,IF(AND(TO17=1,SUM($E17:TN17)&gt;0)," and ",""),IF(TO17=1,TEXT(TO$4,"mmmm yyyy"),""))</f>
        <v>#N/A</v>
      </c>
      <c r="TP42" s="8" t="e">
        <f>CONCATENATE(TO42,IF(AND(TP17=1,SUM($E17:TO17)&gt;0)," and ",""),IF(TP17=1,TEXT(TP$4,"mmmm yyyy"),""))</f>
        <v>#N/A</v>
      </c>
      <c r="TQ42" s="8" t="e">
        <f>CONCATENATE(TP42,IF(AND(TQ17=1,SUM($E17:TP17)&gt;0)," and ",""),IF(TQ17=1,TEXT(TQ$4,"mmmm yyyy"),""))</f>
        <v>#N/A</v>
      </c>
      <c r="TR42" s="8" t="e">
        <f>CONCATENATE(TQ42,IF(AND(TR17=1,SUM($E17:TQ17)&gt;0)," and ",""),IF(TR17=1,TEXT(TR$4,"mmmm yyyy"),""))</f>
        <v>#N/A</v>
      </c>
      <c r="TS42" s="8" t="e">
        <f>CONCATENATE(TR42,IF(AND(TS17=1,SUM($E17:TR17)&gt;0)," and ",""),IF(TS17=1,TEXT(TS$4,"mmmm yyyy"),""))</f>
        <v>#N/A</v>
      </c>
      <c r="TT42" s="8" t="e">
        <f>CONCATENATE(TS42,IF(AND(TT17=1,SUM($E17:TS17)&gt;0)," and ",""),IF(TT17=1,TEXT(TT$4,"mmmm yyyy"),""))</f>
        <v>#N/A</v>
      </c>
      <c r="TU42" s="8" t="e">
        <f>CONCATENATE(TT42,IF(AND(TU17=1,SUM($E17:TT17)&gt;0)," and ",""),IF(TU17=1,TEXT(TU$4,"mmmm yyyy"),""))</f>
        <v>#N/A</v>
      </c>
      <c r="TV42" s="8" t="e">
        <f>CONCATENATE(TU42,IF(AND(TV17=1,SUM($E17:TU17)&gt;0)," and ",""),IF(TV17=1,TEXT(TV$4,"mmmm yyyy"),""))</f>
        <v>#N/A</v>
      </c>
      <c r="TW42" s="8" t="e">
        <f>CONCATENATE(TV42,IF(AND(TW17=1,SUM($E17:TV17)&gt;0)," and ",""),IF(TW17=1,TEXT(TW$4,"mmmm yyyy"),""))</f>
        <v>#N/A</v>
      </c>
      <c r="TX42" s="8" t="e">
        <f>CONCATENATE(TW42,IF(AND(TX17=1,SUM($E17:TW17)&gt;0)," and ",""),IF(TX17=1,TEXT(TX$4,"mmmm yyyy"),""))</f>
        <v>#N/A</v>
      </c>
      <c r="TY42" s="8" t="e">
        <f>CONCATENATE(TX42,IF(AND(TY17=1,SUM($E17:TX17)&gt;0)," and ",""),IF(TY17=1,TEXT(TY$4,"mmmm yyyy"),""))</f>
        <v>#N/A</v>
      </c>
      <c r="TZ42" s="8" t="e">
        <f>CONCATENATE(TY42,IF(AND(TZ17=1,SUM($E17:TY17)&gt;0)," and ",""),IF(TZ17=1,TEXT(TZ$4,"mmmm yyyy"),""))</f>
        <v>#N/A</v>
      </c>
      <c r="UA42" s="8" t="e">
        <f>CONCATENATE(TZ42,IF(AND(UA17=1,SUM($E17:TZ17)&gt;0)," and ",""),IF(UA17=1,TEXT(UA$4,"mmmm yyyy"),""))</f>
        <v>#N/A</v>
      </c>
      <c r="UB42" s="8" t="e">
        <f>CONCATENATE(UA42,IF(AND(UB17=1,SUM($E17:UA17)&gt;0)," and ",""),IF(UB17=1,TEXT(UB$4,"mmmm yyyy"),""))</f>
        <v>#N/A</v>
      </c>
      <c r="UC42" s="8" t="e">
        <f>CONCATENATE(UB42,IF(AND(UC17=1,SUM($E17:UB17)&gt;0)," and ",""),IF(UC17=1,TEXT(UC$4,"mmmm yyyy"),""))</f>
        <v>#N/A</v>
      </c>
      <c r="UD42" s="8" t="e">
        <f>CONCATENATE(UC42,IF(AND(UD17=1,SUM($E17:UC17)&gt;0)," and ",""),IF(UD17=1,TEXT(UD$4,"mmmm yyyy"),""))</f>
        <v>#N/A</v>
      </c>
      <c r="UE42" s="8" t="e">
        <f>CONCATENATE(UD42,IF(AND(UE17=1,SUM($E17:UD17)&gt;0)," and ",""),IF(UE17=1,TEXT(UE$4,"mmmm yyyy"),""))</f>
        <v>#N/A</v>
      </c>
      <c r="UF42" s="8" t="e">
        <f>CONCATENATE(UE42,IF(AND(UF17=1,SUM($E17:UE17)&gt;0)," and ",""),IF(UF17=1,TEXT(UF$4,"mmmm yyyy"),""))</f>
        <v>#N/A</v>
      </c>
      <c r="UG42" s="8" t="e">
        <f>CONCATENATE(UF42,IF(AND(UG17=1,SUM($E17:UF17)&gt;0)," and ",""),IF(UG17=1,TEXT(UG$4,"mmmm yyyy"),""))</f>
        <v>#N/A</v>
      </c>
      <c r="UH42" s="8" t="e">
        <f>CONCATENATE(UG42,IF(AND(UH17=1,SUM($E17:UG17)&gt;0)," and ",""),IF(UH17=1,TEXT(UH$4,"mmmm yyyy"),""))</f>
        <v>#N/A</v>
      </c>
      <c r="UI42" s="8" t="e">
        <f>CONCATENATE(UH42,IF(AND(UI17=1,SUM($E17:UH17)&gt;0)," and ",""),IF(UI17=1,TEXT(UI$4,"mmmm yyyy"),""))</f>
        <v>#N/A</v>
      </c>
      <c r="UJ42" s="8" t="e">
        <f>CONCATENATE(UI42,IF(AND(UJ17=1,SUM($E17:UI17)&gt;0)," and ",""),IF(UJ17=1,TEXT(UJ$4,"mmmm yyyy"),""))</f>
        <v>#N/A</v>
      </c>
      <c r="UK42" s="8" t="e">
        <f>CONCATENATE(UJ42,IF(AND(UK17=1,SUM($E17:UJ17)&gt;0)," and ",""),IF(UK17=1,TEXT(UK$4,"mmmm yyyy"),""))</f>
        <v>#N/A</v>
      </c>
      <c r="UL42" s="8" t="e">
        <f>CONCATENATE(UK42,IF(AND(UL17=1,SUM($E17:UK17)&gt;0)," and ",""),IF(UL17=1,TEXT(UL$4,"mmmm yyyy"),""))</f>
        <v>#N/A</v>
      </c>
      <c r="UM42" s="8" t="e">
        <f>CONCATENATE(UL42,IF(AND(UM17=1,SUM($E17:UL17)&gt;0)," and ",""),IF(UM17=1,TEXT(UM$4,"mmmm yyyy"),""))</f>
        <v>#N/A</v>
      </c>
      <c r="UN42" s="8" t="e">
        <f>CONCATENATE(UM42,IF(AND(UN17=1,SUM($E17:UM17)&gt;0)," and ",""),IF(UN17=1,TEXT(UN$4,"mmmm yyyy"),""))</f>
        <v>#N/A</v>
      </c>
      <c r="UO42" s="8" t="e">
        <f>CONCATENATE(UN42,IF(AND(UO17=1,SUM($E17:UN17)&gt;0)," and ",""),IF(UO17=1,TEXT(UO$4,"mmmm yyyy"),""))</f>
        <v>#N/A</v>
      </c>
      <c r="UP42" s="8" t="e">
        <f>CONCATENATE(UO42,IF(AND(UP17=1,SUM($E17:UO17)&gt;0)," and ",""),IF(UP17=1,TEXT(UP$4,"mmmm yyyy"),""))</f>
        <v>#N/A</v>
      </c>
      <c r="UQ42" s="8" t="e">
        <f>CONCATENATE(UP42,IF(AND(UQ17=1,SUM($E17:UP17)&gt;0)," and ",""),IF(UQ17=1,TEXT(UQ$4,"mmmm yyyy"),""))</f>
        <v>#N/A</v>
      </c>
      <c r="UR42" s="8" t="e">
        <f>CONCATENATE(UQ42,IF(AND(UR17=1,SUM($E17:UQ17)&gt;0)," and ",""),IF(UR17=1,TEXT(UR$4,"mmmm yyyy"),""))</f>
        <v>#N/A</v>
      </c>
      <c r="US42" s="8" t="e">
        <f>CONCATENATE(UR42,IF(AND(US17=1,SUM($E17:UR17)&gt;0)," and ",""),IF(US17=1,TEXT(US$4,"mmmm yyyy"),""))</f>
        <v>#N/A</v>
      </c>
      <c r="UT42" s="8" t="e">
        <f>CONCATENATE(US42,IF(AND(UT17=1,SUM($E17:US17)&gt;0)," and ",""),IF(UT17=1,TEXT(UT$4,"mmmm yyyy"),""))</f>
        <v>#N/A</v>
      </c>
      <c r="UU42" s="8" t="e">
        <f>CONCATENATE(UT42,IF(AND(UU17=1,SUM($E17:UT17)&gt;0)," and ",""),IF(UU17=1,TEXT(UU$4,"mmmm yyyy"),""))</f>
        <v>#N/A</v>
      </c>
      <c r="UV42" s="8" t="e">
        <f>CONCATENATE(UU42,IF(AND(UV17=1,SUM($E17:UU17)&gt;0)," and ",""),IF(UV17=1,TEXT(UV$4,"mmmm yyyy"),""))</f>
        <v>#N/A</v>
      </c>
      <c r="UW42" s="8" t="e">
        <f>CONCATENATE(UV42,IF(AND(UW17=1,SUM($E17:UV17)&gt;0)," and ",""),IF(UW17=1,TEXT(UW$4,"mmmm yyyy"),""))</f>
        <v>#N/A</v>
      </c>
      <c r="UX42" s="8" t="e">
        <f>CONCATENATE(UW42,IF(AND(UX17=1,SUM($E17:UW17)&gt;0)," and ",""),IF(UX17=1,TEXT(UX$4,"mmmm yyyy"),""))</f>
        <v>#N/A</v>
      </c>
      <c r="UY42" s="8" t="e">
        <f>CONCATENATE(UX42,IF(AND(UY17=1,SUM($E17:UX17)&gt;0)," and ",""),IF(UY17=1,TEXT(UY$4,"mmmm yyyy"),""))</f>
        <v>#N/A</v>
      </c>
      <c r="UZ42" s="8" t="e">
        <f>CONCATENATE(UY42,IF(AND(UZ17=1,SUM($E17:UY17)&gt;0)," and ",""),IF(UZ17=1,TEXT(UZ$4,"mmmm yyyy"),""))</f>
        <v>#N/A</v>
      </c>
      <c r="VA42" s="8" t="e">
        <f>CONCATENATE(UZ42,IF(AND(VA17=1,SUM($E17:UZ17)&gt;0)," and ",""),IF(VA17=1,TEXT(VA$4,"mmmm yyyy"),""))</f>
        <v>#N/A</v>
      </c>
      <c r="VB42" s="8" t="e">
        <f>CONCATENATE(VA42,IF(AND(VB17=1,SUM($E17:VA17)&gt;0)," and ",""),IF(VB17=1,TEXT(VB$4,"mmmm yyyy"),""))</f>
        <v>#N/A</v>
      </c>
      <c r="VC42" s="8" t="e">
        <f>CONCATENATE(VB42,IF(AND(VC17=1,SUM($E17:VB17)&gt;0)," and ",""),IF(VC17=1,TEXT(VC$4,"mmmm yyyy"),""))</f>
        <v>#N/A</v>
      </c>
      <c r="VD42" s="8" t="e">
        <f>CONCATENATE(VC42,IF(AND(VD17=1,SUM($E17:VC17)&gt;0)," and ",""),IF(VD17=1,TEXT(VD$4,"mmmm yyyy"),""))</f>
        <v>#N/A</v>
      </c>
      <c r="VE42" s="8" t="e">
        <f>CONCATENATE(VD42,IF(AND(VE17=1,SUM($E17:VD17)&gt;0)," and ",""),IF(VE17=1,TEXT(VE$4,"mmmm yyyy"),""))</f>
        <v>#N/A</v>
      </c>
      <c r="VF42" s="8" t="e">
        <f>CONCATENATE(VE42,IF(AND(VF17=1,SUM($E17:VE17)&gt;0)," and ",""),IF(VF17=1,TEXT(VF$4,"mmmm yyyy"),""))</f>
        <v>#N/A</v>
      </c>
      <c r="VG42" s="8" t="e">
        <f>CONCATENATE(VF42,IF(AND(VG17=1,SUM($E17:VF17)&gt;0)," and ",""),IF(VG17=1,TEXT(VG$4,"mmmm yyyy"),""))</f>
        <v>#N/A</v>
      </c>
      <c r="VH42" s="8" t="e">
        <f>CONCATENATE(VG42,IF(AND(VH17=1,SUM($E17:VG17)&gt;0)," and ",""),IF(VH17=1,TEXT(VH$4,"mmmm yyyy"),""))</f>
        <v>#N/A</v>
      </c>
      <c r="VI42" s="8" t="e">
        <f>CONCATENATE(VH42,IF(AND(VI17=1,SUM($E17:VH17)&gt;0)," and ",""),IF(VI17=1,TEXT(VI$4,"mmmm yyyy"),""))</f>
        <v>#N/A</v>
      </c>
      <c r="VJ42" s="8" t="e">
        <f>CONCATENATE(VI42,IF(AND(VJ17=1,SUM($E17:VI17)&gt;0)," and ",""),IF(VJ17=1,TEXT(VJ$4,"mmmm yyyy"),""))</f>
        <v>#N/A</v>
      </c>
      <c r="VK42" s="8" t="e">
        <f>CONCATENATE(VJ42,IF(AND(VK17=1,SUM($E17:VJ17)&gt;0)," and ",""),IF(VK17=1,TEXT(VK$4,"mmmm yyyy"),""))</f>
        <v>#N/A</v>
      </c>
      <c r="VL42" s="8" t="e">
        <f>CONCATENATE(VK42,IF(AND(VL17=1,SUM($E17:VK17)&gt;0)," and ",""),IF(VL17=1,TEXT(VL$4,"mmmm yyyy"),""))</f>
        <v>#N/A</v>
      </c>
      <c r="VM42" s="8" t="e">
        <f>CONCATENATE(VL42,IF(AND(VM17=1,SUM($E17:VL17)&gt;0)," and ",""),IF(VM17=1,TEXT(VM$4,"mmmm yyyy"),""))</f>
        <v>#N/A</v>
      </c>
      <c r="VN42" s="8" t="e">
        <f>CONCATENATE(VM42,IF(AND(VN17=1,SUM($E17:VM17)&gt;0)," and ",""),IF(VN17=1,TEXT(VN$4,"mmmm yyyy"),""))</f>
        <v>#N/A</v>
      </c>
      <c r="VO42" s="8" t="e">
        <f>CONCATENATE(VN42,IF(AND(VO17=1,SUM($E17:VN17)&gt;0)," and ",""),IF(VO17=1,TEXT(VO$4,"mmmm yyyy"),""))</f>
        <v>#N/A</v>
      </c>
      <c r="VP42" s="8" t="e">
        <f>CONCATENATE(VO42,IF(AND(VP17=1,SUM($E17:VO17)&gt;0)," and ",""),IF(VP17=1,TEXT(VP$4,"mmmm yyyy"),""))</f>
        <v>#N/A</v>
      </c>
      <c r="VQ42" s="8" t="e">
        <f>CONCATENATE(VP42,IF(AND(VQ17=1,SUM($E17:VP17)&gt;0)," and ",""),IF(VQ17=1,TEXT(VQ$4,"mmmm yyyy"),""))</f>
        <v>#N/A</v>
      </c>
      <c r="VR42" s="8" t="e">
        <f>CONCATENATE(VQ42,IF(AND(VR17=1,SUM($E17:VQ17)&gt;0)," and ",""),IF(VR17=1,TEXT(VR$4,"mmmm yyyy"),""))</f>
        <v>#N/A</v>
      </c>
      <c r="VS42" s="8" t="e">
        <f>CONCATENATE(VR42,IF(AND(VS17=1,SUM($E17:VR17)&gt;0)," and ",""),IF(VS17=1,TEXT(VS$4,"mmmm yyyy"),""))</f>
        <v>#N/A</v>
      </c>
      <c r="VT42" s="8" t="e">
        <f>CONCATENATE(VS42,IF(AND(VT17=1,SUM($E17:VS17)&gt;0)," and ",""),IF(VT17=1,TEXT(VT$4,"mmmm yyyy"),""))</f>
        <v>#N/A</v>
      </c>
      <c r="VU42" s="8" t="e">
        <f>CONCATENATE(VT42,IF(AND(VU17=1,SUM($E17:VT17)&gt;0)," and ",""),IF(VU17=1,TEXT(VU$4,"mmmm yyyy"),""))</f>
        <v>#N/A</v>
      </c>
      <c r="VV42" s="8" t="e">
        <f>CONCATENATE(VU42,IF(AND(VV17=1,SUM($E17:VU17)&gt;0)," and ",""),IF(VV17=1,TEXT(VV$4,"mmmm yyyy"),""))</f>
        <v>#N/A</v>
      </c>
      <c r="VW42" s="8" t="e">
        <f>CONCATENATE(VV42,IF(AND(VW17=1,SUM($E17:VV17)&gt;0)," and ",""),IF(VW17=1,TEXT(VW$4,"mmmm yyyy"),""))</f>
        <v>#N/A</v>
      </c>
      <c r="VX42" s="8" t="e">
        <f>CONCATENATE(VW42,IF(AND(VX17=1,SUM($E17:VW17)&gt;0)," and ",""),IF(VX17=1,TEXT(VX$4,"mmmm yyyy"),""))</f>
        <v>#N/A</v>
      </c>
      <c r="VY42" s="8" t="e">
        <f>CONCATENATE(VX42,IF(AND(VY17=1,SUM($E17:VX17)&gt;0)," and ",""),IF(VY17=1,TEXT(VY$4,"mmmm yyyy"),""))</f>
        <v>#N/A</v>
      </c>
      <c r="VZ42" s="8" t="e">
        <f>CONCATENATE(VY42,IF(AND(VZ17=1,SUM($E17:VY17)&gt;0)," and ",""),IF(VZ17=1,TEXT(VZ$4,"mmmm yyyy"),""))</f>
        <v>#N/A</v>
      </c>
      <c r="WA42" s="8" t="e">
        <f>CONCATENATE(VZ42,IF(AND(WA17=1,SUM($E17:VZ17)&gt;0)," and ",""),IF(WA17=1,TEXT(WA$4,"mmmm yyyy"),""))</f>
        <v>#N/A</v>
      </c>
      <c r="WB42" s="8" t="e">
        <f>CONCATENATE(WA42,IF(AND(WB17=1,SUM($E17:WA17)&gt;0)," and ",""),IF(WB17=1,TEXT(WB$4,"mmmm yyyy"),""))</f>
        <v>#N/A</v>
      </c>
      <c r="WC42" s="8" t="e">
        <f>CONCATENATE(WB42,IF(AND(WC17=1,SUM($E17:WB17)&gt;0)," and ",""),IF(WC17=1,TEXT(WC$4,"mmmm yyyy"),""))</f>
        <v>#N/A</v>
      </c>
      <c r="WD42" s="8" t="e">
        <f>CONCATENATE(WC42,IF(AND(WD17=1,SUM($E17:WC17)&gt;0)," and ",""),IF(WD17=1,TEXT(WD$4,"mmmm yyyy"),""))</f>
        <v>#N/A</v>
      </c>
      <c r="WE42" s="8" t="e">
        <f>CONCATENATE(WD42,IF(AND(WE17=1,SUM($E17:WD17)&gt;0)," and ",""),IF(WE17=1,TEXT(WE$4,"mmmm yyyy"),""))</f>
        <v>#N/A</v>
      </c>
      <c r="WF42" s="8" t="e">
        <f>CONCATENATE(WE42,IF(AND(WF17=1,SUM($E17:WE17)&gt;0)," and ",""),IF(WF17=1,TEXT(WF$4,"mmmm yyyy"),""))</f>
        <v>#N/A</v>
      </c>
      <c r="WG42" s="8" t="e">
        <f>CONCATENATE(WF42,IF(AND(WG17=1,SUM($E17:WF17)&gt;0)," and ",""),IF(WG17=1,TEXT(WG$4,"mmmm yyyy"),""))</f>
        <v>#N/A</v>
      </c>
      <c r="WH42" s="8" t="e">
        <f>CONCATENATE(WG42,IF(AND(WH17=1,SUM($E17:WG17)&gt;0)," and ",""),IF(WH17=1,TEXT(WH$4,"mmmm yyyy"),""))</f>
        <v>#N/A</v>
      </c>
      <c r="WI42" s="8" t="e">
        <f>CONCATENATE(WH42,IF(AND(WI17=1,SUM($E17:WH17)&gt;0)," and ",""),IF(WI17=1,TEXT(WI$4,"mmmm yyyy"),""))</f>
        <v>#N/A</v>
      </c>
      <c r="WJ42" s="8" t="e">
        <f>CONCATENATE(WI42,IF(AND(WJ17=1,SUM($E17:WI17)&gt;0)," and ",""),IF(WJ17=1,TEXT(WJ$4,"mmmm yyyy"),""))</f>
        <v>#N/A</v>
      </c>
      <c r="WK42" s="8" t="e">
        <f>CONCATENATE(WJ42,IF(AND(WK17=1,SUM($E17:WJ17)&gt;0)," and ",""),IF(WK17=1,TEXT(WK$4,"mmmm yyyy"),""))</f>
        <v>#N/A</v>
      </c>
      <c r="WL42" s="8" t="e">
        <f>CONCATENATE(WK42,IF(AND(WL17=1,SUM($E17:WK17)&gt;0)," and ",""),IF(WL17=1,TEXT(WL$4,"mmmm yyyy"),""))</f>
        <v>#N/A</v>
      </c>
      <c r="WM42" s="8" t="e">
        <f>CONCATENATE(WL42,IF(AND(WM17=1,SUM($E17:WL17)&gt;0)," and ",""),IF(WM17=1,TEXT(WM$4,"mmmm yyyy"),""))</f>
        <v>#N/A</v>
      </c>
      <c r="WN42" s="8" t="e">
        <f>CONCATENATE(WM42,IF(AND(WN17=1,SUM($E17:WM17)&gt;0)," and ",""),IF(WN17=1,TEXT(WN$4,"mmmm yyyy"),""))</f>
        <v>#N/A</v>
      </c>
      <c r="WO42" s="8" t="e">
        <f>CONCATENATE(WN42,IF(AND(WO17=1,SUM($E17:WN17)&gt;0)," and ",""),IF(WO17=1,TEXT(WO$4,"mmmm yyyy"),""))</f>
        <v>#N/A</v>
      </c>
      <c r="WP42" s="8" t="e">
        <f>CONCATENATE(WO42,IF(AND(WP17=1,SUM($E17:WO17)&gt;0)," and ",""),IF(WP17=1,TEXT(WP$4,"mmmm yyyy"),""))</f>
        <v>#N/A</v>
      </c>
      <c r="WQ42" s="8" t="e">
        <f>CONCATENATE(WP42,IF(AND(WQ17=1,SUM($E17:WP17)&gt;0)," and ",""),IF(WQ17=1,TEXT(WQ$4,"mmmm yyyy"),""))</f>
        <v>#N/A</v>
      </c>
      <c r="WR42" s="8" t="e">
        <f>CONCATENATE(WQ42,IF(AND(WR17=1,SUM($E17:WQ17)&gt;0)," and ",""),IF(WR17=1,TEXT(WR$4,"mmmm yyyy"),""))</f>
        <v>#N/A</v>
      </c>
      <c r="WS42" s="8" t="e">
        <f>CONCATENATE(WR42,IF(AND(WS17=1,SUM($E17:WR17)&gt;0)," and ",""),IF(WS17=1,TEXT(WS$4,"mmmm yyyy"),""))</f>
        <v>#N/A</v>
      </c>
      <c r="WT42" s="8" t="e">
        <f>CONCATENATE(WS42,IF(AND(WT17=1,SUM($E17:WS17)&gt;0)," and ",""),IF(WT17=1,TEXT(WT$4,"mmmm yyyy"),""))</f>
        <v>#N/A</v>
      </c>
      <c r="WU42" s="8" t="e">
        <f>CONCATENATE(WT42,IF(AND(WU17=1,SUM($E17:WT17)&gt;0)," and ",""),IF(WU17=1,TEXT(WU$4,"mmmm yyyy"),""))</f>
        <v>#N/A</v>
      </c>
      <c r="WV42" s="8" t="e">
        <f>CONCATENATE(WU42,IF(AND(WV17=1,SUM($E17:WU17)&gt;0)," and ",""),IF(WV17=1,TEXT(WV$4,"mmmm yyyy"),""))</f>
        <v>#N/A</v>
      </c>
      <c r="WW42" s="8" t="e">
        <f>CONCATENATE(WV42,IF(AND(WW17=1,SUM($E17:WV17)&gt;0)," and ",""),IF(WW17=1,TEXT(WW$4,"mmmm yyyy"),""))</f>
        <v>#N/A</v>
      </c>
      <c r="WX42" s="8" t="e">
        <f>CONCATENATE(WW42,IF(AND(WX17=1,SUM($E17:WW17)&gt;0)," and ",""),IF(WX17=1,TEXT(WX$4,"mmmm yyyy"),""))</f>
        <v>#N/A</v>
      </c>
      <c r="WY42" s="8" t="e">
        <f>CONCATENATE(WX42,IF(AND(WY17=1,SUM($E17:WX17)&gt;0)," and ",""),IF(WY17=1,TEXT(WY$4,"mmmm yyyy"),""))</f>
        <v>#N/A</v>
      </c>
      <c r="WZ42" s="8" t="e">
        <f>CONCATENATE(WY42,IF(AND(WZ17=1,SUM($E17:WY17)&gt;0)," and ",""),IF(WZ17=1,TEXT(WZ$4,"mmmm yyyy"),""))</f>
        <v>#N/A</v>
      </c>
      <c r="XA42" s="8" t="e">
        <f>CONCATENATE(WZ42,IF(AND(XA17=1,SUM($E17:WZ17)&gt;0)," and ",""),IF(XA17=1,TEXT(XA$4,"mmmm yyyy"),""))</f>
        <v>#N/A</v>
      </c>
      <c r="XB42" s="8" t="e">
        <f>CONCATENATE(XA42,IF(AND(XB17=1,SUM($E17:XA17)&gt;0)," and ",""),IF(XB17=1,TEXT(XB$4,"mmmm yyyy"),""))</f>
        <v>#N/A</v>
      </c>
      <c r="XC42" s="8" t="e">
        <f>CONCATENATE(XB42,IF(AND(XC17=1,SUM($E17:XB17)&gt;0)," and ",""),IF(XC17=1,TEXT(XC$4,"mmmm yyyy"),""))</f>
        <v>#N/A</v>
      </c>
      <c r="XD42" s="8" t="e">
        <f>CONCATENATE(XC42,IF(AND(XD17=1,SUM($E17:XC17)&gt;0)," and ",""),IF(XD17=1,TEXT(XD$4,"mmmm yyyy"),""))</f>
        <v>#N/A</v>
      </c>
      <c r="XE42" s="8" t="e">
        <f>CONCATENATE(XD42,IF(AND(XE17=1,SUM($E17:XD17)&gt;0)," and ",""),IF(XE17=1,TEXT(XE$4,"mmmm yyyy"),""))</f>
        <v>#N/A</v>
      </c>
      <c r="XF42" s="8" t="e">
        <f>CONCATENATE(XE42,IF(AND(XF17=1,SUM($E17:XE17)&gt;0)," and ",""),IF(XF17=1,TEXT(XF$4,"mmmm yyyy"),""))</f>
        <v>#N/A</v>
      </c>
      <c r="XG42" s="8" t="e">
        <f>CONCATENATE(XF42,IF(AND(XG17=1,SUM($E17:XF17)&gt;0)," and ",""),IF(XG17=1,TEXT(XG$4,"mmmm yyyy"),""))</f>
        <v>#N/A</v>
      </c>
      <c r="XH42" s="8" t="e">
        <f>CONCATENATE(XG42,IF(AND(XH17=1,SUM($E17:XG17)&gt;0)," and ",""),IF(XH17=1,TEXT(XH$4,"mmmm yyyy"),""))</f>
        <v>#N/A</v>
      </c>
      <c r="XI42" s="8" t="e">
        <f>CONCATENATE(XH42,IF(AND(XI17=1,SUM($E17:XH17)&gt;0)," and ",""),IF(XI17=1,TEXT(XI$4,"mmmm yyyy"),""))</f>
        <v>#N/A</v>
      </c>
      <c r="XJ42" s="8" t="e">
        <f>CONCATENATE(XI42,IF(AND(XJ17=1,SUM($E17:XI17)&gt;0)," and ",""),IF(XJ17=1,TEXT(XJ$4,"mmmm yyyy"),""))</f>
        <v>#N/A</v>
      </c>
      <c r="XK42" s="8" t="e">
        <f>CONCATENATE(XJ42,IF(AND(XK17=1,SUM($E17:XJ17)&gt;0)," and ",""),IF(XK17=1,TEXT(XK$4,"mmmm yyyy"),""))</f>
        <v>#N/A</v>
      </c>
      <c r="XL42" s="8" t="e">
        <f>CONCATENATE(XK42,IF(AND(XL17=1,SUM($E17:XK17)&gt;0)," and ",""),IF(XL17=1,TEXT(XL$4,"mmmm yyyy"),""))</f>
        <v>#N/A</v>
      </c>
      <c r="XM42" s="8" t="e">
        <f>CONCATENATE(XL42,IF(AND(XM17=1,SUM($E17:XL17)&gt;0)," and ",""),IF(XM17=1,TEXT(XM$4,"mmmm yyyy"),""))</f>
        <v>#N/A</v>
      </c>
      <c r="XN42" s="8" t="e">
        <f>CONCATENATE(XM42,IF(AND(XN17=1,SUM($E17:XM17)&gt;0)," and ",""),IF(XN17=1,TEXT(XN$4,"mmmm yyyy"),""))</f>
        <v>#N/A</v>
      </c>
      <c r="XO42" s="8" t="e">
        <f>CONCATENATE(XN42,IF(AND(XO17=1,SUM($E17:XN17)&gt;0)," and ",""),IF(XO17=1,TEXT(XO$4,"mmmm yyyy"),""))</f>
        <v>#N/A</v>
      </c>
      <c r="XP42" s="8" t="e">
        <f>CONCATENATE(XO42,IF(AND(XP17=1,SUM($E17:XO17)&gt;0)," and ",""),IF(XP17=1,TEXT(XP$4,"mmmm yyyy"),""))</f>
        <v>#N/A</v>
      </c>
      <c r="XQ42" s="8" t="e">
        <f>CONCATENATE(XP42,IF(AND(XQ17=1,SUM($E17:XP17)&gt;0)," and ",""),IF(XQ17=1,TEXT(XQ$4,"mmmm yyyy"),""))</f>
        <v>#N/A</v>
      </c>
      <c r="XR42" s="8" t="e">
        <f>CONCATENATE(XQ42,IF(AND(XR17=1,SUM($E17:XQ17)&gt;0)," and ",""),IF(XR17=1,TEXT(XR$4,"mmmm yyyy"),""))</f>
        <v>#N/A</v>
      </c>
      <c r="XS42" s="8" t="e">
        <f>CONCATENATE(XR42,IF(AND(XS17=1,SUM($E17:XR17)&gt;0)," and ",""),IF(XS17=1,TEXT(XS$4,"mmmm yyyy"),""))</f>
        <v>#N/A</v>
      </c>
      <c r="XT42" s="8" t="e">
        <f>CONCATENATE(XS42,IF(AND(XT17=1,SUM($E17:XS17)&gt;0)," and ",""),IF(XT17=1,TEXT(XT$4,"mmmm yyyy"),""))</f>
        <v>#N/A</v>
      </c>
      <c r="XU42" s="8" t="e">
        <f>CONCATENATE(XT42,IF(AND(XU17=1,SUM($E17:XT17)&gt;0)," and ",""),IF(XU17=1,TEXT(XU$4,"mmmm yyyy"),""))</f>
        <v>#N/A</v>
      </c>
      <c r="XV42" s="8" t="e">
        <f>CONCATENATE(XU42,IF(AND(XV17=1,SUM($E17:XU17)&gt;0)," and ",""),IF(XV17=1,TEXT(XV$4,"mmmm yyyy"),""))</f>
        <v>#N/A</v>
      </c>
      <c r="XW42" s="8" t="e">
        <f>CONCATENATE(XV42,IF(AND(XW17=1,SUM($E17:XV17)&gt;0)," and ",""),IF(XW17=1,TEXT(XW$4,"mmmm yyyy"),""))</f>
        <v>#N/A</v>
      </c>
      <c r="XX42" s="8" t="e">
        <f>CONCATENATE(XW42,IF(AND(XX17=1,SUM($E17:XW17)&gt;0)," and ",""),IF(XX17=1,TEXT(XX$4,"mmmm yyyy"),""))</f>
        <v>#N/A</v>
      </c>
      <c r="XY42" s="8" t="e">
        <f>CONCATENATE(XX42,IF(AND(XY17=1,SUM($E17:XX17)&gt;0)," and ",""),IF(XY17=1,TEXT(XY$4,"mmmm yyyy"),""))</f>
        <v>#N/A</v>
      </c>
      <c r="XZ42" s="8" t="e">
        <f>CONCATENATE(XY42,IF(AND(XZ17=1,SUM($E17:XY17)&gt;0)," and ",""),IF(XZ17=1,TEXT(XZ$4,"mmmm yyyy"),""))</f>
        <v>#N/A</v>
      </c>
      <c r="YA42" s="8" t="e">
        <f>CONCATENATE(XZ42,IF(AND(YA17=1,SUM($E17:XZ17)&gt;0)," and ",""),IF(YA17=1,TEXT(YA$4,"mmmm yyyy"),""))</f>
        <v>#N/A</v>
      </c>
      <c r="YB42" s="8" t="e">
        <f>CONCATENATE(YA42,IF(AND(YB17=1,SUM($E17:YA17)&gt;0)," and ",""),IF(YB17=1,TEXT(YB$4,"mmmm yyyy"),""))</f>
        <v>#N/A</v>
      </c>
      <c r="YC42" s="8" t="e">
        <f>CONCATENATE(YB42,IF(AND(YC17=1,SUM($E17:YB17)&gt;0)," and ",""),IF(YC17=1,TEXT(YC$4,"mmmm yyyy"),""))</f>
        <v>#N/A</v>
      </c>
      <c r="YD42" s="8" t="e">
        <f>CONCATENATE(YC42,IF(AND(YD17=1,SUM($E17:YC17)&gt;0)," and ",""),IF(YD17=1,TEXT(YD$4,"mmmm yyyy"),""))</f>
        <v>#N/A</v>
      </c>
      <c r="YE42" s="8" t="e">
        <f>CONCATENATE(YD42,IF(AND(YE17=1,SUM($E17:YD17)&gt;0)," and ",""),IF(YE17=1,TEXT(YE$4,"mmmm yyyy"),""))</f>
        <v>#N/A</v>
      </c>
      <c r="YF42" s="8" t="e">
        <f>CONCATENATE(YE42,IF(AND(YF17=1,SUM($E17:YE17)&gt;0)," and ",""),IF(YF17=1,TEXT(YF$4,"mmmm yyyy"),""))</f>
        <v>#N/A</v>
      </c>
      <c r="YG42" s="8" t="e">
        <f>CONCATENATE(YF42,IF(AND(YG17=1,SUM($E17:YF17)&gt;0)," and ",""),IF(YG17=1,TEXT(YG$4,"mmmm yyyy"),""))</f>
        <v>#N/A</v>
      </c>
      <c r="YH42" s="8" t="e">
        <f>CONCATENATE(YG42,IF(AND(YH17=1,SUM($E17:YG17)&gt;0)," and ",""),IF(YH17=1,TEXT(YH$4,"mmmm yyyy"),""))</f>
        <v>#N/A</v>
      </c>
      <c r="YI42" s="8" t="e">
        <f>CONCATENATE(YH42,IF(AND(YI17=1,SUM($E17:YH17)&gt;0)," and ",""),IF(YI17=1,TEXT(YI$4,"mmmm yyyy"),""))</f>
        <v>#N/A</v>
      </c>
      <c r="YJ42" s="8" t="e">
        <f>CONCATENATE(YI42,IF(AND(YJ17=1,SUM($E17:YI17)&gt;0)," and ",""),IF(YJ17=1,TEXT(YJ$4,"mmmm yyyy"),""))</f>
        <v>#N/A</v>
      </c>
      <c r="YK42" s="8" t="e">
        <f>CONCATENATE(YJ42,IF(AND(YK17=1,SUM($E17:YJ17)&gt;0)," and ",""),IF(YK17=1,TEXT(YK$4,"mmmm yyyy"),""))</f>
        <v>#N/A</v>
      </c>
      <c r="YL42" s="8" t="e">
        <f>CONCATENATE(YK42,IF(AND(YL17=1,SUM($E17:YK17)&gt;0)," and ",""),IF(YL17=1,TEXT(YL$4,"mmmm yyyy"),""))</f>
        <v>#N/A</v>
      </c>
      <c r="YM42" s="8" t="e">
        <f>CONCATENATE(YL42,IF(AND(YM17=1,SUM($E17:YL17)&gt;0)," and ",""),IF(YM17=1,TEXT(YM$4,"mmmm yyyy"),""))</f>
        <v>#N/A</v>
      </c>
    </row>
    <row r="43" spans="1:663" s="8" customFormat="1">
      <c r="A43" s="7" t="s">
        <v>1100</v>
      </c>
      <c r="B43" s="3" t="s">
        <v>11</v>
      </c>
      <c r="C43" s="3">
        <v>-40</v>
      </c>
      <c r="D43" s="8" t="str">
        <f>IF(D18=1,TEXT(D$4,"mmmm yyyy"),"")</f>
        <v/>
      </c>
      <c r="E43" s="8" t="str">
        <f>CONCATENATE(D43,IF(AND(E18=1,SUM(D18:$E18)&gt;0)," and ",""),IF(E18=1,TEXT(E$4,"mmmm yyyy"),""))</f>
        <v/>
      </c>
      <c r="F43" s="8" t="str">
        <f>CONCATENATE(E43,IF(AND(F18=1,SUM($E18:E18)&gt;0)," and ",""),IF(F18=1,TEXT(F$4,"mmmm yyyy"),""))</f>
        <v/>
      </c>
      <c r="G43" s="8" t="str">
        <f>CONCATENATE(F43,IF(AND(G18=1,SUM($E18:F18)&gt;0)," and ",""),IF(G18=1,TEXT(G$4,"mmmm yyyy"),""))</f>
        <v/>
      </c>
      <c r="H43" s="8" t="str">
        <f>CONCATENATE(G43,IF(AND(H18=1,SUM($E18:G18)&gt;0)," and ",""),IF(H18=1,TEXT(H$4,"mmmm yyyy"),""))</f>
        <v/>
      </c>
      <c r="I43" s="8" t="str">
        <f>CONCATENATE(H43,IF(AND(I18=1,SUM($E18:H18)&gt;0)," and ",""),IF(I18=1,TEXT(I$4,"mmmm yyyy"),""))</f>
        <v/>
      </c>
      <c r="J43" s="8" t="str">
        <f>CONCATENATE(I43,IF(AND(J18=1,SUM($E18:I18)&gt;0)," and ",""),IF(J18=1,TEXT(J$4,"mmmm yyyy"),""))</f>
        <v/>
      </c>
      <c r="K43" s="8" t="str">
        <f>CONCATENATE(J43,IF(AND(K18=1,SUM($E18:J18)&gt;0)," and ",""),IF(K18=1,TEXT(K$4,"mmmm yyyy"),""))</f>
        <v/>
      </c>
      <c r="L43" s="8" t="str">
        <f>CONCATENATE(K43,IF(AND(L18=1,SUM($E18:K18)&gt;0)," and ",""),IF(L18=1,TEXT(L$4,"mmmm yyyy"),""))</f>
        <v/>
      </c>
      <c r="M43" s="8" t="str">
        <f>CONCATENATE(L43,IF(AND(M18=1,SUM($E18:L18)&gt;0)," and ",""),IF(M18=1,TEXT(M$4,"mmmm yyyy"),""))</f>
        <v/>
      </c>
      <c r="N43" s="8" t="str">
        <f>CONCATENATE(M43,IF(AND(N18=1,SUM($E18:M18)&gt;0)," and ",""),IF(N18=1,TEXT(N$4,"mmmm yyyy"),""))</f>
        <v/>
      </c>
      <c r="O43" s="8" t="str">
        <f>CONCATENATE(N43,IF(AND(O18=1,SUM($E18:N18)&gt;0)," and ",""),IF(O18=1,TEXT(O$4,"mmmm yyyy"),""))</f>
        <v/>
      </c>
      <c r="P43" s="8" t="str">
        <f>CONCATENATE(O43,IF(AND(P18=1,SUM($E18:O18)&gt;0)," and ",""),IF(P18=1,TEXT(P$4,"mmmm yyyy"),""))</f>
        <v/>
      </c>
      <c r="Q43" s="8" t="str">
        <f>CONCATENATE(P43,IF(AND(Q18=1,SUM($E18:P18)&gt;0)," and ",""),IF(Q18=1,TEXT(Q$4,"mmmm yyyy"),""))</f>
        <v/>
      </c>
      <c r="R43" s="8" t="str">
        <f>CONCATENATE(Q43,IF(AND(R18=1,SUM($E18:Q18)&gt;0)," and ",""),IF(R18=1,TEXT(R$4,"mmmm yyyy"),""))</f>
        <v/>
      </c>
      <c r="S43" s="8" t="str">
        <f>CONCATENATE(R43,IF(AND(S18=1,SUM($E18:R18)&gt;0)," and ",""),IF(S18=1,TEXT(S$4,"mmmm yyyy"),""))</f>
        <v/>
      </c>
      <c r="T43" s="8" t="str">
        <f>CONCATENATE(S43,IF(AND(T18=1,SUM($E18:S18)&gt;0)," and ",""),IF(T18=1,TEXT(T$4,"mmmm yyyy"),""))</f>
        <v/>
      </c>
      <c r="U43" s="8" t="str">
        <f>CONCATENATE(T43,IF(AND(U18=1,SUM($E18:T18)&gt;0)," and ",""),IF(U18=1,TEXT(U$4,"mmmm yyyy"),""))</f>
        <v/>
      </c>
      <c r="V43" s="8" t="str">
        <f>CONCATENATE(U43,IF(AND(V18=1,SUM($E18:U18)&gt;0)," and ",""),IF(V18=1,TEXT(V$4,"mmmm yyyy"),""))</f>
        <v/>
      </c>
      <c r="W43" s="8" t="str">
        <f>CONCATENATE(V43,IF(AND(W18=1,SUM($E18:V18)&gt;0)," and ",""),IF(W18=1,TEXT(W$4,"mmmm yyyy"),""))</f>
        <v/>
      </c>
      <c r="X43" s="8" t="str">
        <f>CONCATENATE(W43,IF(AND(X18=1,SUM($E18:W18)&gt;0)," and ",""),IF(X18=1,TEXT(X$4,"mmmm yyyy"),""))</f>
        <v/>
      </c>
      <c r="Y43" s="8" t="str">
        <f>CONCATENATE(X43,IF(AND(Y18=1,SUM($E18:X18)&gt;0)," and ",""),IF(Y18=1,TEXT(Y$4,"mmmm yyyy"),""))</f>
        <v/>
      </c>
      <c r="Z43" s="8" t="str">
        <f>CONCATENATE(Y43,IF(AND(Z18=1,SUM($E18:Y18)&gt;0)," and ",""),IF(Z18=1,TEXT(Z$4,"mmmm yyyy"),""))</f>
        <v/>
      </c>
      <c r="AA43" s="8" t="str">
        <f>CONCATENATE(Z43,IF(AND(AA18=1,SUM($E18:Z18)&gt;0)," and ",""),IF(AA18=1,TEXT(AA$4,"mmmm yyyy"),""))</f>
        <v/>
      </c>
      <c r="AB43" s="8" t="str">
        <f>CONCATENATE(AA43,IF(AND(AB18=1,SUM($E18:AA18)&gt;0)," and ",""),IF(AB18=1,TEXT(AB$4,"mmmm yyyy"),""))</f>
        <v/>
      </c>
      <c r="AC43" s="8" t="str">
        <f>CONCATENATE(AB43,IF(AND(AC18=1,SUM($E18:AB18)&gt;0)," and ",""),IF(AC18=1,TEXT(AC$4,"mmmm yyyy"),""))</f>
        <v/>
      </c>
      <c r="AD43" s="8" t="str">
        <f>CONCATENATE(AC43,IF(AND(AD18=1,SUM($E18:AC18)&gt;0)," and ",""),IF(AD18=1,TEXT(AD$4,"mmmm yyyy"),""))</f>
        <v/>
      </c>
      <c r="AE43" s="8" t="str">
        <f>CONCATENATE(AD43,IF(AND(AE18=1,SUM($E18:AD18)&gt;0)," and ",""),IF(AE18=1,TEXT(AE$4,"mmmm yyyy"),""))</f>
        <v/>
      </c>
      <c r="AF43" s="8" t="str">
        <f>CONCATENATE(AE43,IF(AND(AF18=1,SUM($E18:AE18)&gt;0)," and ",""),IF(AF18=1,TEXT(AF$4,"mmmm yyyy"),""))</f>
        <v/>
      </c>
      <c r="AG43" s="8" t="str">
        <f>CONCATENATE(AF43,IF(AND(AG18=1,SUM($E18:AF18)&gt;0)," and ",""),IF(AG18=1,TEXT(AG$4,"mmmm yyyy"),""))</f>
        <v/>
      </c>
      <c r="AH43" s="8" t="str">
        <f>CONCATENATE(AG43,IF(AND(AH18=1,SUM($E18:AG18)&gt;0)," and ",""),IF(AH18=1,TEXT(AH$4,"mmmm yyyy"),""))</f>
        <v/>
      </c>
      <c r="AI43" s="8" t="str">
        <f>CONCATENATE(AH43,IF(AND(AI18=1,SUM($E18:AH18)&gt;0)," and ",""),IF(AI18=1,TEXT(AI$4,"mmmm yyyy"),""))</f>
        <v/>
      </c>
      <c r="AJ43" s="8" t="str">
        <f>CONCATENATE(AI43,IF(AND(AJ18=1,SUM($E18:AI18)&gt;0)," and ",""),IF(AJ18=1,TEXT(AJ$4,"mmmm yyyy"),""))</f>
        <v/>
      </c>
      <c r="AK43" s="8" t="str">
        <f>CONCATENATE(AJ43,IF(AND(AK18=1,SUM($E18:AJ18)&gt;0)," and ",""),IF(AK18=1,TEXT(AK$4,"mmmm yyyy"),""))</f>
        <v/>
      </c>
      <c r="AL43" s="8" t="str">
        <f>CONCATENATE(AK43,IF(AND(AL18=1,SUM($E18:AK18)&gt;0)," and ",""),IF(AL18=1,TEXT(AL$4,"mmmm yyyy"),""))</f>
        <v/>
      </c>
      <c r="AM43" s="8" t="str">
        <f>CONCATENATE(AL43,IF(AND(AM18=1,SUM($E18:AL18)&gt;0)," and ",""),IF(AM18=1,TEXT(AM$4,"mmmm yyyy"),""))</f>
        <v/>
      </c>
      <c r="AN43" s="8" t="str">
        <f>CONCATENATE(AM43,IF(AND(AN18=1,SUM($E18:AM18)&gt;0)," and ",""),IF(AN18=1,TEXT(AN$4,"mmmm yyyy"),""))</f>
        <v/>
      </c>
      <c r="AO43" s="8" t="str">
        <f>CONCATENATE(AN43,IF(AND(AO18=1,SUM($E18:AN18)&gt;0)," and ",""),IF(AO18=1,TEXT(AO$4,"mmmm yyyy"),""))</f>
        <v/>
      </c>
      <c r="AP43" s="8" t="str">
        <f>CONCATENATE(AO43,IF(AND(AP18=1,SUM($E18:AO18)&gt;0)," and ",""),IF(AP18=1,TEXT(AP$4,"mmmm yyyy"),""))</f>
        <v/>
      </c>
      <c r="AQ43" s="8" t="str">
        <f>CONCATENATE(AP43,IF(AND(AQ18=1,SUM($E18:AP18)&gt;0)," and ",""),IF(AQ18=1,TEXT(AQ$4,"mmmm yyyy"),""))</f>
        <v/>
      </c>
      <c r="AR43" s="8" t="str">
        <f>CONCATENATE(AQ43,IF(AND(AR18=1,SUM($E18:AQ18)&gt;0)," and ",""),IF(AR18=1,TEXT(AR$4,"mmmm yyyy"),""))</f>
        <v/>
      </c>
      <c r="AS43" s="8" t="str">
        <f>CONCATENATE(AR43,IF(AND(AS18=1,SUM($E18:AR18)&gt;0)," and ",""),IF(AS18=1,TEXT(AS$4,"mmmm yyyy"),""))</f>
        <v/>
      </c>
      <c r="AT43" s="8" t="str">
        <f>CONCATENATE(AS43,IF(AND(AT18=1,SUM($E18:AS18)&gt;0)," and ",""),IF(AT18=1,TEXT(AT$4,"mmmm yyyy"),""))</f>
        <v/>
      </c>
      <c r="AU43" s="8" t="str">
        <f>CONCATENATE(AT43,IF(AND(AU18=1,SUM($E18:AT18)&gt;0)," and ",""),IF(AU18=1,TEXT(AU$4,"mmmm yyyy"),""))</f>
        <v/>
      </c>
      <c r="AV43" s="8" t="str">
        <f>CONCATENATE(AU43,IF(AND(AV18=1,SUM($E18:AU18)&gt;0)," and ",""),IF(AV18=1,TEXT(AV$4,"mmmm yyyy"),""))</f>
        <v/>
      </c>
      <c r="AW43" s="8" t="str">
        <f>CONCATENATE(AV43,IF(AND(AW18=1,SUM($E18:AV18)&gt;0)," and ",""),IF(AW18=1,TEXT(AW$4,"mmmm yyyy"),""))</f>
        <v/>
      </c>
      <c r="AX43" s="8" t="str">
        <f>CONCATENATE(AW43,IF(AND(AX18=1,SUM($E18:AW18)&gt;0)," and ",""),IF(AX18=1,TEXT(AX$4,"mmmm yyyy"),""))</f>
        <v/>
      </c>
      <c r="AY43" s="8" t="str">
        <f>CONCATENATE(AX43,IF(AND(AY18=1,SUM($E18:AX18)&gt;0)," and ",""),IF(AY18=1,TEXT(AY$4,"mmmm yyyy"),""))</f>
        <v/>
      </c>
      <c r="AZ43" s="8" t="str">
        <f>CONCATENATE(AY43,IF(AND(AZ18=1,SUM($E18:AY18)&gt;0)," and ",""),IF(AZ18=1,TEXT(AZ$4,"mmmm yyyy"),""))</f>
        <v/>
      </c>
      <c r="BA43" s="8" t="str">
        <f>CONCATENATE(AZ43,IF(AND(BA18=1,SUM($E18:AZ18)&gt;0)," and ",""),IF(BA18=1,TEXT(BA$4,"mmmm yyyy"),""))</f>
        <v/>
      </c>
      <c r="BB43" s="8" t="str">
        <f>CONCATENATE(BA43,IF(AND(BB18=1,SUM($E18:BA18)&gt;0)," and ",""),IF(BB18=1,TEXT(BB$4,"mmmm yyyy"),""))</f>
        <v/>
      </c>
      <c r="BC43" s="8" t="str">
        <f>CONCATENATE(BB43,IF(AND(BC18=1,SUM($E18:BB18)&gt;0)," and ",""),IF(BC18=1,TEXT(BC$4,"mmmm yyyy"),""))</f>
        <v/>
      </c>
      <c r="BD43" s="8" t="str">
        <f>CONCATENATE(BC43,IF(AND(BD18=1,SUM($E18:BC18)&gt;0)," and ",""),IF(BD18=1,TEXT(BD$4,"mmmm yyyy"),""))</f>
        <v/>
      </c>
      <c r="BE43" s="8" t="str">
        <f>CONCATENATE(BD43,IF(AND(BE18=1,SUM($E18:BD18)&gt;0)," and ",""),IF(BE18=1,TEXT(BE$4,"mmmm yyyy"),""))</f>
        <v/>
      </c>
      <c r="BF43" s="8" t="str">
        <f>CONCATENATE(BE43,IF(AND(BF18=1,SUM($E18:BE18)&gt;0)," and ",""),IF(BF18=1,TEXT(BF$4,"mmmm yyyy"),""))</f>
        <v/>
      </c>
      <c r="BG43" s="8" t="str">
        <f>CONCATENATE(BF43,IF(AND(BG18=1,SUM($E18:BF18)&gt;0)," and ",""),IF(BG18=1,TEXT(BG$4,"mmmm yyyy"),""))</f>
        <v/>
      </c>
      <c r="BH43" s="8" t="str">
        <f>CONCATENATE(BG43,IF(AND(BH18=1,SUM($E18:BG18)&gt;0)," and ",""),IF(BH18=1,TEXT(BH$4,"mmmm yyyy"),""))</f>
        <v/>
      </c>
      <c r="BI43" s="8" t="str">
        <f>CONCATENATE(BH43,IF(AND(BI18=1,SUM($E18:BH18)&gt;0)," and ",""),IF(BI18=1,TEXT(BI$4,"mmmm yyyy"),""))</f>
        <v/>
      </c>
      <c r="BJ43" s="8" t="str">
        <f>CONCATENATE(BI43,IF(AND(BJ18=1,SUM($E18:BI18)&gt;0)," and ",""),IF(BJ18=1,TEXT(BJ$4,"mmmm yyyy"),""))</f>
        <v/>
      </c>
      <c r="BK43" s="8" t="str">
        <f>CONCATENATE(BJ43,IF(AND(BK18=1,SUM($E18:BJ18)&gt;0)," and ",""),IF(BK18=1,TEXT(BK$4,"mmmm yyyy"),""))</f>
        <v/>
      </c>
      <c r="BL43" s="8" t="str">
        <f>CONCATENATE(BK43,IF(AND(BL18=1,SUM($E18:BK18)&gt;0)," and ",""),IF(BL18=1,TEXT(BL$4,"mmmm yyyy"),""))</f>
        <v/>
      </c>
      <c r="BM43" s="8" t="str">
        <f>CONCATENATE(BL43,IF(AND(BM18=1,SUM($E18:BL18)&gt;0)," and ",""),IF(BM18=1,TEXT(BM$4,"mmmm yyyy"),""))</f>
        <v/>
      </c>
      <c r="BN43" s="8" t="str">
        <f>CONCATENATE(BM43,IF(AND(BN18=1,SUM($E18:BM18)&gt;0)," and ",""),IF(BN18=1,TEXT(BN$4,"mmmm yyyy"),""))</f>
        <v/>
      </c>
      <c r="BO43" s="8" t="str">
        <f>CONCATENATE(BN43,IF(AND(BO18=1,SUM($E18:BN18)&gt;0)," and ",""),IF(BO18=1,TEXT(BO$4,"mmmm yyyy"),""))</f>
        <v/>
      </c>
      <c r="BP43" s="8" t="str">
        <f>CONCATENATE(BO43,IF(AND(BP18=1,SUM($E18:BO18)&gt;0)," and ",""),IF(BP18=1,TEXT(BP$4,"mmmm yyyy"),""))</f>
        <v/>
      </c>
      <c r="BQ43" s="8" t="str">
        <f>CONCATENATE(BP43,IF(AND(BQ18=1,SUM($E18:BP18)&gt;0)," and ",""),IF(BQ18=1,TEXT(BQ$4,"mmmm yyyy"),""))</f>
        <v/>
      </c>
      <c r="BR43" s="8" t="str">
        <f>CONCATENATE(BQ43,IF(AND(BR18=1,SUM($E18:BQ18)&gt;0)," and ",""),IF(BR18=1,TEXT(BR$4,"mmmm yyyy"),""))</f>
        <v/>
      </c>
      <c r="BS43" s="8" t="str">
        <f>CONCATENATE(BR43,IF(AND(BS18=1,SUM($E18:BR18)&gt;0)," and ",""),IF(BS18=1,TEXT(BS$4,"mmmm yyyy"),""))</f>
        <v/>
      </c>
      <c r="BT43" s="8" t="str">
        <f>CONCATENATE(BS43,IF(AND(BT18=1,SUM($E18:BS18)&gt;0)," and ",""),IF(BT18=1,TEXT(BT$4,"mmmm yyyy"),""))</f>
        <v/>
      </c>
      <c r="BU43" s="8" t="str">
        <f>CONCATENATE(BT43,IF(AND(BU18=1,SUM($E18:BT18)&gt;0)," and ",""),IF(BU18=1,TEXT(BU$4,"mmmm yyyy"),""))</f>
        <v/>
      </c>
      <c r="BV43" s="8" t="str">
        <f>CONCATENATE(BU43,IF(AND(BV18=1,SUM($E18:BU18)&gt;0)," and ",""),IF(BV18=1,TEXT(BV$4,"mmmm yyyy"),""))</f>
        <v/>
      </c>
      <c r="BW43" s="8" t="str">
        <f>CONCATENATE(BV43,IF(AND(BW18=1,SUM($E18:BV18)&gt;0)," and ",""),IF(BW18=1,TEXT(BW$4,"mmmm yyyy"),""))</f>
        <v/>
      </c>
      <c r="BX43" s="8" t="str">
        <f>CONCATENATE(BW43,IF(AND(BX18=1,SUM($E18:BW18)&gt;0)," and ",""),IF(BX18=1,TEXT(BX$4,"mmmm yyyy"),""))</f>
        <v/>
      </c>
      <c r="BY43" s="8" t="str">
        <f>CONCATENATE(BX43,IF(AND(BY18=1,SUM($E18:BX18)&gt;0)," and ",""),IF(BY18=1,TEXT(BY$4,"mmmm yyyy"),""))</f>
        <v/>
      </c>
      <c r="BZ43" s="8" t="str">
        <f>CONCATENATE(BY43,IF(AND(BZ18=1,SUM($E18:BY18)&gt;0)," and ",""),IF(BZ18=1,TEXT(BZ$4,"mmmm yyyy"),""))</f>
        <v/>
      </c>
      <c r="CA43" s="8" t="str">
        <f>CONCATENATE(BZ43,IF(AND(CA18=1,SUM($E18:BZ18)&gt;0)," and ",""),IF(CA18=1,TEXT(CA$4,"mmmm yyyy"),""))</f>
        <v/>
      </c>
      <c r="CB43" s="8" t="str">
        <f>CONCATENATE(CA43,IF(AND(CB18=1,SUM($E18:CA18)&gt;0)," and ",""),IF(CB18=1,TEXT(CB$4,"mmmm yyyy"),""))</f>
        <v/>
      </c>
      <c r="CC43" s="8" t="str">
        <f>CONCATENATE(CB43,IF(AND(CC18=1,SUM($E18:CB18)&gt;0)," and ",""),IF(CC18=1,TEXT(CC$4,"mmmm yyyy"),""))</f>
        <v/>
      </c>
      <c r="CD43" s="8" t="str">
        <f>CONCATENATE(CC43,IF(AND(CD18=1,SUM($E18:CC18)&gt;0)," and ",""),IF(CD18=1,TEXT(CD$4,"mmmm yyyy"),""))</f>
        <v/>
      </c>
      <c r="CE43" s="8" t="str">
        <f>CONCATENATE(CD43,IF(AND(CE18=1,SUM($E18:CD18)&gt;0)," and ",""),IF(CE18=1,TEXT(CE$4,"mmmm yyyy"),""))</f>
        <v/>
      </c>
      <c r="CF43" s="8" t="str">
        <f>CONCATENATE(CE43,IF(AND(CF18=1,SUM($E18:CE18)&gt;0)," and ",""),IF(CF18=1,TEXT(CF$4,"mmmm yyyy"),""))</f>
        <v/>
      </c>
      <c r="CG43" s="8" t="str">
        <f>CONCATENATE(CF43,IF(AND(CG18=1,SUM($E18:CF18)&gt;0)," and ",""),IF(CG18=1,TEXT(CG$4,"mmmm yyyy"),""))</f>
        <v/>
      </c>
      <c r="CH43" s="8" t="str">
        <f>CONCATENATE(CG43,IF(AND(CH18=1,SUM($E18:CG18)&gt;0)," and ",""),IF(CH18=1,TEXT(CH$4,"mmmm yyyy"),""))</f>
        <v/>
      </c>
      <c r="CI43" s="8" t="str">
        <f>CONCATENATE(CH43,IF(AND(CI18=1,SUM($E18:CH18)&gt;0)," and ",""),IF(CI18=1,TEXT(CI$4,"mmmm yyyy"),""))</f>
        <v/>
      </c>
      <c r="CJ43" s="8" t="str">
        <f>CONCATENATE(CI43,IF(AND(CJ18=1,SUM($E18:CI18)&gt;0)," and ",""),IF(CJ18=1,TEXT(CJ$4,"mmmm yyyy"),""))</f>
        <v/>
      </c>
      <c r="CK43" s="8" t="str">
        <f>CONCATENATE(CJ43,IF(AND(CK18=1,SUM($E18:CJ18)&gt;0)," and ",""),IF(CK18=1,TEXT(CK$4,"mmmm yyyy"),""))</f>
        <v/>
      </c>
      <c r="CL43" s="8" t="str">
        <f>CONCATENATE(CK43,IF(AND(CL18=1,SUM($E18:CK18)&gt;0)," and ",""),IF(CL18=1,TEXT(CL$4,"mmmm yyyy"),""))</f>
        <v/>
      </c>
      <c r="CM43" s="8" t="str">
        <f>CONCATENATE(CL43,IF(AND(CM18=1,SUM($E18:CL18)&gt;0)," and ",""),IF(CM18=1,TEXT(CM$4,"mmmm yyyy"),""))</f>
        <v/>
      </c>
      <c r="CN43" s="8" t="str">
        <f>CONCATENATE(CM43,IF(AND(CN18=1,SUM($E18:CM18)&gt;0)," and ",""),IF(CN18=1,TEXT(CN$4,"mmmm yyyy"),""))</f>
        <v/>
      </c>
      <c r="CO43" s="8" t="str">
        <f>CONCATENATE(CN43,IF(AND(CO18=1,SUM($E18:CN18)&gt;0)," and ",""),IF(CO18=1,TEXT(CO$4,"mmmm yyyy"),""))</f>
        <v/>
      </c>
      <c r="CP43" s="8" t="str">
        <f>CONCATENATE(CO43,IF(AND(CP18=1,SUM($E18:CO18)&gt;0)," and ",""),IF(CP18=1,TEXT(CP$4,"mmmm yyyy"),""))</f>
        <v/>
      </c>
      <c r="CQ43" s="8" t="str">
        <f>CONCATENATE(CP43,IF(AND(CQ18=1,SUM($E18:CP18)&gt;0)," and ",""),IF(CQ18=1,TEXT(CQ$4,"mmmm yyyy"),""))</f>
        <v/>
      </c>
      <c r="CR43" s="8" t="str">
        <f>CONCATENATE(CQ43,IF(AND(CR18=1,SUM($E18:CQ18)&gt;0)," and ",""),IF(CR18=1,TEXT(CR$4,"mmmm yyyy"),""))</f>
        <v/>
      </c>
      <c r="CS43" s="8" t="str">
        <f>CONCATENATE(CR43,IF(AND(CS18=1,SUM($E18:CR18)&gt;0)," and ",""),IF(CS18=1,TEXT(CS$4,"mmmm yyyy"),""))</f>
        <v/>
      </c>
      <c r="CT43" s="8" t="str">
        <f>CONCATENATE(CS43,IF(AND(CT18=1,SUM($E18:CS18)&gt;0)," and ",""),IF(CT18=1,TEXT(CT$4,"mmmm yyyy"),""))</f>
        <v/>
      </c>
      <c r="CU43" s="8" t="str">
        <f>CONCATENATE(CT43,IF(AND(CU18=1,SUM($E18:CT18)&gt;0)," and ",""),IF(CU18=1,TEXT(CU$4,"mmmm yyyy"),""))</f>
        <v/>
      </c>
      <c r="CV43" s="8" t="str">
        <f>CONCATENATE(CU43,IF(AND(CV18=1,SUM($E18:CU18)&gt;0)," and ",""),IF(CV18=1,TEXT(CV$4,"mmmm yyyy"),""))</f>
        <v/>
      </c>
      <c r="CW43" s="8" t="str">
        <f>CONCATENATE(CV43,IF(AND(CW18=1,SUM($E18:CV18)&gt;0)," and ",""),IF(CW18=1,TEXT(CW$4,"mmmm yyyy"),""))</f>
        <v/>
      </c>
      <c r="CX43" s="8" t="str">
        <f>CONCATENATE(CW43,IF(AND(CX18=1,SUM($E18:CW18)&gt;0)," and ",""),IF(CX18=1,TEXT(CX$4,"mmmm yyyy"),""))</f>
        <v/>
      </c>
      <c r="CY43" s="8" t="str">
        <f>CONCATENATE(CX43,IF(AND(CY18=1,SUM($E18:CX18)&gt;0)," and ",""),IF(CY18=1,TEXT(CY$4,"mmmm yyyy"),""))</f>
        <v/>
      </c>
      <c r="CZ43" s="8" t="str">
        <f>CONCATENATE(CY43,IF(AND(CZ18=1,SUM($E18:CY18)&gt;0)," and ",""),IF(CZ18=1,TEXT(CZ$4,"mmmm yyyy"),""))</f>
        <v/>
      </c>
      <c r="DA43" s="8" t="str">
        <f>CONCATENATE(CZ43,IF(AND(DA18=1,SUM($E18:CZ18)&gt;0)," and ",""),IF(DA18=1,TEXT(DA$4,"mmmm yyyy"),""))</f>
        <v/>
      </c>
      <c r="DB43" s="8" t="str">
        <f>CONCATENATE(DA43,IF(AND(DB18=1,SUM($E18:DA18)&gt;0)," and ",""),IF(DB18=1,TEXT(DB$4,"mmmm yyyy"),""))</f>
        <v/>
      </c>
      <c r="DC43" s="8" t="str">
        <f>CONCATENATE(DB43,IF(AND(DC18=1,SUM($E18:DB18)&gt;0)," and ",""),IF(DC18=1,TEXT(DC$4,"mmmm yyyy"),""))</f>
        <v/>
      </c>
      <c r="DD43" s="8" t="str">
        <f>CONCATENATE(DC43,IF(AND(DD18=1,SUM($E18:DC18)&gt;0)," and ",""),IF(DD18=1,TEXT(DD$4,"mmmm yyyy"),""))</f>
        <v/>
      </c>
      <c r="DE43" s="8" t="str">
        <f>CONCATENATE(DD43,IF(AND(DE18=1,SUM($E18:DD18)&gt;0)," and ",""),IF(DE18=1,TEXT(DE$4,"mmmm yyyy"),""))</f>
        <v/>
      </c>
      <c r="DF43" s="8" t="str">
        <f>CONCATENATE(DE43,IF(AND(DF18=1,SUM($E18:DE18)&gt;0)," and ",""),IF(DF18=1,TEXT(DF$4,"mmmm yyyy"),""))</f>
        <v/>
      </c>
      <c r="DG43" s="8" t="str">
        <f>CONCATENATE(DF43,IF(AND(DG18=1,SUM($E18:DF18)&gt;0)," and ",""),IF(DG18=1,TEXT(DG$4,"mmmm yyyy"),""))</f>
        <v/>
      </c>
      <c r="DH43" s="8" t="str">
        <f>CONCATENATE(DG43,IF(AND(DH18=1,SUM($E18:DG18)&gt;0)," and ",""),IF(DH18=1,TEXT(DH$4,"mmmm yyyy"),""))</f>
        <v/>
      </c>
      <c r="DI43" s="8" t="str">
        <f>CONCATENATE(DH43,IF(AND(DI18=1,SUM($E18:DH18)&gt;0)," and ",""),IF(DI18=1,TEXT(DI$4,"mmmm yyyy"),""))</f>
        <v/>
      </c>
      <c r="DJ43" s="8" t="str">
        <f>CONCATENATE(DI43,IF(AND(DJ18=1,SUM($E18:DI18)&gt;0)," and ",""),IF(DJ18=1,TEXT(DJ$4,"mmmm yyyy"),""))</f>
        <v/>
      </c>
      <c r="DK43" s="8" t="str">
        <f>CONCATENATE(DJ43,IF(AND(DK18=1,SUM($E18:DJ18)&gt;0)," and ",""),IF(DK18=1,TEXT(DK$4,"mmmm yyyy"),""))</f>
        <v/>
      </c>
      <c r="DL43" s="8" t="str">
        <f>CONCATENATE(DK43,IF(AND(DL18=1,SUM($E18:DK18)&gt;0)," and ",""),IF(DL18=1,TEXT(DL$4,"mmmm yyyy"),""))</f>
        <v/>
      </c>
      <c r="DM43" s="8" t="str">
        <f>CONCATENATE(DL43,IF(AND(DM18=1,SUM($E18:DL18)&gt;0)," and ",""),IF(DM18=1,TEXT(DM$4,"mmmm yyyy"),""))</f>
        <v/>
      </c>
      <c r="DN43" s="8" t="str">
        <f>CONCATENATE(DM43,IF(AND(DN18=1,SUM($E18:DM18)&gt;0)," and ",""),IF(DN18=1,TEXT(DN$4,"mmmm yyyy"),""))</f>
        <v/>
      </c>
      <c r="DO43" s="8" t="str">
        <f>CONCATENATE(DN43,IF(AND(DO18=1,SUM($E18:DN18)&gt;0)," and ",""),IF(DO18=1,TEXT(DO$4,"mmmm yyyy"),""))</f>
        <v/>
      </c>
      <c r="DP43" s="8" t="str">
        <f>CONCATENATE(DO43,IF(AND(DP18=1,SUM($E18:DO18)&gt;0)," and ",""),IF(DP18=1,TEXT(DP$4,"mmmm yyyy"),""))</f>
        <v/>
      </c>
      <c r="DQ43" s="8" t="str">
        <f>CONCATENATE(DP43,IF(AND(DQ18=1,SUM($E18:DP18)&gt;0)," and ",""),IF(DQ18=1,TEXT(DQ$4,"mmmm yyyy"),""))</f>
        <v/>
      </c>
      <c r="DR43" s="8" t="str">
        <f>CONCATENATE(DQ43,IF(AND(DR18=1,SUM($E18:DQ18)&gt;0)," and ",""),IF(DR18=1,TEXT(DR$4,"mmmm yyyy"),""))</f>
        <v/>
      </c>
      <c r="DS43" s="8" t="str">
        <f>CONCATENATE(DR43,IF(AND(DS18=1,SUM($E18:DR18)&gt;0)," and ",""),IF(DS18=1,TEXT(DS$4,"mmmm yyyy"),""))</f>
        <v/>
      </c>
      <c r="DT43" s="8" t="str">
        <f>CONCATENATE(DS43,IF(AND(DT18=1,SUM($E18:DS18)&gt;0)," and ",""),IF(DT18=1,TEXT(DT$4,"mmmm yyyy"),""))</f>
        <v/>
      </c>
      <c r="DU43" s="8" t="str">
        <f>CONCATENATE(DT43,IF(AND(DU18=1,SUM($E18:DT18)&gt;0)," and ",""),IF(DU18=1,TEXT(DU$4,"mmmm yyyy"),""))</f>
        <v/>
      </c>
      <c r="DV43" s="8" t="str">
        <f>CONCATENATE(DU43,IF(AND(DV18=1,SUM($E18:DU18)&gt;0)," and ",""),IF(DV18=1,TEXT(DV$4,"mmmm yyyy"),""))</f>
        <v/>
      </c>
      <c r="DW43" s="8" t="str">
        <f>CONCATENATE(DV43,IF(AND(DW18=1,SUM($E18:DV18)&gt;0)," and ",""),IF(DW18=1,TEXT(DW$4,"mmmm yyyy"),""))</f>
        <v/>
      </c>
      <c r="DX43" s="8" t="str">
        <f>CONCATENATE(DW43,IF(AND(DX18=1,SUM($E18:DW18)&gt;0)," and ",""),IF(DX18=1,TEXT(DX$4,"mmmm yyyy"),""))</f>
        <v/>
      </c>
      <c r="DY43" s="8" t="str">
        <f>CONCATENATE(DX43,IF(AND(DY18=1,SUM($E18:DX18)&gt;0)," and ",""),IF(DY18=1,TEXT(DY$4,"mmmm yyyy"),""))</f>
        <v/>
      </c>
      <c r="DZ43" s="8" t="str">
        <f>CONCATENATE(DY43,IF(AND(DZ18=1,SUM($E18:DY18)&gt;0)," and ",""),IF(DZ18=1,TEXT(DZ$4,"mmmm yyyy"),""))</f>
        <v/>
      </c>
      <c r="EA43" s="8" t="str">
        <f>CONCATENATE(DZ43,IF(AND(EA18=1,SUM($E18:DZ18)&gt;0)," and ",""),IF(EA18=1,TEXT(EA$4,"mmmm yyyy"),""))</f>
        <v/>
      </c>
      <c r="EB43" s="8" t="str">
        <f>CONCATENATE(EA43,IF(AND(EB18=1,SUM($E18:EA18)&gt;0)," and ",""),IF(EB18=1,TEXT(EB$4,"mmmm yyyy"),""))</f>
        <v/>
      </c>
      <c r="EC43" s="8" t="str">
        <f>CONCATENATE(EB43,IF(AND(EC18=1,SUM($E18:EB18)&gt;0)," and ",""),IF(EC18=1,TEXT(EC$4,"mmmm yyyy"),""))</f>
        <v/>
      </c>
      <c r="ED43" s="8" t="str">
        <f>CONCATENATE(EC43,IF(AND(ED18=1,SUM($E18:EC18)&gt;0)," and ",""),IF(ED18=1,TEXT(ED$4,"mmmm yyyy"),""))</f>
        <v/>
      </c>
      <c r="EE43" s="8" t="str">
        <f>CONCATENATE(ED43,IF(AND(EE18=1,SUM($E18:ED18)&gt;0)," and ",""),IF(EE18=1,TEXT(EE$4,"mmmm yyyy"),""))</f>
        <v/>
      </c>
      <c r="EF43" s="8" t="str">
        <f>CONCATENATE(EE43,IF(AND(EF18=1,SUM($E18:EE18)&gt;0)," and ",""),IF(EF18=1,TEXT(EF$4,"mmmm yyyy"),""))</f>
        <v/>
      </c>
      <c r="EG43" s="8" t="str">
        <f>CONCATENATE(EF43,IF(AND(EG18=1,SUM($E18:EF18)&gt;0)," and ",""),IF(EG18=1,TEXT(EG$4,"mmmm yyyy"),""))</f>
        <v/>
      </c>
      <c r="EH43" s="8" t="str">
        <f>CONCATENATE(EG43,IF(AND(EH18=1,SUM($E18:EG18)&gt;0)," and ",""),IF(EH18=1,TEXT(EH$4,"mmmm yyyy"),""))</f>
        <v/>
      </c>
      <c r="EI43" s="8" t="str">
        <f>CONCATENATE(EH43,IF(AND(EI18=1,SUM($E18:EH18)&gt;0)," and ",""),IF(EI18=1,TEXT(EI$4,"mmmm yyyy"),""))</f>
        <v/>
      </c>
      <c r="EJ43" s="8" t="str">
        <f>CONCATENATE(EI43,IF(AND(EJ18=1,SUM($E18:EI18)&gt;0)," and ",""),IF(EJ18=1,TEXT(EJ$4,"mmmm yyyy"),""))</f>
        <v/>
      </c>
      <c r="EK43" s="8" t="str">
        <f>CONCATENATE(EJ43,IF(AND(EK18=1,SUM($E18:EJ18)&gt;0)," and ",""),IF(EK18=1,TEXT(EK$4,"mmmm yyyy"),""))</f>
        <v/>
      </c>
      <c r="EL43" s="8" t="str">
        <f>CONCATENATE(EK43,IF(AND(EL18=1,SUM($E18:EK18)&gt;0)," and ",""),IF(EL18=1,TEXT(EL$4,"mmmm yyyy"),""))</f>
        <v/>
      </c>
      <c r="EM43" s="8" t="str">
        <f>CONCATENATE(EL43,IF(AND(EM18=1,SUM($E18:EL18)&gt;0)," and ",""),IF(EM18=1,TEXT(EM$4,"mmmm yyyy"),""))</f>
        <v/>
      </c>
      <c r="EN43" s="8" t="str">
        <f>CONCATENATE(EM43,IF(AND(EN18=1,SUM($E18:EM18)&gt;0)," and ",""),IF(EN18=1,TEXT(EN$4,"mmmm yyyy"),""))</f>
        <v/>
      </c>
      <c r="EO43" s="8" t="str">
        <f>CONCATENATE(EN43,IF(AND(EO18=1,SUM($E18:EN18)&gt;0)," and ",""),IF(EO18=1,TEXT(EO$4,"mmmm yyyy"),""))</f>
        <v/>
      </c>
      <c r="EP43" s="8" t="str">
        <f>CONCATENATE(EO43,IF(AND(EP18=1,SUM($E18:EO18)&gt;0)," and ",""),IF(EP18=1,TEXT(EP$4,"mmmm yyyy"),""))</f>
        <v/>
      </c>
      <c r="EQ43" s="8" t="str">
        <f>CONCATENATE(EP43,IF(AND(EQ18=1,SUM($E18:EP18)&gt;0)," and ",""),IF(EQ18=1,TEXT(EQ$4,"mmmm yyyy"),""))</f>
        <v/>
      </c>
      <c r="ER43" s="8" t="str">
        <f>CONCATENATE(EQ43,IF(AND(ER18=1,SUM($E18:EQ18)&gt;0)," and ",""),IF(ER18=1,TEXT(ER$4,"mmmm yyyy"),""))</f>
        <v/>
      </c>
      <c r="ES43" s="8" t="str">
        <f>CONCATENATE(ER43,IF(AND(ES18=1,SUM($E18:ER18)&gt;0)," and ",""),IF(ES18=1,TEXT(ES$4,"mmmm yyyy"),""))</f>
        <v/>
      </c>
      <c r="ET43" s="8" t="str">
        <f>CONCATENATE(ES43,IF(AND(ET18=1,SUM($E18:ES18)&gt;0)," and ",""),IF(ET18=1,TEXT(ET$4,"mmmm yyyy"),""))</f>
        <v/>
      </c>
      <c r="EU43" s="8" t="str">
        <f>CONCATENATE(ET43,IF(AND(EU18=1,SUM($E18:ET18)&gt;0)," and ",""),IF(EU18=1,TEXT(EU$4,"mmmm yyyy"),""))</f>
        <v/>
      </c>
      <c r="EV43" s="8" t="str">
        <f>CONCATENATE(EU43,IF(AND(EV18=1,SUM($E18:EU18)&gt;0)," and ",""),IF(EV18=1,TEXT(EV$4,"mmmm yyyy"),""))</f>
        <v/>
      </c>
      <c r="EW43" s="8" t="str">
        <f>CONCATENATE(EV43,IF(AND(EW18=1,SUM($E18:EV18)&gt;0)," and ",""),IF(EW18=1,TEXT(EW$4,"mmmm yyyy"),""))</f>
        <v/>
      </c>
      <c r="EX43" s="8" t="str">
        <f>CONCATENATE(EW43,IF(AND(EX18=1,SUM($E18:EW18)&gt;0)," and ",""),IF(EX18=1,TEXT(EX$4,"mmmm yyyy"),""))</f>
        <v/>
      </c>
      <c r="EY43" s="8" t="str">
        <f>CONCATENATE(EX43,IF(AND(EY18=1,SUM($E18:EX18)&gt;0)," and ",""),IF(EY18=1,TEXT(EY$4,"mmmm yyyy"),""))</f>
        <v/>
      </c>
      <c r="EZ43" s="8" t="str">
        <f>CONCATENATE(EY43,IF(AND(EZ18=1,SUM($E18:EY18)&gt;0)," and ",""),IF(EZ18=1,TEXT(EZ$4,"mmmm yyyy"),""))</f>
        <v/>
      </c>
      <c r="FA43" s="8" t="str">
        <f>CONCATENATE(EZ43,IF(AND(FA18=1,SUM($E18:EZ18)&gt;0)," and ",""),IF(FA18=1,TEXT(FA$4,"mmmm yyyy"),""))</f>
        <v/>
      </c>
      <c r="FB43" s="8" t="str">
        <f>CONCATENATE(FA43,IF(AND(FB18=1,SUM($E18:FA18)&gt;0)," and ",""),IF(FB18=1,TEXT(FB$4,"mmmm yyyy"),""))</f>
        <v/>
      </c>
      <c r="FC43" s="8" t="str">
        <f>CONCATENATE(FB43,IF(AND(FC18=1,SUM($E18:FB18)&gt;0)," and ",""),IF(FC18=1,TEXT(FC$4,"mmmm yyyy"),""))</f>
        <v/>
      </c>
      <c r="FD43" s="8" t="str">
        <f>CONCATENATE(FC43,IF(AND(FD18=1,SUM($E18:FC18)&gt;0)," and ",""),IF(FD18=1,TEXT(FD$4,"mmmm yyyy"),""))</f>
        <v/>
      </c>
      <c r="FE43" s="8" t="str">
        <f>CONCATENATE(FD43,IF(AND(FE18=1,SUM($E18:FD18)&gt;0)," and ",""),IF(FE18=1,TEXT(FE$4,"mmmm yyyy"),""))</f>
        <v/>
      </c>
      <c r="FF43" s="8" t="str">
        <f>CONCATENATE(FE43,IF(AND(FF18=1,SUM($E18:FE18)&gt;0)," and ",""),IF(FF18=1,TEXT(FF$4,"mmmm yyyy"),""))</f>
        <v/>
      </c>
      <c r="FG43" s="8" t="str">
        <f>CONCATENATE(FF43,IF(AND(FG18=1,SUM($E18:FF18)&gt;0)," and ",""),IF(FG18=1,TEXT(FG$4,"mmmm yyyy"),""))</f>
        <v/>
      </c>
      <c r="FH43" s="8" t="str">
        <f>CONCATENATE(FG43,IF(AND(FH18=1,SUM($E18:FG18)&gt;0)," and ",""),IF(FH18=1,TEXT(FH$4,"mmmm yyyy"),""))</f>
        <v/>
      </c>
      <c r="FI43" s="8" t="str">
        <f>CONCATENATE(FH43,IF(AND(FI18=1,SUM($E18:FH18)&gt;0)," and ",""),IF(FI18=1,TEXT(FI$4,"mmmm yyyy"),""))</f>
        <v/>
      </c>
      <c r="FJ43" s="8" t="str">
        <f>CONCATENATE(FI43,IF(AND(FJ18=1,SUM($E18:FI18)&gt;0)," and ",""),IF(FJ18=1,TEXT(FJ$4,"mmmm yyyy"),""))</f>
        <v/>
      </c>
      <c r="FK43" s="8" t="str">
        <f>CONCATENATE(FJ43,IF(AND(FK18=1,SUM($E18:FJ18)&gt;0)," and ",""),IF(FK18=1,TEXT(FK$4,"mmmm yyyy"),""))</f>
        <v/>
      </c>
      <c r="FL43" s="8" t="str">
        <f>CONCATENATE(FK43,IF(AND(FL18=1,SUM($E18:FK18)&gt;0)," and ",""),IF(FL18=1,TEXT(FL$4,"mmmm yyyy"),""))</f>
        <v/>
      </c>
      <c r="FM43" s="8" t="str">
        <f>CONCATENATE(FL43,IF(AND(FM18=1,SUM($E18:FL18)&gt;0)," and ",""),IF(FM18=1,TEXT(FM$4,"mmmm yyyy"),""))</f>
        <v/>
      </c>
      <c r="FN43" s="8" t="str">
        <f>CONCATENATE(FM43,IF(AND(FN18=1,SUM($E18:FM18)&gt;0)," and ",""),IF(FN18=1,TEXT(FN$4,"mmmm yyyy"),""))</f>
        <v/>
      </c>
      <c r="FO43" s="8" t="str">
        <f>CONCATENATE(FN43,IF(AND(FO18=1,SUM($E18:FN18)&gt;0)," and ",""),IF(FO18=1,TEXT(FO$4,"mmmm yyyy"),""))</f>
        <v/>
      </c>
      <c r="FP43" s="8" t="str">
        <f>CONCATENATE(FO43,IF(AND(FP18=1,SUM($E18:FO18)&gt;0)," and ",""),IF(FP18=1,TEXT(FP$4,"mmmm yyyy"),""))</f>
        <v/>
      </c>
      <c r="FQ43" s="8" t="str">
        <f>CONCATENATE(FP43,IF(AND(FQ18=1,SUM($E18:FP18)&gt;0)," and ",""),IF(FQ18=1,TEXT(FQ$4,"mmmm yyyy"),""))</f>
        <v/>
      </c>
      <c r="FR43" s="8" t="str">
        <f>CONCATENATE(FQ43,IF(AND(FR18=1,SUM($E18:FQ18)&gt;0)," and ",""),IF(FR18=1,TEXT(FR$4,"mmmm yyyy"),""))</f>
        <v/>
      </c>
      <c r="FS43" s="8" t="str">
        <f>CONCATENATE(FR43,IF(AND(FS18=1,SUM($E18:FR18)&gt;0)," and ",""),IF(FS18=1,TEXT(FS$4,"mmmm yyyy"),""))</f>
        <v/>
      </c>
      <c r="FT43" s="8" t="str">
        <f>CONCATENATE(FS43,IF(AND(FT18=1,SUM($E18:FS18)&gt;0)," and ",""),IF(FT18=1,TEXT(FT$4,"mmmm yyyy"),""))</f>
        <v/>
      </c>
      <c r="FU43" s="8" t="str">
        <f>CONCATENATE(FT43,IF(AND(FU18=1,SUM($E18:FT18)&gt;0)," and ",""),IF(FU18=1,TEXT(FU$4,"mmmm yyyy"),""))</f>
        <v/>
      </c>
      <c r="FV43" s="8" t="str">
        <f>CONCATENATE(FU43,IF(AND(FV18=1,SUM($E18:FU18)&gt;0)," and ",""),IF(FV18=1,TEXT(FV$4,"mmmm yyyy"),""))</f>
        <v/>
      </c>
      <c r="FW43" s="8" t="str">
        <f>CONCATENATE(FV43,IF(AND(FW18=1,SUM($E18:FV18)&gt;0)," and ",""),IF(FW18=1,TEXT(FW$4,"mmmm yyyy"),""))</f>
        <v/>
      </c>
      <c r="FX43" s="8" t="str">
        <f>CONCATENATE(FW43,IF(AND(FX18=1,SUM($E18:FW18)&gt;0)," and ",""),IF(FX18=1,TEXT(FX$4,"mmmm yyyy"),""))</f>
        <v/>
      </c>
      <c r="FY43" s="8" t="str">
        <f>CONCATENATE(FX43,IF(AND(FY18=1,SUM($E18:FX18)&gt;0)," and ",""),IF(FY18=1,TEXT(FY$4,"mmmm yyyy"),""))</f>
        <v/>
      </c>
      <c r="FZ43" s="8" t="str">
        <f>CONCATENATE(FY43,IF(AND(FZ18=1,SUM($E18:FY18)&gt;0)," and ",""),IF(FZ18=1,TEXT(FZ$4,"mmmm yyyy"),""))</f>
        <v/>
      </c>
      <c r="GA43" s="8" t="str">
        <f>CONCATENATE(FZ43,IF(AND(GA18=1,SUM($E18:FZ18)&gt;0)," and ",""),IF(GA18=1,TEXT(GA$4,"mmmm yyyy"),""))</f>
        <v/>
      </c>
      <c r="GB43" s="8" t="str">
        <f>CONCATENATE(GA43,IF(AND(GB18=1,SUM($E18:GA18)&gt;0)," and ",""),IF(GB18=1,TEXT(GB$4,"mmmm yyyy"),""))</f>
        <v/>
      </c>
      <c r="GC43" s="8" t="str">
        <f>CONCATENATE(GB43,IF(AND(GC18=1,SUM($E18:GB18)&gt;0)," and ",""),IF(GC18=1,TEXT(GC$4,"mmmm yyyy"),""))</f>
        <v/>
      </c>
      <c r="GD43" s="8" t="str">
        <f>CONCATENATE(GC43,IF(AND(GD18=1,SUM($E18:GC18)&gt;0)," and ",""),IF(GD18=1,TEXT(GD$4,"mmmm yyyy"),""))</f>
        <v/>
      </c>
      <c r="GE43" s="8" t="str">
        <f>CONCATENATE(GD43,IF(AND(GE18=1,SUM($E18:GD18)&gt;0)," and ",""),IF(GE18=1,TEXT(GE$4,"mmmm yyyy"),""))</f>
        <v/>
      </c>
      <c r="GF43" s="8" t="str">
        <f>CONCATENATE(GE43,IF(AND(GF18=1,SUM($E18:GE18)&gt;0)," and ",""),IF(GF18=1,TEXT(GF$4,"mmmm yyyy"),""))</f>
        <v/>
      </c>
      <c r="GG43" s="8" t="str">
        <f>CONCATENATE(GF43,IF(AND(GG18=1,SUM($E18:GF18)&gt;0)," and ",""),IF(GG18=1,TEXT(GG$4,"mmmm yyyy"),""))</f>
        <v/>
      </c>
      <c r="GH43" s="8" t="str">
        <f>CONCATENATE(GG43,IF(AND(GH18=1,SUM($E18:GG18)&gt;0)," and ",""),IF(GH18=1,TEXT(GH$4,"mmmm yyyy"),""))</f>
        <v/>
      </c>
      <c r="GI43" s="8" t="str">
        <f>CONCATENATE(GH43,IF(AND(GI18=1,SUM($E18:GH18)&gt;0)," and ",""),IF(GI18=1,TEXT(GI$4,"mmmm yyyy"),""))</f>
        <v/>
      </c>
      <c r="GJ43" s="8" t="str">
        <f>CONCATENATE(GI43,IF(AND(GJ18=1,SUM($E18:GI18)&gt;0)," and ",""),IF(GJ18=1,TEXT(GJ$4,"mmmm yyyy"),""))</f>
        <v/>
      </c>
      <c r="GK43" s="8" t="str">
        <f>CONCATENATE(GJ43,IF(AND(GK18=1,SUM($E18:GJ18)&gt;0)," and ",""),IF(GK18=1,TEXT(GK$4,"mmmm yyyy"),""))</f>
        <v/>
      </c>
      <c r="GL43" s="8" t="str">
        <f>CONCATENATE(GK43,IF(AND(GL18=1,SUM($E18:GK18)&gt;0)," and ",""),IF(GL18=1,TEXT(GL$4,"mmmm yyyy"),""))</f>
        <v/>
      </c>
      <c r="GM43" s="8" t="str">
        <f>CONCATENATE(GL43,IF(AND(GM18=1,SUM($E18:GL18)&gt;0)," and ",""),IF(GM18=1,TEXT(GM$4,"mmmm yyyy"),""))</f>
        <v/>
      </c>
      <c r="GN43" s="8" t="str">
        <f>CONCATENATE(GM43,IF(AND(GN18=1,SUM($E18:GM18)&gt;0)," and ",""),IF(GN18=1,TEXT(GN$4,"mmmm yyyy"),""))</f>
        <v/>
      </c>
      <c r="GO43" s="8" t="str">
        <f>CONCATENATE(GN43,IF(AND(GO18=1,SUM($E18:GN18)&gt;0)," and ",""),IF(GO18=1,TEXT(GO$4,"mmmm yyyy"),""))</f>
        <v/>
      </c>
      <c r="GP43" s="8" t="str">
        <f>CONCATENATE(GO43,IF(AND(GP18=1,SUM($E18:GO18)&gt;0)," and ",""),IF(GP18=1,TEXT(GP$4,"mmmm yyyy"),""))</f>
        <v/>
      </c>
      <c r="GQ43" s="8" t="str">
        <f>CONCATENATE(GP43,IF(AND(GQ18=1,SUM($E18:GP18)&gt;0)," and ",""),IF(GQ18=1,TEXT(GQ$4,"mmmm yyyy"),""))</f>
        <v/>
      </c>
      <c r="GR43" s="8" t="str">
        <f>CONCATENATE(GQ43,IF(AND(GR18=1,SUM($E18:GQ18)&gt;0)," and ",""),IF(GR18=1,TEXT(GR$4,"mmmm yyyy"),""))</f>
        <v/>
      </c>
      <c r="GS43" s="8" t="str">
        <f>CONCATENATE(GR43,IF(AND(GS18=1,SUM($E18:GR18)&gt;0)," and ",""),IF(GS18=1,TEXT(GS$4,"mmmm yyyy"),""))</f>
        <v/>
      </c>
      <c r="GT43" s="8" t="str">
        <f>CONCATENATE(GS43,IF(AND(GT18=1,SUM($E18:GS18)&gt;0)," and ",""),IF(GT18=1,TEXT(GT$4,"mmmm yyyy"),""))</f>
        <v/>
      </c>
      <c r="GU43" s="8" t="str">
        <f>CONCATENATE(GT43,IF(AND(GU18=1,SUM($E18:GT18)&gt;0)," and ",""),IF(GU18=1,TEXT(GU$4,"mmmm yyyy"),""))</f>
        <v/>
      </c>
      <c r="GV43" s="8" t="str">
        <f>CONCATENATE(GU43,IF(AND(GV18=1,SUM($E18:GU18)&gt;0)," and ",""),IF(GV18=1,TEXT(GV$4,"mmmm yyyy"),""))</f>
        <v/>
      </c>
      <c r="GW43" s="8" t="str">
        <f>CONCATENATE(GV43,IF(AND(GW18=1,SUM($E18:GV18)&gt;0)," and ",""),IF(GW18=1,TEXT(GW$4,"mmmm yyyy"),""))</f>
        <v/>
      </c>
      <c r="GX43" s="8" t="str">
        <f>CONCATENATE(GW43,IF(AND(GX18=1,SUM($E18:GW18)&gt;0)," and ",""),IF(GX18=1,TEXT(GX$4,"mmmm yyyy"),""))</f>
        <v/>
      </c>
      <c r="GY43" s="8" t="str">
        <f>CONCATENATE(GX43,IF(AND(GY18=1,SUM($E18:GX18)&gt;0)," and ",""),IF(GY18=1,TEXT(GY$4,"mmmm yyyy"),""))</f>
        <v/>
      </c>
      <c r="GZ43" s="8" t="str">
        <f>CONCATENATE(GY43,IF(AND(GZ18=1,SUM($E18:GY18)&gt;0)," and ",""),IF(GZ18=1,TEXT(GZ$4,"mmmm yyyy"),""))</f>
        <v/>
      </c>
      <c r="HA43" s="8" t="str">
        <f>CONCATENATE(GZ43,IF(AND(HA18=1,SUM($E18:GZ18)&gt;0)," and ",""),IF(HA18=1,TEXT(HA$4,"mmmm yyyy"),""))</f>
        <v/>
      </c>
      <c r="HB43" s="8" t="str">
        <f>CONCATENATE(HA43,IF(AND(HB18=1,SUM($E18:HA18)&gt;0)," and ",""),IF(HB18=1,TEXT(HB$4,"mmmm yyyy"),""))</f>
        <v/>
      </c>
      <c r="HC43" s="8" t="str">
        <f>CONCATENATE(HB43,IF(AND(HC18=1,SUM($E18:HB18)&gt;0)," and ",""),IF(HC18=1,TEXT(HC$4,"mmmm yyyy"),""))</f>
        <v/>
      </c>
      <c r="HD43" s="8" t="str">
        <f>CONCATENATE(HC43,IF(AND(HD18=1,SUM($E18:HC18)&gt;0)," and ",""),IF(HD18=1,TEXT(HD$4,"mmmm yyyy"),""))</f>
        <v/>
      </c>
      <c r="HE43" s="8" t="str">
        <f>CONCATENATE(HD43,IF(AND(HE18=1,SUM($E18:HD18)&gt;0)," and ",""),IF(HE18=1,TEXT(HE$4,"mmmm yyyy"),""))</f>
        <v/>
      </c>
      <c r="HF43" s="8" t="str">
        <f>CONCATENATE(HE43,IF(AND(HF18=1,SUM($E18:HE18)&gt;0)," and ",""),IF(HF18=1,TEXT(HF$4,"mmmm yyyy"),""))</f>
        <v/>
      </c>
      <c r="HG43" s="8" t="str">
        <f>CONCATENATE(HF43,IF(AND(HG18=1,SUM($E18:HF18)&gt;0)," and ",""),IF(HG18=1,TEXT(HG$4,"mmmm yyyy"),""))</f>
        <v/>
      </c>
      <c r="HH43" s="8" t="str">
        <f>CONCATENATE(HG43,IF(AND(HH18=1,SUM($E18:HG18)&gt;0)," and ",""),IF(HH18=1,TEXT(HH$4,"mmmm yyyy"),""))</f>
        <v/>
      </c>
      <c r="HI43" s="8" t="str">
        <f>CONCATENATE(HH43,IF(AND(HI18=1,SUM($E18:HH18)&gt;0)," and ",""),IF(HI18=1,TEXT(HI$4,"mmmm yyyy"),""))</f>
        <v/>
      </c>
      <c r="HJ43" s="8" t="str">
        <f>CONCATENATE(HI43,IF(AND(HJ18=1,SUM($E18:HI18)&gt;0)," and ",""),IF(HJ18=1,TEXT(HJ$4,"mmmm yyyy"),""))</f>
        <v/>
      </c>
      <c r="HK43" s="8" t="str">
        <f>CONCATENATE(HJ43,IF(AND(HK18=1,SUM($E18:HJ18)&gt;0)," and ",""),IF(HK18=1,TEXT(HK$4,"mmmm yyyy"),""))</f>
        <v/>
      </c>
      <c r="HL43" s="8" t="str">
        <f>CONCATENATE(HK43,IF(AND(HL18=1,SUM($E18:HK18)&gt;0)," and ",""),IF(HL18=1,TEXT(HL$4,"mmmm yyyy"),""))</f>
        <v/>
      </c>
      <c r="HM43" s="8" t="str">
        <f>CONCATENATE(HL43,IF(AND(HM18=1,SUM($E18:HL18)&gt;0)," and ",""),IF(HM18=1,TEXT(HM$4,"mmmm yyyy"),""))</f>
        <v/>
      </c>
      <c r="HN43" s="8" t="str">
        <f>CONCATENATE(HM43,IF(AND(HN18=1,SUM($E18:HM18)&gt;0)," and ",""),IF(HN18=1,TEXT(HN$4,"mmmm yyyy"),""))</f>
        <v/>
      </c>
      <c r="HO43" s="8" t="str">
        <f>CONCATENATE(HN43,IF(AND(HO18=1,SUM($E18:HN18)&gt;0)," and ",""),IF(HO18=1,TEXT(HO$4,"mmmm yyyy"),""))</f>
        <v/>
      </c>
      <c r="HP43" s="8" t="str">
        <f>CONCATENATE(HO43,IF(AND(HP18=1,SUM($E18:HO18)&gt;0)," and ",""),IF(HP18=1,TEXT(HP$4,"mmmm yyyy"),""))</f>
        <v/>
      </c>
      <c r="HQ43" s="8" t="str">
        <f>CONCATENATE(HP43,IF(AND(HQ18=1,SUM($E18:HP18)&gt;0)," and ",""),IF(HQ18=1,TEXT(HQ$4,"mmmm yyyy"),""))</f>
        <v/>
      </c>
      <c r="HR43" s="8" t="str">
        <f>CONCATENATE(HQ43,IF(AND(HR18=1,SUM($E18:HQ18)&gt;0)," and ",""),IF(HR18=1,TEXT(HR$4,"mmmm yyyy"),""))</f>
        <v/>
      </c>
      <c r="HS43" s="8" t="str">
        <f>CONCATENATE(HR43,IF(AND(HS18=1,SUM($E18:HR18)&gt;0)," and ",""),IF(HS18=1,TEXT(HS$4,"mmmm yyyy"),""))</f>
        <v/>
      </c>
      <c r="HT43" s="8" t="str">
        <f>CONCATENATE(HS43,IF(AND(HT18=1,SUM($E18:HS18)&gt;0)," and ",""),IF(HT18=1,TEXT(HT$4,"mmmm yyyy"),""))</f>
        <v/>
      </c>
      <c r="HU43" s="8" t="str">
        <f>CONCATENATE(HT43,IF(AND(HU18=1,SUM($E18:HT18)&gt;0)," and ",""),IF(HU18=1,TEXT(HU$4,"mmmm yyyy"),""))</f>
        <v/>
      </c>
      <c r="HV43" s="8" t="str">
        <f>CONCATENATE(HU43,IF(AND(HV18=1,SUM($E18:HU18)&gt;0)," and ",""),IF(HV18=1,TEXT(HV$4,"mmmm yyyy"),""))</f>
        <v/>
      </c>
      <c r="HW43" s="8" t="str">
        <f>CONCATENATE(HV43,IF(AND(HW18=1,SUM($E18:HV18)&gt;0)," and ",""),IF(HW18=1,TEXT(HW$4,"mmmm yyyy"),""))</f>
        <v/>
      </c>
      <c r="HX43" s="8" t="str">
        <f>CONCATENATE(HW43,IF(AND(HX18=1,SUM($E18:HW18)&gt;0)," and ",""),IF(HX18=1,TEXT(HX$4,"mmmm yyyy"),""))</f>
        <v/>
      </c>
      <c r="HY43" s="8" t="str">
        <f>CONCATENATE(HX43,IF(AND(HY18=1,SUM($E18:HX18)&gt;0)," and ",""),IF(HY18=1,TEXT(HY$4,"mmmm yyyy"),""))</f>
        <v/>
      </c>
      <c r="HZ43" s="8" t="str">
        <f>CONCATENATE(HY43,IF(AND(HZ18=1,SUM($E18:HY18)&gt;0)," and ",""),IF(HZ18=1,TEXT(HZ$4,"mmmm yyyy"),""))</f>
        <v/>
      </c>
      <c r="IA43" s="8" t="str">
        <f>CONCATENATE(HZ43,IF(AND(IA18=1,SUM($E18:HZ18)&gt;0)," and ",""),IF(IA18=1,TEXT(IA$4,"mmmm yyyy"),""))</f>
        <v/>
      </c>
      <c r="IB43" s="8" t="str">
        <f>CONCATENATE(IA43,IF(AND(IB18=1,SUM($E18:IA18)&gt;0)," and ",""),IF(IB18=1,TEXT(IB$4,"mmmm yyyy"),""))</f>
        <v/>
      </c>
      <c r="IC43" s="8" t="str">
        <f>CONCATENATE(IB43,IF(AND(IC18=1,SUM($E18:IB18)&gt;0)," and ",""),IF(IC18=1,TEXT(IC$4,"mmmm yyyy"),""))</f>
        <v/>
      </c>
      <c r="ID43" s="8" t="str">
        <f>CONCATENATE(IC43,IF(AND(ID18=1,SUM($E18:IC18)&gt;0)," and ",""),IF(ID18=1,TEXT(ID$4,"mmmm yyyy"),""))</f>
        <v/>
      </c>
      <c r="IE43" s="8" t="str">
        <f>CONCATENATE(ID43,IF(AND(IE18=1,SUM($E18:ID18)&gt;0)," and ",""),IF(IE18=1,TEXT(IE$4,"mmmm yyyy"),""))</f>
        <v/>
      </c>
      <c r="IF43" s="8" t="str">
        <f>CONCATENATE(IE43,IF(AND(IF18=1,SUM($E18:IE18)&gt;0)," and ",""),IF(IF18=1,TEXT(IF$4,"mmmm yyyy"),""))</f>
        <v/>
      </c>
      <c r="IG43" s="8" t="str">
        <f>CONCATENATE(IF43,IF(AND(IG18=1,SUM($E18:IF18)&gt;0)," and ",""),IF(IG18=1,TEXT(IG$4,"mmmm yyyy"),""))</f>
        <v/>
      </c>
      <c r="IH43" s="8" t="str">
        <f>CONCATENATE(IG43,IF(AND(IH18=1,SUM($E18:IG18)&gt;0)," and ",""),IF(IH18=1,TEXT(IH$4,"mmmm yyyy"),""))</f>
        <v/>
      </c>
      <c r="II43" s="8" t="str">
        <f>CONCATENATE(IH43,IF(AND(II18=1,SUM($E18:IH18)&gt;0)," and ",""),IF(II18=1,TEXT(II$4,"mmmm yyyy"),""))</f>
        <v/>
      </c>
      <c r="IJ43" s="8" t="str">
        <f>CONCATENATE(II43,IF(AND(IJ18=1,SUM($E18:II18)&gt;0)," and ",""),IF(IJ18=1,TEXT(IJ$4,"mmmm yyyy"),""))</f>
        <v/>
      </c>
      <c r="IK43" s="8" t="str">
        <f>CONCATENATE(IJ43,IF(AND(IK18=1,SUM($E18:IJ18)&gt;0)," and ",""),IF(IK18=1,TEXT(IK$4,"mmmm yyyy"),""))</f>
        <v/>
      </c>
      <c r="IL43" s="8" t="str">
        <f>CONCATENATE(IK43,IF(AND(IL18=1,SUM($E18:IK18)&gt;0)," and ",""),IF(IL18=1,TEXT(IL$4,"mmmm yyyy"),""))</f>
        <v/>
      </c>
      <c r="IM43" s="8" t="str">
        <f>CONCATENATE(IL43,IF(AND(IM18=1,SUM($E18:IL18)&gt;0)," and ",""),IF(IM18=1,TEXT(IM$4,"mmmm yyyy"),""))</f>
        <v/>
      </c>
      <c r="IN43" s="8" t="str">
        <f>CONCATENATE(IM43,IF(AND(IN18=1,SUM($E18:IM18)&gt;0)," and ",""),IF(IN18=1,TEXT(IN$4,"mmmm yyyy"),""))</f>
        <v>May 2020</v>
      </c>
      <c r="IO43" s="8" t="str">
        <f>CONCATENATE(IN43,IF(AND(IO18=1,SUM($E18:IN18)&gt;0)," and ",""),IF(IO18=1,TEXT(IO$4,"mmmm yyyy"),""))</f>
        <v>May 2020</v>
      </c>
      <c r="IP43" s="8" t="str">
        <f>CONCATENATE(IO43,IF(AND(IP18=1,SUM($E18:IO18)&gt;0)," and ",""),IF(IP18=1,TEXT(IP$4,"mmmm yyyy"),""))</f>
        <v>May 2020 and July 2020</v>
      </c>
      <c r="IQ43" s="8" t="str">
        <f>CONCATENATE(IP43,IF(AND(IQ18=1,SUM($E18:IP18)&gt;0)," and ",""),IF(IQ18=1,TEXT(IQ$4,"mmmm yyyy"),""))</f>
        <v>May 2020 and July 2020</v>
      </c>
      <c r="IR43" s="8" t="str">
        <f>CONCATENATE(IQ43,IF(AND(IR18=1,SUM($E18:IQ18)&gt;0)," and ",""),IF(IR18=1,TEXT(IR$4,"mmmm yyyy"),""))</f>
        <v>May 2020 and July 2020</v>
      </c>
      <c r="IS43" s="8" t="str">
        <f>CONCATENATE(IR43,IF(AND(IS18=1,SUM($E18:IR18)&gt;0)," and ",""),IF(IS18=1,TEXT(IS$4,"mmmm yyyy"),""))</f>
        <v>May 2020 and July 2020</v>
      </c>
      <c r="IT43" s="8" t="str">
        <f>CONCATENATE(IS43,IF(AND(IT18=1,SUM($E18:IS18)&gt;0)," and ",""),IF(IT18=1,TEXT(IT$4,"mmmm yyyy"),""))</f>
        <v>May 2020 and July 2020</v>
      </c>
      <c r="IU43" s="8" t="str">
        <f>CONCATENATE(IT43,IF(AND(IU18=1,SUM($E18:IT18)&gt;0)," and ",""),IF(IU18=1,TEXT(IU$4,"mmmm yyyy"),""))</f>
        <v>May 2020 and July 2020</v>
      </c>
      <c r="IV43" s="8" t="str">
        <f>CONCATENATE(IU43,IF(AND(IV18=1,SUM($E18:IU18)&gt;0)," and ",""),IF(IV18=1,TEXT(IV$4,"mmmm yyyy"),""))</f>
        <v>May 2020 and July 2020</v>
      </c>
      <c r="IW43" s="8" t="str">
        <f>CONCATENATE(IV43,IF(AND(IW18=1,SUM($E18:IV18)&gt;0)," and ",""),IF(IW18=1,TEXT(IW$4,"mmmm yyyy"),""))</f>
        <v>May 2020 and July 2020</v>
      </c>
      <c r="IX43" s="8" t="str">
        <f>CONCATENATE(IW43,IF(AND(IX18=1,SUM($E18:IW18)&gt;0)," and ",""),IF(IX18=1,TEXT(IX$4,"mmmm yyyy"),""))</f>
        <v>May 2020 and July 2020</v>
      </c>
      <c r="IY43" s="8" t="str">
        <f>CONCATENATE(IX43,IF(AND(IY18=1,SUM($E18:IX18)&gt;0)," and ",""),IF(IY18=1,TEXT(IY$4,"mmmm yyyy"),""))</f>
        <v>May 2020 and July 2020</v>
      </c>
      <c r="IZ43" s="8" t="str">
        <f>CONCATENATE(IY43,IF(AND(IZ18=1,SUM($E18:IY18)&gt;0)," and ",""),IF(IZ18=1,TEXT(IZ$4,"mmmm yyyy"),""))</f>
        <v>May 2020 and July 2020</v>
      </c>
      <c r="JA43" s="8" t="str">
        <f>CONCATENATE(IZ43,IF(AND(JA18=1,SUM($E18:IZ18)&gt;0)," and ",""),IF(JA18=1,TEXT(JA$4,"mmmm yyyy"),""))</f>
        <v>May 2020 and July 2020</v>
      </c>
      <c r="JB43" s="8" t="str">
        <f>CONCATENATE(JA43,IF(AND(JB18=1,SUM($E18:JA18)&gt;0)," and ",""),IF(JB18=1,TEXT(JB$4,"mmmm yyyy"),""))</f>
        <v>May 2020 and July 2020</v>
      </c>
      <c r="JC43" s="8" t="str">
        <f>CONCATENATE(JB43,IF(AND(JC18=1,SUM($E18:JB18)&gt;0)," and ",""),IF(JC18=1,TEXT(JC$4,"mmmm yyyy"),""))</f>
        <v>May 2020 and July 2020</v>
      </c>
      <c r="JD43" s="8" t="str">
        <f>CONCATENATE(JC43,IF(AND(JD18=1,SUM($E18:JC18)&gt;0)," and ",""),IF(JD18=1,TEXT(JD$4,"mmmm yyyy"),""))</f>
        <v>May 2020 and July 2020</v>
      </c>
      <c r="JE43" s="8" t="str">
        <f>CONCATENATE(JD43,IF(AND(JE18=1,SUM($E18:JD18)&gt;0)," and ",""),IF(JE18=1,TEXT(JE$4,"mmmm yyyy"),""))</f>
        <v>May 2020 and July 2020</v>
      </c>
      <c r="JF43" s="8" t="str">
        <f>CONCATENATE(JE43,IF(AND(JF18=1,SUM($E18:JE18)&gt;0)," and ",""),IF(JF18=1,TEXT(JF$4,"mmmm yyyy"),""))</f>
        <v>May 2020 and July 2020</v>
      </c>
      <c r="JG43" s="8" t="str">
        <f>CONCATENATE(JF43,IF(AND(JG18=1,SUM($E18:JF18)&gt;0)," and ",""),IF(JG18=1,TEXT(JG$4,"mmmm yyyy"),""))</f>
        <v>May 2020 and July 2020</v>
      </c>
      <c r="JH43" s="8" t="str">
        <f>CONCATENATE(JG43,IF(AND(JH18=1,SUM($E18:JG18)&gt;0)," and ",""),IF(JH18=1,TEXT(JH$4,"mmmm yyyy"),""))</f>
        <v>May 2020 and July 2020</v>
      </c>
      <c r="JI43" s="8" t="str">
        <f>CONCATENATE(JH43,IF(AND(JI18=1,SUM($E18:JH18)&gt;0)," and ",""),IF(JI18=1,TEXT(JI$4,"mmmm yyyy"),""))</f>
        <v>May 2020 and July 2020</v>
      </c>
      <c r="JJ43" s="8" t="str">
        <f>CONCATENATE(JI43,IF(AND(JJ18=1,SUM($E18:JI18)&gt;0)," and ",""),IF(JJ18=1,TEXT(JJ$4,"mmmm yyyy"),""))</f>
        <v>May 2020 and July 2020</v>
      </c>
      <c r="JK43" s="8" t="str">
        <f>CONCATENATE(JJ43,IF(AND(JK18=1,SUM($E18:JJ18)&gt;0)," and ",""),IF(JK18=1,TEXT(JK$4,"mmmm yyyy"),""))</f>
        <v>May 2020 and July 2020</v>
      </c>
      <c r="JL43" s="8" t="str">
        <f>CONCATENATE(JK43,IF(AND(JL18=1,SUM($E18:JK18)&gt;0)," and ",""),IF(JL18=1,TEXT(JL$4,"mmmm yyyy"),""))</f>
        <v>May 2020 and July 2020</v>
      </c>
      <c r="JM43" s="8" t="str">
        <f>CONCATENATE(JL43,IF(AND(JM18=1,SUM($E18:JL18)&gt;0)," and ",""),IF(JM18=1,TEXT(JM$4,"mmmm yyyy"),""))</f>
        <v>May 2020 and July 2020</v>
      </c>
      <c r="JN43" s="8" t="str">
        <f>CONCATENATE(JM43,IF(AND(JN18=1,SUM($E18:JM18)&gt;0)," and ",""),IF(JN18=1,TEXT(JN$4,"mmmm yyyy"),""))</f>
        <v>May 2020 and July 2020</v>
      </c>
      <c r="JO43" s="8" t="str">
        <f>CONCATENATE(JN43,IF(AND(JO18=1,SUM($E18:JN18)&gt;0)," and ",""),IF(JO18=1,TEXT(JO$4,"mmmm yyyy"),""))</f>
        <v>May 2020 and July 2020</v>
      </c>
      <c r="JP43" s="8" t="str">
        <f>CONCATENATE(JO43,IF(AND(JP18=1,SUM($E18:JO18)&gt;0)," and ",""),IF(JP18=1,TEXT(JP$4,"mmmm yyyy"),""))</f>
        <v>May 2020 and July 2020</v>
      </c>
      <c r="JQ43" s="8" t="str">
        <f>CONCATENATE(JP43,IF(AND(JQ18=1,SUM($E18:JP18)&gt;0)," and ",""),IF(JQ18=1,TEXT(JQ$4,"mmmm yyyy"),""))</f>
        <v>May 2020 and July 2020</v>
      </c>
      <c r="JR43" s="8" t="str">
        <f>CONCATENATE(JQ43,IF(AND(JR18=1,SUM($E18:JQ18)&gt;0)," and ",""),IF(JR18=1,TEXT(JR$4,"mmmm yyyy"),""))</f>
        <v>May 2020 and July 2020</v>
      </c>
      <c r="JS43" s="8" t="str">
        <f>CONCATENATE(JR43,IF(AND(JS18=1,SUM($E18:JR18)&gt;0)," and ",""),IF(JS18=1,TEXT(JS$4,"mmmm yyyy"),""))</f>
        <v>May 2020 and July 2020</v>
      </c>
      <c r="JT43" s="8" t="str">
        <f>CONCATENATE(JS43,IF(AND(JT18=1,SUM($E18:JS18)&gt;0)," and ",""),IF(JT18=1,TEXT(JT$4,"mmmm yyyy"),""))</f>
        <v>May 2020 and July 2020</v>
      </c>
      <c r="JU43" s="8" t="str">
        <f>CONCATENATE(JT43,IF(AND(JU18=1,SUM($E18:JT18)&gt;0)," and ",""),IF(JU18=1,TEXT(JU$4,"mmmm yyyy"),""))</f>
        <v>May 2020 and July 2020</v>
      </c>
      <c r="JV43" s="8" t="str">
        <f>CONCATENATE(JU43,IF(AND(JV18=1,SUM($E18:JU18)&gt;0)," and ",""),IF(JV18=1,TEXT(JV$4,"mmmm yyyy"),""))</f>
        <v>May 2020 and July 2020</v>
      </c>
      <c r="JW43" s="8" t="str">
        <f>CONCATENATE(JV43,IF(AND(JW18=1,SUM($E18:JV18)&gt;0)," and ",""),IF(JW18=1,TEXT(JW$4,"mmmm yyyy"),""))</f>
        <v>May 2020 and July 2020</v>
      </c>
      <c r="JX43" s="8" t="str">
        <f>CONCATENATE(JW43,IF(AND(JX18=1,SUM($E18:JW18)&gt;0)," and ",""),IF(JX18=1,TEXT(JX$4,"mmmm yyyy"),""))</f>
        <v>May 2020 and July 2020</v>
      </c>
      <c r="JY43" s="8" t="str">
        <f>CONCATENATE(JX43,IF(AND(JY18=1,SUM($E18:JX18)&gt;0)," and ",""),IF(JY18=1,TEXT(JY$4,"mmmm yyyy"),""))</f>
        <v>May 2020 and July 2020</v>
      </c>
      <c r="JZ43" s="8" t="str">
        <f>CONCATENATE(JY43,IF(AND(JZ18=1,SUM($E18:JY18)&gt;0)," and ",""),IF(JZ18=1,TEXT(JZ$4,"mmmm yyyy"),""))</f>
        <v>May 2020 and July 2020</v>
      </c>
      <c r="KA43" s="8" t="str">
        <f>CONCATENATE(JZ43,IF(AND(KA18=1,SUM($E18:JZ18)&gt;0)," and ",""),IF(KA18=1,TEXT(KA$4,"mmmm yyyy"),""))</f>
        <v>May 2020 and July 2020</v>
      </c>
      <c r="KB43" s="8" t="str">
        <f>CONCATENATE(KA43,IF(AND(KB18=1,SUM($E18:KA18)&gt;0)," and ",""),IF(KB18=1,TEXT(KB$4,"mmmm yyyy"),""))</f>
        <v>May 2020 and July 2020</v>
      </c>
      <c r="KC43" s="8" t="e">
        <f>CONCATENATE(KB43,IF(AND(KC18=1,SUM($E18:KB18)&gt;0)," and ",""),IF(KC18=1,TEXT(KC$4,"mmmm yyyy"),""))</f>
        <v>#N/A</v>
      </c>
      <c r="KD43" s="8" t="e">
        <f>CONCATENATE(KC43,IF(AND(KD18=1,SUM($E18:KC18)&gt;0)," and ",""),IF(KD18=1,TEXT(KD$4,"mmmm yyyy"),""))</f>
        <v>#N/A</v>
      </c>
      <c r="KE43" s="8" t="e">
        <f>CONCATENATE(KD43,IF(AND(KE18=1,SUM($E18:KD18)&gt;0)," and ",""),IF(KE18=1,TEXT(KE$4,"mmmm yyyy"),""))</f>
        <v>#N/A</v>
      </c>
      <c r="KF43" s="8" t="e">
        <f>CONCATENATE(KE43,IF(AND(KF18=1,SUM($E18:KE18)&gt;0)," and ",""),IF(KF18=1,TEXT(KF$4,"mmmm yyyy"),""))</f>
        <v>#N/A</v>
      </c>
      <c r="KG43" s="8" t="e">
        <f>CONCATENATE(KF43,IF(AND(KG18=1,SUM($E18:KF18)&gt;0)," and ",""),IF(KG18=1,TEXT(KG$4,"mmmm yyyy"),""))</f>
        <v>#N/A</v>
      </c>
      <c r="KH43" s="8" t="e">
        <f>CONCATENATE(KG43,IF(AND(KH18=1,SUM($E18:KG18)&gt;0)," and ",""),IF(KH18=1,TEXT(KH$4,"mmmm yyyy"),""))</f>
        <v>#N/A</v>
      </c>
      <c r="KI43" s="8" t="e">
        <f>CONCATENATE(KH43,IF(AND(KI18=1,SUM($E18:KH18)&gt;0)," and ",""),IF(KI18=1,TEXT(KI$4,"mmmm yyyy"),""))</f>
        <v>#N/A</v>
      </c>
      <c r="KJ43" s="8" t="e">
        <f>CONCATENATE(KI43,IF(AND(KJ18=1,SUM($E18:KI18)&gt;0)," and ",""),IF(KJ18=1,TEXT(KJ$4,"mmmm yyyy"),""))</f>
        <v>#N/A</v>
      </c>
      <c r="KK43" s="8" t="e">
        <f>CONCATENATE(KJ43,IF(AND(KK18=1,SUM($E18:KJ18)&gt;0)," and ",""),IF(KK18=1,TEXT(KK$4,"mmmm yyyy"),""))</f>
        <v>#N/A</v>
      </c>
      <c r="KL43" s="8" t="e">
        <f>CONCATENATE(KK43,IF(AND(KL18=1,SUM($E18:KK18)&gt;0)," and ",""),IF(KL18=1,TEXT(KL$4,"mmmm yyyy"),""))</f>
        <v>#N/A</v>
      </c>
      <c r="KM43" s="8" t="e">
        <f>CONCATENATE(KL43,IF(AND(KM18=1,SUM($E18:KL18)&gt;0)," and ",""),IF(KM18=1,TEXT(KM$4,"mmmm yyyy"),""))</f>
        <v>#N/A</v>
      </c>
      <c r="KN43" s="8" t="e">
        <f>CONCATENATE(KM43,IF(AND(KN18=1,SUM($E18:KM18)&gt;0)," and ",""),IF(KN18=1,TEXT(KN$4,"mmmm yyyy"),""))</f>
        <v>#N/A</v>
      </c>
      <c r="KO43" s="8" t="e">
        <f>CONCATENATE(KN43,IF(AND(KO18=1,SUM($E18:KN18)&gt;0)," and ",""),IF(KO18=1,TEXT(KO$4,"mmmm yyyy"),""))</f>
        <v>#N/A</v>
      </c>
      <c r="KP43" s="8" t="e">
        <f>CONCATENATE(KO43,IF(AND(KP18=1,SUM($E18:KO18)&gt;0)," and ",""),IF(KP18=1,TEXT(KP$4,"mmmm yyyy"),""))</f>
        <v>#N/A</v>
      </c>
      <c r="KQ43" s="8" t="e">
        <f>CONCATENATE(KP43,IF(AND(KQ18=1,SUM($E18:KP18)&gt;0)," and ",""),IF(KQ18=1,TEXT(KQ$4,"mmmm yyyy"),""))</f>
        <v>#N/A</v>
      </c>
      <c r="KR43" s="8" t="e">
        <f>CONCATENATE(KQ43,IF(AND(KR18=1,SUM($E18:KQ18)&gt;0)," and ",""),IF(KR18=1,TEXT(KR$4,"mmmm yyyy"),""))</f>
        <v>#N/A</v>
      </c>
      <c r="KS43" s="8" t="e">
        <f>CONCATENATE(KR43,IF(AND(KS18=1,SUM($E18:KR18)&gt;0)," and ",""),IF(KS18=1,TEXT(KS$4,"mmmm yyyy"),""))</f>
        <v>#N/A</v>
      </c>
      <c r="KT43" s="8" t="e">
        <f>CONCATENATE(KS43,IF(AND(KT18=1,SUM($E18:KS18)&gt;0)," and ",""),IF(KT18=1,TEXT(KT$4,"mmmm yyyy"),""))</f>
        <v>#N/A</v>
      </c>
      <c r="KU43" s="8" t="e">
        <f>CONCATENATE(KT43,IF(AND(KU18=1,SUM($E18:KT18)&gt;0)," and ",""),IF(KU18=1,TEXT(KU$4,"mmmm yyyy"),""))</f>
        <v>#N/A</v>
      </c>
      <c r="KV43" s="8" t="e">
        <f>CONCATENATE(KU43,IF(AND(KV18=1,SUM($E18:KU18)&gt;0)," and ",""),IF(KV18=1,TEXT(KV$4,"mmmm yyyy"),""))</f>
        <v>#N/A</v>
      </c>
      <c r="KW43" s="8" t="e">
        <f>CONCATENATE(KV43,IF(AND(KW18=1,SUM($E18:KV18)&gt;0)," and ",""),IF(KW18=1,TEXT(KW$4,"mmmm yyyy"),""))</f>
        <v>#N/A</v>
      </c>
      <c r="KX43" s="8" t="e">
        <f>CONCATENATE(KW43,IF(AND(KX18=1,SUM($E18:KW18)&gt;0)," and ",""),IF(KX18=1,TEXT(KX$4,"mmmm yyyy"),""))</f>
        <v>#N/A</v>
      </c>
      <c r="KY43" s="8" t="e">
        <f>CONCATENATE(KX43,IF(AND(KY18=1,SUM($E18:KX18)&gt;0)," and ",""),IF(KY18=1,TEXT(KY$4,"mmmm yyyy"),""))</f>
        <v>#N/A</v>
      </c>
      <c r="KZ43" s="8" t="e">
        <f>CONCATENATE(KY43,IF(AND(KZ18=1,SUM($E18:KY18)&gt;0)," and ",""),IF(KZ18=1,TEXT(KZ$4,"mmmm yyyy"),""))</f>
        <v>#N/A</v>
      </c>
      <c r="LA43" s="8" t="e">
        <f>CONCATENATE(KZ43,IF(AND(LA18=1,SUM($E18:KZ18)&gt;0)," and ",""),IF(LA18=1,TEXT(LA$4,"mmmm yyyy"),""))</f>
        <v>#N/A</v>
      </c>
      <c r="LB43" s="8" t="e">
        <f>CONCATENATE(LA43,IF(AND(LB18=1,SUM($E18:LA18)&gt;0)," and ",""),IF(LB18=1,TEXT(LB$4,"mmmm yyyy"),""))</f>
        <v>#N/A</v>
      </c>
      <c r="LC43" s="8" t="e">
        <f>CONCATENATE(LB43,IF(AND(LC18=1,SUM($E18:LB18)&gt;0)," and ",""),IF(LC18=1,TEXT(LC$4,"mmmm yyyy"),""))</f>
        <v>#N/A</v>
      </c>
      <c r="LD43" s="8" t="e">
        <f>CONCATENATE(LC43,IF(AND(LD18=1,SUM($E18:LC18)&gt;0)," and ",""),IF(LD18=1,TEXT(LD$4,"mmmm yyyy"),""))</f>
        <v>#N/A</v>
      </c>
      <c r="LE43" s="8" t="e">
        <f>CONCATENATE(LD43,IF(AND(LE18=1,SUM($E18:LD18)&gt;0)," and ",""),IF(LE18=1,TEXT(LE$4,"mmmm yyyy"),""))</f>
        <v>#N/A</v>
      </c>
      <c r="LF43" s="8" t="e">
        <f>CONCATENATE(LE43,IF(AND(LF18=1,SUM($E18:LE18)&gt;0)," and ",""),IF(LF18=1,TEXT(LF$4,"mmmm yyyy"),""))</f>
        <v>#N/A</v>
      </c>
      <c r="LG43" s="8" t="e">
        <f>CONCATENATE(LF43,IF(AND(LG18=1,SUM($E18:LF18)&gt;0)," and ",""),IF(LG18=1,TEXT(LG$4,"mmmm yyyy"),""))</f>
        <v>#N/A</v>
      </c>
      <c r="LH43" s="8" t="e">
        <f>CONCATENATE(LG43,IF(AND(LH18=1,SUM($E18:LG18)&gt;0)," and ",""),IF(LH18=1,TEXT(LH$4,"mmmm yyyy"),""))</f>
        <v>#N/A</v>
      </c>
      <c r="LI43" s="8" t="e">
        <f>CONCATENATE(LH43,IF(AND(LI18=1,SUM($E18:LH18)&gt;0)," and ",""),IF(LI18=1,TEXT(LI$4,"mmmm yyyy"),""))</f>
        <v>#N/A</v>
      </c>
      <c r="LJ43" s="8" t="e">
        <f>CONCATENATE(LI43,IF(AND(LJ18=1,SUM($E18:LI18)&gt;0)," and ",""),IF(LJ18=1,TEXT(LJ$4,"mmmm yyyy"),""))</f>
        <v>#N/A</v>
      </c>
      <c r="LK43" s="8" t="e">
        <f>CONCATENATE(LJ43,IF(AND(LK18=1,SUM($E18:LJ18)&gt;0)," and ",""),IF(LK18=1,TEXT(LK$4,"mmmm yyyy"),""))</f>
        <v>#N/A</v>
      </c>
      <c r="LL43" s="8" t="e">
        <f>CONCATENATE(LK43,IF(AND(LL18=1,SUM($E18:LK18)&gt;0)," and ",""),IF(LL18=1,TEXT(LL$4,"mmmm yyyy"),""))</f>
        <v>#N/A</v>
      </c>
      <c r="LM43" s="8" t="e">
        <f>CONCATENATE(LL43,IF(AND(LM18=1,SUM($E18:LL18)&gt;0)," and ",""),IF(LM18=1,TEXT(LM$4,"mmmm yyyy"),""))</f>
        <v>#N/A</v>
      </c>
      <c r="LN43" s="8" t="e">
        <f>CONCATENATE(LM43,IF(AND(LN18=1,SUM($E18:LM18)&gt;0)," and ",""),IF(LN18=1,TEXT(LN$4,"mmmm yyyy"),""))</f>
        <v>#N/A</v>
      </c>
      <c r="LO43" s="8" t="e">
        <f>CONCATENATE(LN43,IF(AND(LO18=1,SUM($E18:LN18)&gt;0)," and ",""),IF(LO18=1,TEXT(LO$4,"mmmm yyyy"),""))</f>
        <v>#N/A</v>
      </c>
      <c r="LP43" s="8" t="e">
        <f>CONCATENATE(LO43,IF(AND(LP18=1,SUM($E18:LO18)&gt;0)," and ",""),IF(LP18=1,TEXT(LP$4,"mmmm yyyy"),""))</f>
        <v>#N/A</v>
      </c>
      <c r="LQ43" s="8" t="e">
        <f>CONCATENATE(LP43,IF(AND(LQ18=1,SUM($E18:LP18)&gt;0)," and ",""),IF(LQ18=1,TEXT(LQ$4,"mmmm yyyy"),""))</f>
        <v>#N/A</v>
      </c>
      <c r="LR43" s="8" t="e">
        <f>CONCATENATE(LQ43,IF(AND(LR18=1,SUM($E18:LQ18)&gt;0)," and ",""),IF(LR18=1,TEXT(LR$4,"mmmm yyyy"),""))</f>
        <v>#N/A</v>
      </c>
      <c r="LS43" s="8" t="e">
        <f>CONCATENATE(LR43,IF(AND(LS18=1,SUM($E18:LR18)&gt;0)," and ",""),IF(LS18=1,TEXT(LS$4,"mmmm yyyy"),""))</f>
        <v>#N/A</v>
      </c>
      <c r="LT43" s="8" t="e">
        <f>CONCATENATE(LS43,IF(AND(LT18=1,SUM($E18:LS18)&gt;0)," and ",""),IF(LT18=1,TEXT(LT$4,"mmmm yyyy"),""))</f>
        <v>#N/A</v>
      </c>
      <c r="LU43" s="8" t="e">
        <f>CONCATENATE(LT43,IF(AND(LU18=1,SUM($E18:LT18)&gt;0)," and ",""),IF(LU18=1,TEXT(LU$4,"mmmm yyyy"),""))</f>
        <v>#N/A</v>
      </c>
      <c r="LV43" s="8" t="e">
        <f>CONCATENATE(LU43,IF(AND(LV18=1,SUM($E18:LU18)&gt;0)," and ",""),IF(LV18=1,TEXT(LV$4,"mmmm yyyy"),""))</f>
        <v>#N/A</v>
      </c>
      <c r="LW43" s="8" t="e">
        <f>CONCATENATE(LV43,IF(AND(LW18=1,SUM($E18:LV18)&gt;0)," and ",""),IF(LW18=1,TEXT(LW$4,"mmmm yyyy"),""))</f>
        <v>#N/A</v>
      </c>
      <c r="LX43" s="8" t="e">
        <f>CONCATENATE(LW43,IF(AND(LX18=1,SUM($E18:LW18)&gt;0)," and ",""),IF(LX18=1,TEXT(LX$4,"mmmm yyyy"),""))</f>
        <v>#N/A</v>
      </c>
      <c r="LY43" s="8" t="e">
        <f>CONCATENATE(LX43,IF(AND(LY18=1,SUM($E18:LX18)&gt;0)," and ",""),IF(LY18=1,TEXT(LY$4,"mmmm yyyy"),""))</f>
        <v>#N/A</v>
      </c>
      <c r="LZ43" s="8" t="e">
        <f>CONCATENATE(LY43,IF(AND(LZ18=1,SUM($E18:LY18)&gt;0)," and ",""),IF(LZ18=1,TEXT(LZ$4,"mmmm yyyy"),""))</f>
        <v>#N/A</v>
      </c>
      <c r="MA43" s="8" t="e">
        <f>CONCATENATE(LZ43,IF(AND(MA18=1,SUM($E18:LZ18)&gt;0)," and ",""),IF(MA18=1,TEXT(MA$4,"mmmm yyyy"),""))</f>
        <v>#N/A</v>
      </c>
      <c r="MB43" s="8" t="e">
        <f>CONCATENATE(MA43,IF(AND(MB18=1,SUM($E18:MA18)&gt;0)," and ",""),IF(MB18=1,TEXT(MB$4,"mmmm yyyy"),""))</f>
        <v>#N/A</v>
      </c>
      <c r="MC43" s="8" t="e">
        <f>CONCATENATE(MB43,IF(AND(MC18=1,SUM($E18:MB18)&gt;0)," and ",""),IF(MC18=1,TEXT(MC$4,"mmmm yyyy"),""))</f>
        <v>#N/A</v>
      </c>
      <c r="MD43" s="8" t="e">
        <f>CONCATENATE(MC43,IF(AND(MD18=1,SUM($E18:MC18)&gt;0)," and ",""),IF(MD18=1,TEXT(MD$4,"mmmm yyyy"),""))</f>
        <v>#N/A</v>
      </c>
      <c r="ME43" s="8" t="e">
        <f>CONCATENATE(MD43,IF(AND(ME18=1,SUM($E18:MD18)&gt;0)," and ",""),IF(ME18=1,TEXT(ME$4,"mmmm yyyy"),""))</f>
        <v>#N/A</v>
      </c>
      <c r="MF43" s="8" t="e">
        <f>CONCATENATE(ME43,IF(AND(MF18=1,SUM($E18:ME18)&gt;0)," and ",""),IF(MF18=1,TEXT(MF$4,"mmmm yyyy"),""))</f>
        <v>#N/A</v>
      </c>
      <c r="MG43" s="8" t="e">
        <f>CONCATENATE(MF43,IF(AND(MG18=1,SUM($E18:MF18)&gt;0)," and ",""),IF(MG18=1,TEXT(MG$4,"mmmm yyyy"),""))</f>
        <v>#N/A</v>
      </c>
      <c r="MH43" s="8" t="e">
        <f>CONCATENATE(MG43,IF(AND(MH18=1,SUM($E18:MG18)&gt;0)," and ",""),IF(MH18=1,TEXT(MH$4,"mmmm yyyy"),""))</f>
        <v>#N/A</v>
      </c>
      <c r="MI43" s="8" t="e">
        <f>CONCATENATE(MH43,IF(AND(MI18=1,SUM($E18:MH18)&gt;0)," and ",""),IF(MI18=1,TEXT(MI$4,"mmmm yyyy"),""))</f>
        <v>#N/A</v>
      </c>
      <c r="MJ43" s="8" t="e">
        <f>CONCATENATE(MI43,IF(AND(MJ18=1,SUM($E18:MI18)&gt;0)," and ",""),IF(MJ18=1,TEXT(MJ$4,"mmmm yyyy"),""))</f>
        <v>#N/A</v>
      </c>
      <c r="MK43" s="8" t="e">
        <f>CONCATENATE(MJ43,IF(AND(MK18=1,SUM($E18:MJ18)&gt;0)," and ",""),IF(MK18=1,TEXT(MK$4,"mmmm yyyy"),""))</f>
        <v>#N/A</v>
      </c>
      <c r="ML43" s="8" t="e">
        <f>CONCATENATE(MK43,IF(AND(ML18=1,SUM($E18:MK18)&gt;0)," and ",""),IF(ML18=1,TEXT(ML$4,"mmmm yyyy"),""))</f>
        <v>#N/A</v>
      </c>
      <c r="MM43" s="8" t="e">
        <f>CONCATENATE(ML43,IF(AND(MM18=1,SUM($E18:ML18)&gt;0)," and ",""),IF(MM18=1,TEXT(MM$4,"mmmm yyyy"),""))</f>
        <v>#N/A</v>
      </c>
      <c r="MN43" s="8" t="e">
        <f>CONCATENATE(MM43,IF(AND(MN18=1,SUM($E18:MM18)&gt;0)," and ",""),IF(MN18=1,TEXT(MN$4,"mmmm yyyy"),""))</f>
        <v>#N/A</v>
      </c>
      <c r="MO43" s="8" t="e">
        <f>CONCATENATE(MN43,IF(AND(MO18=1,SUM($E18:MN18)&gt;0)," and ",""),IF(MO18=1,TEXT(MO$4,"mmmm yyyy"),""))</f>
        <v>#N/A</v>
      </c>
      <c r="MP43" s="8" t="e">
        <f>CONCATENATE(MO43,IF(AND(MP18=1,SUM($E18:MO18)&gt;0)," and ",""),IF(MP18=1,TEXT(MP$4,"mmmm yyyy"),""))</f>
        <v>#N/A</v>
      </c>
      <c r="MQ43" s="8" t="e">
        <f>CONCATENATE(MP43,IF(AND(MQ18=1,SUM($E18:MP18)&gt;0)," and ",""),IF(MQ18=1,TEXT(MQ$4,"mmmm yyyy"),""))</f>
        <v>#N/A</v>
      </c>
      <c r="MR43" s="8" t="e">
        <f>CONCATENATE(MQ43,IF(AND(MR18=1,SUM($E18:MQ18)&gt;0)," and ",""),IF(MR18=1,TEXT(MR$4,"mmmm yyyy"),""))</f>
        <v>#N/A</v>
      </c>
      <c r="MS43" s="8" t="e">
        <f>CONCATENATE(MR43,IF(AND(MS18=1,SUM($E18:MR18)&gt;0)," and ",""),IF(MS18=1,TEXT(MS$4,"mmmm yyyy"),""))</f>
        <v>#N/A</v>
      </c>
      <c r="MT43" s="8" t="e">
        <f>CONCATENATE(MS43,IF(AND(MT18=1,SUM($E18:MS18)&gt;0)," and ",""),IF(MT18=1,TEXT(MT$4,"mmmm yyyy"),""))</f>
        <v>#N/A</v>
      </c>
      <c r="MU43" s="8" t="e">
        <f>CONCATENATE(MT43,IF(AND(MU18=1,SUM($E18:MT18)&gt;0)," and ",""),IF(MU18=1,TEXT(MU$4,"mmmm yyyy"),""))</f>
        <v>#N/A</v>
      </c>
      <c r="MV43" s="8" t="e">
        <f>CONCATENATE(MU43,IF(AND(MV18=1,SUM($E18:MU18)&gt;0)," and ",""),IF(MV18=1,TEXT(MV$4,"mmmm yyyy"),""))</f>
        <v>#N/A</v>
      </c>
      <c r="MW43" s="8" t="e">
        <f>CONCATENATE(MV43,IF(AND(MW18=1,SUM($E18:MV18)&gt;0)," and ",""),IF(MW18=1,TEXT(MW$4,"mmmm yyyy"),""))</f>
        <v>#N/A</v>
      </c>
      <c r="MX43" s="8" t="e">
        <f>CONCATENATE(MW43,IF(AND(MX18=1,SUM($E18:MW18)&gt;0)," and ",""),IF(MX18=1,TEXT(MX$4,"mmmm yyyy"),""))</f>
        <v>#N/A</v>
      </c>
      <c r="MY43" s="8" t="e">
        <f>CONCATENATE(MX43,IF(AND(MY18=1,SUM($E18:MX18)&gt;0)," and ",""),IF(MY18=1,TEXT(MY$4,"mmmm yyyy"),""))</f>
        <v>#N/A</v>
      </c>
      <c r="MZ43" s="8" t="e">
        <f>CONCATENATE(MY43,IF(AND(MZ18=1,SUM($E18:MY18)&gt;0)," and ",""),IF(MZ18=1,TEXT(MZ$4,"mmmm yyyy"),""))</f>
        <v>#N/A</v>
      </c>
      <c r="NA43" s="8" t="e">
        <f>CONCATENATE(MZ43,IF(AND(NA18=1,SUM($E18:MZ18)&gt;0)," and ",""),IF(NA18=1,TEXT(NA$4,"mmmm yyyy"),""))</f>
        <v>#N/A</v>
      </c>
      <c r="NB43" s="8" t="e">
        <f>CONCATENATE(NA43,IF(AND(NB18=1,SUM($E18:NA18)&gt;0)," and ",""),IF(NB18=1,TEXT(NB$4,"mmmm yyyy"),""))</f>
        <v>#N/A</v>
      </c>
      <c r="NC43" s="8" t="e">
        <f>CONCATENATE(NB43,IF(AND(NC18=1,SUM($E18:NB18)&gt;0)," and ",""),IF(NC18=1,TEXT(NC$4,"mmmm yyyy"),""))</f>
        <v>#N/A</v>
      </c>
      <c r="ND43" s="8" t="e">
        <f>CONCATENATE(NC43,IF(AND(ND18=1,SUM($E18:NC18)&gt;0)," and ",""),IF(ND18=1,TEXT(ND$4,"mmmm yyyy"),""))</f>
        <v>#N/A</v>
      </c>
      <c r="NE43" s="8" t="e">
        <f>CONCATENATE(ND43,IF(AND(NE18=1,SUM($E18:ND18)&gt;0)," and ",""),IF(NE18=1,TEXT(NE$4,"mmmm yyyy"),""))</f>
        <v>#N/A</v>
      </c>
      <c r="NF43" s="8" t="e">
        <f>CONCATENATE(NE43,IF(AND(NF18=1,SUM($E18:NE18)&gt;0)," and ",""),IF(NF18=1,TEXT(NF$4,"mmmm yyyy"),""))</f>
        <v>#N/A</v>
      </c>
      <c r="NG43" s="8" t="e">
        <f>CONCATENATE(NF43,IF(AND(NG18=1,SUM($E18:NF18)&gt;0)," and ",""),IF(NG18=1,TEXT(NG$4,"mmmm yyyy"),""))</f>
        <v>#N/A</v>
      </c>
      <c r="NH43" s="8" t="e">
        <f>CONCATENATE(NG43,IF(AND(NH18=1,SUM($E18:NG18)&gt;0)," and ",""),IF(NH18=1,TEXT(NH$4,"mmmm yyyy"),""))</f>
        <v>#N/A</v>
      </c>
      <c r="NI43" s="8" t="e">
        <f>CONCATENATE(NH43,IF(AND(NI18=1,SUM($E18:NH18)&gt;0)," and ",""),IF(NI18=1,TEXT(NI$4,"mmmm yyyy"),""))</f>
        <v>#N/A</v>
      </c>
      <c r="NJ43" s="8" t="e">
        <f>CONCATENATE(NI43,IF(AND(NJ18=1,SUM($E18:NI18)&gt;0)," and ",""),IF(NJ18=1,TEXT(NJ$4,"mmmm yyyy"),""))</f>
        <v>#N/A</v>
      </c>
      <c r="NK43" s="8" t="e">
        <f>CONCATENATE(NJ43,IF(AND(NK18=1,SUM($E18:NJ18)&gt;0)," and ",""),IF(NK18=1,TEXT(NK$4,"mmmm yyyy"),""))</f>
        <v>#N/A</v>
      </c>
      <c r="NL43" s="8" t="e">
        <f>CONCATENATE(NK43,IF(AND(NL18=1,SUM($E18:NK18)&gt;0)," and ",""),IF(NL18=1,TEXT(NL$4,"mmmm yyyy"),""))</f>
        <v>#N/A</v>
      </c>
      <c r="NM43" s="8" t="e">
        <f>CONCATENATE(NL43,IF(AND(NM18=1,SUM($E18:NL18)&gt;0)," and ",""),IF(NM18=1,TEXT(NM$4,"mmmm yyyy"),""))</f>
        <v>#N/A</v>
      </c>
      <c r="NN43" s="8" t="e">
        <f>CONCATENATE(NM43,IF(AND(NN18=1,SUM($E18:NM18)&gt;0)," and ",""),IF(NN18=1,TEXT(NN$4,"mmmm yyyy"),""))</f>
        <v>#N/A</v>
      </c>
      <c r="NO43" s="8" t="e">
        <f>CONCATENATE(NN43,IF(AND(NO18=1,SUM($E18:NN18)&gt;0)," and ",""),IF(NO18=1,TEXT(NO$4,"mmmm yyyy"),""))</f>
        <v>#N/A</v>
      </c>
      <c r="NP43" s="8" t="e">
        <f>CONCATENATE(NO43,IF(AND(NP18=1,SUM($E18:NO18)&gt;0)," and ",""),IF(NP18=1,TEXT(NP$4,"mmmm yyyy"),""))</f>
        <v>#N/A</v>
      </c>
      <c r="NQ43" s="8" t="e">
        <f>CONCATENATE(NP43,IF(AND(NQ18=1,SUM($E18:NP18)&gt;0)," and ",""),IF(NQ18=1,TEXT(NQ$4,"mmmm yyyy"),""))</f>
        <v>#N/A</v>
      </c>
      <c r="NR43" s="8" t="e">
        <f>CONCATENATE(NQ43,IF(AND(NR18=1,SUM($E18:NQ18)&gt;0)," and ",""),IF(NR18=1,TEXT(NR$4,"mmmm yyyy"),""))</f>
        <v>#N/A</v>
      </c>
      <c r="NS43" s="8" t="e">
        <f>CONCATENATE(NR43,IF(AND(NS18=1,SUM($E18:NR18)&gt;0)," and ",""),IF(NS18=1,TEXT(NS$4,"mmmm yyyy"),""))</f>
        <v>#N/A</v>
      </c>
      <c r="NT43" s="8" t="e">
        <f>CONCATENATE(NS43,IF(AND(NT18=1,SUM($E18:NS18)&gt;0)," and ",""),IF(NT18=1,TEXT(NT$4,"mmmm yyyy"),""))</f>
        <v>#N/A</v>
      </c>
      <c r="NU43" s="8" t="e">
        <f>CONCATENATE(NT43,IF(AND(NU18=1,SUM($E18:NT18)&gt;0)," and ",""),IF(NU18=1,TEXT(NU$4,"mmmm yyyy"),""))</f>
        <v>#N/A</v>
      </c>
      <c r="NV43" s="8" t="e">
        <f>CONCATENATE(NU43,IF(AND(NV18=1,SUM($E18:NU18)&gt;0)," and ",""),IF(NV18=1,TEXT(NV$4,"mmmm yyyy"),""))</f>
        <v>#N/A</v>
      </c>
      <c r="NW43" s="8" t="e">
        <f>CONCATENATE(NV43,IF(AND(NW18=1,SUM($E18:NV18)&gt;0)," and ",""),IF(NW18=1,TEXT(NW$4,"mmmm yyyy"),""))</f>
        <v>#N/A</v>
      </c>
      <c r="NX43" s="8" t="e">
        <f>CONCATENATE(NW43,IF(AND(NX18=1,SUM($E18:NW18)&gt;0)," and ",""),IF(NX18=1,TEXT(NX$4,"mmmm yyyy"),""))</f>
        <v>#N/A</v>
      </c>
      <c r="NY43" s="8" t="e">
        <f>CONCATENATE(NX43,IF(AND(NY18=1,SUM($E18:NX18)&gt;0)," and ",""),IF(NY18=1,TEXT(NY$4,"mmmm yyyy"),""))</f>
        <v>#N/A</v>
      </c>
      <c r="NZ43" s="8" t="e">
        <f>CONCATENATE(NY43,IF(AND(NZ18=1,SUM($E18:NY18)&gt;0)," and ",""),IF(NZ18=1,TEXT(NZ$4,"mmmm yyyy"),""))</f>
        <v>#N/A</v>
      </c>
      <c r="OA43" s="8" t="e">
        <f>CONCATENATE(NZ43,IF(AND(OA18=1,SUM($E18:NZ18)&gt;0)," and ",""),IF(OA18=1,TEXT(OA$4,"mmmm yyyy"),""))</f>
        <v>#N/A</v>
      </c>
      <c r="OB43" s="8" t="e">
        <f>CONCATENATE(OA43,IF(AND(OB18=1,SUM($E18:OA18)&gt;0)," and ",""),IF(OB18=1,TEXT(OB$4,"mmmm yyyy"),""))</f>
        <v>#N/A</v>
      </c>
      <c r="OC43" s="8" t="e">
        <f>CONCATENATE(OB43,IF(AND(OC18=1,SUM($E18:OB18)&gt;0)," and ",""),IF(OC18=1,TEXT(OC$4,"mmmm yyyy"),""))</f>
        <v>#N/A</v>
      </c>
      <c r="OD43" s="8" t="e">
        <f>CONCATENATE(OC43,IF(AND(OD18=1,SUM($E18:OC18)&gt;0)," and ",""),IF(OD18=1,TEXT(OD$4,"mmmm yyyy"),""))</f>
        <v>#N/A</v>
      </c>
      <c r="OE43" s="8" t="e">
        <f>CONCATENATE(OD43,IF(AND(OE18=1,SUM($E18:OD18)&gt;0)," and ",""),IF(OE18=1,TEXT(OE$4,"mmmm yyyy"),""))</f>
        <v>#N/A</v>
      </c>
      <c r="OF43" s="8" t="e">
        <f>CONCATENATE(OE43,IF(AND(OF18=1,SUM($E18:OE18)&gt;0)," and ",""),IF(OF18=1,TEXT(OF$4,"mmmm yyyy"),""))</f>
        <v>#N/A</v>
      </c>
      <c r="OG43" s="8" t="e">
        <f>CONCATENATE(OF43,IF(AND(OG18=1,SUM($E18:OF18)&gt;0)," and ",""),IF(OG18=1,TEXT(OG$4,"mmmm yyyy"),""))</f>
        <v>#N/A</v>
      </c>
      <c r="OH43" s="8" t="e">
        <f>CONCATENATE(OG43,IF(AND(OH18=1,SUM($E18:OG18)&gt;0)," and ",""),IF(OH18=1,TEXT(OH$4,"mmmm yyyy"),""))</f>
        <v>#N/A</v>
      </c>
      <c r="OI43" s="8" t="e">
        <f>CONCATENATE(OH43,IF(AND(OI18=1,SUM($E18:OH18)&gt;0)," and ",""),IF(OI18=1,TEXT(OI$4,"mmmm yyyy"),""))</f>
        <v>#N/A</v>
      </c>
      <c r="OJ43" s="8" t="e">
        <f>CONCATENATE(OI43,IF(AND(OJ18=1,SUM($E18:OI18)&gt;0)," and ",""),IF(OJ18=1,TEXT(OJ$4,"mmmm yyyy"),""))</f>
        <v>#N/A</v>
      </c>
      <c r="OK43" s="8" t="e">
        <f>CONCATENATE(OJ43,IF(AND(OK18=1,SUM($E18:OJ18)&gt;0)," and ",""),IF(OK18=1,TEXT(OK$4,"mmmm yyyy"),""))</f>
        <v>#N/A</v>
      </c>
      <c r="OL43" s="8" t="e">
        <f>CONCATENATE(OK43,IF(AND(OL18=1,SUM($E18:OK18)&gt;0)," and ",""),IF(OL18=1,TEXT(OL$4,"mmmm yyyy"),""))</f>
        <v>#N/A</v>
      </c>
      <c r="OM43" s="8" t="e">
        <f>CONCATENATE(OL43,IF(AND(OM18=1,SUM($E18:OL18)&gt;0)," and ",""),IF(OM18=1,TEXT(OM$4,"mmmm yyyy"),""))</f>
        <v>#N/A</v>
      </c>
      <c r="ON43" s="8" t="e">
        <f>CONCATENATE(OM43,IF(AND(ON18=1,SUM($E18:OM18)&gt;0)," and ",""),IF(ON18=1,TEXT(ON$4,"mmmm yyyy"),""))</f>
        <v>#N/A</v>
      </c>
      <c r="OO43" s="8" t="e">
        <f>CONCATENATE(ON43,IF(AND(OO18=1,SUM($E18:ON18)&gt;0)," and ",""),IF(OO18=1,TEXT(OO$4,"mmmm yyyy"),""))</f>
        <v>#N/A</v>
      </c>
      <c r="OP43" s="8" t="e">
        <f>CONCATENATE(OO43,IF(AND(OP18=1,SUM($E18:OO18)&gt;0)," and ",""),IF(OP18=1,TEXT(OP$4,"mmmm yyyy"),""))</f>
        <v>#N/A</v>
      </c>
      <c r="OQ43" s="8" t="e">
        <f>CONCATENATE(OP43,IF(AND(OQ18=1,SUM($E18:OP18)&gt;0)," and ",""),IF(OQ18=1,TEXT(OQ$4,"mmmm yyyy"),""))</f>
        <v>#N/A</v>
      </c>
      <c r="OR43" s="8" t="e">
        <f>CONCATENATE(OQ43,IF(AND(OR18=1,SUM($E18:OQ18)&gt;0)," and ",""),IF(OR18=1,TEXT(OR$4,"mmmm yyyy"),""))</f>
        <v>#N/A</v>
      </c>
      <c r="OS43" s="8" t="e">
        <f>CONCATENATE(OR43,IF(AND(OS18=1,SUM($E18:OR18)&gt;0)," and ",""),IF(OS18=1,TEXT(OS$4,"mmmm yyyy"),""))</f>
        <v>#N/A</v>
      </c>
      <c r="OT43" s="8" t="e">
        <f>CONCATENATE(OS43,IF(AND(OT18=1,SUM($E18:OS18)&gt;0)," and ",""),IF(OT18=1,TEXT(OT$4,"mmmm yyyy"),""))</f>
        <v>#N/A</v>
      </c>
      <c r="OU43" s="8" t="e">
        <f>CONCATENATE(OT43,IF(AND(OU18=1,SUM($E18:OT18)&gt;0)," and ",""),IF(OU18=1,TEXT(OU$4,"mmmm yyyy"),""))</f>
        <v>#N/A</v>
      </c>
      <c r="OV43" s="8" t="e">
        <f>CONCATENATE(OU43,IF(AND(OV18=1,SUM($E18:OU18)&gt;0)," and ",""),IF(OV18=1,TEXT(OV$4,"mmmm yyyy"),""))</f>
        <v>#N/A</v>
      </c>
      <c r="OW43" s="8" t="e">
        <f>CONCATENATE(OV43,IF(AND(OW18=1,SUM($E18:OV18)&gt;0)," and ",""),IF(OW18=1,TEXT(OW$4,"mmmm yyyy"),""))</f>
        <v>#N/A</v>
      </c>
      <c r="OX43" s="8" t="e">
        <f>CONCATENATE(OW43,IF(AND(OX18=1,SUM($E18:OW18)&gt;0)," and ",""),IF(OX18=1,TEXT(OX$4,"mmmm yyyy"),""))</f>
        <v>#N/A</v>
      </c>
      <c r="OY43" s="8" t="e">
        <f>CONCATENATE(OX43,IF(AND(OY18=1,SUM($E18:OX18)&gt;0)," and ",""),IF(OY18=1,TEXT(OY$4,"mmmm yyyy"),""))</f>
        <v>#N/A</v>
      </c>
      <c r="OZ43" s="8" t="e">
        <f>CONCATENATE(OY43,IF(AND(OZ18=1,SUM($E18:OY18)&gt;0)," and ",""),IF(OZ18=1,TEXT(OZ$4,"mmmm yyyy"),""))</f>
        <v>#N/A</v>
      </c>
      <c r="PA43" s="8" t="e">
        <f>CONCATENATE(OZ43,IF(AND(PA18=1,SUM($E18:OZ18)&gt;0)," and ",""),IF(PA18=1,TEXT(PA$4,"mmmm yyyy"),""))</f>
        <v>#N/A</v>
      </c>
      <c r="PB43" s="8" t="e">
        <f>CONCATENATE(PA43,IF(AND(PB18=1,SUM($E18:PA18)&gt;0)," and ",""),IF(PB18=1,TEXT(PB$4,"mmmm yyyy"),""))</f>
        <v>#N/A</v>
      </c>
      <c r="PC43" s="8" t="e">
        <f>CONCATENATE(PB43,IF(AND(PC18=1,SUM($E18:PB18)&gt;0)," and ",""),IF(PC18=1,TEXT(PC$4,"mmmm yyyy"),""))</f>
        <v>#N/A</v>
      </c>
      <c r="PD43" s="8" t="e">
        <f>CONCATENATE(PC43,IF(AND(PD18=1,SUM($E18:PC18)&gt;0)," and ",""),IF(PD18=1,TEXT(PD$4,"mmmm yyyy"),""))</f>
        <v>#N/A</v>
      </c>
      <c r="PE43" s="8" t="e">
        <f>CONCATENATE(PD43,IF(AND(PE18=1,SUM($E18:PD18)&gt;0)," and ",""),IF(PE18=1,TEXT(PE$4,"mmmm yyyy"),""))</f>
        <v>#N/A</v>
      </c>
      <c r="PF43" s="8" t="e">
        <f>CONCATENATE(PE43,IF(AND(PF18=1,SUM($E18:PE18)&gt;0)," and ",""),IF(PF18=1,TEXT(PF$4,"mmmm yyyy"),""))</f>
        <v>#N/A</v>
      </c>
      <c r="PG43" s="8" t="e">
        <f>CONCATENATE(PF43,IF(AND(PG18=1,SUM($E18:PF18)&gt;0)," and ",""),IF(PG18=1,TEXT(PG$4,"mmmm yyyy"),""))</f>
        <v>#N/A</v>
      </c>
      <c r="PH43" s="8" t="e">
        <f>CONCATENATE(PG43,IF(AND(PH18=1,SUM($E18:PG18)&gt;0)," and ",""),IF(PH18=1,TEXT(PH$4,"mmmm yyyy"),""))</f>
        <v>#N/A</v>
      </c>
      <c r="PI43" s="8" t="e">
        <f>CONCATENATE(PH43,IF(AND(PI18=1,SUM($E18:PH18)&gt;0)," and ",""),IF(PI18=1,TEXT(PI$4,"mmmm yyyy"),""))</f>
        <v>#N/A</v>
      </c>
      <c r="PJ43" s="8" t="e">
        <f>CONCATENATE(PI43,IF(AND(PJ18=1,SUM($E18:PI18)&gt;0)," and ",""),IF(PJ18=1,TEXT(PJ$4,"mmmm yyyy"),""))</f>
        <v>#N/A</v>
      </c>
      <c r="PK43" s="8" t="e">
        <f>CONCATENATE(PJ43,IF(AND(PK18=1,SUM($E18:PJ18)&gt;0)," and ",""),IF(PK18=1,TEXT(PK$4,"mmmm yyyy"),""))</f>
        <v>#N/A</v>
      </c>
      <c r="PL43" s="8" t="e">
        <f>CONCATENATE(PK43,IF(AND(PL18=1,SUM($E18:PK18)&gt;0)," and ",""),IF(PL18=1,TEXT(PL$4,"mmmm yyyy"),""))</f>
        <v>#N/A</v>
      </c>
      <c r="PM43" s="8" t="e">
        <f>CONCATENATE(PL43,IF(AND(PM18=1,SUM($E18:PL18)&gt;0)," and ",""),IF(PM18=1,TEXT(PM$4,"mmmm yyyy"),""))</f>
        <v>#N/A</v>
      </c>
      <c r="PN43" s="8" t="e">
        <f>CONCATENATE(PM43,IF(AND(PN18=1,SUM($E18:PM18)&gt;0)," and ",""),IF(PN18=1,TEXT(PN$4,"mmmm yyyy"),""))</f>
        <v>#N/A</v>
      </c>
      <c r="PO43" s="8" t="e">
        <f>CONCATENATE(PN43,IF(AND(PO18=1,SUM($E18:PN18)&gt;0)," and ",""),IF(PO18=1,TEXT(PO$4,"mmmm yyyy"),""))</f>
        <v>#N/A</v>
      </c>
      <c r="PP43" s="8" t="e">
        <f>CONCATENATE(PO43,IF(AND(PP18=1,SUM($E18:PO18)&gt;0)," and ",""),IF(PP18=1,TEXT(PP$4,"mmmm yyyy"),""))</f>
        <v>#N/A</v>
      </c>
      <c r="PQ43" s="8" t="e">
        <f>CONCATENATE(PP43,IF(AND(PQ18=1,SUM($E18:PP18)&gt;0)," and ",""),IF(PQ18=1,TEXT(PQ$4,"mmmm yyyy"),""))</f>
        <v>#N/A</v>
      </c>
      <c r="PR43" s="8" t="e">
        <f>CONCATENATE(PQ43,IF(AND(PR18=1,SUM($E18:PQ18)&gt;0)," and ",""),IF(PR18=1,TEXT(PR$4,"mmmm yyyy"),""))</f>
        <v>#N/A</v>
      </c>
      <c r="PS43" s="8" t="e">
        <f>CONCATENATE(PR43,IF(AND(PS18=1,SUM($E18:PR18)&gt;0)," and ",""),IF(PS18=1,TEXT(PS$4,"mmmm yyyy"),""))</f>
        <v>#N/A</v>
      </c>
      <c r="PT43" s="8" t="e">
        <f>CONCATENATE(PS43,IF(AND(PT18=1,SUM($E18:PS18)&gt;0)," and ",""),IF(PT18=1,TEXT(PT$4,"mmmm yyyy"),""))</f>
        <v>#N/A</v>
      </c>
      <c r="PU43" s="8" t="e">
        <f>CONCATENATE(PT43,IF(AND(PU18=1,SUM($E18:PT18)&gt;0)," and ",""),IF(PU18=1,TEXT(PU$4,"mmmm yyyy"),""))</f>
        <v>#N/A</v>
      </c>
      <c r="PV43" s="8" t="e">
        <f>CONCATENATE(PU43,IF(AND(PV18=1,SUM($E18:PU18)&gt;0)," and ",""),IF(PV18=1,TEXT(PV$4,"mmmm yyyy"),""))</f>
        <v>#N/A</v>
      </c>
      <c r="PW43" s="8" t="e">
        <f>CONCATENATE(PV43,IF(AND(PW18=1,SUM($E18:PV18)&gt;0)," and ",""),IF(PW18=1,TEXT(PW$4,"mmmm yyyy"),""))</f>
        <v>#N/A</v>
      </c>
      <c r="PX43" s="8" t="e">
        <f>CONCATENATE(PW43,IF(AND(PX18=1,SUM($E18:PW18)&gt;0)," and ",""),IF(PX18=1,TEXT(PX$4,"mmmm yyyy"),""))</f>
        <v>#N/A</v>
      </c>
      <c r="PY43" s="8" t="e">
        <f>CONCATENATE(PX43,IF(AND(PY18=1,SUM($E18:PX18)&gt;0)," and ",""),IF(PY18=1,TEXT(PY$4,"mmmm yyyy"),""))</f>
        <v>#N/A</v>
      </c>
      <c r="PZ43" s="8" t="e">
        <f>CONCATENATE(PY43,IF(AND(PZ18=1,SUM($E18:PY18)&gt;0)," and ",""),IF(PZ18=1,TEXT(PZ$4,"mmmm yyyy"),""))</f>
        <v>#N/A</v>
      </c>
      <c r="QA43" s="8" t="e">
        <f>CONCATENATE(PZ43,IF(AND(QA18=1,SUM($E18:PZ18)&gt;0)," and ",""),IF(QA18=1,TEXT(QA$4,"mmmm yyyy"),""))</f>
        <v>#N/A</v>
      </c>
      <c r="QB43" s="8" t="e">
        <f>CONCATENATE(QA43,IF(AND(QB18=1,SUM($E18:QA18)&gt;0)," and ",""),IF(QB18=1,TEXT(QB$4,"mmmm yyyy"),""))</f>
        <v>#N/A</v>
      </c>
      <c r="QC43" s="8" t="e">
        <f>CONCATENATE(QB43,IF(AND(QC18=1,SUM($E18:QB18)&gt;0)," and ",""),IF(QC18=1,TEXT(QC$4,"mmmm yyyy"),""))</f>
        <v>#N/A</v>
      </c>
      <c r="QD43" s="8" t="e">
        <f>CONCATENATE(QC43,IF(AND(QD18=1,SUM($E18:QC18)&gt;0)," and ",""),IF(QD18=1,TEXT(QD$4,"mmmm yyyy"),""))</f>
        <v>#N/A</v>
      </c>
      <c r="QE43" s="8" t="e">
        <f>CONCATENATE(QD43,IF(AND(QE18=1,SUM($E18:QD18)&gt;0)," and ",""),IF(QE18=1,TEXT(QE$4,"mmmm yyyy"),""))</f>
        <v>#N/A</v>
      </c>
      <c r="QF43" s="8" t="e">
        <f>CONCATENATE(QE43,IF(AND(QF18=1,SUM($E18:QE18)&gt;0)," and ",""),IF(QF18=1,TEXT(QF$4,"mmmm yyyy"),""))</f>
        <v>#N/A</v>
      </c>
      <c r="QG43" s="8" t="e">
        <f>CONCATENATE(QF43,IF(AND(QG18=1,SUM($E18:QF18)&gt;0)," and ",""),IF(QG18=1,TEXT(QG$4,"mmmm yyyy"),""))</f>
        <v>#N/A</v>
      </c>
      <c r="QH43" s="8" t="e">
        <f>CONCATENATE(QG43,IF(AND(QH18=1,SUM($E18:QG18)&gt;0)," and ",""),IF(QH18=1,TEXT(QH$4,"mmmm yyyy"),""))</f>
        <v>#N/A</v>
      </c>
      <c r="QI43" s="8" t="e">
        <f>CONCATENATE(QH43,IF(AND(QI18=1,SUM($E18:QH18)&gt;0)," and ",""),IF(QI18=1,TEXT(QI$4,"mmmm yyyy"),""))</f>
        <v>#N/A</v>
      </c>
      <c r="QJ43" s="8" t="e">
        <f>CONCATENATE(QI43,IF(AND(QJ18=1,SUM($E18:QI18)&gt;0)," and ",""),IF(QJ18=1,TEXT(QJ$4,"mmmm yyyy"),""))</f>
        <v>#N/A</v>
      </c>
      <c r="QK43" s="8" t="e">
        <f>CONCATENATE(QJ43,IF(AND(QK18=1,SUM($E18:QJ18)&gt;0)," and ",""),IF(QK18=1,TEXT(QK$4,"mmmm yyyy"),""))</f>
        <v>#N/A</v>
      </c>
      <c r="QL43" s="8" t="e">
        <f>CONCATENATE(QK43,IF(AND(QL18=1,SUM($E18:QK18)&gt;0)," and ",""),IF(QL18=1,TEXT(QL$4,"mmmm yyyy"),""))</f>
        <v>#N/A</v>
      </c>
      <c r="QM43" s="8" t="e">
        <f>CONCATENATE(QL43,IF(AND(QM18=1,SUM($E18:QL18)&gt;0)," and ",""),IF(QM18=1,TEXT(QM$4,"mmmm yyyy"),""))</f>
        <v>#N/A</v>
      </c>
      <c r="QN43" s="8" t="e">
        <f>CONCATENATE(QM43,IF(AND(QN18=1,SUM($E18:QM18)&gt;0)," and ",""),IF(QN18=1,TEXT(QN$4,"mmmm yyyy"),""))</f>
        <v>#N/A</v>
      </c>
      <c r="QO43" s="8" t="e">
        <f>CONCATENATE(QN43,IF(AND(QO18=1,SUM($E18:QN18)&gt;0)," and ",""),IF(QO18=1,TEXT(QO$4,"mmmm yyyy"),""))</f>
        <v>#N/A</v>
      </c>
      <c r="QP43" s="8" t="e">
        <f>CONCATENATE(QO43,IF(AND(QP18=1,SUM($E18:QO18)&gt;0)," and ",""),IF(QP18=1,TEXT(QP$4,"mmmm yyyy"),""))</f>
        <v>#N/A</v>
      </c>
      <c r="QQ43" s="8" t="e">
        <f>CONCATENATE(QP43,IF(AND(QQ18=1,SUM($E18:QP18)&gt;0)," and ",""),IF(QQ18=1,TEXT(QQ$4,"mmmm yyyy"),""))</f>
        <v>#N/A</v>
      </c>
      <c r="QR43" s="8" t="e">
        <f>CONCATENATE(QQ43,IF(AND(QR18=1,SUM($E18:QQ18)&gt;0)," and ",""),IF(QR18=1,TEXT(QR$4,"mmmm yyyy"),""))</f>
        <v>#N/A</v>
      </c>
      <c r="QS43" s="8" t="e">
        <f>CONCATENATE(QR43,IF(AND(QS18=1,SUM($E18:QR18)&gt;0)," and ",""),IF(QS18=1,TEXT(QS$4,"mmmm yyyy"),""))</f>
        <v>#N/A</v>
      </c>
      <c r="QT43" s="8" t="e">
        <f>CONCATENATE(QS43,IF(AND(QT18=1,SUM($E18:QS18)&gt;0)," and ",""),IF(QT18=1,TEXT(QT$4,"mmmm yyyy"),""))</f>
        <v>#N/A</v>
      </c>
      <c r="QU43" s="8" t="e">
        <f>CONCATENATE(QT43,IF(AND(QU18=1,SUM($E18:QT18)&gt;0)," and ",""),IF(QU18=1,TEXT(QU$4,"mmmm yyyy"),""))</f>
        <v>#N/A</v>
      </c>
      <c r="QV43" s="8" t="e">
        <f>CONCATENATE(QU43,IF(AND(QV18=1,SUM($E18:QU18)&gt;0)," and ",""),IF(QV18=1,TEXT(QV$4,"mmmm yyyy"),""))</f>
        <v>#N/A</v>
      </c>
      <c r="QW43" s="8" t="e">
        <f>CONCATENATE(QV43,IF(AND(QW18=1,SUM($E18:QV18)&gt;0)," and ",""),IF(QW18=1,TEXT(QW$4,"mmmm yyyy"),""))</f>
        <v>#N/A</v>
      </c>
      <c r="QX43" s="8" t="e">
        <f>CONCATENATE(QW43,IF(AND(QX18=1,SUM($E18:QW18)&gt;0)," and ",""),IF(QX18=1,TEXT(QX$4,"mmmm yyyy"),""))</f>
        <v>#N/A</v>
      </c>
      <c r="QY43" s="8" t="e">
        <f>CONCATENATE(QX43,IF(AND(QY18=1,SUM($E18:QX18)&gt;0)," and ",""),IF(QY18=1,TEXT(QY$4,"mmmm yyyy"),""))</f>
        <v>#N/A</v>
      </c>
      <c r="QZ43" s="8" t="e">
        <f>CONCATENATE(QY43,IF(AND(QZ18=1,SUM($E18:QY18)&gt;0)," and ",""),IF(QZ18=1,TEXT(QZ$4,"mmmm yyyy"),""))</f>
        <v>#N/A</v>
      </c>
      <c r="RA43" s="8" t="e">
        <f>CONCATENATE(QZ43,IF(AND(RA18=1,SUM($E18:QZ18)&gt;0)," and ",""),IF(RA18=1,TEXT(RA$4,"mmmm yyyy"),""))</f>
        <v>#N/A</v>
      </c>
      <c r="RB43" s="8" t="e">
        <f>CONCATENATE(RA43,IF(AND(RB18=1,SUM($E18:RA18)&gt;0)," and ",""),IF(RB18=1,TEXT(RB$4,"mmmm yyyy"),""))</f>
        <v>#N/A</v>
      </c>
      <c r="RC43" s="8" t="e">
        <f>CONCATENATE(RB43,IF(AND(RC18=1,SUM($E18:RB18)&gt;0)," and ",""),IF(RC18=1,TEXT(RC$4,"mmmm yyyy"),""))</f>
        <v>#N/A</v>
      </c>
      <c r="RD43" s="8" t="e">
        <f>CONCATENATE(RC43,IF(AND(RD18=1,SUM($E18:RC18)&gt;0)," and ",""),IF(RD18=1,TEXT(RD$4,"mmmm yyyy"),""))</f>
        <v>#N/A</v>
      </c>
      <c r="RE43" s="8" t="e">
        <f>CONCATENATE(RD43,IF(AND(RE18=1,SUM($E18:RD18)&gt;0)," and ",""),IF(RE18=1,TEXT(RE$4,"mmmm yyyy"),""))</f>
        <v>#N/A</v>
      </c>
      <c r="RF43" s="8" t="e">
        <f>CONCATENATE(RE43,IF(AND(RF18=1,SUM($E18:RE18)&gt;0)," and ",""),IF(RF18=1,TEXT(RF$4,"mmmm yyyy"),""))</f>
        <v>#N/A</v>
      </c>
      <c r="RG43" s="8" t="e">
        <f>CONCATENATE(RF43,IF(AND(RG18=1,SUM($E18:RF18)&gt;0)," and ",""),IF(RG18=1,TEXT(RG$4,"mmmm yyyy"),""))</f>
        <v>#N/A</v>
      </c>
      <c r="RH43" s="8" t="e">
        <f>CONCATENATE(RG43,IF(AND(RH18=1,SUM($E18:RG18)&gt;0)," and ",""),IF(RH18=1,TEXT(RH$4,"mmmm yyyy"),""))</f>
        <v>#N/A</v>
      </c>
      <c r="RI43" s="8" t="e">
        <f>CONCATENATE(RH43,IF(AND(RI18=1,SUM($E18:RH18)&gt;0)," and ",""),IF(RI18=1,TEXT(RI$4,"mmmm yyyy"),""))</f>
        <v>#N/A</v>
      </c>
      <c r="RJ43" s="8" t="e">
        <f>CONCATENATE(RI43,IF(AND(RJ18=1,SUM($E18:RI18)&gt;0)," and ",""),IF(RJ18=1,TEXT(RJ$4,"mmmm yyyy"),""))</f>
        <v>#N/A</v>
      </c>
      <c r="RK43" s="8" t="e">
        <f>CONCATENATE(RJ43,IF(AND(RK18=1,SUM($E18:RJ18)&gt;0)," and ",""),IF(RK18=1,TEXT(RK$4,"mmmm yyyy"),""))</f>
        <v>#N/A</v>
      </c>
      <c r="RL43" s="8" t="e">
        <f>CONCATENATE(RK43,IF(AND(RL18=1,SUM($E18:RK18)&gt;0)," and ",""),IF(RL18=1,TEXT(RL$4,"mmmm yyyy"),""))</f>
        <v>#N/A</v>
      </c>
      <c r="RM43" s="8" t="e">
        <f>CONCATENATE(RL43,IF(AND(RM18=1,SUM($E18:RL18)&gt;0)," and ",""),IF(RM18=1,TEXT(RM$4,"mmmm yyyy"),""))</f>
        <v>#N/A</v>
      </c>
      <c r="RN43" s="8" t="e">
        <f>CONCATENATE(RM43,IF(AND(RN18=1,SUM($E18:RM18)&gt;0)," and ",""),IF(RN18=1,TEXT(RN$4,"mmmm yyyy"),""))</f>
        <v>#N/A</v>
      </c>
      <c r="RO43" s="8" t="e">
        <f>CONCATENATE(RN43,IF(AND(RO18=1,SUM($E18:RN18)&gt;0)," and ",""),IF(RO18=1,TEXT(RO$4,"mmmm yyyy"),""))</f>
        <v>#N/A</v>
      </c>
      <c r="RP43" s="8" t="e">
        <f>CONCATENATE(RO43,IF(AND(RP18=1,SUM($E18:RO18)&gt;0)," and ",""),IF(RP18=1,TEXT(RP$4,"mmmm yyyy"),""))</f>
        <v>#N/A</v>
      </c>
      <c r="RQ43" s="8" t="e">
        <f>CONCATENATE(RP43,IF(AND(RQ18=1,SUM($E18:RP18)&gt;0)," and ",""),IF(RQ18=1,TEXT(RQ$4,"mmmm yyyy"),""))</f>
        <v>#N/A</v>
      </c>
      <c r="RR43" s="8" t="e">
        <f>CONCATENATE(RQ43,IF(AND(RR18=1,SUM($E18:RQ18)&gt;0)," and ",""),IF(RR18=1,TEXT(RR$4,"mmmm yyyy"),""))</f>
        <v>#N/A</v>
      </c>
      <c r="RS43" s="8" t="e">
        <f>CONCATENATE(RR43,IF(AND(RS18=1,SUM($E18:RR18)&gt;0)," and ",""),IF(RS18=1,TEXT(RS$4,"mmmm yyyy"),""))</f>
        <v>#N/A</v>
      </c>
      <c r="RT43" s="8" t="e">
        <f>CONCATENATE(RS43,IF(AND(RT18=1,SUM($E18:RS18)&gt;0)," and ",""),IF(RT18=1,TEXT(RT$4,"mmmm yyyy"),""))</f>
        <v>#N/A</v>
      </c>
      <c r="RU43" s="8" t="e">
        <f>CONCATENATE(RT43,IF(AND(RU18=1,SUM($E18:RT18)&gt;0)," and ",""),IF(RU18=1,TEXT(RU$4,"mmmm yyyy"),""))</f>
        <v>#N/A</v>
      </c>
      <c r="RV43" s="8" t="e">
        <f>CONCATENATE(RU43,IF(AND(RV18=1,SUM($E18:RU18)&gt;0)," and ",""),IF(RV18=1,TEXT(RV$4,"mmmm yyyy"),""))</f>
        <v>#N/A</v>
      </c>
      <c r="RW43" s="8" t="e">
        <f>CONCATENATE(RV43,IF(AND(RW18=1,SUM($E18:RV18)&gt;0)," and ",""),IF(RW18=1,TEXT(RW$4,"mmmm yyyy"),""))</f>
        <v>#N/A</v>
      </c>
      <c r="RX43" s="8" t="e">
        <f>CONCATENATE(RW43,IF(AND(RX18=1,SUM($E18:RW18)&gt;0)," and ",""),IF(RX18=1,TEXT(RX$4,"mmmm yyyy"),""))</f>
        <v>#N/A</v>
      </c>
      <c r="RY43" s="8" t="e">
        <f>CONCATENATE(RX43,IF(AND(RY18=1,SUM($E18:RX18)&gt;0)," and ",""),IF(RY18=1,TEXT(RY$4,"mmmm yyyy"),""))</f>
        <v>#N/A</v>
      </c>
      <c r="RZ43" s="8" t="e">
        <f>CONCATENATE(RY43,IF(AND(RZ18=1,SUM($E18:RY18)&gt;0)," and ",""),IF(RZ18=1,TEXT(RZ$4,"mmmm yyyy"),""))</f>
        <v>#N/A</v>
      </c>
      <c r="SA43" s="8" t="e">
        <f>CONCATENATE(RZ43,IF(AND(SA18=1,SUM($E18:RZ18)&gt;0)," and ",""),IF(SA18=1,TEXT(SA$4,"mmmm yyyy"),""))</f>
        <v>#N/A</v>
      </c>
      <c r="SB43" s="8" t="e">
        <f>CONCATENATE(SA43,IF(AND(SB18=1,SUM($E18:SA18)&gt;0)," and ",""),IF(SB18=1,TEXT(SB$4,"mmmm yyyy"),""))</f>
        <v>#N/A</v>
      </c>
      <c r="SC43" s="8" t="e">
        <f>CONCATENATE(SB43,IF(AND(SC18=1,SUM($E18:SB18)&gt;0)," and ",""),IF(SC18=1,TEXT(SC$4,"mmmm yyyy"),""))</f>
        <v>#N/A</v>
      </c>
      <c r="SD43" s="8" t="e">
        <f>CONCATENATE(SC43,IF(AND(SD18=1,SUM($E18:SC18)&gt;0)," and ",""),IF(SD18=1,TEXT(SD$4,"mmmm yyyy"),""))</f>
        <v>#N/A</v>
      </c>
      <c r="SE43" s="8" t="e">
        <f>CONCATENATE(SD43,IF(AND(SE18=1,SUM($E18:SD18)&gt;0)," and ",""),IF(SE18=1,TEXT(SE$4,"mmmm yyyy"),""))</f>
        <v>#N/A</v>
      </c>
      <c r="SF43" s="8" t="e">
        <f>CONCATENATE(SE43,IF(AND(SF18=1,SUM($E18:SE18)&gt;0)," and ",""),IF(SF18=1,TEXT(SF$4,"mmmm yyyy"),""))</f>
        <v>#N/A</v>
      </c>
      <c r="SG43" s="8" t="e">
        <f>CONCATENATE(SF43,IF(AND(SG18=1,SUM($E18:SF18)&gt;0)," and ",""),IF(SG18=1,TEXT(SG$4,"mmmm yyyy"),""))</f>
        <v>#N/A</v>
      </c>
      <c r="SH43" s="8" t="e">
        <f>CONCATENATE(SG43,IF(AND(SH18=1,SUM($E18:SG18)&gt;0)," and ",""),IF(SH18=1,TEXT(SH$4,"mmmm yyyy"),""))</f>
        <v>#N/A</v>
      </c>
      <c r="SI43" s="8" t="e">
        <f>CONCATENATE(SH43,IF(AND(SI18=1,SUM($E18:SH18)&gt;0)," and ",""),IF(SI18=1,TEXT(SI$4,"mmmm yyyy"),""))</f>
        <v>#N/A</v>
      </c>
      <c r="SJ43" s="8" t="e">
        <f>CONCATENATE(SI43,IF(AND(SJ18=1,SUM($E18:SI18)&gt;0)," and ",""),IF(SJ18=1,TEXT(SJ$4,"mmmm yyyy"),""))</f>
        <v>#N/A</v>
      </c>
      <c r="SK43" s="8" t="e">
        <f>CONCATENATE(SJ43,IF(AND(SK18=1,SUM($E18:SJ18)&gt;0)," and ",""),IF(SK18=1,TEXT(SK$4,"mmmm yyyy"),""))</f>
        <v>#N/A</v>
      </c>
      <c r="SL43" s="8" t="e">
        <f>CONCATENATE(SK43,IF(AND(SL18=1,SUM($E18:SK18)&gt;0)," and ",""),IF(SL18=1,TEXT(SL$4,"mmmm yyyy"),""))</f>
        <v>#N/A</v>
      </c>
      <c r="SM43" s="8" t="e">
        <f>CONCATENATE(SL43,IF(AND(SM18=1,SUM($E18:SL18)&gt;0)," and ",""),IF(SM18=1,TEXT(SM$4,"mmmm yyyy"),""))</f>
        <v>#N/A</v>
      </c>
      <c r="SN43" s="8" t="e">
        <f>CONCATENATE(SM43,IF(AND(SN18=1,SUM($E18:SM18)&gt;0)," and ",""),IF(SN18=1,TEXT(SN$4,"mmmm yyyy"),""))</f>
        <v>#N/A</v>
      </c>
      <c r="SO43" s="8" t="e">
        <f>CONCATENATE(SN43,IF(AND(SO18=1,SUM($E18:SN18)&gt;0)," and ",""),IF(SO18=1,TEXT(SO$4,"mmmm yyyy"),""))</f>
        <v>#N/A</v>
      </c>
      <c r="SP43" s="8" t="e">
        <f>CONCATENATE(SO43,IF(AND(SP18=1,SUM($E18:SO18)&gt;0)," and ",""),IF(SP18=1,TEXT(SP$4,"mmmm yyyy"),""))</f>
        <v>#N/A</v>
      </c>
      <c r="SQ43" s="8" t="e">
        <f>CONCATENATE(SP43,IF(AND(SQ18=1,SUM($E18:SP18)&gt;0)," and ",""),IF(SQ18=1,TEXT(SQ$4,"mmmm yyyy"),""))</f>
        <v>#N/A</v>
      </c>
      <c r="SR43" s="8" t="e">
        <f>CONCATENATE(SQ43,IF(AND(SR18=1,SUM($E18:SQ18)&gt;0)," and ",""),IF(SR18=1,TEXT(SR$4,"mmmm yyyy"),""))</f>
        <v>#N/A</v>
      </c>
      <c r="SS43" s="8" t="e">
        <f>CONCATENATE(SR43,IF(AND(SS18=1,SUM($E18:SR18)&gt;0)," and ",""),IF(SS18=1,TEXT(SS$4,"mmmm yyyy"),""))</f>
        <v>#N/A</v>
      </c>
      <c r="ST43" s="8" t="e">
        <f>CONCATENATE(SS43,IF(AND(ST18=1,SUM($E18:SS18)&gt;0)," and ",""),IF(ST18=1,TEXT(ST$4,"mmmm yyyy"),""))</f>
        <v>#N/A</v>
      </c>
      <c r="SU43" s="8" t="e">
        <f>CONCATENATE(ST43,IF(AND(SU18=1,SUM($E18:ST18)&gt;0)," and ",""),IF(SU18=1,TEXT(SU$4,"mmmm yyyy"),""))</f>
        <v>#N/A</v>
      </c>
      <c r="SV43" s="8" t="e">
        <f>CONCATENATE(SU43,IF(AND(SV18=1,SUM($E18:SU18)&gt;0)," and ",""),IF(SV18=1,TEXT(SV$4,"mmmm yyyy"),""))</f>
        <v>#N/A</v>
      </c>
      <c r="SW43" s="8" t="e">
        <f>CONCATENATE(SV43,IF(AND(SW18=1,SUM($E18:SV18)&gt;0)," and ",""),IF(SW18=1,TEXT(SW$4,"mmmm yyyy"),""))</f>
        <v>#N/A</v>
      </c>
      <c r="SX43" s="8" t="e">
        <f>CONCATENATE(SW43,IF(AND(SX18=1,SUM($E18:SW18)&gt;0)," and ",""),IF(SX18=1,TEXT(SX$4,"mmmm yyyy"),""))</f>
        <v>#N/A</v>
      </c>
      <c r="SY43" s="8" t="e">
        <f>CONCATENATE(SX43,IF(AND(SY18=1,SUM($E18:SX18)&gt;0)," and ",""),IF(SY18=1,TEXT(SY$4,"mmmm yyyy"),""))</f>
        <v>#N/A</v>
      </c>
      <c r="SZ43" s="8" t="e">
        <f>CONCATENATE(SY43,IF(AND(SZ18=1,SUM($E18:SY18)&gt;0)," and ",""),IF(SZ18=1,TEXT(SZ$4,"mmmm yyyy"),""))</f>
        <v>#N/A</v>
      </c>
      <c r="TA43" s="8" t="e">
        <f>CONCATENATE(SZ43,IF(AND(TA18=1,SUM($E18:SZ18)&gt;0)," and ",""),IF(TA18=1,TEXT(TA$4,"mmmm yyyy"),""))</f>
        <v>#N/A</v>
      </c>
      <c r="TB43" s="8" t="e">
        <f>CONCATENATE(TA43,IF(AND(TB18=1,SUM($E18:TA18)&gt;0)," and ",""),IF(TB18=1,TEXT(TB$4,"mmmm yyyy"),""))</f>
        <v>#N/A</v>
      </c>
      <c r="TC43" s="8" t="e">
        <f>CONCATENATE(TB43,IF(AND(TC18=1,SUM($E18:TB18)&gt;0)," and ",""),IF(TC18=1,TEXT(TC$4,"mmmm yyyy"),""))</f>
        <v>#N/A</v>
      </c>
      <c r="TD43" s="8" t="e">
        <f>CONCATENATE(TC43,IF(AND(TD18=1,SUM($E18:TC18)&gt;0)," and ",""),IF(TD18=1,TEXT(TD$4,"mmmm yyyy"),""))</f>
        <v>#N/A</v>
      </c>
      <c r="TE43" s="8" t="e">
        <f>CONCATENATE(TD43,IF(AND(TE18=1,SUM($E18:TD18)&gt;0)," and ",""),IF(TE18=1,TEXT(TE$4,"mmmm yyyy"),""))</f>
        <v>#N/A</v>
      </c>
      <c r="TF43" s="8" t="e">
        <f>CONCATENATE(TE43,IF(AND(TF18=1,SUM($E18:TE18)&gt;0)," and ",""),IF(TF18=1,TEXT(TF$4,"mmmm yyyy"),""))</f>
        <v>#N/A</v>
      </c>
      <c r="TG43" s="8" t="e">
        <f>CONCATENATE(TF43,IF(AND(TG18=1,SUM($E18:TF18)&gt;0)," and ",""),IF(TG18=1,TEXT(TG$4,"mmmm yyyy"),""))</f>
        <v>#N/A</v>
      </c>
      <c r="TH43" s="8" t="e">
        <f>CONCATENATE(TG43,IF(AND(TH18=1,SUM($E18:TG18)&gt;0)," and ",""),IF(TH18=1,TEXT(TH$4,"mmmm yyyy"),""))</f>
        <v>#N/A</v>
      </c>
      <c r="TI43" s="8" t="e">
        <f>CONCATENATE(TH43,IF(AND(TI18=1,SUM($E18:TH18)&gt;0)," and ",""),IF(TI18=1,TEXT(TI$4,"mmmm yyyy"),""))</f>
        <v>#N/A</v>
      </c>
      <c r="TJ43" s="8" t="e">
        <f>CONCATENATE(TI43,IF(AND(TJ18=1,SUM($E18:TI18)&gt;0)," and ",""),IF(TJ18=1,TEXT(TJ$4,"mmmm yyyy"),""))</f>
        <v>#N/A</v>
      </c>
      <c r="TK43" s="8" t="e">
        <f>CONCATENATE(TJ43,IF(AND(TK18=1,SUM($E18:TJ18)&gt;0)," and ",""),IF(TK18=1,TEXT(TK$4,"mmmm yyyy"),""))</f>
        <v>#N/A</v>
      </c>
      <c r="TL43" s="8" t="e">
        <f>CONCATENATE(TK43,IF(AND(TL18=1,SUM($E18:TK18)&gt;0)," and ",""),IF(TL18=1,TEXT(TL$4,"mmmm yyyy"),""))</f>
        <v>#N/A</v>
      </c>
      <c r="TM43" s="8" t="e">
        <f>CONCATENATE(TL43,IF(AND(TM18=1,SUM($E18:TL18)&gt;0)," and ",""),IF(TM18=1,TEXT(TM$4,"mmmm yyyy"),""))</f>
        <v>#N/A</v>
      </c>
      <c r="TN43" s="8" t="e">
        <f>CONCATENATE(TM43,IF(AND(TN18=1,SUM($E18:TM18)&gt;0)," and ",""),IF(TN18=1,TEXT(TN$4,"mmmm yyyy"),""))</f>
        <v>#N/A</v>
      </c>
      <c r="TO43" s="8" t="e">
        <f>CONCATENATE(TN43,IF(AND(TO18=1,SUM($E18:TN18)&gt;0)," and ",""),IF(TO18=1,TEXT(TO$4,"mmmm yyyy"),""))</f>
        <v>#N/A</v>
      </c>
      <c r="TP43" s="8" t="e">
        <f>CONCATENATE(TO43,IF(AND(TP18=1,SUM($E18:TO18)&gt;0)," and ",""),IF(TP18=1,TEXT(TP$4,"mmmm yyyy"),""))</f>
        <v>#N/A</v>
      </c>
      <c r="TQ43" s="8" t="e">
        <f>CONCATENATE(TP43,IF(AND(TQ18=1,SUM($E18:TP18)&gt;0)," and ",""),IF(TQ18=1,TEXT(TQ$4,"mmmm yyyy"),""))</f>
        <v>#N/A</v>
      </c>
      <c r="TR43" s="8" t="e">
        <f>CONCATENATE(TQ43,IF(AND(TR18=1,SUM($E18:TQ18)&gt;0)," and ",""),IF(TR18=1,TEXT(TR$4,"mmmm yyyy"),""))</f>
        <v>#N/A</v>
      </c>
      <c r="TS43" s="8" t="e">
        <f>CONCATENATE(TR43,IF(AND(TS18=1,SUM($E18:TR18)&gt;0)," and ",""),IF(TS18=1,TEXT(TS$4,"mmmm yyyy"),""))</f>
        <v>#N/A</v>
      </c>
      <c r="TT43" s="8" t="e">
        <f>CONCATENATE(TS43,IF(AND(TT18=1,SUM($E18:TS18)&gt;0)," and ",""),IF(TT18=1,TEXT(TT$4,"mmmm yyyy"),""))</f>
        <v>#N/A</v>
      </c>
      <c r="TU43" s="8" t="e">
        <f>CONCATENATE(TT43,IF(AND(TU18=1,SUM($E18:TT18)&gt;0)," and ",""),IF(TU18=1,TEXT(TU$4,"mmmm yyyy"),""))</f>
        <v>#N/A</v>
      </c>
      <c r="TV43" s="8" t="e">
        <f>CONCATENATE(TU43,IF(AND(TV18=1,SUM($E18:TU18)&gt;0)," and ",""),IF(TV18=1,TEXT(TV$4,"mmmm yyyy"),""))</f>
        <v>#N/A</v>
      </c>
      <c r="TW43" s="8" t="e">
        <f>CONCATENATE(TV43,IF(AND(TW18=1,SUM($E18:TV18)&gt;0)," and ",""),IF(TW18=1,TEXT(TW$4,"mmmm yyyy"),""))</f>
        <v>#N/A</v>
      </c>
      <c r="TX43" s="8" t="e">
        <f>CONCATENATE(TW43,IF(AND(TX18=1,SUM($E18:TW18)&gt;0)," and ",""),IF(TX18=1,TEXT(TX$4,"mmmm yyyy"),""))</f>
        <v>#N/A</v>
      </c>
      <c r="TY43" s="8" t="e">
        <f>CONCATENATE(TX43,IF(AND(TY18=1,SUM($E18:TX18)&gt;0)," and ",""),IF(TY18=1,TEXT(TY$4,"mmmm yyyy"),""))</f>
        <v>#N/A</v>
      </c>
      <c r="TZ43" s="8" t="e">
        <f>CONCATENATE(TY43,IF(AND(TZ18=1,SUM($E18:TY18)&gt;0)," and ",""),IF(TZ18=1,TEXT(TZ$4,"mmmm yyyy"),""))</f>
        <v>#N/A</v>
      </c>
      <c r="UA43" s="8" t="e">
        <f>CONCATENATE(TZ43,IF(AND(UA18=1,SUM($E18:TZ18)&gt;0)," and ",""),IF(UA18=1,TEXT(UA$4,"mmmm yyyy"),""))</f>
        <v>#N/A</v>
      </c>
      <c r="UB43" s="8" t="e">
        <f>CONCATENATE(UA43,IF(AND(UB18=1,SUM($E18:UA18)&gt;0)," and ",""),IF(UB18=1,TEXT(UB$4,"mmmm yyyy"),""))</f>
        <v>#N/A</v>
      </c>
      <c r="UC43" s="8" t="e">
        <f>CONCATENATE(UB43,IF(AND(UC18=1,SUM($E18:UB18)&gt;0)," and ",""),IF(UC18=1,TEXT(UC$4,"mmmm yyyy"),""))</f>
        <v>#N/A</v>
      </c>
      <c r="UD43" s="8" t="e">
        <f>CONCATENATE(UC43,IF(AND(UD18=1,SUM($E18:UC18)&gt;0)," and ",""),IF(UD18=1,TEXT(UD$4,"mmmm yyyy"),""))</f>
        <v>#N/A</v>
      </c>
      <c r="UE43" s="8" t="e">
        <f>CONCATENATE(UD43,IF(AND(UE18=1,SUM($E18:UD18)&gt;0)," and ",""),IF(UE18=1,TEXT(UE$4,"mmmm yyyy"),""))</f>
        <v>#N/A</v>
      </c>
      <c r="UF43" s="8" t="e">
        <f>CONCATENATE(UE43,IF(AND(UF18=1,SUM($E18:UE18)&gt;0)," and ",""),IF(UF18=1,TEXT(UF$4,"mmmm yyyy"),""))</f>
        <v>#N/A</v>
      </c>
      <c r="UG43" s="8" t="e">
        <f>CONCATENATE(UF43,IF(AND(UG18=1,SUM($E18:UF18)&gt;0)," and ",""),IF(UG18=1,TEXT(UG$4,"mmmm yyyy"),""))</f>
        <v>#N/A</v>
      </c>
      <c r="UH43" s="8" t="e">
        <f>CONCATENATE(UG43,IF(AND(UH18=1,SUM($E18:UG18)&gt;0)," and ",""),IF(UH18=1,TEXT(UH$4,"mmmm yyyy"),""))</f>
        <v>#N/A</v>
      </c>
      <c r="UI43" s="8" t="e">
        <f>CONCATENATE(UH43,IF(AND(UI18=1,SUM($E18:UH18)&gt;0)," and ",""),IF(UI18=1,TEXT(UI$4,"mmmm yyyy"),""))</f>
        <v>#N/A</v>
      </c>
      <c r="UJ43" s="8" t="e">
        <f>CONCATENATE(UI43,IF(AND(UJ18=1,SUM($E18:UI18)&gt;0)," and ",""),IF(UJ18=1,TEXT(UJ$4,"mmmm yyyy"),""))</f>
        <v>#N/A</v>
      </c>
      <c r="UK43" s="8" t="e">
        <f>CONCATENATE(UJ43,IF(AND(UK18=1,SUM($E18:UJ18)&gt;0)," and ",""),IF(UK18=1,TEXT(UK$4,"mmmm yyyy"),""))</f>
        <v>#N/A</v>
      </c>
      <c r="UL43" s="8" t="e">
        <f>CONCATENATE(UK43,IF(AND(UL18=1,SUM($E18:UK18)&gt;0)," and ",""),IF(UL18=1,TEXT(UL$4,"mmmm yyyy"),""))</f>
        <v>#N/A</v>
      </c>
      <c r="UM43" s="8" t="e">
        <f>CONCATENATE(UL43,IF(AND(UM18=1,SUM($E18:UL18)&gt;0)," and ",""),IF(UM18=1,TEXT(UM$4,"mmmm yyyy"),""))</f>
        <v>#N/A</v>
      </c>
      <c r="UN43" s="8" t="e">
        <f>CONCATENATE(UM43,IF(AND(UN18=1,SUM($E18:UM18)&gt;0)," and ",""),IF(UN18=1,TEXT(UN$4,"mmmm yyyy"),""))</f>
        <v>#N/A</v>
      </c>
      <c r="UO43" s="8" t="e">
        <f>CONCATENATE(UN43,IF(AND(UO18=1,SUM($E18:UN18)&gt;0)," and ",""),IF(UO18=1,TEXT(UO$4,"mmmm yyyy"),""))</f>
        <v>#N/A</v>
      </c>
      <c r="UP43" s="8" t="e">
        <f>CONCATENATE(UO43,IF(AND(UP18=1,SUM($E18:UO18)&gt;0)," and ",""),IF(UP18=1,TEXT(UP$4,"mmmm yyyy"),""))</f>
        <v>#N/A</v>
      </c>
      <c r="UQ43" s="8" t="e">
        <f>CONCATENATE(UP43,IF(AND(UQ18=1,SUM($E18:UP18)&gt;0)," and ",""),IF(UQ18=1,TEXT(UQ$4,"mmmm yyyy"),""))</f>
        <v>#N/A</v>
      </c>
      <c r="UR43" s="8" t="e">
        <f>CONCATENATE(UQ43,IF(AND(UR18=1,SUM($E18:UQ18)&gt;0)," and ",""),IF(UR18=1,TEXT(UR$4,"mmmm yyyy"),""))</f>
        <v>#N/A</v>
      </c>
      <c r="US43" s="8" t="e">
        <f>CONCATENATE(UR43,IF(AND(US18=1,SUM($E18:UR18)&gt;0)," and ",""),IF(US18=1,TEXT(US$4,"mmmm yyyy"),""))</f>
        <v>#N/A</v>
      </c>
      <c r="UT43" s="8" t="e">
        <f>CONCATENATE(US43,IF(AND(UT18=1,SUM($E18:US18)&gt;0)," and ",""),IF(UT18=1,TEXT(UT$4,"mmmm yyyy"),""))</f>
        <v>#N/A</v>
      </c>
      <c r="UU43" s="8" t="e">
        <f>CONCATENATE(UT43,IF(AND(UU18=1,SUM($E18:UT18)&gt;0)," and ",""),IF(UU18=1,TEXT(UU$4,"mmmm yyyy"),""))</f>
        <v>#N/A</v>
      </c>
      <c r="UV43" s="8" t="e">
        <f>CONCATENATE(UU43,IF(AND(UV18=1,SUM($E18:UU18)&gt;0)," and ",""),IF(UV18=1,TEXT(UV$4,"mmmm yyyy"),""))</f>
        <v>#N/A</v>
      </c>
      <c r="UW43" s="8" t="e">
        <f>CONCATENATE(UV43,IF(AND(UW18=1,SUM($E18:UV18)&gt;0)," and ",""),IF(UW18=1,TEXT(UW$4,"mmmm yyyy"),""))</f>
        <v>#N/A</v>
      </c>
      <c r="UX43" s="8" t="e">
        <f>CONCATENATE(UW43,IF(AND(UX18=1,SUM($E18:UW18)&gt;0)," and ",""),IF(UX18=1,TEXT(UX$4,"mmmm yyyy"),""))</f>
        <v>#N/A</v>
      </c>
      <c r="UY43" s="8" t="e">
        <f>CONCATENATE(UX43,IF(AND(UY18=1,SUM($E18:UX18)&gt;0)," and ",""),IF(UY18=1,TEXT(UY$4,"mmmm yyyy"),""))</f>
        <v>#N/A</v>
      </c>
      <c r="UZ43" s="8" t="e">
        <f>CONCATENATE(UY43,IF(AND(UZ18=1,SUM($E18:UY18)&gt;0)," and ",""),IF(UZ18=1,TEXT(UZ$4,"mmmm yyyy"),""))</f>
        <v>#N/A</v>
      </c>
      <c r="VA43" s="8" t="e">
        <f>CONCATENATE(UZ43,IF(AND(VA18=1,SUM($E18:UZ18)&gt;0)," and ",""),IF(VA18=1,TEXT(VA$4,"mmmm yyyy"),""))</f>
        <v>#N/A</v>
      </c>
      <c r="VB43" s="8" t="e">
        <f>CONCATENATE(VA43,IF(AND(VB18=1,SUM($E18:VA18)&gt;0)," and ",""),IF(VB18=1,TEXT(VB$4,"mmmm yyyy"),""))</f>
        <v>#N/A</v>
      </c>
      <c r="VC43" s="8" t="e">
        <f>CONCATENATE(VB43,IF(AND(VC18=1,SUM($E18:VB18)&gt;0)," and ",""),IF(VC18=1,TEXT(VC$4,"mmmm yyyy"),""))</f>
        <v>#N/A</v>
      </c>
      <c r="VD43" s="8" t="e">
        <f>CONCATENATE(VC43,IF(AND(VD18=1,SUM($E18:VC18)&gt;0)," and ",""),IF(VD18=1,TEXT(VD$4,"mmmm yyyy"),""))</f>
        <v>#N/A</v>
      </c>
      <c r="VE43" s="8" t="e">
        <f>CONCATENATE(VD43,IF(AND(VE18=1,SUM($E18:VD18)&gt;0)," and ",""),IF(VE18=1,TEXT(VE$4,"mmmm yyyy"),""))</f>
        <v>#N/A</v>
      </c>
      <c r="VF43" s="8" t="e">
        <f>CONCATENATE(VE43,IF(AND(VF18=1,SUM($E18:VE18)&gt;0)," and ",""),IF(VF18=1,TEXT(VF$4,"mmmm yyyy"),""))</f>
        <v>#N/A</v>
      </c>
      <c r="VG43" s="8" t="e">
        <f>CONCATENATE(VF43,IF(AND(VG18=1,SUM($E18:VF18)&gt;0)," and ",""),IF(VG18=1,TEXT(VG$4,"mmmm yyyy"),""))</f>
        <v>#N/A</v>
      </c>
      <c r="VH43" s="8" t="e">
        <f>CONCATENATE(VG43,IF(AND(VH18=1,SUM($E18:VG18)&gt;0)," and ",""),IF(VH18=1,TEXT(VH$4,"mmmm yyyy"),""))</f>
        <v>#N/A</v>
      </c>
      <c r="VI43" s="8" t="e">
        <f>CONCATENATE(VH43,IF(AND(VI18=1,SUM($E18:VH18)&gt;0)," and ",""),IF(VI18=1,TEXT(VI$4,"mmmm yyyy"),""))</f>
        <v>#N/A</v>
      </c>
      <c r="VJ43" s="8" t="e">
        <f>CONCATENATE(VI43,IF(AND(VJ18=1,SUM($E18:VI18)&gt;0)," and ",""),IF(VJ18=1,TEXT(VJ$4,"mmmm yyyy"),""))</f>
        <v>#N/A</v>
      </c>
      <c r="VK43" s="8" t="e">
        <f>CONCATENATE(VJ43,IF(AND(VK18=1,SUM($E18:VJ18)&gt;0)," and ",""),IF(VK18=1,TEXT(VK$4,"mmmm yyyy"),""))</f>
        <v>#N/A</v>
      </c>
      <c r="VL43" s="8" t="e">
        <f>CONCATENATE(VK43,IF(AND(VL18=1,SUM($E18:VK18)&gt;0)," and ",""),IF(VL18=1,TEXT(VL$4,"mmmm yyyy"),""))</f>
        <v>#N/A</v>
      </c>
      <c r="VM43" s="8" t="e">
        <f>CONCATENATE(VL43,IF(AND(VM18=1,SUM($E18:VL18)&gt;0)," and ",""),IF(VM18=1,TEXT(VM$4,"mmmm yyyy"),""))</f>
        <v>#N/A</v>
      </c>
      <c r="VN43" s="8" t="e">
        <f>CONCATENATE(VM43,IF(AND(VN18=1,SUM($E18:VM18)&gt;0)," and ",""),IF(VN18=1,TEXT(VN$4,"mmmm yyyy"),""))</f>
        <v>#N/A</v>
      </c>
      <c r="VO43" s="8" t="e">
        <f>CONCATENATE(VN43,IF(AND(VO18=1,SUM($E18:VN18)&gt;0)," and ",""),IF(VO18=1,TEXT(VO$4,"mmmm yyyy"),""))</f>
        <v>#N/A</v>
      </c>
      <c r="VP43" s="8" t="e">
        <f>CONCATENATE(VO43,IF(AND(VP18=1,SUM($E18:VO18)&gt;0)," and ",""),IF(VP18=1,TEXT(VP$4,"mmmm yyyy"),""))</f>
        <v>#N/A</v>
      </c>
      <c r="VQ43" s="8" t="e">
        <f>CONCATENATE(VP43,IF(AND(VQ18=1,SUM($E18:VP18)&gt;0)," and ",""),IF(VQ18=1,TEXT(VQ$4,"mmmm yyyy"),""))</f>
        <v>#N/A</v>
      </c>
      <c r="VR43" s="8" t="e">
        <f>CONCATENATE(VQ43,IF(AND(VR18=1,SUM($E18:VQ18)&gt;0)," and ",""),IF(VR18=1,TEXT(VR$4,"mmmm yyyy"),""))</f>
        <v>#N/A</v>
      </c>
      <c r="VS43" s="8" t="e">
        <f>CONCATENATE(VR43,IF(AND(VS18=1,SUM($E18:VR18)&gt;0)," and ",""),IF(VS18=1,TEXT(VS$4,"mmmm yyyy"),""))</f>
        <v>#N/A</v>
      </c>
      <c r="VT43" s="8" t="e">
        <f>CONCATENATE(VS43,IF(AND(VT18=1,SUM($E18:VS18)&gt;0)," and ",""),IF(VT18=1,TEXT(VT$4,"mmmm yyyy"),""))</f>
        <v>#N/A</v>
      </c>
      <c r="VU43" s="8" t="e">
        <f>CONCATENATE(VT43,IF(AND(VU18=1,SUM($E18:VT18)&gt;0)," and ",""),IF(VU18=1,TEXT(VU$4,"mmmm yyyy"),""))</f>
        <v>#N/A</v>
      </c>
      <c r="VV43" s="8" t="e">
        <f>CONCATENATE(VU43,IF(AND(VV18=1,SUM($E18:VU18)&gt;0)," and ",""),IF(VV18=1,TEXT(VV$4,"mmmm yyyy"),""))</f>
        <v>#N/A</v>
      </c>
      <c r="VW43" s="8" t="e">
        <f>CONCATENATE(VV43,IF(AND(VW18=1,SUM($E18:VV18)&gt;0)," and ",""),IF(VW18=1,TEXT(VW$4,"mmmm yyyy"),""))</f>
        <v>#N/A</v>
      </c>
      <c r="VX43" s="8" t="e">
        <f>CONCATENATE(VW43,IF(AND(VX18=1,SUM($E18:VW18)&gt;0)," and ",""),IF(VX18=1,TEXT(VX$4,"mmmm yyyy"),""))</f>
        <v>#N/A</v>
      </c>
      <c r="VY43" s="8" t="e">
        <f>CONCATENATE(VX43,IF(AND(VY18=1,SUM($E18:VX18)&gt;0)," and ",""),IF(VY18=1,TEXT(VY$4,"mmmm yyyy"),""))</f>
        <v>#N/A</v>
      </c>
      <c r="VZ43" s="8" t="e">
        <f>CONCATENATE(VY43,IF(AND(VZ18=1,SUM($E18:VY18)&gt;0)," and ",""),IF(VZ18=1,TEXT(VZ$4,"mmmm yyyy"),""))</f>
        <v>#N/A</v>
      </c>
      <c r="WA43" s="8" t="e">
        <f>CONCATENATE(VZ43,IF(AND(WA18=1,SUM($E18:VZ18)&gt;0)," and ",""),IF(WA18=1,TEXT(WA$4,"mmmm yyyy"),""))</f>
        <v>#N/A</v>
      </c>
      <c r="WB43" s="8" t="e">
        <f>CONCATENATE(WA43,IF(AND(WB18=1,SUM($E18:WA18)&gt;0)," and ",""),IF(WB18=1,TEXT(WB$4,"mmmm yyyy"),""))</f>
        <v>#N/A</v>
      </c>
      <c r="WC43" s="8" t="e">
        <f>CONCATENATE(WB43,IF(AND(WC18=1,SUM($E18:WB18)&gt;0)," and ",""),IF(WC18=1,TEXT(WC$4,"mmmm yyyy"),""))</f>
        <v>#N/A</v>
      </c>
      <c r="WD43" s="8" t="e">
        <f>CONCATENATE(WC43,IF(AND(WD18=1,SUM($E18:WC18)&gt;0)," and ",""),IF(WD18=1,TEXT(WD$4,"mmmm yyyy"),""))</f>
        <v>#N/A</v>
      </c>
      <c r="WE43" s="8" t="e">
        <f>CONCATENATE(WD43,IF(AND(WE18=1,SUM($E18:WD18)&gt;0)," and ",""),IF(WE18=1,TEXT(WE$4,"mmmm yyyy"),""))</f>
        <v>#N/A</v>
      </c>
      <c r="WF43" s="8" t="e">
        <f>CONCATENATE(WE43,IF(AND(WF18=1,SUM($E18:WE18)&gt;0)," and ",""),IF(WF18=1,TEXT(WF$4,"mmmm yyyy"),""))</f>
        <v>#N/A</v>
      </c>
      <c r="WG43" s="8" t="e">
        <f>CONCATENATE(WF43,IF(AND(WG18=1,SUM($E18:WF18)&gt;0)," and ",""),IF(WG18=1,TEXT(WG$4,"mmmm yyyy"),""))</f>
        <v>#N/A</v>
      </c>
      <c r="WH43" s="8" t="e">
        <f>CONCATENATE(WG43,IF(AND(WH18=1,SUM($E18:WG18)&gt;0)," and ",""),IF(WH18=1,TEXT(WH$4,"mmmm yyyy"),""))</f>
        <v>#N/A</v>
      </c>
      <c r="WI43" s="8" t="e">
        <f>CONCATENATE(WH43,IF(AND(WI18=1,SUM($E18:WH18)&gt;0)," and ",""),IF(WI18=1,TEXT(WI$4,"mmmm yyyy"),""))</f>
        <v>#N/A</v>
      </c>
      <c r="WJ43" s="8" t="e">
        <f>CONCATENATE(WI43,IF(AND(WJ18=1,SUM($E18:WI18)&gt;0)," and ",""),IF(WJ18=1,TEXT(WJ$4,"mmmm yyyy"),""))</f>
        <v>#N/A</v>
      </c>
      <c r="WK43" s="8" t="e">
        <f>CONCATENATE(WJ43,IF(AND(WK18=1,SUM($E18:WJ18)&gt;0)," and ",""),IF(WK18=1,TEXT(WK$4,"mmmm yyyy"),""))</f>
        <v>#N/A</v>
      </c>
      <c r="WL43" s="8" t="e">
        <f>CONCATENATE(WK43,IF(AND(WL18=1,SUM($E18:WK18)&gt;0)," and ",""),IF(WL18=1,TEXT(WL$4,"mmmm yyyy"),""))</f>
        <v>#N/A</v>
      </c>
      <c r="WM43" s="8" t="e">
        <f>CONCATENATE(WL43,IF(AND(WM18=1,SUM($E18:WL18)&gt;0)," and ",""),IF(WM18=1,TEXT(WM$4,"mmmm yyyy"),""))</f>
        <v>#N/A</v>
      </c>
      <c r="WN43" s="8" t="e">
        <f>CONCATENATE(WM43,IF(AND(WN18=1,SUM($E18:WM18)&gt;0)," and ",""),IF(WN18=1,TEXT(WN$4,"mmmm yyyy"),""))</f>
        <v>#N/A</v>
      </c>
      <c r="WO43" s="8" t="e">
        <f>CONCATENATE(WN43,IF(AND(WO18=1,SUM($E18:WN18)&gt;0)," and ",""),IF(WO18=1,TEXT(WO$4,"mmmm yyyy"),""))</f>
        <v>#N/A</v>
      </c>
      <c r="WP43" s="8" t="e">
        <f>CONCATENATE(WO43,IF(AND(WP18=1,SUM($E18:WO18)&gt;0)," and ",""),IF(WP18=1,TEXT(WP$4,"mmmm yyyy"),""))</f>
        <v>#N/A</v>
      </c>
      <c r="WQ43" s="8" t="e">
        <f>CONCATENATE(WP43,IF(AND(WQ18=1,SUM($E18:WP18)&gt;0)," and ",""),IF(WQ18=1,TEXT(WQ$4,"mmmm yyyy"),""))</f>
        <v>#N/A</v>
      </c>
      <c r="WR43" s="8" t="e">
        <f>CONCATENATE(WQ43,IF(AND(WR18=1,SUM($E18:WQ18)&gt;0)," and ",""),IF(WR18=1,TEXT(WR$4,"mmmm yyyy"),""))</f>
        <v>#N/A</v>
      </c>
      <c r="WS43" s="8" t="e">
        <f>CONCATENATE(WR43,IF(AND(WS18=1,SUM($E18:WR18)&gt;0)," and ",""),IF(WS18=1,TEXT(WS$4,"mmmm yyyy"),""))</f>
        <v>#N/A</v>
      </c>
      <c r="WT43" s="8" t="e">
        <f>CONCATENATE(WS43,IF(AND(WT18=1,SUM($E18:WS18)&gt;0)," and ",""),IF(WT18=1,TEXT(WT$4,"mmmm yyyy"),""))</f>
        <v>#N/A</v>
      </c>
      <c r="WU43" s="8" t="e">
        <f>CONCATENATE(WT43,IF(AND(WU18=1,SUM($E18:WT18)&gt;0)," and ",""),IF(WU18=1,TEXT(WU$4,"mmmm yyyy"),""))</f>
        <v>#N/A</v>
      </c>
      <c r="WV43" s="8" t="e">
        <f>CONCATENATE(WU43,IF(AND(WV18=1,SUM($E18:WU18)&gt;0)," and ",""),IF(WV18=1,TEXT(WV$4,"mmmm yyyy"),""))</f>
        <v>#N/A</v>
      </c>
      <c r="WW43" s="8" t="e">
        <f>CONCATENATE(WV43,IF(AND(WW18=1,SUM($E18:WV18)&gt;0)," and ",""),IF(WW18=1,TEXT(WW$4,"mmmm yyyy"),""))</f>
        <v>#N/A</v>
      </c>
      <c r="WX43" s="8" t="e">
        <f>CONCATENATE(WW43,IF(AND(WX18=1,SUM($E18:WW18)&gt;0)," and ",""),IF(WX18=1,TEXT(WX$4,"mmmm yyyy"),""))</f>
        <v>#N/A</v>
      </c>
      <c r="WY43" s="8" t="e">
        <f>CONCATENATE(WX43,IF(AND(WY18=1,SUM($E18:WX18)&gt;0)," and ",""),IF(WY18=1,TEXT(WY$4,"mmmm yyyy"),""))</f>
        <v>#N/A</v>
      </c>
      <c r="WZ43" s="8" t="e">
        <f>CONCATENATE(WY43,IF(AND(WZ18=1,SUM($E18:WY18)&gt;0)," and ",""),IF(WZ18=1,TEXT(WZ$4,"mmmm yyyy"),""))</f>
        <v>#N/A</v>
      </c>
      <c r="XA43" s="8" t="e">
        <f>CONCATENATE(WZ43,IF(AND(XA18=1,SUM($E18:WZ18)&gt;0)," and ",""),IF(XA18=1,TEXT(XA$4,"mmmm yyyy"),""))</f>
        <v>#N/A</v>
      </c>
      <c r="XB43" s="8" t="e">
        <f>CONCATENATE(XA43,IF(AND(XB18=1,SUM($E18:XA18)&gt;0)," and ",""),IF(XB18=1,TEXT(XB$4,"mmmm yyyy"),""))</f>
        <v>#N/A</v>
      </c>
      <c r="XC43" s="8" t="e">
        <f>CONCATENATE(XB43,IF(AND(XC18=1,SUM($E18:XB18)&gt;0)," and ",""),IF(XC18=1,TEXT(XC$4,"mmmm yyyy"),""))</f>
        <v>#N/A</v>
      </c>
      <c r="XD43" s="8" t="e">
        <f>CONCATENATE(XC43,IF(AND(XD18=1,SUM($E18:XC18)&gt;0)," and ",""),IF(XD18=1,TEXT(XD$4,"mmmm yyyy"),""))</f>
        <v>#N/A</v>
      </c>
      <c r="XE43" s="8" t="e">
        <f>CONCATENATE(XD43,IF(AND(XE18=1,SUM($E18:XD18)&gt;0)," and ",""),IF(XE18=1,TEXT(XE$4,"mmmm yyyy"),""))</f>
        <v>#N/A</v>
      </c>
      <c r="XF43" s="8" t="e">
        <f>CONCATENATE(XE43,IF(AND(XF18=1,SUM($E18:XE18)&gt;0)," and ",""),IF(XF18=1,TEXT(XF$4,"mmmm yyyy"),""))</f>
        <v>#N/A</v>
      </c>
      <c r="XG43" s="8" t="e">
        <f>CONCATENATE(XF43,IF(AND(XG18=1,SUM($E18:XF18)&gt;0)," and ",""),IF(XG18=1,TEXT(XG$4,"mmmm yyyy"),""))</f>
        <v>#N/A</v>
      </c>
      <c r="XH43" s="8" t="e">
        <f>CONCATENATE(XG43,IF(AND(XH18=1,SUM($E18:XG18)&gt;0)," and ",""),IF(XH18=1,TEXT(XH$4,"mmmm yyyy"),""))</f>
        <v>#N/A</v>
      </c>
      <c r="XI43" s="8" t="e">
        <f>CONCATENATE(XH43,IF(AND(XI18=1,SUM($E18:XH18)&gt;0)," and ",""),IF(XI18=1,TEXT(XI$4,"mmmm yyyy"),""))</f>
        <v>#N/A</v>
      </c>
      <c r="XJ43" s="8" t="e">
        <f>CONCATENATE(XI43,IF(AND(XJ18=1,SUM($E18:XI18)&gt;0)," and ",""),IF(XJ18=1,TEXT(XJ$4,"mmmm yyyy"),""))</f>
        <v>#N/A</v>
      </c>
      <c r="XK43" s="8" t="e">
        <f>CONCATENATE(XJ43,IF(AND(XK18=1,SUM($E18:XJ18)&gt;0)," and ",""),IF(XK18=1,TEXT(XK$4,"mmmm yyyy"),""))</f>
        <v>#N/A</v>
      </c>
      <c r="XL43" s="8" t="e">
        <f>CONCATENATE(XK43,IF(AND(XL18=1,SUM($E18:XK18)&gt;0)," and ",""),IF(XL18=1,TEXT(XL$4,"mmmm yyyy"),""))</f>
        <v>#N/A</v>
      </c>
      <c r="XM43" s="8" t="e">
        <f>CONCATENATE(XL43,IF(AND(XM18=1,SUM($E18:XL18)&gt;0)," and ",""),IF(XM18=1,TEXT(XM$4,"mmmm yyyy"),""))</f>
        <v>#N/A</v>
      </c>
      <c r="XN43" s="8" t="e">
        <f>CONCATENATE(XM43,IF(AND(XN18=1,SUM($E18:XM18)&gt;0)," and ",""),IF(XN18=1,TEXT(XN$4,"mmmm yyyy"),""))</f>
        <v>#N/A</v>
      </c>
      <c r="XO43" s="8" t="e">
        <f>CONCATENATE(XN43,IF(AND(XO18=1,SUM($E18:XN18)&gt;0)," and ",""),IF(XO18=1,TEXT(XO$4,"mmmm yyyy"),""))</f>
        <v>#N/A</v>
      </c>
      <c r="XP43" s="8" t="e">
        <f>CONCATENATE(XO43,IF(AND(XP18=1,SUM($E18:XO18)&gt;0)," and ",""),IF(XP18=1,TEXT(XP$4,"mmmm yyyy"),""))</f>
        <v>#N/A</v>
      </c>
      <c r="XQ43" s="8" t="e">
        <f>CONCATENATE(XP43,IF(AND(XQ18=1,SUM($E18:XP18)&gt;0)," and ",""),IF(XQ18=1,TEXT(XQ$4,"mmmm yyyy"),""))</f>
        <v>#N/A</v>
      </c>
      <c r="XR43" s="8" t="e">
        <f>CONCATENATE(XQ43,IF(AND(XR18=1,SUM($E18:XQ18)&gt;0)," and ",""),IF(XR18=1,TEXT(XR$4,"mmmm yyyy"),""))</f>
        <v>#N/A</v>
      </c>
      <c r="XS43" s="8" t="e">
        <f>CONCATENATE(XR43,IF(AND(XS18=1,SUM($E18:XR18)&gt;0)," and ",""),IF(XS18=1,TEXT(XS$4,"mmmm yyyy"),""))</f>
        <v>#N/A</v>
      </c>
      <c r="XT43" s="8" t="e">
        <f>CONCATENATE(XS43,IF(AND(XT18=1,SUM($E18:XS18)&gt;0)," and ",""),IF(XT18=1,TEXT(XT$4,"mmmm yyyy"),""))</f>
        <v>#N/A</v>
      </c>
      <c r="XU43" s="8" t="e">
        <f>CONCATENATE(XT43,IF(AND(XU18=1,SUM($E18:XT18)&gt;0)," and ",""),IF(XU18=1,TEXT(XU$4,"mmmm yyyy"),""))</f>
        <v>#N/A</v>
      </c>
      <c r="XV43" s="8" t="e">
        <f>CONCATENATE(XU43,IF(AND(XV18=1,SUM($E18:XU18)&gt;0)," and ",""),IF(XV18=1,TEXT(XV$4,"mmmm yyyy"),""))</f>
        <v>#N/A</v>
      </c>
      <c r="XW43" s="8" t="e">
        <f>CONCATENATE(XV43,IF(AND(XW18=1,SUM($E18:XV18)&gt;0)," and ",""),IF(XW18=1,TEXT(XW$4,"mmmm yyyy"),""))</f>
        <v>#N/A</v>
      </c>
      <c r="XX43" s="8" t="e">
        <f>CONCATENATE(XW43,IF(AND(XX18=1,SUM($E18:XW18)&gt;0)," and ",""),IF(XX18=1,TEXT(XX$4,"mmmm yyyy"),""))</f>
        <v>#N/A</v>
      </c>
      <c r="XY43" s="8" t="e">
        <f>CONCATENATE(XX43,IF(AND(XY18=1,SUM($E18:XX18)&gt;0)," and ",""),IF(XY18=1,TEXT(XY$4,"mmmm yyyy"),""))</f>
        <v>#N/A</v>
      </c>
      <c r="XZ43" s="8" t="e">
        <f>CONCATENATE(XY43,IF(AND(XZ18=1,SUM($E18:XY18)&gt;0)," and ",""),IF(XZ18=1,TEXT(XZ$4,"mmmm yyyy"),""))</f>
        <v>#N/A</v>
      </c>
      <c r="YA43" s="8" t="e">
        <f>CONCATENATE(XZ43,IF(AND(YA18=1,SUM($E18:XZ18)&gt;0)," and ",""),IF(YA18=1,TEXT(YA$4,"mmmm yyyy"),""))</f>
        <v>#N/A</v>
      </c>
      <c r="YB43" s="8" t="e">
        <f>CONCATENATE(YA43,IF(AND(YB18=1,SUM($E18:YA18)&gt;0)," and ",""),IF(YB18=1,TEXT(YB$4,"mmmm yyyy"),""))</f>
        <v>#N/A</v>
      </c>
      <c r="YC43" s="8" t="e">
        <f>CONCATENATE(YB43,IF(AND(YC18=1,SUM($E18:YB18)&gt;0)," and ",""),IF(YC18=1,TEXT(YC$4,"mmmm yyyy"),""))</f>
        <v>#N/A</v>
      </c>
      <c r="YD43" s="8" t="e">
        <f>CONCATENATE(YC43,IF(AND(YD18=1,SUM($E18:YC18)&gt;0)," and ",""),IF(YD18=1,TEXT(YD$4,"mmmm yyyy"),""))</f>
        <v>#N/A</v>
      </c>
      <c r="YE43" s="8" t="e">
        <f>CONCATENATE(YD43,IF(AND(YE18=1,SUM($E18:YD18)&gt;0)," and ",""),IF(YE18=1,TEXT(YE$4,"mmmm yyyy"),""))</f>
        <v>#N/A</v>
      </c>
      <c r="YF43" s="8" t="e">
        <f>CONCATENATE(YE43,IF(AND(YF18=1,SUM($E18:YE18)&gt;0)," and ",""),IF(YF18=1,TEXT(YF$4,"mmmm yyyy"),""))</f>
        <v>#N/A</v>
      </c>
      <c r="YG43" s="8" t="e">
        <f>CONCATENATE(YF43,IF(AND(YG18=1,SUM($E18:YF18)&gt;0)," and ",""),IF(YG18=1,TEXT(YG$4,"mmmm yyyy"),""))</f>
        <v>#N/A</v>
      </c>
      <c r="YH43" s="8" t="e">
        <f>CONCATENATE(YG43,IF(AND(YH18=1,SUM($E18:YG18)&gt;0)," and ",""),IF(YH18=1,TEXT(YH$4,"mmmm yyyy"),""))</f>
        <v>#N/A</v>
      </c>
      <c r="YI43" s="8" t="e">
        <f>CONCATENATE(YH43,IF(AND(YI18=1,SUM($E18:YH18)&gt;0)," and ",""),IF(YI18=1,TEXT(YI$4,"mmmm yyyy"),""))</f>
        <v>#N/A</v>
      </c>
      <c r="YJ43" s="8" t="e">
        <f>CONCATENATE(YI43,IF(AND(YJ18=1,SUM($E18:YI18)&gt;0)," and ",""),IF(YJ18=1,TEXT(YJ$4,"mmmm yyyy"),""))</f>
        <v>#N/A</v>
      </c>
      <c r="YK43" s="8" t="e">
        <f>CONCATENATE(YJ43,IF(AND(YK18=1,SUM($E18:YJ18)&gt;0)," and ",""),IF(YK18=1,TEXT(YK$4,"mmmm yyyy"),""))</f>
        <v>#N/A</v>
      </c>
      <c r="YL43" s="8" t="e">
        <f>CONCATENATE(YK43,IF(AND(YL18=1,SUM($E18:YK18)&gt;0)," and ",""),IF(YL18=1,TEXT(YL$4,"mmmm yyyy"),""))</f>
        <v>#N/A</v>
      </c>
      <c r="YM43" s="8" t="e">
        <f>CONCATENATE(YL43,IF(AND(YM18=1,SUM($E18:YL18)&gt;0)," and ",""),IF(YM18=1,TEXT(YM$4,"mmmm yyyy"),""))</f>
        <v>#N/A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46E2EB93F7848A2ED4BA0A10A8617" ma:contentTypeVersion="13" ma:contentTypeDescription="Create a new document." ma:contentTypeScope="" ma:versionID="e4cb4b0f0dd246c3820e482f43fd0455">
  <xsd:schema xmlns:xsd="http://www.w3.org/2001/XMLSchema" xmlns:xs="http://www.w3.org/2001/XMLSchema" xmlns:p="http://schemas.microsoft.com/office/2006/metadata/properties" xmlns:ns2="d730d899-84ad-4860-8f6d-6871b0defea8" xmlns:ns3="d488d37d-865a-4c40-87e6-5084e0bc4e83" targetNamespace="http://schemas.microsoft.com/office/2006/metadata/properties" ma:root="true" ma:fieldsID="6fc798cf837f4a459940b772af986c6a" ns2:_="" ns3:_="">
    <xsd:import namespace="d730d899-84ad-4860-8f6d-6871b0defea8"/>
    <xsd:import namespace="d488d37d-865a-4c40-87e6-5084e0bc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0d899-84ad-4860-8f6d-6871b0def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d37d-865a-4c40-87e6-5084e0bc4e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1bc4a7-ca79-4f89-88a4-a0e95f994485}" ma:internalName="TaxCatchAll" ma:showField="CatchAllData" ma:web="d488d37d-865a-4c40-87e6-5084e0bc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8d37d-865a-4c40-87e6-5084e0bc4e83" xsi:nil="true"/>
    <lcf76f155ced4ddcb4097134ff3c332f xmlns="d730d899-84ad-4860-8f6d-6871b0defea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87766E-CCC6-48D4-9E1C-0FD62E52BD96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D292C42E-910E-4BCD-99C1-A76DBD94E5B5}"/>
</file>

<file path=customXml/itemProps3.xml><?xml version="1.0" encoding="utf-8"?>
<ds:datastoreItem xmlns:ds="http://schemas.openxmlformats.org/officeDocument/2006/customXml" ds:itemID="{E401D856-61DA-44D4-A94D-8D32A4A2F990}"/>
</file>

<file path=customXml/itemProps4.xml><?xml version="1.0" encoding="utf-8"?>
<ds:datastoreItem xmlns:ds="http://schemas.openxmlformats.org/officeDocument/2006/customXml" ds:itemID="{5ACF6AC2-FD7D-4623-B2CF-1E175DF0FF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chart</vt:lpstr>
      <vt:lpstr>chart_data</vt:lpstr>
      <vt:lpstr>Parameters</vt:lpstr>
      <vt:lpstr>SocrataData_REFRESH_THIS</vt:lpstr>
      <vt:lpstr>dataQuery_pivot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Wingfield, Alpha (OST)</dc:creator>
  <cp:lastModifiedBy>Edmonds, Julie CTR (NHTSA)</cp:lastModifiedBy>
  <dcterms:created xsi:type="dcterms:W3CDTF">2022-05-09T20:24:20Z</dcterms:created>
  <dcterms:modified xsi:type="dcterms:W3CDTF">2023-10-19T17:05:51Z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0x010100CF646E2EB93F7848A2ED4BA0A10A8617</vt:lpwstr>
  </property>
</Properties>
</file>