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4 - Econ/"/>
    </mc:Choice>
  </mc:AlternateContent>
  <xr:revisionPtr revIDLastSave="0" documentId="13_ncr:1_{EFF3BEDA-6AD1-4287-B840-70F4E09EFE11}" xr6:coauthVersionLast="47" xr6:coauthVersionMax="47" xr10:uidLastSave="{00000000-0000-0000-0000-000000000000}"/>
  <bookViews>
    <workbookView xWindow="45200" yWindow="4540" windowWidth="23260" windowHeight="12580" xr2:uid="{00000000-000D-0000-FFFF-FFFF00000000}"/>
  </bookViews>
  <sheets>
    <sheet name="figure" sheetId="2" r:id="rId1"/>
    <sheet name="Data" sheetId="1" r:id="rId2"/>
    <sheet name="Query" sheetId="4" r:id="rId3"/>
    <sheet name="Parameters" sheetId="5" r:id="rId4"/>
  </sheets>
  <definedNames>
    <definedName name="__123Graph_A" hidden="1">#REF!</definedName>
    <definedName name="__123Graph_X" hidden="1">#REF!</definedName>
    <definedName name="_NST01">#REF!</definedName>
    <definedName name="ExternalData_1" localSheetId="2" hidden="1">Query!$A$1:$H$1163</definedName>
    <definedName name="Figure713">#REF!</definedName>
    <definedName name="final">#REF!</definedName>
    <definedName name="new" hidden="1">#REF!</definedName>
    <definedName name="newx" hidden="1">#REF!</definedName>
    <definedName name="state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B16" i="1"/>
  <c r="F15" i="1"/>
  <c r="E15" i="1"/>
  <c r="A14" i="1"/>
  <c r="A1" i="1"/>
  <c r="D23" i="1"/>
  <c r="C17" i="1"/>
  <c r="F17" i="1" s="1"/>
  <c r="C18" i="1"/>
  <c r="D18" i="1" s="1"/>
  <c r="C19" i="1"/>
  <c r="D19" i="1" s="1"/>
  <c r="C20" i="1"/>
  <c r="F20" i="1" s="1"/>
  <c r="C21" i="1"/>
  <c r="D21" i="1" s="1"/>
  <c r="C22" i="1"/>
  <c r="D22" i="1" s="1"/>
  <c r="C23" i="1"/>
  <c r="C16" i="1"/>
  <c r="F16" i="1" s="1"/>
  <c r="B17" i="1"/>
  <c r="B18" i="1"/>
  <c r="B19" i="1"/>
  <c r="B20" i="1"/>
  <c r="D20" i="1" s="1"/>
  <c r="B21" i="1"/>
  <c r="B22" i="1"/>
  <c r="B23" i="1"/>
  <c r="C15" i="1"/>
  <c r="B15" i="1"/>
  <c r="B6" i="5"/>
  <c r="B4" i="5"/>
  <c r="B3" i="5"/>
  <c r="D17" i="1" l="1"/>
  <c r="F23" i="1"/>
  <c r="F21" i="1"/>
  <c r="F22" i="1"/>
  <c r="F19" i="1"/>
  <c r="F18" i="1"/>
  <c r="E17" i="1"/>
  <c r="E23" i="1"/>
  <c r="E22" i="1"/>
  <c r="E21" i="1"/>
  <c r="E16" i="1"/>
  <c r="E20" i="1"/>
  <c r="D16" i="1"/>
  <c r="E19" i="1"/>
  <c r="E18" i="1"/>
  <c r="B5" i="5"/>
  <c r="B12" i="5"/>
  <c r="A18" i="2"/>
  <c r="A12" i="1"/>
  <c r="B10" i="1" l="1"/>
  <c r="B9" i="1"/>
  <c r="B8" i="1"/>
  <c r="B7" i="1"/>
  <c r="B6" i="1"/>
  <c r="B5" i="1"/>
  <c r="B4" i="1"/>
  <c r="C4" i="1" l="1"/>
  <c r="D4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029663-F67B-4975-9E6D-27919FF9D8D4}" keepAlive="1" name="Query - Query" description="Connection to the 'Query' query in the workbook." type="5" refreshedVersion="8" background="1" saveData="1">
    <dbPr connection="Provider=Microsoft.Mashup.OleDb.1;Data Source=$Workbook$;Location=Query;Extended Properties=&quot;&quot;" command="SELECT * FROM [Query]"/>
  </connection>
</connections>
</file>

<file path=xl/sharedStrings.xml><?xml version="1.0" encoding="utf-8"?>
<sst xmlns="http://schemas.openxmlformats.org/spreadsheetml/2006/main" count="5859" uniqueCount="52">
  <si>
    <t>Mode</t>
  </si>
  <si>
    <t>Expenditure</t>
  </si>
  <si>
    <t>Highway</t>
  </si>
  <si>
    <t>Transit</t>
  </si>
  <si>
    <t>Air</t>
  </si>
  <si>
    <t>Water</t>
  </si>
  <si>
    <t>Pipeline</t>
  </si>
  <si>
    <t>General support</t>
  </si>
  <si>
    <t>Total</t>
  </si>
  <si>
    <t>Percent</t>
  </si>
  <si>
    <t>Column1.tablenumber</t>
  </si>
  <si>
    <t>Column1.type</t>
  </si>
  <si>
    <t>Column1.mode</t>
  </si>
  <si>
    <t>Column1.source</t>
  </si>
  <si>
    <t>Column1.level</t>
  </si>
  <si>
    <t>Column1.year</t>
  </si>
  <si>
    <t>Column1.current_dollar</t>
  </si>
  <si>
    <t>Column1.chained_2012_dollars</t>
  </si>
  <si>
    <t>1-A</t>
  </si>
  <si>
    <t>Own Source and Supporting</t>
  </si>
  <si>
    <t>Federal, State and Local</t>
  </si>
  <si>
    <t>General Support</t>
  </si>
  <si>
    <t>Railroads</t>
  </si>
  <si>
    <t>3-A</t>
  </si>
  <si>
    <t>Total of Transfers and Own Funds</t>
  </si>
  <si>
    <t>State and Local</t>
  </si>
  <si>
    <t>Direct Expenditures</t>
  </si>
  <si>
    <t>Federal</t>
  </si>
  <si>
    <t>4-A</t>
  </si>
  <si>
    <t>Transfers to state and local governments</t>
  </si>
  <si>
    <t>Figure Number</t>
  </si>
  <si>
    <t>Source</t>
  </si>
  <si>
    <t>Today</t>
  </si>
  <si>
    <t>Data start date</t>
  </si>
  <si>
    <t>Data end date</t>
  </si>
  <si>
    <t>SOURCE: US Department of Transportation, Bureau of Transportation Statistics, Government Transportation Financial Statistics, available at https://data.bts.gov/Research-and-Statistics/Government-Transportation-Financial-Statistics-GTF/nu8j-7gmn as of</t>
  </si>
  <si>
    <t>Table Number</t>
  </si>
  <si>
    <t>Type</t>
  </si>
  <si>
    <t>Level</t>
  </si>
  <si>
    <t>Year</t>
  </si>
  <si>
    <t>Total Federal</t>
  </si>
  <si>
    <t>Total State and Local</t>
  </si>
  <si>
    <t>Railroad</t>
  </si>
  <si>
    <t>Label</t>
  </si>
  <si>
    <t>Revenue</t>
  </si>
  <si>
    <t>2-A</t>
  </si>
  <si>
    <t>Supporting</t>
  </si>
  <si>
    <t>Own Source</t>
  </si>
  <si>
    <t>Total Own Source</t>
  </si>
  <si>
    <t>Total Supporting</t>
  </si>
  <si>
    <t>Date -1</t>
  </si>
  <si>
    <t>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</si>
</sst>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_);[Red]\(&quot;$&quot;#,##0.0\)"/>
    <numFmt numFmtId="165" formatCode="0.0%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 Light"/>
      <family val="2"/>
      <scheme val="maj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8" fontId="0" fillId="0" borderId="0" xfId="0" applyNumberFormat="1"/>
    <xf numFmtId="0" fontId="2" fillId="0" borderId="0" xfId="1" applyFill="1" applyAlignment="1">
      <alignment vertical="top"/>
    </xf>
    <xf numFmtId="0" fontId="0" fillId="0" borderId="0" xfId="0" applyAlignment="1">
      <alignment vertical="top" wrapText="1"/>
    </xf>
    <xf numFmtId="49" fontId="7" fillId="0" borderId="0" xfId="0" applyNumberFormat="1" applyFont="1" applyAlignment="1">
      <alignment horizontal="right"/>
    </xf>
    <xf numFmtId="14" fontId="0" fillId="0" borderId="0" xfId="0" applyNumberFormat="1"/>
    <xf numFmtId="0" fontId="8" fillId="0" borderId="0" xfId="1" applyFont="1" applyFill="1" applyAlignment="1">
      <alignment vertical="top"/>
    </xf>
    <xf numFmtId="166" fontId="3" fillId="0" borderId="0" xfId="0" applyNumberFormat="1" applyFont="1"/>
    <xf numFmtId="165" fontId="3" fillId="0" borderId="0" xfId="2" applyNumberFormat="1" applyFont="1" applyFill="1"/>
    <xf numFmtId="0" fontId="3" fillId="2" borderId="0" xfId="0" applyFont="1" applyFill="1"/>
    <xf numFmtId="0" fontId="0" fillId="2" borderId="0" xfId="0" applyFill="1"/>
    <xf numFmtId="0" fontId="1" fillId="2" borderId="2" xfId="0" applyFont="1" applyFill="1" applyBorder="1"/>
    <xf numFmtId="0" fontId="1" fillId="2" borderId="0" xfId="0" applyFont="1" applyFill="1"/>
    <xf numFmtId="164" fontId="1" fillId="2" borderId="0" xfId="0" applyNumberFormat="1" applyFont="1" applyFill="1"/>
    <xf numFmtId="165" fontId="1" fillId="2" borderId="3" xfId="2" applyNumberFormat="1" applyFont="1" applyFill="1" applyBorder="1"/>
    <xf numFmtId="0" fontId="4" fillId="2" borderId="3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5" fontId="0" fillId="2" borderId="0" xfId="2" applyNumberFormat="1" applyFont="1" applyFill="1"/>
    <xf numFmtId="164" fontId="0" fillId="2" borderId="0" xfId="0" applyNumberFormat="1" applyFill="1"/>
    <xf numFmtId="8" fontId="0" fillId="2" borderId="0" xfId="0" applyNumberFormat="1" applyFill="1"/>
    <xf numFmtId="10" fontId="0" fillId="2" borderId="0" xfId="2" applyNumberFormat="1" applyFont="1" applyFill="1"/>
    <xf numFmtId="0" fontId="0" fillId="0" borderId="0" xfId="0" applyAlignment="1">
      <alignment horizontal="left" vertical="top" wrapText="1"/>
    </xf>
    <xf numFmtId="0" fontId="2" fillId="0" borderId="0" xfId="1" applyFill="1" applyAlignment="1">
      <alignment wrapText="1"/>
    </xf>
  </cellXfs>
  <cellStyles count="3">
    <cellStyle name="Normal" xfId="0" builtinId="0"/>
    <cellStyle name="Percent" xfId="2" builtinId="5"/>
    <cellStyle name="Title" xfId="1" builtinId="15"/>
  </cellStyles>
  <dxfs count="8">
    <dxf>
      <font>
        <b val="0"/>
      </font>
      <numFmt numFmtId="0" formatCode="General"/>
      <fill>
        <patternFill patternType="solid">
          <fgColor indexed="64"/>
          <bgColor theme="2" tint="-0.749992370372631"/>
        </patternFill>
      </fill>
    </dxf>
    <dxf>
      <numFmt numFmtId="0" formatCode="General"/>
      <fill>
        <patternFill patternType="solid">
          <fgColor indexed="64"/>
          <bgColor theme="2" tint="-0.74999237037263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0" formatCode="&quot;$&quot;#,##0_);[Red]\(&quot;$&quot;#,##0\)"/>
      <fill>
        <patternFill patternType="solid">
          <fgColor indexed="64"/>
          <bgColor theme="2" tint="-0.74999237037263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749992370372631"/>
        </patternFill>
      </fill>
    </dxf>
    <dxf>
      <border outline="0">
        <top style="thin">
          <color theme="1"/>
        </top>
        <bottom style="thin">
          <color theme="1"/>
        </bottom>
      </border>
    </dxf>
    <dxf>
      <fill>
        <patternFill patternType="solid">
          <fgColor indexed="64"/>
          <bgColor theme="2" tint="-0.74999237037263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749992370372631"/>
        </patternFill>
      </fill>
    </dxf>
  </dxfs>
  <tableStyles count="0" defaultTableStyle="TableStyleMedium2" defaultPivotStyle="PivotStyleLight16"/>
  <colors>
    <mruColors>
      <color rgb="FF003087"/>
      <color rgb="FFB0A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736876640419947"/>
          <c:y val="0.1073661987903686"/>
          <c:w val="0.76740207954774886"/>
          <c:h val="0.843662496431977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B0AFCD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256AC3B-A84F-364E-9667-64D2368F36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A36-4A99-A76B-440D846095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A5945BE-F8B8-0F48-A68B-A7096EDED5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A36-4A99-A76B-440D846095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5E77392-9014-8747-9183-C59FDDC569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A36-4A99-A76B-440D846095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A766FF9-A214-584C-8D73-1324A2BE5C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A36-4A99-A76B-440D8460958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876058B-7BD6-D041-925D-C5E253ACC9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A36-4A99-A76B-440D8460958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82E33C2-1B3D-CB49-A654-9B6E171AA7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A36-4A99-A76B-440D846095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FAE62BC-A237-0345-AEA5-439C16FE9C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A36-4A99-A76B-440D8460958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489404B-538D-1449-BD21-99E166E689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A36-4A99-A76B-440D846095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Data!$A$16:$A$23</c:f>
              <c:strCache>
                <c:ptCount val="8"/>
                <c:pt idx="0">
                  <c:v>Total</c:v>
                </c:pt>
                <c:pt idx="1">
                  <c:v>Highway</c:v>
                </c:pt>
                <c:pt idx="2">
                  <c:v>Transit</c:v>
                </c:pt>
                <c:pt idx="3">
                  <c:v>Air</c:v>
                </c:pt>
                <c:pt idx="4">
                  <c:v>Water</c:v>
                </c:pt>
                <c:pt idx="5">
                  <c:v>Railroads</c:v>
                </c:pt>
                <c:pt idx="6">
                  <c:v>General Support</c:v>
                </c:pt>
                <c:pt idx="7">
                  <c:v>Pipeline</c:v>
                </c:pt>
              </c:strCache>
            </c:strRef>
          </c:cat>
          <c:val>
            <c:numRef>
              <c:f>Data!$B$16:$B$23</c:f>
              <c:numCache>
                <c:formatCode>0.0</c:formatCode>
                <c:ptCount val="8"/>
                <c:pt idx="0">
                  <c:v>394.98500975400003</c:v>
                </c:pt>
                <c:pt idx="1">
                  <c:v>260.45232843700001</c:v>
                </c:pt>
                <c:pt idx="2">
                  <c:v>62.548289909000005</c:v>
                </c:pt>
                <c:pt idx="3">
                  <c:v>50.834573407999997</c:v>
                </c:pt>
                <c:pt idx="4">
                  <c:v>18.285817999999999</c:v>
                </c:pt>
                <c:pt idx="5">
                  <c:v>2.262</c:v>
                </c:pt>
                <c:pt idx="6">
                  <c:v>0.44900000000000001</c:v>
                </c:pt>
                <c:pt idx="7">
                  <c:v>0.153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Data!$E$16:$E$23</c15:f>
                <c15:dlblRangeCache>
                  <c:ptCount val="8"/>
                  <c:pt idx="0">
                    <c:v>$395 (100%)</c:v>
                  </c:pt>
                  <c:pt idx="1">
                    <c:v>$260.5 (66%)</c:v>
                  </c:pt>
                  <c:pt idx="2">
                    <c:v>$62.5 (16%)</c:v>
                  </c:pt>
                  <c:pt idx="3">
                    <c:v>$50.8 (13%)</c:v>
                  </c:pt>
                  <c:pt idx="4">
                    <c:v>$18.3 (5%)</c:v>
                  </c:pt>
                  <c:pt idx="5">
                    <c:v>$2.3 (1%)</c:v>
                  </c:pt>
                  <c:pt idx="6">
                    <c:v>$0.4 (0%)</c:v>
                  </c:pt>
                  <c:pt idx="7">
                    <c:v>$0.2 (0%)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830E-422C-8E6C-67611498F860}"/>
            </c:ext>
          </c:extLst>
        </c:ser>
        <c:ser>
          <c:idx val="1"/>
          <c:order val="1"/>
          <c:tx>
            <c:strRef>
              <c:f>Data!$C$15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3087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FC52747-8E43-5F43-B489-3843CEA56F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A36-4A99-A76B-440D846095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7D56B25-D5A2-5242-BC0A-55DD938FF2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A36-4A99-A76B-440D846095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DEB63C7-5C32-274F-AD51-03E8BE1215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A36-4A99-A76B-440D846095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FAAEC21-9F59-D746-8C84-5AC4EBB4E3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A36-4A99-A76B-440D8460958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C559BCF-B053-8848-AEC5-F1230205C2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A36-4A99-A76B-440D8460958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0F9FB23-3D35-034A-8445-D19100845E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A36-4A99-A76B-440D846095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433B2F3-27C4-D04B-9A4D-F0E03CD010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A36-4A99-A76B-440D8460958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39F267D-DB39-1040-9B44-853121973F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A36-4A99-A76B-440D846095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Data!$A$16:$A$23</c:f>
              <c:strCache>
                <c:ptCount val="8"/>
                <c:pt idx="0">
                  <c:v>Total</c:v>
                </c:pt>
                <c:pt idx="1">
                  <c:v>Highway</c:v>
                </c:pt>
                <c:pt idx="2">
                  <c:v>Transit</c:v>
                </c:pt>
                <c:pt idx="3">
                  <c:v>Air</c:v>
                </c:pt>
                <c:pt idx="4">
                  <c:v>Water</c:v>
                </c:pt>
                <c:pt idx="5">
                  <c:v>Railroads</c:v>
                </c:pt>
                <c:pt idx="6">
                  <c:v>General Support</c:v>
                </c:pt>
                <c:pt idx="7">
                  <c:v>Pipeline</c:v>
                </c:pt>
              </c:strCache>
            </c:strRef>
          </c:cat>
          <c:val>
            <c:numRef>
              <c:f>Data!$C$16:$C$23</c:f>
              <c:numCache>
                <c:formatCode>0.0</c:formatCode>
                <c:ptCount val="8"/>
                <c:pt idx="0">
                  <c:v>367.49335347300001</c:v>
                </c:pt>
                <c:pt idx="1">
                  <c:v>253.23004777900002</c:v>
                </c:pt>
                <c:pt idx="2">
                  <c:v>54.033158548999999</c:v>
                </c:pt>
                <c:pt idx="3">
                  <c:v>38.400415145000004</c:v>
                </c:pt>
                <c:pt idx="4">
                  <c:v>17.847732000000001</c:v>
                </c:pt>
                <c:pt idx="5">
                  <c:v>3.3439999999999999</c:v>
                </c:pt>
                <c:pt idx="6">
                  <c:v>0.48</c:v>
                </c:pt>
                <c:pt idx="7">
                  <c:v>0.158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Data!$F$16:$F$23</c15:f>
                <c15:dlblRangeCache>
                  <c:ptCount val="8"/>
                  <c:pt idx="0">
                    <c:v>$367.5 (100%)</c:v>
                  </c:pt>
                  <c:pt idx="1">
                    <c:v>$253.2 (69%)</c:v>
                  </c:pt>
                  <c:pt idx="2">
                    <c:v>$54 (15%)</c:v>
                  </c:pt>
                  <c:pt idx="3">
                    <c:v>$38.4 (10%)</c:v>
                  </c:pt>
                  <c:pt idx="4">
                    <c:v>$17.8 (5%)</c:v>
                  </c:pt>
                  <c:pt idx="5">
                    <c:v>$3.3 (1%)</c:v>
                  </c:pt>
                  <c:pt idx="6">
                    <c:v>$0.5 (0%)</c:v>
                  </c:pt>
                  <c:pt idx="7">
                    <c:v>$0.2 (0%)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8793-4CF3-AD18-8BD0912BE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17184"/>
        <c:axId val="129118976"/>
        <c:extLst/>
      </c:barChart>
      <c:catAx>
        <c:axId val="12911718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ln>
            <a:noFill/>
          </a:ln>
        </c:spPr>
        <c:crossAx val="129118976"/>
        <c:crosses val="autoZero"/>
        <c:auto val="1"/>
        <c:lblAlgn val="ctr"/>
        <c:lblOffset val="100"/>
        <c:noMultiLvlLbl val="0"/>
      </c:catAx>
      <c:valAx>
        <c:axId val="12911897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&quot;$&quot;#,##0" sourceLinked="0"/>
        <c:majorTickMark val="out"/>
        <c:minorTickMark val="none"/>
        <c:tickLblPos val="nextTo"/>
        <c:crossAx val="129117184"/>
        <c:crosses val="max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38100</xdr:rowOff>
    </xdr:from>
    <xdr:to>
      <xdr:col>10</xdr:col>
      <xdr:colOff>228600</xdr:colOff>
      <xdr:row>16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BE29BC8-9341-4249-BA89-461AE575F6C0}" autoFormatId="16" applyNumberFormats="0" applyBorderFormats="0" applyFontFormats="0" applyPatternFormats="0" applyAlignmentFormats="0" applyWidthHeightFormats="0">
  <queryTableRefresh nextId="9">
    <queryTableFields count="8">
      <queryTableField id="1" name="Column1.tablenumber" tableColumnId="1"/>
      <queryTableField id="2" name="Column1.type" tableColumnId="2"/>
      <queryTableField id="3" name="Column1.mode" tableColumnId="3"/>
      <queryTableField id="4" name="Column1.source" tableColumnId="4"/>
      <queryTableField id="5" name="Column1.level" tableColumnId="5"/>
      <queryTableField id="6" name="Column1.year" tableColumnId="6"/>
      <queryTableField id="7" name="Column1.current_dollar" tableColumnId="7"/>
      <queryTableField id="8" name="Column1.chained_2012_dollars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9" displayName="Table9" ref="A3:D10" totalsRowShown="0" headerRowDxfId="7" dataDxfId="5" headerRowBorderDxfId="6" tableBorderDxfId="4">
  <autoFilter ref="A3:D10" xr:uid="{00000000-0009-0000-0100-000001000000}"/>
  <tableColumns count="4">
    <tableColumn id="1" xr3:uid="{00000000-0010-0000-0000-000001000000}" name="Mode" dataDxfId="3"/>
    <tableColumn id="2" xr3:uid="{00000000-0010-0000-0000-000002000000}" name="Expenditure" dataDxfId="2"/>
    <tableColumn id="3" xr3:uid="{00000000-0010-0000-0000-000003000000}" name="Percent" dataDxfId="1">
      <calculatedColumnFormula>Table9[[#This Row],[Expenditure]]/B$4</calculatedColumnFormula>
    </tableColumn>
    <tableColumn id="4" xr3:uid="{3EDD0131-F9D7-4B73-894A-F6C7D4E340E6}" name="Label" dataDxfId="0">
      <calculatedColumnFormula>CONCATENATE("$",ROUND(B4,2)," (",IF(ROUND(C4*100,0)=0,ROUND(C4*100,2),ROUND(C4*100,0)),"%)")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548099-4A10-425D-BBCE-E1E0DB30BE65}" name="Query" displayName="Query" ref="A1:H1163" tableType="queryTable" totalsRowShown="0">
  <autoFilter ref="A1:H1163" xr:uid="{39548099-4A10-425D-BBCE-E1E0DB30BE65}">
    <filterColumn colId="0">
      <filters>
        <filter val="1-A"/>
      </filters>
    </filterColumn>
    <filterColumn colId="1">
      <filters>
        <filter val="Revenue"/>
      </filters>
    </filterColumn>
    <filterColumn colId="5">
      <filters>
        <filter val="2020"/>
      </filters>
    </filterColumn>
  </autoFilter>
  <tableColumns count="8">
    <tableColumn id="1" xr3:uid="{8E8C2D0E-AFF1-4901-83A4-A307F01BC27F}" uniqueName="1" name="Column1.tablenumber" queryTableFieldId="1"/>
    <tableColumn id="2" xr3:uid="{69A17B26-D88E-4E3A-84FF-BAEF1D524ADB}" uniqueName="2" name="Column1.type" queryTableFieldId="2"/>
    <tableColumn id="3" xr3:uid="{7F72B79E-6830-4455-A712-3254458A32F6}" uniqueName="3" name="Column1.mode" queryTableFieldId="3"/>
    <tableColumn id="4" xr3:uid="{151321F2-97AC-4A75-B332-4AD114CD5394}" uniqueName="4" name="Column1.source" queryTableFieldId="4"/>
    <tableColumn id="5" xr3:uid="{524D5F07-4547-4683-A40C-0A471E800701}" uniqueName="5" name="Column1.level" queryTableFieldId="5"/>
    <tableColumn id="6" xr3:uid="{159BF3AA-DC75-47B5-8BC1-B37964FE8191}" uniqueName="6" name="Column1.year" queryTableFieldId="6"/>
    <tableColumn id="7" xr3:uid="{B0FB26C0-5858-4B0E-AB02-B714A74703A6}" uniqueName="7" name="Column1.current_dollar" queryTableFieldId="7"/>
    <tableColumn id="8" xr3:uid="{D9C4FFF9-34B8-4C36-8448-C2710F4D3311}" uniqueName="8" name="Column1.chained_2012_dollars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Government web design standard">
    <a:dk1>
      <a:srgbClr val="323A45"/>
    </a:dk1>
    <a:lt1>
      <a:srgbClr val="FFFFFF"/>
    </a:lt1>
    <a:dk2>
      <a:srgbClr val="323A45"/>
    </a:dk2>
    <a:lt2>
      <a:srgbClr val="EEECE1"/>
    </a:lt2>
    <a:accent1>
      <a:srgbClr val="0071BC"/>
    </a:accent1>
    <a:accent2>
      <a:srgbClr val="02BFE7"/>
    </a:accent2>
    <a:accent3>
      <a:srgbClr val="E31C3D"/>
    </a:accent3>
    <a:accent4>
      <a:srgbClr val="FDB81E"/>
    </a:accent4>
    <a:accent5>
      <a:srgbClr val="2E8540"/>
    </a:accent5>
    <a:accent6>
      <a:srgbClr val="205493"/>
    </a:accent6>
    <a:hlink>
      <a:srgbClr val="3E94CF"/>
    </a:hlink>
    <a:folHlink>
      <a:srgbClr val="4C2C92"/>
    </a:folHlink>
  </a:clrScheme>
  <a:fontScheme name="Calibri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8"/>
  <sheetViews>
    <sheetView tabSelected="1" workbookViewId="0">
      <selection activeCell="A2" sqref="A2"/>
    </sheetView>
  </sheetViews>
  <sheetFormatPr baseColWidth="10" defaultColWidth="8.83203125" defaultRowHeight="15" x14ac:dyDescent="0.2"/>
  <sheetData>
    <row r="1" spans="1:4" ht="18.75" customHeight="1" x14ac:dyDescent="0.2">
      <c r="A1" s="9" t="str">
        <f>Data!A1</f>
        <v>FIGURE 4-14    Federal, State, and Local Transportation Revenue by Mode, 2019 and 2020 (billions of current dollars)</v>
      </c>
      <c r="B1" s="5"/>
      <c r="C1" s="5"/>
      <c r="D1" s="5"/>
    </row>
    <row r="18" spans="1:10" ht="48" customHeight="1" x14ac:dyDescent="0.2">
      <c r="A18" s="25" t="str">
        <f ca="1">CONCATENATE(Parameters!$B$2," ",TEXT(Parameters!$B$3,"mmmm yyyy"),".")</f>
        <v>SOURCE: US Department of Transportation, Bureau of Transportation Statistics, Government Transportation Financial Statistics, available at https://data.bts.gov/Research-and-Statistics/Government-Transportation-Financial-Statistics-GTF/nu8j-7gmn as of December 2023.</v>
      </c>
      <c r="B18" s="25"/>
      <c r="C18" s="25"/>
      <c r="D18" s="25"/>
      <c r="E18" s="25"/>
      <c r="F18" s="25"/>
      <c r="G18" s="25"/>
      <c r="H18" s="25"/>
      <c r="I18" s="25"/>
      <c r="J18" s="25"/>
    </row>
  </sheetData>
  <mergeCells count="1">
    <mergeCell ref="A18:J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J23"/>
  <sheetViews>
    <sheetView zoomScaleNormal="100" workbookViewId="0">
      <selection activeCell="K23" sqref="K23"/>
    </sheetView>
  </sheetViews>
  <sheetFormatPr baseColWidth="10" defaultColWidth="9.1640625" defaultRowHeight="13" x14ac:dyDescent="0.15"/>
  <cols>
    <col min="1" max="1" width="15.5" style="1" bestFit="1" customWidth="1"/>
    <col min="2" max="2" width="13.83203125" style="1" customWidth="1"/>
    <col min="3" max="3" width="10.5" style="1" bestFit="1" customWidth="1"/>
    <col min="4" max="4" width="20.5" style="1" customWidth="1"/>
    <col min="5" max="5" width="18.6640625" style="1" customWidth="1"/>
    <col min="6" max="8" width="12.33203125" style="1" bestFit="1" customWidth="1"/>
    <col min="9" max="16384" width="9.1640625" style="1"/>
  </cols>
  <sheetData>
    <row r="1" spans="1:10" ht="48.75" customHeight="1" x14ac:dyDescent="0.25">
      <c r="A1" s="26" t="str">
        <f>CONCATENATE("FIGURE ",Parameters!$B$1,"    Federal, State, and Local Transportation Revenue by Mode, ", Parameters!B5, " and ", Parameters!B6, " (billions of current dollars)")</f>
        <v>FIGURE 4-14    Federal, State, and Local Transportation Revenue by Mode, 2019 and 2020 (billions of current dollars)</v>
      </c>
      <c r="B1" s="26"/>
      <c r="C1" s="26"/>
      <c r="D1" s="26"/>
      <c r="E1"/>
      <c r="F1"/>
    </row>
    <row r="2" spans="1:10" ht="15" x14ac:dyDescent="0.2">
      <c r="A2" s="12"/>
      <c r="B2" s="13"/>
      <c r="C2" s="13"/>
      <c r="D2" s="13"/>
      <c r="E2"/>
      <c r="F2"/>
    </row>
    <row r="3" spans="1:10" s="2" customFormat="1" ht="20.25" customHeight="1" x14ac:dyDescent="0.2">
      <c r="A3" s="14" t="s">
        <v>0</v>
      </c>
      <c r="B3" s="14" t="s">
        <v>1</v>
      </c>
      <c r="C3" s="14" t="s">
        <v>9</v>
      </c>
      <c r="D3" s="14" t="s">
        <v>43</v>
      </c>
      <c r="E3"/>
      <c r="F3"/>
    </row>
    <row r="4" spans="1:10" s="2" customFormat="1" ht="20.25" customHeight="1" x14ac:dyDescent="0.2">
      <c r="A4" s="15" t="s">
        <v>41</v>
      </c>
      <c r="B4" s="16">
        <f>SUMIFS(Query!G:G, Query!A:A, Parameters!$B$8, Query!C:C, $A4, Query!D:D, Parameters!$B$10, Query!E:E, Parameters!$B$11, Query!F:F, Parameters!$B$12)/1000000</f>
        <v>362.01371878600003</v>
      </c>
      <c r="C4" s="17">
        <f>Table9[[#This Row],[Expenditure]]/B$4</f>
        <v>1</v>
      </c>
      <c r="D4" s="18" t="str">
        <f t="shared" ref="D4:D10" si="0">CONCATENATE("$",ROUND(B4,2)," (",IF(ROUND(C4*100,0)=0,ROUND(C4*100,2),ROUND(C4*100,0)),"%)")</f>
        <v>$362.01 (100%)</v>
      </c>
      <c r="E4"/>
      <c r="F4"/>
    </row>
    <row r="5" spans="1:10" s="2" customFormat="1" ht="15" x14ac:dyDescent="0.2">
      <c r="A5" s="19" t="s">
        <v>2</v>
      </c>
      <c r="B5" s="20">
        <f>SUMIFS(Query!G:G, Query!A:A, Parameters!$B$8, Query!C:C, $A5, Query!D:D, Parameters!$B$10, Query!E:E, Parameters!$B$11, Query!F:F, Parameters!$B$12)/1000000</f>
        <v>248.531768</v>
      </c>
      <c r="C5" s="21">
        <f>Table9[[#This Row],[Expenditure]]/B$4</f>
        <v>0.68652582789802097</v>
      </c>
      <c r="D5" s="12" t="str">
        <f t="shared" si="0"/>
        <v>$248.53 (69%)</v>
      </c>
      <c r="E5"/>
      <c r="F5"/>
      <c r="G5" s="3"/>
    </row>
    <row r="6" spans="1:10" s="2" customFormat="1" ht="15" x14ac:dyDescent="0.2">
      <c r="A6" s="13" t="s">
        <v>3</v>
      </c>
      <c r="B6" s="22">
        <f>SUMIFS(Query!G:G, Query!A:A, Parameters!$B$8, Query!C:C, $A6, Query!D:D, Parameters!$B$10, Query!E:E, Parameters!$B$11, Query!F:F, Parameters!$B$12)/1000000</f>
        <v>73.188025785999997</v>
      </c>
      <c r="C6" s="21">
        <f>Table9[[#This Row],[Expenditure]]/B$4</f>
        <v>0.20216920516557607</v>
      </c>
      <c r="D6" s="12" t="str">
        <f t="shared" si="0"/>
        <v>$73.19 (20%)</v>
      </c>
      <c r="E6"/>
      <c r="F6"/>
      <c r="G6" s="3"/>
    </row>
    <row r="7" spans="1:10" s="2" customFormat="1" ht="15" x14ac:dyDescent="0.2">
      <c r="A7" s="13" t="s">
        <v>4</v>
      </c>
      <c r="B7" s="22">
        <f>SUMIFS(Query!G:G, Query!A:A, Parameters!$B$8, Query!C:C, $A7, Query!D:D, Parameters!$B$10, Query!E:E, Parameters!$B$11, Query!F:F, Parameters!$B$12)/1000000</f>
        <v>33.308461999999999</v>
      </c>
      <c r="C7" s="21">
        <f>Table9[[#This Row],[Expenditure]]/B$4</f>
        <v>9.2008839089575745E-2</v>
      </c>
      <c r="D7" s="12" t="str">
        <f t="shared" si="0"/>
        <v>$33.31 (9%)</v>
      </c>
      <c r="E7"/>
      <c r="F7"/>
      <c r="G7" s="3"/>
    </row>
    <row r="8" spans="1:10" s="2" customFormat="1" ht="15" x14ac:dyDescent="0.2">
      <c r="A8" s="13" t="s">
        <v>5</v>
      </c>
      <c r="B8" s="22">
        <f>SUMIFS(Query!G:G, Query!A:A, Parameters!$B$8, Query!C:C, $A8, Query!D:D, Parameters!$B$10, Query!E:E, Parameters!$B$11, Query!F:F, Parameters!$B$12)/1000000</f>
        <v>6.8924630000000002</v>
      </c>
      <c r="C8" s="21">
        <f>Table9[[#This Row],[Expenditure]]/B$4</f>
        <v>1.9039231505130875E-2</v>
      </c>
      <c r="D8" s="12" t="str">
        <f t="shared" si="0"/>
        <v>$6.89 (2%)</v>
      </c>
      <c r="E8"/>
      <c r="F8"/>
      <c r="G8" s="3"/>
    </row>
    <row r="9" spans="1:10" s="2" customFormat="1" ht="15" x14ac:dyDescent="0.2">
      <c r="A9" s="13" t="s">
        <v>6</v>
      </c>
      <c r="B9" s="23">
        <f>SUMIFS(Query!G:G, Query!A:A, Parameters!$B$8, Query!C:C, $A9, Query!D:D, Parameters!$B$10, Query!E:E, Parameters!$B$11, Query!F:F, Parameters!$B$12)/1000000</f>
        <v>6.4000000000000001E-2</v>
      </c>
      <c r="C9" s="24">
        <f>Table9[[#This Row],[Expenditure]]/B$4</f>
        <v>1.767888803071378E-4</v>
      </c>
      <c r="D9" s="12" t="str">
        <f t="shared" si="0"/>
        <v>$0.06 (0.02%)</v>
      </c>
      <c r="E9"/>
      <c r="F9"/>
      <c r="G9" s="3"/>
    </row>
    <row r="10" spans="1:10" s="2" customFormat="1" ht="15" x14ac:dyDescent="0.2">
      <c r="A10" s="13" t="s">
        <v>7</v>
      </c>
      <c r="B10" s="23">
        <f>SUMIFS(Query!G:G, Query!A:A, Parameters!$B$8, Query!C:C, $A10, Query!D:D, Parameters!$B$10, Query!E:E, Parameters!$B$11, Query!F:F, Parameters!$B$12)/1000000</f>
        <v>2.9000000000000001E-2</v>
      </c>
      <c r="C10" s="24">
        <f>Table9[[#This Row],[Expenditure]]/B$4</f>
        <v>8.010746138917182E-5</v>
      </c>
      <c r="D10" s="12" t="str">
        <f t="shared" si="0"/>
        <v>$0.03 (0.01%)</v>
      </c>
      <c r="E10" s="4"/>
      <c r="F10"/>
      <c r="G10" s="3"/>
    </row>
    <row r="11" spans="1:10" s="2" customFormat="1" ht="15" x14ac:dyDescent="0.2">
      <c r="B11"/>
      <c r="C11"/>
      <c r="D11"/>
      <c r="E11"/>
      <c r="F11"/>
    </row>
    <row r="12" spans="1:10" ht="60.5" customHeight="1" x14ac:dyDescent="0.15">
      <c r="A12" s="25" t="str">
        <f ca="1">CONCATENATE(Parameters!$B$2," ",TEXT(Parameters!$B$3,"mmmm yyyy"),".")</f>
        <v>SOURCE: US Department of Transportation, Bureau of Transportation Statistics, Government Transportation Financial Statistics, available at https://data.bts.gov/Research-and-Statistics/Government-Transportation-Financial-Statistics-GTF/nu8j-7gmn as of December 2023.</v>
      </c>
      <c r="B12" s="25"/>
      <c r="C12" s="25"/>
      <c r="D12" s="25"/>
      <c r="E12" s="6"/>
      <c r="F12" s="6"/>
      <c r="G12" s="6"/>
      <c r="H12" s="6"/>
      <c r="I12" s="6"/>
      <c r="J12" s="6"/>
    </row>
    <row r="13" spans="1:10" ht="15" x14ac:dyDescent="0.2">
      <c r="B13"/>
      <c r="C13"/>
      <c r="D13"/>
      <c r="E13"/>
      <c r="F13"/>
    </row>
    <row r="14" spans="1:10" x14ac:dyDescent="0.15">
      <c r="A14" s="1" t="str">
        <f>A1</f>
        <v>FIGURE 4-14    Federal, State, and Local Transportation Revenue by Mode, 2019 and 2020 (billions of current dollars)</v>
      </c>
    </row>
    <row r="15" spans="1:10" x14ac:dyDescent="0.15">
      <c r="A15" s="2" t="s">
        <v>0</v>
      </c>
      <c r="B15" s="2">
        <f>Parameters!B5</f>
        <v>2019</v>
      </c>
      <c r="C15" s="2">
        <f>Parameters!B6</f>
        <v>2020</v>
      </c>
      <c r="E15" s="1" t="str">
        <f>_xlfn.CONCAT(B15, " label")</f>
        <v>2019 label</v>
      </c>
      <c r="F15" s="1" t="str">
        <f>_xlfn.CONCAT(C15, " label")</f>
        <v>2020 label</v>
      </c>
    </row>
    <row r="16" spans="1:10" x14ac:dyDescent="0.15">
      <c r="A16" s="1" t="s">
        <v>8</v>
      </c>
      <c r="B16" s="10">
        <f>SUMIFS(Query!$G:$G, Query!$A:$A, Parameters!$C$8, Query!$B:$B, Parameters!$C$9, Query!$C:$C, Data!$A16, Query!$D:$D, Parameters!$C$10, Query!$E:$E, Parameters!$C$11, Query!$F:$F, Data!B$15)/1000000</f>
        <v>394.98500975400003</v>
      </c>
      <c r="C16" s="10">
        <f>SUMIFS(Query!$G:$G, Query!$A:$A, Parameters!$C$8, Query!$B:$B, Parameters!$C$9, Query!$C:$C, Data!$A16, Query!$D:$D, Parameters!$C$10, Query!$E:$E, Parameters!$C$11, Query!$F:$F, Data!C$15)/1000000</f>
        <v>367.49335347300001</v>
      </c>
      <c r="D16" s="11">
        <f>(C16-B16)/B16</f>
        <v>-6.9601771211829158E-2</v>
      </c>
      <c r="E16" s="1" t="str">
        <f>CONCATENATE("$",ROUND(B16,1)," (",ROUND((B16/B$16)*100,0),"%)")</f>
        <v>$395 (100%)</v>
      </c>
      <c r="F16" s="1" t="str">
        <f>CONCATENATE("$",ROUND(C16,1)," (",ROUND((C16/C$16)*100,0),"%)")</f>
        <v>$367.5 (100%)</v>
      </c>
    </row>
    <row r="17" spans="1:6" x14ac:dyDescent="0.15">
      <c r="A17" s="1" t="s">
        <v>2</v>
      </c>
      <c r="B17" s="10">
        <f>SUMIFS(Query!$G:$G, Query!$A:$A, Parameters!$C$8, Query!$B:$B, Parameters!$C$9, Query!$C:$C, Data!$A17, Query!$D:$D, Parameters!$C$10, Query!$E:$E, Parameters!$C$11, Query!$F:$F, Data!B$15)/1000000</f>
        <v>260.45232843700001</v>
      </c>
      <c r="C17" s="10">
        <f>SUMIFS(Query!$G:$G, Query!$A:$A, Parameters!$C$8, Query!$B:$B, Parameters!$C$9, Query!$C:$C, Data!$A17, Query!$D:$D, Parameters!$C$10, Query!$E:$E, Parameters!$C$11, Query!$F:$F, Data!C$15)/1000000</f>
        <v>253.23004777900002</v>
      </c>
      <c r="D17" s="11">
        <f t="shared" ref="D17:D23" si="1">(C17-B17)/B17</f>
        <v>-2.7729760380111032E-2</v>
      </c>
      <c r="E17" s="1" t="str">
        <f t="shared" ref="E17:E23" si="2">CONCATENATE("$",ROUND(B17,1)," (",ROUND((B17/B$16)*100,0),"%)")</f>
        <v>$260.5 (66%)</v>
      </c>
      <c r="F17" s="1" t="str">
        <f t="shared" ref="F17:F23" si="3">CONCATENATE("$",ROUND(C17,1)," (",ROUND((C17/C$16)*100,0),"%)")</f>
        <v>$253.2 (69%)</v>
      </c>
    </row>
    <row r="18" spans="1:6" x14ac:dyDescent="0.15">
      <c r="A18" s="1" t="s">
        <v>3</v>
      </c>
      <c r="B18" s="10">
        <f>SUMIFS(Query!$G:$G, Query!$A:$A, Parameters!$C$8, Query!$B:$B, Parameters!$C$9, Query!$C:$C, Data!$A18, Query!$D:$D, Parameters!$C$10, Query!$E:$E, Parameters!$C$11, Query!$F:$F, Data!B$15)/1000000</f>
        <v>62.548289909000005</v>
      </c>
      <c r="C18" s="10">
        <f>SUMIFS(Query!$G:$G, Query!$A:$A, Parameters!$C$8, Query!$B:$B, Parameters!$C$9, Query!$C:$C, Data!$A18, Query!$D:$D, Parameters!$C$10, Query!$E:$E, Parameters!$C$11, Query!$F:$F, Data!C$15)/1000000</f>
        <v>54.033158548999999</v>
      </c>
      <c r="D18" s="11">
        <f t="shared" si="1"/>
        <v>-0.13613691713056367</v>
      </c>
      <c r="E18" s="1" t="str">
        <f t="shared" si="2"/>
        <v>$62.5 (16%)</v>
      </c>
      <c r="F18" s="1" t="str">
        <f t="shared" si="3"/>
        <v>$54 (15%)</v>
      </c>
    </row>
    <row r="19" spans="1:6" x14ac:dyDescent="0.15">
      <c r="A19" s="1" t="s">
        <v>4</v>
      </c>
      <c r="B19" s="10">
        <f>SUMIFS(Query!$G:$G, Query!$A:$A, Parameters!$C$8, Query!$B:$B, Parameters!$C$9, Query!$C:$C, Data!$A19, Query!$D:$D, Parameters!$C$10, Query!$E:$E, Parameters!$C$11, Query!$F:$F, Data!B$15)/1000000</f>
        <v>50.834573407999997</v>
      </c>
      <c r="C19" s="10">
        <f>SUMIFS(Query!$G:$G, Query!$A:$A, Parameters!$C$8, Query!$B:$B, Parameters!$C$9, Query!$C:$C, Data!$A19, Query!$D:$D, Parameters!$C$10, Query!$E:$E, Parameters!$C$11, Query!$F:$F, Data!C$15)/1000000</f>
        <v>38.400415145000004</v>
      </c>
      <c r="D19" s="11">
        <f t="shared" si="1"/>
        <v>-0.24460042505330026</v>
      </c>
      <c r="E19" s="1" t="str">
        <f t="shared" si="2"/>
        <v>$50.8 (13%)</v>
      </c>
      <c r="F19" s="1" t="str">
        <f t="shared" si="3"/>
        <v>$38.4 (10%)</v>
      </c>
    </row>
    <row r="20" spans="1:6" x14ac:dyDescent="0.15">
      <c r="A20" s="1" t="s">
        <v>5</v>
      </c>
      <c r="B20" s="10">
        <f>SUMIFS(Query!$G:$G, Query!$A:$A, Parameters!$C$8, Query!$B:$B, Parameters!$C$9, Query!$C:$C, Data!$A20, Query!$D:$D, Parameters!$C$10, Query!$E:$E, Parameters!$C$11, Query!$F:$F, Data!B$15)/1000000</f>
        <v>18.285817999999999</v>
      </c>
      <c r="C20" s="10">
        <f>SUMIFS(Query!$G:$G, Query!$A:$A, Parameters!$C$8, Query!$B:$B, Parameters!$C$9, Query!$C:$C, Data!$A20, Query!$D:$D, Parameters!$C$10, Query!$E:$E, Parameters!$C$11, Query!$F:$F, Data!C$15)/1000000</f>
        <v>17.847732000000001</v>
      </c>
      <c r="D20" s="11">
        <f>(C20-B20)/B20</f>
        <v>-2.3957692239964242E-2</v>
      </c>
      <c r="E20" s="1" t="str">
        <f t="shared" si="2"/>
        <v>$18.3 (5%)</v>
      </c>
      <c r="F20" s="1" t="str">
        <f t="shared" si="3"/>
        <v>$17.8 (5%)</v>
      </c>
    </row>
    <row r="21" spans="1:6" x14ac:dyDescent="0.15">
      <c r="A21" s="1" t="s">
        <v>22</v>
      </c>
      <c r="B21" s="10">
        <f>SUMIFS(Query!$G:$G, Query!$A:$A, Parameters!$C$8, Query!$B:$B, Parameters!$C$9, Query!$C:$C, Data!$A21, Query!$D:$D, Parameters!$C$10, Query!$E:$E, Parameters!$C$11, Query!$F:$F, Data!B$15)/1000000</f>
        <v>2.262</v>
      </c>
      <c r="C21" s="10">
        <f>SUMIFS(Query!$G:$G, Query!$A:$A, Parameters!$C$8, Query!$B:$B, Parameters!$C$9, Query!$C:$C, Data!$A21, Query!$D:$D, Parameters!$C$10, Query!$E:$E, Parameters!$C$11, Query!$F:$F, Data!C$15)/1000000</f>
        <v>3.3439999999999999</v>
      </c>
      <c r="D21" s="11">
        <f t="shared" si="1"/>
        <v>0.47833775419982311</v>
      </c>
      <c r="E21" s="1" t="str">
        <f t="shared" si="2"/>
        <v>$2.3 (1%)</v>
      </c>
      <c r="F21" s="1" t="str">
        <f t="shared" si="3"/>
        <v>$3.3 (1%)</v>
      </c>
    </row>
    <row r="22" spans="1:6" x14ac:dyDescent="0.15">
      <c r="A22" s="1" t="s">
        <v>21</v>
      </c>
      <c r="B22" s="10">
        <f>SUMIFS(Query!$G:$G, Query!$A:$A, Parameters!$C$8, Query!$B:$B, Parameters!$C$9, Query!$C:$C, Data!$A22, Query!$D:$D, Parameters!$C$10, Query!$E:$E, Parameters!$C$11, Query!$F:$F, Data!B$15)/1000000</f>
        <v>0.44900000000000001</v>
      </c>
      <c r="C22" s="10">
        <f>SUMIFS(Query!$G:$G, Query!$A:$A, Parameters!$C$8, Query!$B:$B, Parameters!$C$9, Query!$C:$C, Data!$A22, Query!$D:$D, Parameters!$C$10, Query!$E:$E, Parameters!$C$11, Query!$F:$F, Data!C$15)/1000000</f>
        <v>0.48</v>
      </c>
      <c r="D22" s="11">
        <f t="shared" si="1"/>
        <v>6.9042316258351832E-2</v>
      </c>
      <c r="E22" s="1" t="str">
        <f t="shared" si="2"/>
        <v>$0.4 (0%)</v>
      </c>
      <c r="F22" s="1" t="str">
        <f t="shared" si="3"/>
        <v>$0.5 (0%)</v>
      </c>
    </row>
    <row r="23" spans="1:6" x14ac:dyDescent="0.15">
      <c r="A23" s="1" t="s">
        <v>6</v>
      </c>
      <c r="B23" s="10">
        <f>SUMIFS(Query!$G:$G, Query!$A:$A, Parameters!$C$8, Query!$B:$B, Parameters!$C$9, Query!$C:$C, Data!$A23, Query!$D:$D, Parameters!$C$10, Query!$E:$E, Parameters!$C$11, Query!$F:$F, Data!B$15)/1000000</f>
        <v>0.153</v>
      </c>
      <c r="C23" s="10">
        <f>SUMIFS(Query!$G:$G, Query!$A:$A, Parameters!$C$8, Query!$B:$B, Parameters!$C$9, Query!$C:$C, Data!$A23, Query!$D:$D, Parameters!$C$10, Query!$E:$E, Parameters!$C$11, Query!$F:$F, Data!C$15)/1000000</f>
        <v>0.158</v>
      </c>
      <c r="D23" s="11">
        <f t="shared" si="1"/>
        <v>3.2679738562091533E-2</v>
      </c>
      <c r="E23" s="1" t="str">
        <f t="shared" si="2"/>
        <v>$0.2 (0%)</v>
      </c>
      <c r="F23" s="1" t="str">
        <f t="shared" si="3"/>
        <v>$0.2 (0%)</v>
      </c>
    </row>
  </sheetData>
  <sortState xmlns:xlrd2="http://schemas.microsoft.com/office/spreadsheetml/2017/richdata2" ref="I15:K23">
    <sortCondition descending="1" ref="K15:K23"/>
  </sortState>
  <mergeCells count="2">
    <mergeCell ref="A1:D1"/>
    <mergeCell ref="A12:D1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CA87-07AF-4A03-B995-6D570D454823}">
  <dimension ref="A1:H1163"/>
  <sheetViews>
    <sheetView topLeftCell="C1" workbookViewId="0">
      <selection activeCell="E225" sqref="E225"/>
    </sheetView>
  </sheetViews>
  <sheetFormatPr baseColWidth="10" defaultColWidth="8.83203125" defaultRowHeight="15" x14ac:dyDescent="0.2"/>
  <cols>
    <col min="1" max="1" width="22.5" bestFit="1" customWidth="1"/>
    <col min="2" max="2" width="15.1640625" bestFit="1" customWidth="1"/>
    <col min="3" max="3" width="18.33203125" bestFit="1" customWidth="1"/>
    <col min="4" max="4" width="34.83203125" bestFit="1" customWidth="1"/>
    <col min="5" max="5" width="20.5" bestFit="1" customWidth="1"/>
    <col min="6" max="6" width="15" bestFit="1" customWidth="1"/>
    <col min="7" max="7" width="23.5" bestFit="1" customWidth="1"/>
    <col min="8" max="8" width="30" bestFit="1" customWidth="1"/>
  </cols>
  <sheetData>
    <row r="1" spans="1:8" x14ac:dyDescent="0.2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</row>
    <row r="2" spans="1:8" hidden="1" x14ac:dyDescent="0.2">
      <c r="A2" t="s">
        <v>18</v>
      </c>
      <c r="B2" t="s">
        <v>1</v>
      </c>
      <c r="C2" t="s">
        <v>4</v>
      </c>
      <c r="D2" t="s">
        <v>19</v>
      </c>
      <c r="E2" t="s">
        <v>20</v>
      </c>
      <c r="F2">
        <v>2007</v>
      </c>
      <c r="G2">
        <v>34107017</v>
      </c>
      <c r="H2">
        <v>40563885.810999997</v>
      </c>
    </row>
    <row r="3" spans="1:8" hidden="1" x14ac:dyDescent="0.2">
      <c r="A3" t="s">
        <v>18</v>
      </c>
      <c r="B3" t="s">
        <v>1</v>
      </c>
      <c r="C3" t="s">
        <v>21</v>
      </c>
      <c r="D3" t="s">
        <v>19</v>
      </c>
      <c r="E3" t="s">
        <v>20</v>
      </c>
      <c r="F3">
        <v>2007</v>
      </c>
      <c r="G3">
        <v>891000</v>
      </c>
      <c r="H3">
        <v>1059677.024</v>
      </c>
    </row>
    <row r="4" spans="1:8" hidden="1" x14ac:dyDescent="0.2">
      <c r="A4" t="s">
        <v>18</v>
      </c>
      <c r="B4" t="s">
        <v>1</v>
      </c>
      <c r="C4" t="s">
        <v>2</v>
      </c>
      <c r="D4" t="s">
        <v>19</v>
      </c>
      <c r="E4" t="s">
        <v>20</v>
      </c>
      <c r="F4">
        <v>2007</v>
      </c>
      <c r="G4">
        <v>174807800</v>
      </c>
      <c r="H4">
        <v>207901020.428</v>
      </c>
    </row>
    <row r="5" spans="1:8" hidden="1" x14ac:dyDescent="0.2">
      <c r="A5" t="s">
        <v>18</v>
      </c>
      <c r="B5" t="s">
        <v>1</v>
      </c>
      <c r="C5" t="s">
        <v>6</v>
      </c>
      <c r="D5" t="s">
        <v>19</v>
      </c>
      <c r="E5" t="s">
        <v>20</v>
      </c>
      <c r="F5">
        <v>2007</v>
      </c>
      <c r="G5">
        <v>76000</v>
      </c>
      <c r="H5">
        <v>90387.714999999997</v>
      </c>
    </row>
    <row r="6" spans="1:8" hidden="1" x14ac:dyDescent="0.2">
      <c r="A6" t="s">
        <v>18</v>
      </c>
      <c r="B6" t="s">
        <v>1</v>
      </c>
      <c r="C6" t="s">
        <v>22</v>
      </c>
      <c r="D6" t="s">
        <v>19</v>
      </c>
      <c r="E6" t="s">
        <v>20</v>
      </c>
      <c r="F6">
        <v>2007</v>
      </c>
      <c r="G6">
        <v>1477000</v>
      </c>
      <c r="H6">
        <v>1756613.8759999999</v>
      </c>
    </row>
    <row r="7" spans="1:8" hidden="1" x14ac:dyDescent="0.2">
      <c r="A7" t="s">
        <v>18</v>
      </c>
      <c r="B7" t="s">
        <v>1</v>
      </c>
      <c r="C7" t="s">
        <v>8</v>
      </c>
      <c r="D7" t="s">
        <v>19</v>
      </c>
      <c r="E7" t="s">
        <v>20</v>
      </c>
      <c r="F7">
        <v>2007</v>
      </c>
      <c r="G7">
        <v>268842817</v>
      </c>
      <c r="H7">
        <v>319737997.89899999</v>
      </c>
    </row>
    <row r="8" spans="1:8" hidden="1" x14ac:dyDescent="0.2">
      <c r="A8" t="s">
        <v>18</v>
      </c>
      <c r="B8" t="s">
        <v>1</v>
      </c>
      <c r="C8" t="s">
        <v>3</v>
      </c>
      <c r="D8" t="s">
        <v>19</v>
      </c>
      <c r="E8" t="s">
        <v>20</v>
      </c>
      <c r="F8">
        <v>2007</v>
      </c>
      <c r="G8">
        <v>46183000</v>
      </c>
      <c r="H8">
        <v>54925997.733000003</v>
      </c>
    </row>
    <row r="9" spans="1:8" hidden="1" x14ac:dyDescent="0.2">
      <c r="A9" t="s">
        <v>18</v>
      </c>
      <c r="B9" t="s">
        <v>1</v>
      </c>
      <c r="C9" t="s">
        <v>5</v>
      </c>
      <c r="D9" t="s">
        <v>19</v>
      </c>
      <c r="E9" t="s">
        <v>20</v>
      </c>
      <c r="F9">
        <v>2007</v>
      </c>
      <c r="G9">
        <v>11301000</v>
      </c>
      <c r="H9">
        <v>13440415.312000001</v>
      </c>
    </row>
    <row r="10" spans="1:8" hidden="1" x14ac:dyDescent="0.2">
      <c r="A10" t="s">
        <v>18</v>
      </c>
      <c r="B10" t="s">
        <v>44</v>
      </c>
      <c r="C10" t="s">
        <v>4</v>
      </c>
      <c r="D10" t="s">
        <v>19</v>
      </c>
      <c r="E10" t="s">
        <v>20</v>
      </c>
      <c r="F10">
        <v>2007</v>
      </c>
      <c r="G10">
        <v>37637240.222999997</v>
      </c>
      <c r="H10">
        <v>44025873.725000001</v>
      </c>
    </row>
    <row r="11" spans="1:8" hidden="1" x14ac:dyDescent="0.2">
      <c r="A11" t="s">
        <v>18</v>
      </c>
      <c r="B11" t="s">
        <v>44</v>
      </c>
      <c r="C11" t="s">
        <v>21</v>
      </c>
      <c r="D11" t="s">
        <v>19</v>
      </c>
      <c r="E11" t="s">
        <v>20</v>
      </c>
      <c r="F11">
        <v>2007</v>
      </c>
      <c r="G11">
        <v>943000</v>
      </c>
      <c r="H11">
        <v>1103067.034</v>
      </c>
    </row>
    <row r="12" spans="1:8" hidden="1" x14ac:dyDescent="0.2">
      <c r="A12" t="s">
        <v>18</v>
      </c>
      <c r="B12" t="s">
        <v>44</v>
      </c>
      <c r="C12" t="s">
        <v>2</v>
      </c>
      <c r="D12" t="s">
        <v>19</v>
      </c>
      <c r="E12" t="s">
        <v>20</v>
      </c>
      <c r="F12">
        <v>2007</v>
      </c>
      <c r="G12">
        <v>185079928.19999999</v>
      </c>
      <c r="H12">
        <v>216495829.65400001</v>
      </c>
    </row>
    <row r="13" spans="1:8" hidden="1" x14ac:dyDescent="0.2">
      <c r="A13" t="s">
        <v>18</v>
      </c>
      <c r="B13" t="s">
        <v>44</v>
      </c>
      <c r="C13" t="s">
        <v>6</v>
      </c>
      <c r="D13" t="s">
        <v>19</v>
      </c>
      <c r="E13" t="s">
        <v>20</v>
      </c>
      <c r="F13">
        <v>2007</v>
      </c>
      <c r="G13">
        <v>89000</v>
      </c>
      <c r="H13">
        <v>104107.069</v>
      </c>
    </row>
    <row r="14" spans="1:8" hidden="1" x14ac:dyDescent="0.2">
      <c r="A14" t="s">
        <v>18</v>
      </c>
      <c r="B14" t="s">
        <v>44</v>
      </c>
      <c r="C14" t="s">
        <v>22</v>
      </c>
      <c r="D14" t="s">
        <v>19</v>
      </c>
      <c r="E14" t="s">
        <v>20</v>
      </c>
      <c r="F14">
        <v>2007</v>
      </c>
      <c r="G14">
        <v>1472000</v>
      </c>
      <c r="H14">
        <v>1721860.7350000001</v>
      </c>
    </row>
    <row r="15" spans="1:8" hidden="1" x14ac:dyDescent="0.2">
      <c r="A15" t="s">
        <v>18</v>
      </c>
      <c r="B15" t="s">
        <v>44</v>
      </c>
      <c r="C15" t="s">
        <v>8</v>
      </c>
      <c r="D15" t="s">
        <v>19</v>
      </c>
      <c r="E15" t="s">
        <v>20</v>
      </c>
      <c r="F15">
        <v>2007</v>
      </c>
      <c r="G15">
        <v>279898215.67000002</v>
      </c>
      <c r="H15">
        <v>327408795.80699998</v>
      </c>
    </row>
    <row r="16" spans="1:8" hidden="1" x14ac:dyDescent="0.2">
      <c r="A16" t="s">
        <v>18</v>
      </c>
      <c r="B16" t="s">
        <v>44</v>
      </c>
      <c r="C16" t="s">
        <v>3</v>
      </c>
      <c r="D16" t="s">
        <v>19</v>
      </c>
      <c r="E16" t="s">
        <v>20</v>
      </c>
      <c r="F16">
        <v>2007</v>
      </c>
      <c r="G16">
        <v>42909911.247000001</v>
      </c>
      <c r="H16">
        <v>50193540.305</v>
      </c>
    </row>
    <row r="17" spans="1:8" hidden="1" x14ac:dyDescent="0.2">
      <c r="A17" t="s">
        <v>18</v>
      </c>
      <c r="B17" t="s">
        <v>44</v>
      </c>
      <c r="C17" t="s">
        <v>5</v>
      </c>
      <c r="D17" t="s">
        <v>19</v>
      </c>
      <c r="E17" t="s">
        <v>20</v>
      </c>
      <c r="F17">
        <v>2007</v>
      </c>
      <c r="G17">
        <v>11767136</v>
      </c>
      <c r="H17">
        <v>13764517.286</v>
      </c>
    </row>
    <row r="18" spans="1:8" hidden="1" x14ac:dyDescent="0.2">
      <c r="A18" t="s">
        <v>18</v>
      </c>
      <c r="B18" t="s">
        <v>1</v>
      </c>
      <c r="C18" t="s">
        <v>4</v>
      </c>
      <c r="D18" t="s">
        <v>19</v>
      </c>
      <c r="E18" t="s">
        <v>20</v>
      </c>
      <c r="F18">
        <v>2008</v>
      </c>
      <c r="G18">
        <v>36828449</v>
      </c>
      <c r="H18">
        <v>40824202.050999999</v>
      </c>
    </row>
    <row r="19" spans="1:8" hidden="1" x14ac:dyDescent="0.2">
      <c r="A19" t="s">
        <v>18</v>
      </c>
      <c r="B19" t="s">
        <v>1</v>
      </c>
      <c r="C19" t="s">
        <v>21</v>
      </c>
      <c r="D19" t="s">
        <v>19</v>
      </c>
      <c r="E19" t="s">
        <v>20</v>
      </c>
      <c r="F19">
        <v>2008</v>
      </c>
      <c r="G19">
        <v>691000</v>
      </c>
      <c r="H19">
        <v>765970.99199999997</v>
      </c>
    </row>
    <row r="20" spans="1:8" hidden="1" x14ac:dyDescent="0.2">
      <c r="A20" t="s">
        <v>18</v>
      </c>
      <c r="B20" t="s">
        <v>1</v>
      </c>
      <c r="C20" t="s">
        <v>2</v>
      </c>
      <c r="D20" t="s">
        <v>19</v>
      </c>
      <c r="E20" t="s">
        <v>20</v>
      </c>
      <c r="F20">
        <v>2008</v>
      </c>
      <c r="G20">
        <v>181528300</v>
      </c>
      <c r="H20">
        <v>201223461.70899999</v>
      </c>
    </row>
    <row r="21" spans="1:8" hidden="1" x14ac:dyDescent="0.2">
      <c r="A21" t="s">
        <v>18</v>
      </c>
      <c r="B21" t="s">
        <v>1</v>
      </c>
      <c r="C21" t="s">
        <v>6</v>
      </c>
      <c r="D21" t="s">
        <v>19</v>
      </c>
      <c r="E21" t="s">
        <v>20</v>
      </c>
      <c r="F21">
        <v>2008</v>
      </c>
      <c r="G21">
        <v>73000</v>
      </c>
      <c r="H21">
        <v>80920.235000000001</v>
      </c>
    </row>
    <row r="22" spans="1:8" hidden="1" x14ac:dyDescent="0.2">
      <c r="A22" t="s">
        <v>18</v>
      </c>
      <c r="B22" t="s">
        <v>1</v>
      </c>
      <c r="C22" t="s">
        <v>22</v>
      </c>
      <c r="D22" t="s">
        <v>19</v>
      </c>
      <c r="E22" t="s">
        <v>20</v>
      </c>
      <c r="F22">
        <v>2008</v>
      </c>
      <c r="G22">
        <v>1478000</v>
      </c>
      <c r="H22">
        <v>1638357.6359999999</v>
      </c>
    </row>
    <row r="23" spans="1:8" hidden="1" x14ac:dyDescent="0.2">
      <c r="A23" t="s">
        <v>18</v>
      </c>
      <c r="B23" t="s">
        <v>1</v>
      </c>
      <c r="C23" t="s">
        <v>8</v>
      </c>
      <c r="D23" t="s">
        <v>19</v>
      </c>
      <c r="E23" t="s">
        <v>20</v>
      </c>
      <c r="F23">
        <v>2008</v>
      </c>
      <c r="G23">
        <v>284342749</v>
      </c>
      <c r="H23">
        <v>315192905.26999998</v>
      </c>
    </row>
    <row r="24" spans="1:8" hidden="1" x14ac:dyDescent="0.2">
      <c r="A24" t="s">
        <v>18</v>
      </c>
      <c r="B24" t="s">
        <v>1</v>
      </c>
      <c r="C24" t="s">
        <v>3</v>
      </c>
      <c r="D24" t="s">
        <v>19</v>
      </c>
      <c r="E24" t="s">
        <v>20</v>
      </c>
      <c r="F24">
        <v>2008</v>
      </c>
      <c r="G24">
        <v>51811000</v>
      </c>
      <c r="H24">
        <v>57432305.457000002</v>
      </c>
    </row>
    <row r="25" spans="1:8" hidden="1" x14ac:dyDescent="0.2">
      <c r="A25" t="s">
        <v>18</v>
      </c>
      <c r="B25" t="s">
        <v>1</v>
      </c>
      <c r="C25" t="s">
        <v>5</v>
      </c>
      <c r="D25" t="s">
        <v>19</v>
      </c>
      <c r="E25" t="s">
        <v>20</v>
      </c>
      <c r="F25">
        <v>2008</v>
      </c>
      <c r="G25">
        <v>11933000</v>
      </c>
      <c r="H25">
        <v>13227687.189999999</v>
      </c>
    </row>
    <row r="26" spans="1:8" hidden="1" x14ac:dyDescent="0.2">
      <c r="A26" t="s">
        <v>18</v>
      </c>
      <c r="B26" t="s">
        <v>44</v>
      </c>
      <c r="C26" t="s">
        <v>4</v>
      </c>
      <c r="D26" t="s">
        <v>19</v>
      </c>
      <c r="E26" t="s">
        <v>20</v>
      </c>
      <c r="F26">
        <v>2008</v>
      </c>
      <c r="G26">
        <v>39672738.261</v>
      </c>
      <c r="H26">
        <v>43683740.175999999</v>
      </c>
    </row>
    <row r="27" spans="1:8" hidden="1" x14ac:dyDescent="0.2">
      <c r="A27" t="s">
        <v>18</v>
      </c>
      <c r="B27" t="s">
        <v>44</v>
      </c>
      <c r="C27" t="s">
        <v>21</v>
      </c>
      <c r="D27" t="s">
        <v>19</v>
      </c>
      <c r="E27" t="s">
        <v>20</v>
      </c>
      <c r="F27">
        <v>2008</v>
      </c>
      <c r="G27">
        <v>789000</v>
      </c>
      <c r="H27">
        <v>868769.652</v>
      </c>
    </row>
    <row r="28" spans="1:8" hidden="1" x14ac:dyDescent="0.2">
      <c r="A28" t="s">
        <v>18</v>
      </c>
      <c r="B28" t="s">
        <v>44</v>
      </c>
      <c r="C28" t="s">
        <v>2</v>
      </c>
      <c r="D28" t="s">
        <v>19</v>
      </c>
      <c r="E28" t="s">
        <v>20</v>
      </c>
      <c r="F28">
        <v>2008</v>
      </c>
      <c r="G28">
        <v>190634446.76699999</v>
      </c>
      <c r="H28">
        <v>209908012.55700001</v>
      </c>
    </row>
    <row r="29" spans="1:8" hidden="1" x14ac:dyDescent="0.2">
      <c r="A29" t="s">
        <v>18</v>
      </c>
      <c r="B29" t="s">
        <v>44</v>
      </c>
      <c r="C29" t="s">
        <v>6</v>
      </c>
      <c r="D29" t="s">
        <v>19</v>
      </c>
      <c r="E29" t="s">
        <v>20</v>
      </c>
      <c r="F29">
        <v>2008</v>
      </c>
      <c r="G29">
        <v>91000</v>
      </c>
      <c r="H29">
        <v>100200.302</v>
      </c>
    </row>
    <row r="30" spans="1:8" hidden="1" x14ac:dyDescent="0.2">
      <c r="A30" t="s">
        <v>18</v>
      </c>
      <c r="B30" t="s">
        <v>44</v>
      </c>
      <c r="C30" t="s">
        <v>22</v>
      </c>
      <c r="D30" t="s">
        <v>19</v>
      </c>
      <c r="E30" t="s">
        <v>20</v>
      </c>
      <c r="F30">
        <v>2008</v>
      </c>
      <c r="G30">
        <v>1477000</v>
      </c>
      <c r="H30">
        <v>1626327.9790000001</v>
      </c>
    </row>
    <row r="31" spans="1:8" hidden="1" x14ac:dyDescent="0.2">
      <c r="A31" t="s">
        <v>18</v>
      </c>
      <c r="B31" t="s">
        <v>44</v>
      </c>
      <c r="C31" t="s">
        <v>8</v>
      </c>
      <c r="D31" t="s">
        <v>19</v>
      </c>
      <c r="E31" t="s">
        <v>20</v>
      </c>
      <c r="F31">
        <v>2008</v>
      </c>
      <c r="G31">
        <v>290769354.53299999</v>
      </c>
      <c r="H31">
        <v>320166781.80500001</v>
      </c>
    </row>
    <row r="32" spans="1:8" hidden="1" x14ac:dyDescent="0.2">
      <c r="A32" t="s">
        <v>18</v>
      </c>
      <c r="B32" t="s">
        <v>44</v>
      </c>
      <c r="C32" t="s">
        <v>3</v>
      </c>
      <c r="D32" t="s">
        <v>19</v>
      </c>
      <c r="E32" t="s">
        <v>20</v>
      </c>
      <c r="F32">
        <v>2008</v>
      </c>
      <c r="G32">
        <v>45656963.505000003</v>
      </c>
      <c r="H32">
        <v>50272983.876999997</v>
      </c>
    </row>
    <row r="33" spans="1:8" hidden="1" x14ac:dyDescent="0.2">
      <c r="A33" t="s">
        <v>18</v>
      </c>
      <c r="B33" t="s">
        <v>44</v>
      </c>
      <c r="C33" t="s">
        <v>5</v>
      </c>
      <c r="D33" t="s">
        <v>19</v>
      </c>
      <c r="E33" t="s">
        <v>20</v>
      </c>
      <c r="F33">
        <v>2008</v>
      </c>
      <c r="G33">
        <v>12448206</v>
      </c>
      <c r="H33">
        <v>13706747.263</v>
      </c>
    </row>
    <row r="34" spans="1:8" hidden="1" x14ac:dyDescent="0.2">
      <c r="A34" t="s">
        <v>18</v>
      </c>
      <c r="B34" t="s">
        <v>1</v>
      </c>
      <c r="C34" t="s">
        <v>4</v>
      </c>
      <c r="D34" t="s">
        <v>19</v>
      </c>
      <c r="E34" t="s">
        <v>20</v>
      </c>
      <c r="F34">
        <v>2009</v>
      </c>
      <c r="G34">
        <v>39022471</v>
      </c>
      <c r="H34">
        <v>43274370.582000002</v>
      </c>
    </row>
    <row r="35" spans="1:8" hidden="1" x14ac:dyDescent="0.2">
      <c r="A35" t="s">
        <v>18</v>
      </c>
      <c r="B35" t="s">
        <v>1</v>
      </c>
      <c r="C35" t="s">
        <v>21</v>
      </c>
      <c r="D35" t="s">
        <v>19</v>
      </c>
      <c r="E35" t="s">
        <v>20</v>
      </c>
      <c r="F35">
        <v>2009</v>
      </c>
      <c r="G35">
        <v>1000000</v>
      </c>
      <c r="H35">
        <v>1108960.2860000001</v>
      </c>
    </row>
    <row r="36" spans="1:8" hidden="1" x14ac:dyDescent="0.2">
      <c r="A36" t="s">
        <v>18</v>
      </c>
      <c r="B36" t="s">
        <v>1</v>
      </c>
      <c r="C36" t="s">
        <v>2</v>
      </c>
      <c r="D36" t="s">
        <v>19</v>
      </c>
      <c r="E36" t="s">
        <v>20</v>
      </c>
      <c r="F36">
        <v>2009</v>
      </c>
      <c r="G36">
        <v>189790700</v>
      </c>
      <c r="H36">
        <v>210470348.86000001</v>
      </c>
    </row>
    <row r="37" spans="1:8" hidden="1" x14ac:dyDescent="0.2">
      <c r="A37" t="s">
        <v>18</v>
      </c>
      <c r="B37" t="s">
        <v>1</v>
      </c>
      <c r="C37" t="s">
        <v>6</v>
      </c>
      <c r="D37" t="s">
        <v>19</v>
      </c>
      <c r="E37" t="s">
        <v>20</v>
      </c>
      <c r="F37">
        <v>2009</v>
      </c>
      <c r="G37">
        <v>82000</v>
      </c>
      <c r="H37">
        <v>90934.743000000002</v>
      </c>
    </row>
    <row r="38" spans="1:8" hidden="1" x14ac:dyDescent="0.2">
      <c r="A38" t="s">
        <v>18</v>
      </c>
      <c r="B38" t="s">
        <v>1</v>
      </c>
      <c r="C38" t="s">
        <v>22</v>
      </c>
      <c r="D38" t="s">
        <v>19</v>
      </c>
      <c r="E38" t="s">
        <v>20</v>
      </c>
      <c r="F38">
        <v>2009</v>
      </c>
      <c r="G38">
        <v>1820000</v>
      </c>
      <c r="H38">
        <v>2018307.72</v>
      </c>
    </row>
    <row r="39" spans="1:8" hidden="1" x14ac:dyDescent="0.2">
      <c r="A39" t="s">
        <v>18</v>
      </c>
      <c r="B39" t="s">
        <v>1</v>
      </c>
      <c r="C39" t="s">
        <v>8</v>
      </c>
      <c r="D39" t="s">
        <v>19</v>
      </c>
      <c r="E39" t="s">
        <v>20</v>
      </c>
      <c r="F39">
        <v>2009</v>
      </c>
      <c r="G39">
        <v>300267171</v>
      </c>
      <c r="H39">
        <v>332984367.68400002</v>
      </c>
    </row>
    <row r="40" spans="1:8" hidden="1" x14ac:dyDescent="0.2">
      <c r="A40" t="s">
        <v>18</v>
      </c>
      <c r="B40" t="s">
        <v>1</v>
      </c>
      <c r="C40" t="s">
        <v>3</v>
      </c>
      <c r="D40" t="s">
        <v>19</v>
      </c>
      <c r="E40" t="s">
        <v>20</v>
      </c>
      <c r="F40">
        <v>2009</v>
      </c>
      <c r="G40">
        <v>54897000</v>
      </c>
      <c r="H40">
        <v>60878592.794</v>
      </c>
    </row>
    <row r="41" spans="1:8" hidden="1" x14ac:dyDescent="0.2">
      <c r="A41" t="s">
        <v>18</v>
      </c>
      <c r="B41" t="s">
        <v>1</v>
      </c>
      <c r="C41" t="s">
        <v>5</v>
      </c>
      <c r="D41" t="s">
        <v>19</v>
      </c>
      <c r="E41" t="s">
        <v>20</v>
      </c>
      <c r="F41">
        <v>2009</v>
      </c>
      <c r="G41">
        <v>13655000</v>
      </c>
      <c r="H41">
        <v>15142852.698999999</v>
      </c>
    </row>
    <row r="42" spans="1:8" hidden="1" x14ac:dyDescent="0.2">
      <c r="A42" t="s">
        <v>18</v>
      </c>
      <c r="B42" t="s">
        <v>44</v>
      </c>
      <c r="C42" t="s">
        <v>4</v>
      </c>
      <c r="D42" t="s">
        <v>19</v>
      </c>
      <c r="E42" t="s">
        <v>20</v>
      </c>
      <c r="F42">
        <v>2009</v>
      </c>
      <c r="G42">
        <v>38763748.137000002</v>
      </c>
      <c r="H42">
        <v>42570774.174999997</v>
      </c>
    </row>
    <row r="43" spans="1:8" hidden="1" x14ac:dyDescent="0.2">
      <c r="A43" t="s">
        <v>18</v>
      </c>
      <c r="B43" t="s">
        <v>44</v>
      </c>
      <c r="C43" t="s">
        <v>21</v>
      </c>
      <c r="D43" t="s">
        <v>19</v>
      </c>
      <c r="E43" t="s">
        <v>20</v>
      </c>
      <c r="F43">
        <v>2009</v>
      </c>
      <c r="G43">
        <v>1125000</v>
      </c>
      <c r="H43">
        <v>1235487.3629999999</v>
      </c>
    </row>
    <row r="44" spans="1:8" hidden="1" x14ac:dyDescent="0.2">
      <c r="A44" t="s">
        <v>18</v>
      </c>
      <c r="B44" t="s">
        <v>44</v>
      </c>
      <c r="C44" t="s">
        <v>2</v>
      </c>
      <c r="D44" t="s">
        <v>19</v>
      </c>
      <c r="E44" t="s">
        <v>20</v>
      </c>
      <c r="F44">
        <v>2009</v>
      </c>
      <c r="G44">
        <v>183924631.44499999</v>
      </c>
      <c r="H44">
        <v>201988051.38100001</v>
      </c>
    </row>
    <row r="45" spans="1:8" hidden="1" x14ac:dyDescent="0.2">
      <c r="A45" t="s">
        <v>18</v>
      </c>
      <c r="B45" t="s">
        <v>44</v>
      </c>
      <c r="C45" t="s">
        <v>6</v>
      </c>
      <c r="D45" t="s">
        <v>19</v>
      </c>
      <c r="E45" t="s">
        <v>20</v>
      </c>
      <c r="F45">
        <v>2009</v>
      </c>
      <c r="G45">
        <v>99000</v>
      </c>
      <c r="H45">
        <v>108722.88800000001</v>
      </c>
    </row>
    <row r="46" spans="1:8" hidden="1" x14ac:dyDescent="0.2">
      <c r="A46" t="s">
        <v>18</v>
      </c>
      <c r="B46" t="s">
        <v>44</v>
      </c>
      <c r="C46" t="s">
        <v>22</v>
      </c>
      <c r="D46" t="s">
        <v>19</v>
      </c>
      <c r="E46" t="s">
        <v>20</v>
      </c>
      <c r="F46">
        <v>2009</v>
      </c>
      <c r="G46">
        <v>1820000</v>
      </c>
      <c r="H46">
        <v>1998744</v>
      </c>
    </row>
    <row r="47" spans="1:8" hidden="1" x14ac:dyDescent="0.2">
      <c r="A47" t="s">
        <v>18</v>
      </c>
      <c r="B47" t="s">
        <v>44</v>
      </c>
      <c r="C47" t="s">
        <v>8</v>
      </c>
      <c r="D47" t="s">
        <v>19</v>
      </c>
      <c r="E47" t="s">
        <v>20</v>
      </c>
      <c r="F47">
        <v>2009</v>
      </c>
      <c r="G47">
        <v>286713884.55199999</v>
      </c>
      <c r="H47">
        <v>314872338.68300003</v>
      </c>
    </row>
    <row r="48" spans="1:8" hidden="1" x14ac:dyDescent="0.2">
      <c r="A48" t="s">
        <v>18</v>
      </c>
      <c r="B48" t="s">
        <v>44</v>
      </c>
      <c r="C48" t="s">
        <v>3</v>
      </c>
      <c r="D48" t="s">
        <v>19</v>
      </c>
      <c r="E48" t="s">
        <v>20</v>
      </c>
      <c r="F48">
        <v>2009</v>
      </c>
      <c r="G48">
        <v>47898226.969999999</v>
      </c>
      <c r="H48">
        <v>52602359.207000002</v>
      </c>
    </row>
    <row r="49" spans="1:8" hidden="1" x14ac:dyDescent="0.2">
      <c r="A49" t="s">
        <v>18</v>
      </c>
      <c r="B49" t="s">
        <v>44</v>
      </c>
      <c r="C49" t="s">
        <v>5</v>
      </c>
      <c r="D49" t="s">
        <v>19</v>
      </c>
      <c r="E49" t="s">
        <v>20</v>
      </c>
      <c r="F49">
        <v>2009</v>
      </c>
      <c r="G49">
        <v>13083278</v>
      </c>
      <c r="H49">
        <v>14368199.67</v>
      </c>
    </row>
    <row r="50" spans="1:8" hidden="1" x14ac:dyDescent="0.2">
      <c r="A50" t="s">
        <v>18</v>
      </c>
      <c r="B50" t="s">
        <v>1</v>
      </c>
      <c r="C50" t="s">
        <v>4</v>
      </c>
      <c r="D50" t="s">
        <v>19</v>
      </c>
      <c r="E50" t="s">
        <v>20</v>
      </c>
      <c r="F50">
        <v>2010</v>
      </c>
      <c r="G50">
        <v>40478029</v>
      </c>
      <c r="H50">
        <v>43993570.064999998</v>
      </c>
    </row>
    <row r="51" spans="1:8" hidden="1" x14ac:dyDescent="0.2">
      <c r="A51" t="s">
        <v>18</v>
      </c>
      <c r="B51" t="s">
        <v>1</v>
      </c>
      <c r="C51" t="s">
        <v>21</v>
      </c>
      <c r="D51" t="s">
        <v>19</v>
      </c>
      <c r="E51" t="s">
        <v>20</v>
      </c>
      <c r="F51">
        <v>2010</v>
      </c>
      <c r="G51">
        <v>1321000</v>
      </c>
      <c r="H51">
        <v>1435729.6410000001</v>
      </c>
    </row>
    <row r="52" spans="1:8" hidden="1" x14ac:dyDescent="0.2">
      <c r="A52" t="s">
        <v>18</v>
      </c>
      <c r="B52" t="s">
        <v>1</v>
      </c>
      <c r="C52" t="s">
        <v>2</v>
      </c>
      <c r="D52" t="s">
        <v>19</v>
      </c>
      <c r="E52" t="s">
        <v>20</v>
      </c>
      <c r="F52">
        <v>2010</v>
      </c>
      <c r="G52">
        <v>191350900</v>
      </c>
      <c r="H52">
        <v>207969840.28200001</v>
      </c>
    </row>
    <row r="53" spans="1:8" hidden="1" x14ac:dyDescent="0.2">
      <c r="A53" t="s">
        <v>18</v>
      </c>
      <c r="B53" t="s">
        <v>1</v>
      </c>
      <c r="C53" t="s">
        <v>6</v>
      </c>
      <c r="D53" t="s">
        <v>19</v>
      </c>
      <c r="E53" t="s">
        <v>20</v>
      </c>
      <c r="F53">
        <v>2010</v>
      </c>
      <c r="G53">
        <v>95000</v>
      </c>
      <c r="H53">
        <v>103250.807</v>
      </c>
    </row>
    <row r="54" spans="1:8" hidden="1" x14ac:dyDescent="0.2">
      <c r="A54" t="s">
        <v>18</v>
      </c>
      <c r="B54" t="s">
        <v>1</v>
      </c>
      <c r="C54" t="s">
        <v>22</v>
      </c>
      <c r="D54" t="s">
        <v>19</v>
      </c>
      <c r="E54" t="s">
        <v>20</v>
      </c>
      <c r="F54">
        <v>2010</v>
      </c>
      <c r="G54">
        <v>2661000</v>
      </c>
      <c r="H54">
        <v>2892109.4440000001</v>
      </c>
    </row>
    <row r="55" spans="1:8" hidden="1" x14ac:dyDescent="0.2">
      <c r="A55" t="s">
        <v>18</v>
      </c>
      <c r="B55" t="s">
        <v>1</v>
      </c>
      <c r="C55" t="s">
        <v>8</v>
      </c>
      <c r="D55" t="s">
        <v>19</v>
      </c>
      <c r="E55" t="s">
        <v>20</v>
      </c>
      <c r="F55">
        <v>2010</v>
      </c>
      <c r="G55">
        <v>303515929</v>
      </c>
      <c r="H55">
        <v>329876469.236</v>
      </c>
    </row>
    <row r="56" spans="1:8" hidden="1" x14ac:dyDescent="0.2">
      <c r="A56" t="s">
        <v>18</v>
      </c>
      <c r="B56" t="s">
        <v>1</v>
      </c>
      <c r="C56" t="s">
        <v>3</v>
      </c>
      <c r="D56" t="s">
        <v>19</v>
      </c>
      <c r="E56" t="s">
        <v>20</v>
      </c>
      <c r="F56">
        <v>2010</v>
      </c>
      <c r="G56">
        <v>54245000</v>
      </c>
      <c r="H56">
        <v>58956210.741999999</v>
      </c>
    </row>
    <row r="57" spans="1:8" hidden="1" x14ac:dyDescent="0.2">
      <c r="A57" t="s">
        <v>18</v>
      </c>
      <c r="B57" t="s">
        <v>1</v>
      </c>
      <c r="C57" t="s">
        <v>5</v>
      </c>
      <c r="D57" t="s">
        <v>19</v>
      </c>
      <c r="E57" t="s">
        <v>20</v>
      </c>
      <c r="F57">
        <v>2010</v>
      </c>
      <c r="G57">
        <v>13365000</v>
      </c>
      <c r="H57">
        <v>14525758.255000001</v>
      </c>
    </row>
    <row r="58" spans="1:8" hidden="1" x14ac:dyDescent="0.2">
      <c r="A58" t="s">
        <v>18</v>
      </c>
      <c r="B58" t="s">
        <v>44</v>
      </c>
      <c r="C58" t="s">
        <v>4</v>
      </c>
      <c r="D58" t="s">
        <v>19</v>
      </c>
      <c r="E58" t="s">
        <v>20</v>
      </c>
      <c r="F58">
        <v>2010</v>
      </c>
      <c r="G58">
        <v>40599943.306999996</v>
      </c>
      <c r="H58">
        <v>43648936.509999998</v>
      </c>
    </row>
    <row r="59" spans="1:8" hidden="1" x14ac:dyDescent="0.2">
      <c r="A59" t="s">
        <v>18</v>
      </c>
      <c r="B59" t="s">
        <v>44</v>
      </c>
      <c r="C59" t="s">
        <v>21</v>
      </c>
      <c r="D59" t="s">
        <v>19</v>
      </c>
      <c r="E59" t="s">
        <v>20</v>
      </c>
      <c r="F59">
        <v>2010</v>
      </c>
      <c r="G59">
        <v>1385000</v>
      </c>
      <c r="H59">
        <v>1489011.3670000001</v>
      </c>
    </row>
    <row r="60" spans="1:8" hidden="1" x14ac:dyDescent="0.2">
      <c r="A60" t="s">
        <v>18</v>
      </c>
      <c r="B60" t="s">
        <v>44</v>
      </c>
      <c r="C60" t="s">
        <v>2</v>
      </c>
      <c r="D60" t="s">
        <v>19</v>
      </c>
      <c r="E60" t="s">
        <v>20</v>
      </c>
      <c r="F60">
        <v>2010</v>
      </c>
      <c r="G60">
        <v>211889821.331</v>
      </c>
      <c r="H60">
        <v>227802420.51899999</v>
      </c>
    </row>
    <row r="61" spans="1:8" hidden="1" x14ac:dyDescent="0.2">
      <c r="A61" t="s">
        <v>18</v>
      </c>
      <c r="B61" t="s">
        <v>44</v>
      </c>
      <c r="C61" t="s">
        <v>6</v>
      </c>
      <c r="D61" t="s">
        <v>19</v>
      </c>
      <c r="E61" t="s">
        <v>20</v>
      </c>
      <c r="F61">
        <v>2010</v>
      </c>
      <c r="G61">
        <v>113000</v>
      </c>
      <c r="H61">
        <v>121486.126</v>
      </c>
    </row>
    <row r="62" spans="1:8" hidden="1" x14ac:dyDescent="0.2">
      <c r="A62" t="s">
        <v>18</v>
      </c>
      <c r="B62" t="s">
        <v>44</v>
      </c>
      <c r="C62" t="s">
        <v>22</v>
      </c>
      <c r="D62" t="s">
        <v>19</v>
      </c>
      <c r="E62" t="s">
        <v>20</v>
      </c>
      <c r="F62">
        <v>2010</v>
      </c>
      <c r="G62">
        <v>2669000</v>
      </c>
      <c r="H62">
        <v>2869437.7889999999</v>
      </c>
    </row>
    <row r="63" spans="1:8" hidden="1" x14ac:dyDescent="0.2">
      <c r="A63" t="s">
        <v>18</v>
      </c>
      <c r="B63" t="s">
        <v>44</v>
      </c>
      <c r="C63" t="s">
        <v>8</v>
      </c>
      <c r="D63" t="s">
        <v>19</v>
      </c>
      <c r="E63" t="s">
        <v>20</v>
      </c>
      <c r="F63">
        <v>2010</v>
      </c>
      <c r="G63">
        <v>320174258.87199998</v>
      </c>
      <c r="H63">
        <v>344218852.51899999</v>
      </c>
    </row>
    <row r="64" spans="1:8" hidden="1" x14ac:dyDescent="0.2">
      <c r="A64" t="s">
        <v>18</v>
      </c>
      <c r="B64" t="s">
        <v>44</v>
      </c>
      <c r="C64" t="s">
        <v>3</v>
      </c>
      <c r="D64" t="s">
        <v>19</v>
      </c>
      <c r="E64" t="s">
        <v>20</v>
      </c>
      <c r="F64">
        <v>2010</v>
      </c>
      <c r="G64">
        <v>50137810.233999997</v>
      </c>
      <c r="H64">
        <v>53903082.550999999</v>
      </c>
    </row>
    <row r="65" spans="1:8" hidden="1" x14ac:dyDescent="0.2">
      <c r="A65" t="s">
        <v>18</v>
      </c>
      <c r="B65" t="s">
        <v>44</v>
      </c>
      <c r="C65" t="s">
        <v>5</v>
      </c>
      <c r="D65" t="s">
        <v>19</v>
      </c>
      <c r="E65" t="s">
        <v>20</v>
      </c>
      <c r="F65">
        <v>2010</v>
      </c>
      <c r="G65">
        <v>13379684</v>
      </c>
      <c r="H65">
        <v>14384477.658</v>
      </c>
    </row>
    <row r="66" spans="1:8" hidden="1" x14ac:dyDescent="0.2">
      <c r="A66" t="s">
        <v>18</v>
      </c>
      <c r="B66" t="s">
        <v>1</v>
      </c>
      <c r="C66" t="s">
        <v>4</v>
      </c>
      <c r="D66" t="s">
        <v>19</v>
      </c>
      <c r="E66" t="s">
        <v>20</v>
      </c>
      <c r="F66">
        <v>2011</v>
      </c>
      <c r="G66">
        <v>39200020</v>
      </c>
      <c r="H66">
        <v>40743386.310000002</v>
      </c>
    </row>
    <row r="67" spans="1:8" hidden="1" x14ac:dyDescent="0.2">
      <c r="A67" t="s">
        <v>18</v>
      </c>
      <c r="B67" t="s">
        <v>1</v>
      </c>
      <c r="C67" t="s">
        <v>21</v>
      </c>
      <c r="D67" t="s">
        <v>19</v>
      </c>
      <c r="E67" t="s">
        <v>20</v>
      </c>
      <c r="F67">
        <v>2011</v>
      </c>
      <c r="G67">
        <v>1447000</v>
      </c>
      <c r="H67">
        <v>1503970.6610000001</v>
      </c>
    </row>
    <row r="68" spans="1:8" hidden="1" x14ac:dyDescent="0.2">
      <c r="A68" t="s">
        <v>18</v>
      </c>
      <c r="B68" t="s">
        <v>1</v>
      </c>
      <c r="C68" t="s">
        <v>2</v>
      </c>
      <c r="D68" t="s">
        <v>19</v>
      </c>
      <c r="E68" t="s">
        <v>20</v>
      </c>
      <c r="F68">
        <v>2011</v>
      </c>
      <c r="G68">
        <v>193649100</v>
      </c>
      <c r="H68">
        <v>201273368.99000001</v>
      </c>
    </row>
    <row r="69" spans="1:8" hidden="1" x14ac:dyDescent="0.2">
      <c r="A69" t="s">
        <v>18</v>
      </c>
      <c r="B69" t="s">
        <v>1</v>
      </c>
      <c r="C69" t="s">
        <v>6</v>
      </c>
      <c r="D69" t="s">
        <v>19</v>
      </c>
      <c r="E69" t="s">
        <v>20</v>
      </c>
      <c r="F69">
        <v>2011</v>
      </c>
      <c r="G69">
        <v>101000</v>
      </c>
      <c r="H69">
        <v>104976.52899999999</v>
      </c>
    </row>
    <row r="70" spans="1:8" hidden="1" x14ac:dyDescent="0.2">
      <c r="A70" t="s">
        <v>18</v>
      </c>
      <c r="B70" t="s">
        <v>1</v>
      </c>
      <c r="C70" t="s">
        <v>22</v>
      </c>
      <c r="D70" t="s">
        <v>19</v>
      </c>
      <c r="E70" t="s">
        <v>20</v>
      </c>
      <c r="F70">
        <v>2011</v>
      </c>
      <c r="G70">
        <v>2426000</v>
      </c>
      <c r="H70">
        <v>2521515.4270000001</v>
      </c>
    </row>
    <row r="71" spans="1:8" hidden="1" x14ac:dyDescent="0.2">
      <c r="A71" t="s">
        <v>18</v>
      </c>
      <c r="B71" t="s">
        <v>1</v>
      </c>
      <c r="C71" t="s">
        <v>8</v>
      </c>
      <c r="D71" t="s">
        <v>19</v>
      </c>
      <c r="E71" t="s">
        <v>20</v>
      </c>
      <c r="F71">
        <v>2011</v>
      </c>
      <c r="G71">
        <v>303784120</v>
      </c>
      <c r="H71">
        <v>315744577.579</v>
      </c>
    </row>
    <row r="72" spans="1:8" hidden="1" x14ac:dyDescent="0.2">
      <c r="A72" t="s">
        <v>18</v>
      </c>
      <c r="B72" t="s">
        <v>1</v>
      </c>
      <c r="C72" t="s">
        <v>3</v>
      </c>
      <c r="D72" t="s">
        <v>19</v>
      </c>
      <c r="E72" t="s">
        <v>20</v>
      </c>
      <c r="F72">
        <v>2011</v>
      </c>
      <c r="G72">
        <v>53042000</v>
      </c>
      <c r="H72">
        <v>55130346.787</v>
      </c>
    </row>
    <row r="73" spans="1:8" hidden="1" x14ac:dyDescent="0.2">
      <c r="A73" t="s">
        <v>18</v>
      </c>
      <c r="B73" t="s">
        <v>1</v>
      </c>
      <c r="C73" t="s">
        <v>5</v>
      </c>
      <c r="D73" t="s">
        <v>19</v>
      </c>
      <c r="E73" t="s">
        <v>20</v>
      </c>
      <c r="F73">
        <v>2011</v>
      </c>
      <c r="G73">
        <v>13919000</v>
      </c>
      <c r="H73">
        <v>14467012.875</v>
      </c>
    </row>
    <row r="74" spans="1:8" hidden="1" x14ac:dyDescent="0.2">
      <c r="A74" t="s">
        <v>18</v>
      </c>
      <c r="B74" t="s">
        <v>44</v>
      </c>
      <c r="C74" t="s">
        <v>4</v>
      </c>
      <c r="D74" t="s">
        <v>19</v>
      </c>
      <c r="E74" t="s">
        <v>20</v>
      </c>
      <c r="F74">
        <v>2011</v>
      </c>
      <c r="G74">
        <v>41718680.588</v>
      </c>
      <c r="H74">
        <v>43080891.696999997</v>
      </c>
    </row>
    <row r="75" spans="1:8" hidden="1" x14ac:dyDescent="0.2">
      <c r="A75" t="s">
        <v>18</v>
      </c>
      <c r="B75" t="s">
        <v>44</v>
      </c>
      <c r="C75" t="s">
        <v>21</v>
      </c>
      <c r="D75" t="s">
        <v>19</v>
      </c>
      <c r="E75" t="s">
        <v>20</v>
      </c>
      <c r="F75">
        <v>2011</v>
      </c>
      <c r="G75">
        <v>1554000</v>
      </c>
      <c r="H75">
        <v>1604741.683</v>
      </c>
    </row>
    <row r="76" spans="1:8" hidden="1" x14ac:dyDescent="0.2">
      <c r="A76" t="s">
        <v>18</v>
      </c>
      <c r="B76" t="s">
        <v>44</v>
      </c>
      <c r="C76" t="s">
        <v>2</v>
      </c>
      <c r="D76" t="s">
        <v>19</v>
      </c>
      <c r="E76" t="s">
        <v>20</v>
      </c>
      <c r="F76">
        <v>2011</v>
      </c>
      <c r="G76">
        <v>207437903.67300001</v>
      </c>
      <c r="H76">
        <v>214211229.50400001</v>
      </c>
    </row>
    <row r="77" spans="1:8" hidden="1" x14ac:dyDescent="0.2">
      <c r="A77" t="s">
        <v>18</v>
      </c>
      <c r="B77" t="s">
        <v>44</v>
      </c>
      <c r="C77" t="s">
        <v>6</v>
      </c>
      <c r="D77" t="s">
        <v>19</v>
      </c>
      <c r="E77" t="s">
        <v>20</v>
      </c>
      <c r="F77">
        <v>2011</v>
      </c>
      <c r="G77">
        <v>116000</v>
      </c>
      <c r="H77">
        <v>119787.667</v>
      </c>
    </row>
    <row r="78" spans="1:8" hidden="1" x14ac:dyDescent="0.2">
      <c r="A78" t="s">
        <v>18</v>
      </c>
      <c r="B78" t="s">
        <v>44</v>
      </c>
      <c r="C78" t="s">
        <v>22</v>
      </c>
      <c r="D78" t="s">
        <v>19</v>
      </c>
      <c r="E78" t="s">
        <v>20</v>
      </c>
      <c r="F78">
        <v>2011</v>
      </c>
      <c r="G78">
        <v>2429000</v>
      </c>
      <c r="H78">
        <v>2508312.4500000002</v>
      </c>
    </row>
    <row r="79" spans="1:8" hidden="1" x14ac:dyDescent="0.2">
      <c r="A79" t="s">
        <v>18</v>
      </c>
      <c r="B79" t="s">
        <v>44</v>
      </c>
      <c r="C79" t="s">
        <v>8</v>
      </c>
      <c r="D79" t="s">
        <v>19</v>
      </c>
      <c r="E79" t="s">
        <v>20</v>
      </c>
      <c r="F79">
        <v>2011</v>
      </c>
      <c r="G79">
        <v>319852044.08399999</v>
      </c>
      <c r="H79">
        <v>330295950.78500003</v>
      </c>
    </row>
    <row r="80" spans="1:8" hidden="1" x14ac:dyDescent="0.2">
      <c r="A80" t="s">
        <v>18</v>
      </c>
      <c r="B80" t="s">
        <v>44</v>
      </c>
      <c r="C80" t="s">
        <v>3</v>
      </c>
      <c r="D80" t="s">
        <v>19</v>
      </c>
      <c r="E80" t="s">
        <v>20</v>
      </c>
      <c r="F80">
        <v>2011</v>
      </c>
      <c r="G80">
        <v>52191549.822999999</v>
      </c>
      <c r="H80">
        <v>53895724.259000003</v>
      </c>
    </row>
    <row r="81" spans="1:8" hidden="1" x14ac:dyDescent="0.2">
      <c r="A81" t="s">
        <v>18</v>
      </c>
      <c r="B81" t="s">
        <v>44</v>
      </c>
      <c r="C81" t="s">
        <v>5</v>
      </c>
      <c r="D81" t="s">
        <v>19</v>
      </c>
      <c r="E81" t="s">
        <v>20</v>
      </c>
      <c r="F81">
        <v>2011</v>
      </c>
      <c r="G81">
        <v>14404910</v>
      </c>
      <c r="H81">
        <v>14875263.524</v>
      </c>
    </row>
    <row r="82" spans="1:8" hidden="1" x14ac:dyDescent="0.2">
      <c r="A82" t="s">
        <v>18</v>
      </c>
      <c r="B82" t="s">
        <v>1</v>
      </c>
      <c r="C82" t="s">
        <v>4</v>
      </c>
      <c r="D82" t="s">
        <v>19</v>
      </c>
      <c r="E82" t="s">
        <v>20</v>
      </c>
      <c r="F82">
        <v>2012</v>
      </c>
      <c r="G82">
        <v>38104694</v>
      </c>
      <c r="H82">
        <v>38104694</v>
      </c>
    </row>
    <row r="83" spans="1:8" hidden="1" x14ac:dyDescent="0.2">
      <c r="A83" t="s">
        <v>18</v>
      </c>
      <c r="B83" t="s">
        <v>1</v>
      </c>
      <c r="C83" t="s">
        <v>21</v>
      </c>
      <c r="D83" t="s">
        <v>19</v>
      </c>
      <c r="E83" t="s">
        <v>20</v>
      </c>
      <c r="F83">
        <v>2012</v>
      </c>
      <c r="G83">
        <v>1434000</v>
      </c>
      <c r="H83">
        <v>1434000</v>
      </c>
    </row>
    <row r="84" spans="1:8" hidden="1" x14ac:dyDescent="0.2">
      <c r="A84" t="s">
        <v>18</v>
      </c>
      <c r="B84" t="s">
        <v>1</v>
      </c>
      <c r="C84" t="s">
        <v>2</v>
      </c>
      <c r="D84" t="s">
        <v>19</v>
      </c>
      <c r="E84" t="s">
        <v>20</v>
      </c>
      <c r="F84">
        <v>2012</v>
      </c>
      <c r="G84">
        <v>203313519</v>
      </c>
      <c r="H84">
        <v>203313519</v>
      </c>
    </row>
    <row r="85" spans="1:8" hidden="1" x14ac:dyDescent="0.2">
      <c r="A85" t="s">
        <v>18</v>
      </c>
      <c r="B85" t="s">
        <v>1</v>
      </c>
      <c r="C85" t="s">
        <v>6</v>
      </c>
      <c r="D85" t="s">
        <v>19</v>
      </c>
      <c r="E85" t="s">
        <v>20</v>
      </c>
      <c r="F85">
        <v>2012</v>
      </c>
      <c r="G85">
        <v>91000</v>
      </c>
      <c r="H85">
        <v>91000</v>
      </c>
    </row>
    <row r="86" spans="1:8" hidden="1" x14ac:dyDescent="0.2">
      <c r="A86" t="s">
        <v>18</v>
      </c>
      <c r="B86" t="s">
        <v>1</v>
      </c>
      <c r="C86" t="s">
        <v>22</v>
      </c>
      <c r="D86" t="s">
        <v>19</v>
      </c>
      <c r="E86" t="s">
        <v>20</v>
      </c>
      <c r="F86">
        <v>2012</v>
      </c>
      <c r="G86">
        <v>2291000</v>
      </c>
      <c r="H86">
        <v>2291000</v>
      </c>
    </row>
    <row r="87" spans="1:8" hidden="1" x14ac:dyDescent="0.2">
      <c r="A87" t="s">
        <v>18</v>
      </c>
      <c r="B87" t="s">
        <v>1</v>
      </c>
      <c r="C87" t="s">
        <v>8</v>
      </c>
      <c r="D87" t="s">
        <v>19</v>
      </c>
      <c r="E87" t="s">
        <v>20</v>
      </c>
      <c r="F87">
        <v>2012</v>
      </c>
      <c r="G87">
        <v>314024213</v>
      </c>
      <c r="H87">
        <v>314024213</v>
      </c>
    </row>
    <row r="88" spans="1:8" hidden="1" x14ac:dyDescent="0.2">
      <c r="A88" t="s">
        <v>18</v>
      </c>
      <c r="B88" t="s">
        <v>1</v>
      </c>
      <c r="C88" t="s">
        <v>3</v>
      </c>
      <c r="D88" t="s">
        <v>19</v>
      </c>
      <c r="E88" t="s">
        <v>20</v>
      </c>
      <c r="F88">
        <v>2012</v>
      </c>
      <c r="G88">
        <v>55205000</v>
      </c>
      <c r="H88">
        <v>55205000</v>
      </c>
    </row>
    <row r="89" spans="1:8" hidden="1" x14ac:dyDescent="0.2">
      <c r="A89" t="s">
        <v>18</v>
      </c>
      <c r="B89" t="s">
        <v>1</v>
      </c>
      <c r="C89" t="s">
        <v>5</v>
      </c>
      <c r="D89" t="s">
        <v>19</v>
      </c>
      <c r="E89" t="s">
        <v>20</v>
      </c>
      <c r="F89">
        <v>2012</v>
      </c>
      <c r="G89">
        <v>13585000</v>
      </c>
      <c r="H89">
        <v>13585000</v>
      </c>
    </row>
    <row r="90" spans="1:8" hidden="1" x14ac:dyDescent="0.2">
      <c r="A90" t="s">
        <v>18</v>
      </c>
      <c r="B90" t="s">
        <v>44</v>
      </c>
      <c r="C90" t="s">
        <v>4</v>
      </c>
      <c r="D90" t="s">
        <v>19</v>
      </c>
      <c r="E90" t="s">
        <v>20</v>
      </c>
      <c r="F90">
        <v>2012</v>
      </c>
      <c r="G90">
        <v>42909363.210000001</v>
      </c>
      <c r="H90">
        <v>42909363.210000001</v>
      </c>
    </row>
    <row r="91" spans="1:8" hidden="1" x14ac:dyDescent="0.2">
      <c r="A91" t="s">
        <v>18</v>
      </c>
      <c r="B91" t="s">
        <v>44</v>
      </c>
      <c r="C91" t="s">
        <v>21</v>
      </c>
      <c r="D91" t="s">
        <v>19</v>
      </c>
      <c r="E91" t="s">
        <v>20</v>
      </c>
      <c r="F91">
        <v>2012</v>
      </c>
      <c r="G91">
        <v>1543000</v>
      </c>
      <c r="H91">
        <v>1543000</v>
      </c>
    </row>
    <row r="92" spans="1:8" hidden="1" x14ac:dyDescent="0.2">
      <c r="A92" t="s">
        <v>18</v>
      </c>
      <c r="B92" t="s">
        <v>44</v>
      </c>
      <c r="C92" t="s">
        <v>2</v>
      </c>
      <c r="D92" t="s">
        <v>19</v>
      </c>
      <c r="E92" t="s">
        <v>20</v>
      </c>
      <c r="F92">
        <v>2012</v>
      </c>
      <c r="G92">
        <v>208417782.704</v>
      </c>
      <c r="H92">
        <v>208417782.704</v>
      </c>
    </row>
    <row r="93" spans="1:8" hidden="1" x14ac:dyDescent="0.2">
      <c r="A93" t="s">
        <v>18</v>
      </c>
      <c r="B93" t="s">
        <v>44</v>
      </c>
      <c r="C93" t="s">
        <v>6</v>
      </c>
      <c r="D93" t="s">
        <v>19</v>
      </c>
      <c r="E93" t="s">
        <v>20</v>
      </c>
      <c r="F93">
        <v>2012</v>
      </c>
      <c r="G93">
        <v>111000</v>
      </c>
      <c r="H93">
        <v>111000</v>
      </c>
    </row>
    <row r="94" spans="1:8" hidden="1" x14ac:dyDescent="0.2">
      <c r="A94" t="s">
        <v>18</v>
      </c>
      <c r="B94" t="s">
        <v>44</v>
      </c>
      <c r="C94" t="s">
        <v>22</v>
      </c>
      <c r="D94" t="s">
        <v>19</v>
      </c>
      <c r="E94" t="s">
        <v>20</v>
      </c>
      <c r="F94">
        <v>2012</v>
      </c>
      <c r="G94">
        <v>2295000</v>
      </c>
      <c r="H94">
        <v>2295000</v>
      </c>
    </row>
    <row r="95" spans="1:8" hidden="1" x14ac:dyDescent="0.2">
      <c r="A95" t="s">
        <v>18</v>
      </c>
      <c r="B95" t="s">
        <v>44</v>
      </c>
      <c r="C95" t="s">
        <v>8</v>
      </c>
      <c r="D95" t="s">
        <v>19</v>
      </c>
      <c r="E95" t="s">
        <v>20</v>
      </c>
      <c r="F95">
        <v>2012</v>
      </c>
      <c r="G95">
        <v>324165594.69499999</v>
      </c>
      <c r="H95">
        <v>324165594.69499999</v>
      </c>
    </row>
    <row r="96" spans="1:8" hidden="1" x14ac:dyDescent="0.2">
      <c r="A96" t="s">
        <v>18</v>
      </c>
      <c r="B96" t="s">
        <v>44</v>
      </c>
      <c r="C96" t="s">
        <v>3</v>
      </c>
      <c r="D96" t="s">
        <v>19</v>
      </c>
      <c r="E96" t="s">
        <v>20</v>
      </c>
      <c r="F96">
        <v>2012</v>
      </c>
      <c r="G96">
        <v>54963059.439999998</v>
      </c>
      <c r="H96">
        <v>54963059.439999998</v>
      </c>
    </row>
    <row r="97" spans="1:8" hidden="1" x14ac:dyDescent="0.2">
      <c r="A97" t="s">
        <v>18</v>
      </c>
      <c r="B97" t="s">
        <v>44</v>
      </c>
      <c r="C97" t="s">
        <v>5</v>
      </c>
      <c r="D97" t="s">
        <v>19</v>
      </c>
      <c r="E97" t="s">
        <v>20</v>
      </c>
      <c r="F97">
        <v>2012</v>
      </c>
      <c r="G97">
        <v>13926389.341</v>
      </c>
      <c r="H97">
        <v>13926389.341</v>
      </c>
    </row>
    <row r="98" spans="1:8" hidden="1" x14ac:dyDescent="0.2">
      <c r="A98" t="s">
        <v>18</v>
      </c>
      <c r="B98" t="s">
        <v>1</v>
      </c>
      <c r="C98" t="s">
        <v>4</v>
      </c>
      <c r="D98" t="s">
        <v>19</v>
      </c>
      <c r="E98" t="s">
        <v>20</v>
      </c>
      <c r="F98">
        <v>2013</v>
      </c>
      <c r="G98">
        <v>37647226</v>
      </c>
      <c r="H98">
        <v>36779176.809</v>
      </c>
    </row>
    <row r="99" spans="1:8" hidden="1" x14ac:dyDescent="0.2">
      <c r="A99" t="s">
        <v>18</v>
      </c>
      <c r="B99" t="s">
        <v>1</v>
      </c>
      <c r="C99" t="s">
        <v>21</v>
      </c>
      <c r="D99" t="s">
        <v>19</v>
      </c>
      <c r="E99" t="s">
        <v>20</v>
      </c>
      <c r="F99">
        <v>2013</v>
      </c>
      <c r="G99">
        <v>1463000</v>
      </c>
      <c r="H99">
        <v>1429266.9439999999</v>
      </c>
    </row>
    <row r="100" spans="1:8" hidden="1" x14ac:dyDescent="0.2">
      <c r="A100" t="s">
        <v>18</v>
      </c>
      <c r="B100" t="s">
        <v>1</v>
      </c>
      <c r="C100" t="s">
        <v>2</v>
      </c>
      <c r="D100" t="s">
        <v>19</v>
      </c>
      <c r="E100" t="s">
        <v>20</v>
      </c>
      <c r="F100">
        <v>2013</v>
      </c>
      <c r="G100">
        <v>196538648</v>
      </c>
      <c r="H100">
        <v>192006967.116</v>
      </c>
    </row>
    <row r="101" spans="1:8" hidden="1" x14ac:dyDescent="0.2">
      <c r="A101" t="s">
        <v>18</v>
      </c>
      <c r="B101" t="s">
        <v>1</v>
      </c>
      <c r="C101" t="s">
        <v>6</v>
      </c>
      <c r="D101" t="s">
        <v>19</v>
      </c>
      <c r="E101" t="s">
        <v>20</v>
      </c>
      <c r="F101">
        <v>2013</v>
      </c>
      <c r="G101">
        <v>102000</v>
      </c>
      <c r="H101">
        <v>99648.14</v>
      </c>
    </row>
    <row r="102" spans="1:8" hidden="1" x14ac:dyDescent="0.2">
      <c r="A102" t="s">
        <v>18</v>
      </c>
      <c r="B102" t="s">
        <v>1</v>
      </c>
      <c r="C102" t="s">
        <v>22</v>
      </c>
      <c r="D102" t="s">
        <v>19</v>
      </c>
      <c r="E102" t="s">
        <v>20</v>
      </c>
      <c r="F102">
        <v>2013</v>
      </c>
      <c r="G102">
        <v>2465000</v>
      </c>
      <c r="H102">
        <v>2408163.375</v>
      </c>
    </row>
    <row r="103" spans="1:8" hidden="1" x14ac:dyDescent="0.2">
      <c r="A103" t="s">
        <v>18</v>
      </c>
      <c r="B103" t="s">
        <v>1</v>
      </c>
      <c r="C103" t="s">
        <v>8</v>
      </c>
      <c r="D103" t="s">
        <v>19</v>
      </c>
      <c r="E103" t="s">
        <v>20</v>
      </c>
      <c r="F103">
        <v>2013</v>
      </c>
      <c r="G103">
        <v>309275981.995</v>
      </c>
      <c r="H103">
        <v>302144865.19099998</v>
      </c>
    </row>
    <row r="104" spans="1:8" hidden="1" x14ac:dyDescent="0.2">
      <c r="A104" t="s">
        <v>18</v>
      </c>
      <c r="B104" t="s">
        <v>1</v>
      </c>
      <c r="C104" t="s">
        <v>3</v>
      </c>
      <c r="D104" t="s">
        <v>19</v>
      </c>
      <c r="E104" t="s">
        <v>20</v>
      </c>
      <c r="F104">
        <v>2013</v>
      </c>
      <c r="G104">
        <v>57352783.994999997</v>
      </c>
      <c r="H104">
        <v>56030374.802000001</v>
      </c>
    </row>
    <row r="105" spans="1:8" hidden="1" x14ac:dyDescent="0.2">
      <c r="A105" t="s">
        <v>18</v>
      </c>
      <c r="B105" t="s">
        <v>1</v>
      </c>
      <c r="C105" t="s">
        <v>5</v>
      </c>
      <c r="D105" t="s">
        <v>19</v>
      </c>
      <c r="E105" t="s">
        <v>20</v>
      </c>
      <c r="F105">
        <v>2013</v>
      </c>
      <c r="G105">
        <v>13707324</v>
      </c>
      <c r="H105">
        <v>13391268.004000001</v>
      </c>
    </row>
    <row r="106" spans="1:8" hidden="1" x14ac:dyDescent="0.2">
      <c r="A106" t="s">
        <v>18</v>
      </c>
      <c r="B106" t="s">
        <v>44</v>
      </c>
      <c r="C106" t="s">
        <v>4</v>
      </c>
      <c r="D106" t="s">
        <v>19</v>
      </c>
      <c r="E106" t="s">
        <v>20</v>
      </c>
      <c r="F106">
        <v>2013</v>
      </c>
      <c r="G106">
        <v>42307417</v>
      </c>
      <c r="H106">
        <v>41399690.644000001</v>
      </c>
    </row>
    <row r="107" spans="1:8" hidden="1" x14ac:dyDescent="0.2">
      <c r="A107" t="s">
        <v>18</v>
      </c>
      <c r="B107" t="s">
        <v>44</v>
      </c>
      <c r="C107" t="s">
        <v>21</v>
      </c>
      <c r="D107" t="s">
        <v>19</v>
      </c>
      <c r="E107" t="s">
        <v>20</v>
      </c>
      <c r="F107">
        <v>2013</v>
      </c>
      <c r="G107">
        <v>1477000</v>
      </c>
      <c r="H107">
        <v>1445310.2409999999</v>
      </c>
    </row>
    <row r="108" spans="1:8" hidden="1" x14ac:dyDescent="0.2">
      <c r="A108" t="s">
        <v>18</v>
      </c>
      <c r="B108" t="s">
        <v>44</v>
      </c>
      <c r="C108" t="s">
        <v>2</v>
      </c>
      <c r="D108" t="s">
        <v>19</v>
      </c>
      <c r="E108" t="s">
        <v>20</v>
      </c>
      <c r="F108">
        <v>2013</v>
      </c>
      <c r="G108">
        <v>222450678.289</v>
      </c>
      <c r="H108">
        <v>217677890.016</v>
      </c>
    </row>
    <row r="109" spans="1:8" hidden="1" x14ac:dyDescent="0.2">
      <c r="A109" t="s">
        <v>18</v>
      </c>
      <c r="B109" t="s">
        <v>44</v>
      </c>
      <c r="C109" t="s">
        <v>6</v>
      </c>
      <c r="D109" t="s">
        <v>19</v>
      </c>
      <c r="E109" t="s">
        <v>20</v>
      </c>
      <c r="F109">
        <v>2013</v>
      </c>
      <c r="G109">
        <v>121000</v>
      </c>
      <c r="H109">
        <v>118403.886</v>
      </c>
    </row>
    <row r="110" spans="1:8" hidden="1" x14ac:dyDescent="0.2">
      <c r="A110" t="s">
        <v>18</v>
      </c>
      <c r="B110" t="s">
        <v>44</v>
      </c>
      <c r="C110" t="s">
        <v>22</v>
      </c>
      <c r="D110" t="s">
        <v>19</v>
      </c>
      <c r="E110" t="s">
        <v>20</v>
      </c>
      <c r="F110">
        <v>2013</v>
      </c>
      <c r="G110">
        <v>2467000</v>
      </c>
      <c r="H110">
        <v>2414069.307</v>
      </c>
    </row>
    <row r="111" spans="1:8" hidden="1" x14ac:dyDescent="0.2">
      <c r="A111" t="s">
        <v>18</v>
      </c>
      <c r="B111" t="s">
        <v>44</v>
      </c>
      <c r="C111" t="s">
        <v>8</v>
      </c>
      <c r="D111" t="s">
        <v>19</v>
      </c>
      <c r="E111" t="s">
        <v>20</v>
      </c>
      <c r="F111">
        <v>2013</v>
      </c>
      <c r="G111">
        <v>340512440.14399999</v>
      </c>
      <c r="H111">
        <v>333206578.93699998</v>
      </c>
    </row>
    <row r="112" spans="1:8" hidden="1" x14ac:dyDescent="0.2">
      <c r="A112" t="s">
        <v>18</v>
      </c>
      <c r="B112" t="s">
        <v>44</v>
      </c>
      <c r="C112" t="s">
        <v>3</v>
      </c>
      <c r="D112" t="s">
        <v>19</v>
      </c>
      <c r="E112" t="s">
        <v>20</v>
      </c>
      <c r="F112">
        <v>2013</v>
      </c>
      <c r="G112">
        <v>57396532.854999997</v>
      </c>
      <c r="H112">
        <v>56165062.126000002</v>
      </c>
    </row>
    <row r="113" spans="1:8" hidden="1" x14ac:dyDescent="0.2">
      <c r="A113" t="s">
        <v>18</v>
      </c>
      <c r="B113" t="s">
        <v>44</v>
      </c>
      <c r="C113" t="s">
        <v>5</v>
      </c>
      <c r="D113" t="s">
        <v>19</v>
      </c>
      <c r="E113" t="s">
        <v>20</v>
      </c>
      <c r="F113">
        <v>2013</v>
      </c>
      <c r="G113">
        <v>14292812</v>
      </c>
      <c r="H113">
        <v>13986152.717</v>
      </c>
    </row>
    <row r="114" spans="1:8" hidden="1" x14ac:dyDescent="0.2">
      <c r="A114" t="s">
        <v>18</v>
      </c>
      <c r="B114" t="s">
        <v>1</v>
      </c>
      <c r="C114" t="s">
        <v>4</v>
      </c>
      <c r="D114" t="s">
        <v>19</v>
      </c>
      <c r="E114" t="s">
        <v>20</v>
      </c>
      <c r="F114">
        <v>2014</v>
      </c>
      <c r="G114">
        <v>38575695</v>
      </c>
      <c r="H114">
        <v>37196957.298</v>
      </c>
    </row>
    <row r="115" spans="1:8" hidden="1" x14ac:dyDescent="0.2">
      <c r="A115" t="s">
        <v>18</v>
      </c>
      <c r="B115" t="s">
        <v>1</v>
      </c>
      <c r="C115" t="s">
        <v>21</v>
      </c>
      <c r="D115" t="s">
        <v>19</v>
      </c>
      <c r="E115" t="s">
        <v>20</v>
      </c>
      <c r="F115">
        <v>2014</v>
      </c>
      <c r="G115">
        <v>1389000</v>
      </c>
      <c r="H115">
        <v>1339355.615</v>
      </c>
    </row>
    <row r="116" spans="1:8" hidden="1" x14ac:dyDescent="0.2">
      <c r="A116" t="s">
        <v>18</v>
      </c>
      <c r="B116" t="s">
        <v>1</v>
      </c>
      <c r="C116" t="s">
        <v>2</v>
      </c>
      <c r="D116" t="s">
        <v>19</v>
      </c>
      <c r="E116" t="s">
        <v>20</v>
      </c>
      <c r="F116">
        <v>2014</v>
      </c>
      <c r="G116">
        <v>207117747</v>
      </c>
      <c r="H116">
        <v>199715131.27000001</v>
      </c>
    </row>
    <row r="117" spans="1:8" hidden="1" x14ac:dyDescent="0.2">
      <c r="A117" t="s">
        <v>18</v>
      </c>
      <c r="B117" t="s">
        <v>1</v>
      </c>
      <c r="C117" t="s">
        <v>6</v>
      </c>
      <c r="D117" t="s">
        <v>19</v>
      </c>
      <c r="E117" t="s">
        <v>20</v>
      </c>
      <c r="F117">
        <v>2014</v>
      </c>
      <c r="G117">
        <v>110000</v>
      </c>
      <c r="H117">
        <v>106068.47900000001</v>
      </c>
    </row>
    <row r="118" spans="1:8" hidden="1" x14ac:dyDescent="0.2">
      <c r="A118" t="s">
        <v>18</v>
      </c>
      <c r="B118" t="s">
        <v>1</v>
      </c>
      <c r="C118" t="s">
        <v>22</v>
      </c>
      <c r="D118" t="s">
        <v>19</v>
      </c>
      <c r="E118" t="s">
        <v>20</v>
      </c>
      <c r="F118">
        <v>2014</v>
      </c>
      <c r="G118">
        <v>2812000</v>
      </c>
      <c r="H118">
        <v>2711496.0320000001</v>
      </c>
    </row>
    <row r="119" spans="1:8" hidden="1" x14ac:dyDescent="0.2">
      <c r="A119" t="s">
        <v>18</v>
      </c>
      <c r="B119" t="s">
        <v>1</v>
      </c>
      <c r="C119" t="s">
        <v>8</v>
      </c>
      <c r="D119" t="s">
        <v>19</v>
      </c>
      <c r="E119" t="s">
        <v>20</v>
      </c>
      <c r="F119">
        <v>2014</v>
      </c>
      <c r="G119">
        <v>323999836.55199999</v>
      </c>
      <c r="H119">
        <v>312419726.58399999</v>
      </c>
    </row>
    <row r="120" spans="1:8" hidden="1" x14ac:dyDescent="0.2">
      <c r="A120" t="s">
        <v>18</v>
      </c>
      <c r="B120" t="s">
        <v>1</v>
      </c>
      <c r="C120" t="s">
        <v>3</v>
      </c>
      <c r="D120" t="s">
        <v>19</v>
      </c>
      <c r="E120" t="s">
        <v>20</v>
      </c>
      <c r="F120">
        <v>2014</v>
      </c>
      <c r="G120">
        <v>59699311.552000001</v>
      </c>
      <c r="H120">
        <v>57565592.597000003</v>
      </c>
    </row>
    <row r="121" spans="1:8" hidden="1" x14ac:dyDescent="0.2">
      <c r="A121" t="s">
        <v>18</v>
      </c>
      <c r="B121" t="s">
        <v>1</v>
      </c>
      <c r="C121" t="s">
        <v>5</v>
      </c>
      <c r="D121" t="s">
        <v>19</v>
      </c>
      <c r="E121" t="s">
        <v>20</v>
      </c>
      <c r="F121">
        <v>2014</v>
      </c>
      <c r="G121">
        <v>14296083</v>
      </c>
      <c r="H121">
        <v>13785125.294</v>
      </c>
    </row>
    <row r="122" spans="1:8" hidden="1" x14ac:dyDescent="0.2">
      <c r="A122" t="s">
        <v>18</v>
      </c>
      <c r="B122" t="s">
        <v>44</v>
      </c>
      <c r="C122" t="s">
        <v>4</v>
      </c>
      <c r="D122" t="s">
        <v>19</v>
      </c>
      <c r="E122" t="s">
        <v>20</v>
      </c>
      <c r="F122">
        <v>2014</v>
      </c>
      <c r="G122">
        <v>42785897.943000004</v>
      </c>
      <c r="H122">
        <v>41271006.667000003</v>
      </c>
    </row>
    <row r="123" spans="1:8" hidden="1" x14ac:dyDescent="0.2">
      <c r="A123" t="s">
        <v>18</v>
      </c>
      <c r="B123" t="s">
        <v>44</v>
      </c>
      <c r="C123" t="s">
        <v>21</v>
      </c>
      <c r="D123" t="s">
        <v>19</v>
      </c>
      <c r="E123" t="s">
        <v>20</v>
      </c>
      <c r="F123">
        <v>2014</v>
      </c>
      <c r="G123">
        <v>1411000</v>
      </c>
      <c r="H123">
        <v>1361041.68</v>
      </c>
    </row>
    <row r="124" spans="1:8" hidden="1" x14ac:dyDescent="0.2">
      <c r="A124" t="s">
        <v>18</v>
      </c>
      <c r="B124" t="s">
        <v>44</v>
      </c>
      <c r="C124" t="s">
        <v>2</v>
      </c>
      <c r="D124" t="s">
        <v>19</v>
      </c>
      <c r="E124" t="s">
        <v>20</v>
      </c>
      <c r="F124">
        <v>2014</v>
      </c>
      <c r="G124">
        <v>241207097.836</v>
      </c>
      <c r="H124">
        <v>232666841.68000001</v>
      </c>
    </row>
    <row r="125" spans="1:8" hidden="1" x14ac:dyDescent="0.2">
      <c r="A125" t="s">
        <v>18</v>
      </c>
      <c r="B125" t="s">
        <v>44</v>
      </c>
      <c r="C125" t="s">
        <v>6</v>
      </c>
      <c r="D125" t="s">
        <v>19</v>
      </c>
      <c r="E125" t="s">
        <v>20</v>
      </c>
      <c r="F125">
        <v>2014</v>
      </c>
      <c r="G125">
        <v>127000</v>
      </c>
      <c r="H125">
        <v>122503.397</v>
      </c>
    </row>
    <row r="126" spans="1:8" hidden="1" x14ac:dyDescent="0.2">
      <c r="A126" t="s">
        <v>18</v>
      </c>
      <c r="B126" t="s">
        <v>44</v>
      </c>
      <c r="C126" t="s">
        <v>22</v>
      </c>
      <c r="D126" t="s">
        <v>19</v>
      </c>
      <c r="E126" t="s">
        <v>20</v>
      </c>
      <c r="F126">
        <v>2014</v>
      </c>
      <c r="G126">
        <v>2813000</v>
      </c>
      <c r="H126">
        <v>2713402.0159999998</v>
      </c>
    </row>
    <row r="127" spans="1:8" hidden="1" x14ac:dyDescent="0.2">
      <c r="A127" t="s">
        <v>18</v>
      </c>
      <c r="B127" t="s">
        <v>44</v>
      </c>
      <c r="C127" t="s">
        <v>8</v>
      </c>
      <c r="D127" t="s">
        <v>19</v>
      </c>
      <c r="E127" t="s">
        <v>20</v>
      </c>
      <c r="F127">
        <v>2014</v>
      </c>
      <c r="G127">
        <v>362471130.04299998</v>
      </c>
      <c r="H127">
        <v>349637360.52600002</v>
      </c>
    </row>
    <row r="128" spans="1:8" hidden="1" x14ac:dyDescent="0.2">
      <c r="A128" t="s">
        <v>18</v>
      </c>
      <c r="B128" t="s">
        <v>44</v>
      </c>
      <c r="C128" t="s">
        <v>3</v>
      </c>
      <c r="D128" t="s">
        <v>19</v>
      </c>
      <c r="E128" t="s">
        <v>20</v>
      </c>
      <c r="F128">
        <v>2014</v>
      </c>
      <c r="G128">
        <v>59524179.263999999</v>
      </c>
      <c r="H128">
        <v>57416647.011</v>
      </c>
    </row>
    <row r="129" spans="1:8" hidden="1" x14ac:dyDescent="0.2">
      <c r="A129" t="s">
        <v>18</v>
      </c>
      <c r="B129" t="s">
        <v>44</v>
      </c>
      <c r="C129" t="s">
        <v>5</v>
      </c>
      <c r="D129" t="s">
        <v>19</v>
      </c>
      <c r="E129" t="s">
        <v>20</v>
      </c>
      <c r="F129">
        <v>2014</v>
      </c>
      <c r="G129">
        <v>14602955</v>
      </c>
      <c r="H129">
        <v>14085918.073999999</v>
      </c>
    </row>
    <row r="130" spans="1:8" hidden="1" x14ac:dyDescent="0.2">
      <c r="A130" t="s">
        <v>18</v>
      </c>
      <c r="B130" t="s">
        <v>1</v>
      </c>
      <c r="C130" t="s">
        <v>4</v>
      </c>
      <c r="D130" t="s">
        <v>19</v>
      </c>
      <c r="E130" t="s">
        <v>20</v>
      </c>
      <c r="F130">
        <v>2015</v>
      </c>
      <c r="G130">
        <v>39329941</v>
      </c>
      <c r="H130">
        <v>38250615.902999997</v>
      </c>
    </row>
    <row r="131" spans="1:8" hidden="1" x14ac:dyDescent="0.2">
      <c r="A131" t="s">
        <v>18</v>
      </c>
      <c r="B131" t="s">
        <v>1</v>
      </c>
      <c r="C131" t="s">
        <v>21</v>
      </c>
      <c r="D131" t="s">
        <v>19</v>
      </c>
      <c r="E131" t="s">
        <v>20</v>
      </c>
      <c r="F131">
        <v>2015</v>
      </c>
      <c r="G131">
        <v>1375000</v>
      </c>
      <c r="H131">
        <v>1337266.101</v>
      </c>
    </row>
    <row r="132" spans="1:8" hidden="1" x14ac:dyDescent="0.2">
      <c r="A132" t="s">
        <v>18</v>
      </c>
      <c r="B132" t="s">
        <v>1</v>
      </c>
      <c r="C132" t="s">
        <v>2</v>
      </c>
      <c r="D132" t="s">
        <v>19</v>
      </c>
      <c r="E132" t="s">
        <v>20</v>
      </c>
      <c r="F132">
        <v>2015</v>
      </c>
      <c r="G132">
        <v>206906787</v>
      </c>
      <c r="H132">
        <v>201228678.10299999</v>
      </c>
    </row>
    <row r="133" spans="1:8" hidden="1" x14ac:dyDescent="0.2">
      <c r="A133" t="s">
        <v>18</v>
      </c>
      <c r="B133" t="s">
        <v>1</v>
      </c>
      <c r="C133" t="s">
        <v>6</v>
      </c>
      <c r="D133" t="s">
        <v>19</v>
      </c>
      <c r="E133" t="s">
        <v>20</v>
      </c>
      <c r="F133">
        <v>2015</v>
      </c>
      <c r="G133">
        <v>100000</v>
      </c>
      <c r="H133">
        <v>97255.716</v>
      </c>
    </row>
    <row r="134" spans="1:8" hidden="1" x14ac:dyDescent="0.2">
      <c r="A134" t="s">
        <v>18</v>
      </c>
      <c r="B134" t="s">
        <v>1</v>
      </c>
      <c r="C134" t="s">
        <v>22</v>
      </c>
      <c r="D134" t="s">
        <v>19</v>
      </c>
      <c r="E134" t="s">
        <v>20</v>
      </c>
      <c r="F134">
        <v>2015</v>
      </c>
      <c r="G134">
        <v>2723000</v>
      </c>
      <c r="H134">
        <v>2648273.159</v>
      </c>
    </row>
    <row r="135" spans="1:8" hidden="1" x14ac:dyDescent="0.2">
      <c r="A135" t="s">
        <v>18</v>
      </c>
      <c r="B135" t="s">
        <v>1</v>
      </c>
      <c r="C135" t="s">
        <v>8</v>
      </c>
      <c r="D135" t="s">
        <v>19</v>
      </c>
      <c r="E135" t="s">
        <v>20</v>
      </c>
      <c r="F135">
        <v>2015</v>
      </c>
      <c r="G135">
        <v>329551018.68099999</v>
      </c>
      <c r="H135">
        <v>320507204.32200003</v>
      </c>
    </row>
    <row r="136" spans="1:8" hidden="1" x14ac:dyDescent="0.2">
      <c r="A136" t="s">
        <v>18</v>
      </c>
      <c r="B136" t="s">
        <v>1</v>
      </c>
      <c r="C136" t="s">
        <v>3</v>
      </c>
      <c r="D136" t="s">
        <v>19</v>
      </c>
      <c r="E136" t="s">
        <v>20</v>
      </c>
      <c r="F136">
        <v>2015</v>
      </c>
      <c r="G136">
        <v>64261239.681000002</v>
      </c>
      <c r="H136">
        <v>62497729.057999998</v>
      </c>
    </row>
    <row r="137" spans="1:8" hidden="1" x14ac:dyDescent="0.2">
      <c r="A137" t="s">
        <v>18</v>
      </c>
      <c r="B137" t="s">
        <v>1</v>
      </c>
      <c r="C137" t="s">
        <v>5</v>
      </c>
      <c r="D137" t="s">
        <v>19</v>
      </c>
      <c r="E137" t="s">
        <v>20</v>
      </c>
      <c r="F137">
        <v>2015</v>
      </c>
      <c r="G137">
        <v>14855051</v>
      </c>
      <c r="H137">
        <v>14447386.280999999</v>
      </c>
    </row>
    <row r="138" spans="1:8" hidden="1" x14ac:dyDescent="0.2">
      <c r="A138" t="s">
        <v>18</v>
      </c>
      <c r="B138" t="s">
        <v>44</v>
      </c>
      <c r="C138" t="s">
        <v>4</v>
      </c>
      <c r="D138" t="s">
        <v>19</v>
      </c>
      <c r="E138" t="s">
        <v>20</v>
      </c>
      <c r="F138">
        <v>2015</v>
      </c>
      <c r="G138">
        <v>41985459.175999999</v>
      </c>
      <c r="H138">
        <v>40690678.821999997</v>
      </c>
    </row>
    <row r="139" spans="1:8" hidden="1" x14ac:dyDescent="0.2">
      <c r="A139" t="s">
        <v>18</v>
      </c>
      <c r="B139" t="s">
        <v>44</v>
      </c>
      <c r="C139" t="s">
        <v>21</v>
      </c>
      <c r="D139" t="s">
        <v>19</v>
      </c>
      <c r="E139" t="s">
        <v>20</v>
      </c>
      <c r="F139">
        <v>2015</v>
      </c>
      <c r="G139">
        <v>1418000</v>
      </c>
      <c r="H139">
        <v>1374270.6089999999</v>
      </c>
    </row>
    <row r="140" spans="1:8" hidden="1" x14ac:dyDescent="0.2">
      <c r="A140" t="s">
        <v>18</v>
      </c>
      <c r="B140" t="s">
        <v>44</v>
      </c>
      <c r="C140" t="s">
        <v>2</v>
      </c>
      <c r="D140" t="s">
        <v>19</v>
      </c>
      <c r="E140" t="s">
        <v>20</v>
      </c>
      <c r="F140">
        <v>2015</v>
      </c>
      <c r="G140">
        <v>215267843.77200001</v>
      </c>
      <c r="H140">
        <v>208629246.01800001</v>
      </c>
    </row>
    <row r="141" spans="1:8" hidden="1" x14ac:dyDescent="0.2">
      <c r="A141" t="s">
        <v>18</v>
      </c>
      <c r="B141" t="s">
        <v>44</v>
      </c>
      <c r="C141" t="s">
        <v>6</v>
      </c>
      <c r="D141" t="s">
        <v>19</v>
      </c>
      <c r="E141" t="s">
        <v>20</v>
      </c>
      <c r="F141">
        <v>2015</v>
      </c>
      <c r="G141">
        <v>140000</v>
      </c>
      <c r="H141">
        <v>135682.571</v>
      </c>
    </row>
    <row r="142" spans="1:8" hidden="1" x14ac:dyDescent="0.2">
      <c r="A142" t="s">
        <v>18</v>
      </c>
      <c r="B142" t="s">
        <v>44</v>
      </c>
      <c r="C142" t="s">
        <v>22</v>
      </c>
      <c r="D142" t="s">
        <v>19</v>
      </c>
      <c r="E142" t="s">
        <v>20</v>
      </c>
      <c r="F142">
        <v>2015</v>
      </c>
      <c r="G142">
        <v>2723000</v>
      </c>
      <c r="H142">
        <v>2639026.0010000002</v>
      </c>
    </row>
    <row r="143" spans="1:8" hidden="1" x14ac:dyDescent="0.2">
      <c r="A143" t="s">
        <v>18</v>
      </c>
      <c r="B143" t="s">
        <v>44</v>
      </c>
      <c r="C143" t="s">
        <v>8</v>
      </c>
      <c r="D143" t="s">
        <v>19</v>
      </c>
      <c r="E143" t="s">
        <v>20</v>
      </c>
      <c r="F143">
        <v>2015</v>
      </c>
      <c r="G143">
        <v>337702215.27200001</v>
      </c>
      <c r="H143">
        <v>327287890.82499999</v>
      </c>
    </row>
    <row r="144" spans="1:8" hidden="1" x14ac:dyDescent="0.2">
      <c r="A144" t="s">
        <v>18</v>
      </c>
      <c r="B144" t="s">
        <v>44</v>
      </c>
      <c r="C144" t="s">
        <v>3</v>
      </c>
      <c r="D144" t="s">
        <v>19</v>
      </c>
      <c r="E144" t="s">
        <v>20</v>
      </c>
      <c r="F144">
        <v>2015</v>
      </c>
      <c r="G144">
        <v>60965842.324000001</v>
      </c>
      <c r="H144">
        <v>59085730.103</v>
      </c>
    </row>
    <row r="145" spans="1:8" hidden="1" x14ac:dyDescent="0.2">
      <c r="A145" t="s">
        <v>18</v>
      </c>
      <c r="B145" t="s">
        <v>44</v>
      </c>
      <c r="C145" t="s">
        <v>5</v>
      </c>
      <c r="D145" t="s">
        <v>19</v>
      </c>
      <c r="E145" t="s">
        <v>20</v>
      </c>
      <c r="F145">
        <v>2015</v>
      </c>
      <c r="G145">
        <v>15202070</v>
      </c>
      <c r="H145">
        <v>14733256.702</v>
      </c>
    </row>
    <row r="146" spans="1:8" hidden="1" x14ac:dyDescent="0.2">
      <c r="A146" t="s">
        <v>18</v>
      </c>
      <c r="B146" t="s">
        <v>1</v>
      </c>
      <c r="C146" t="s">
        <v>4</v>
      </c>
      <c r="D146" t="s">
        <v>19</v>
      </c>
      <c r="E146" t="s">
        <v>20</v>
      </c>
      <c r="F146">
        <v>2016</v>
      </c>
      <c r="G146">
        <v>40369493</v>
      </c>
      <c r="H146">
        <v>39262886.833999999</v>
      </c>
    </row>
    <row r="147" spans="1:8" hidden="1" x14ac:dyDescent="0.2">
      <c r="A147" t="s">
        <v>18</v>
      </c>
      <c r="B147" t="s">
        <v>1</v>
      </c>
      <c r="C147" t="s">
        <v>21</v>
      </c>
      <c r="D147" t="s">
        <v>19</v>
      </c>
      <c r="E147" t="s">
        <v>20</v>
      </c>
      <c r="F147">
        <v>2016</v>
      </c>
      <c r="G147">
        <v>1480000</v>
      </c>
      <c r="H147">
        <v>1439430.327</v>
      </c>
    </row>
    <row r="148" spans="1:8" hidden="1" x14ac:dyDescent="0.2">
      <c r="A148" t="s">
        <v>18</v>
      </c>
      <c r="B148" t="s">
        <v>1</v>
      </c>
      <c r="C148" t="s">
        <v>2</v>
      </c>
      <c r="D148" t="s">
        <v>19</v>
      </c>
      <c r="E148" t="s">
        <v>20</v>
      </c>
      <c r="F148">
        <v>2016</v>
      </c>
      <c r="G148">
        <v>213092162</v>
      </c>
      <c r="H148">
        <v>207250892.197</v>
      </c>
    </row>
    <row r="149" spans="1:8" hidden="1" x14ac:dyDescent="0.2">
      <c r="A149" t="s">
        <v>18</v>
      </c>
      <c r="B149" t="s">
        <v>1</v>
      </c>
      <c r="C149" t="s">
        <v>6</v>
      </c>
      <c r="D149" t="s">
        <v>19</v>
      </c>
      <c r="E149" t="s">
        <v>20</v>
      </c>
      <c r="F149">
        <v>2016</v>
      </c>
      <c r="G149">
        <v>112000</v>
      </c>
      <c r="H149">
        <v>108929.863</v>
      </c>
    </row>
    <row r="150" spans="1:8" hidden="1" x14ac:dyDescent="0.2">
      <c r="A150" t="s">
        <v>18</v>
      </c>
      <c r="B150" t="s">
        <v>1</v>
      </c>
      <c r="C150" t="s">
        <v>22</v>
      </c>
      <c r="D150" t="s">
        <v>19</v>
      </c>
      <c r="E150" t="s">
        <v>20</v>
      </c>
      <c r="F150">
        <v>2016</v>
      </c>
      <c r="G150">
        <v>3765000</v>
      </c>
      <c r="H150">
        <v>3661794.0419999999</v>
      </c>
    </row>
    <row r="151" spans="1:8" hidden="1" x14ac:dyDescent="0.2">
      <c r="A151" t="s">
        <v>18</v>
      </c>
      <c r="B151" t="s">
        <v>1</v>
      </c>
      <c r="C151" t="s">
        <v>8</v>
      </c>
      <c r="D151" t="s">
        <v>19</v>
      </c>
      <c r="E151" t="s">
        <v>20</v>
      </c>
      <c r="F151">
        <v>2016</v>
      </c>
      <c r="G151">
        <v>339439015.30199999</v>
      </c>
      <c r="H151">
        <v>330134332.99299997</v>
      </c>
    </row>
    <row r="152" spans="1:8" hidden="1" x14ac:dyDescent="0.2">
      <c r="A152" t="s">
        <v>18</v>
      </c>
      <c r="B152" t="s">
        <v>1</v>
      </c>
      <c r="C152" t="s">
        <v>3</v>
      </c>
      <c r="D152" t="s">
        <v>19</v>
      </c>
      <c r="E152" t="s">
        <v>20</v>
      </c>
      <c r="F152">
        <v>2016</v>
      </c>
      <c r="G152">
        <v>66530071.302000001</v>
      </c>
      <c r="H152">
        <v>64706352.902999997</v>
      </c>
    </row>
    <row r="153" spans="1:8" hidden="1" x14ac:dyDescent="0.2">
      <c r="A153" t="s">
        <v>18</v>
      </c>
      <c r="B153" t="s">
        <v>1</v>
      </c>
      <c r="C153" t="s">
        <v>5</v>
      </c>
      <c r="D153" t="s">
        <v>19</v>
      </c>
      <c r="E153" t="s">
        <v>20</v>
      </c>
      <c r="F153">
        <v>2016</v>
      </c>
      <c r="G153">
        <v>14090289</v>
      </c>
      <c r="H153">
        <v>13704046.827</v>
      </c>
    </row>
    <row r="154" spans="1:8" hidden="1" x14ac:dyDescent="0.2">
      <c r="A154" t="s">
        <v>18</v>
      </c>
      <c r="B154" t="s">
        <v>44</v>
      </c>
      <c r="C154" t="s">
        <v>4</v>
      </c>
      <c r="D154" t="s">
        <v>19</v>
      </c>
      <c r="E154" t="s">
        <v>20</v>
      </c>
      <c r="F154">
        <v>2016</v>
      </c>
      <c r="G154">
        <v>43971629.155000001</v>
      </c>
      <c r="H154">
        <v>42514154.685000002</v>
      </c>
    </row>
    <row r="155" spans="1:8" hidden="1" x14ac:dyDescent="0.2">
      <c r="A155" t="s">
        <v>18</v>
      </c>
      <c r="B155" t="s">
        <v>44</v>
      </c>
      <c r="C155" t="s">
        <v>21</v>
      </c>
      <c r="D155" t="s">
        <v>19</v>
      </c>
      <c r="E155" t="s">
        <v>20</v>
      </c>
      <c r="F155">
        <v>2016</v>
      </c>
      <c r="G155">
        <v>1542000</v>
      </c>
      <c r="H155">
        <v>1490889.189</v>
      </c>
    </row>
    <row r="156" spans="1:8" hidden="1" x14ac:dyDescent="0.2">
      <c r="A156" t="s">
        <v>18</v>
      </c>
      <c r="B156" t="s">
        <v>44</v>
      </c>
      <c r="C156" t="s">
        <v>2</v>
      </c>
      <c r="D156" t="s">
        <v>19</v>
      </c>
      <c r="E156" t="s">
        <v>20</v>
      </c>
      <c r="F156">
        <v>2016</v>
      </c>
      <c r="G156">
        <v>275630255.85900003</v>
      </c>
      <c r="H156">
        <v>266494272.752</v>
      </c>
    </row>
    <row r="157" spans="1:8" hidden="1" x14ac:dyDescent="0.2">
      <c r="A157" t="s">
        <v>18</v>
      </c>
      <c r="B157" t="s">
        <v>44</v>
      </c>
      <c r="C157" t="s">
        <v>6</v>
      </c>
      <c r="D157" t="s">
        <v>19</v>
      </c>
      <c r="E157" t="s">
        <v>20</v>
      </c>
      <c r="F157">
        <v>2016</v>
      </c>
      <c r="G157">
        <v>154000</v>
      </c>
      <c r="H157">
        <v>148895.54800000001</v>
      </c>
    </row>
    <row r="158" spans="1:8" hidden="1" x14ac:dyDescent="0.2">
      <c r="A158" t="s">
        <v>18</v>
      </c>
      <c r="B158" t="s">
        <v>44</v>
      </c>
      <c r="C158" t="s">
        <v>22</v>
      </c>
      <c r="D158" t="s">
        <v>19</v>
      </c>
      <c r="E158" t="s">
        <v>20</v>
      </c>
      <c r="F158">
        <v>2016</v>
      </c>
      <c r="G158">
        <v>3765000</v>
      </c>
      <c r="H158">
        <v>3640206.0929999999</v>
      </c>
    </row>
    <row r="159" spans="1:8" hidden="1" x14ac:dyDescent="0.2">
      <c r="A159" t="s">
        <v>18</v>
      </c>
      <c r="B159" t="s">
        <v>44</v>
      </c>
      <c r="C159" t="s">
        <v>8</v>
      </c>
      <c r="D159" t="s">
        <v>19</v>
      </c>
      <c r="E159" t="s">
        <v>20</v>
      </c>
      <c r="F159">
        <v>2016</v>
      </c>
      <c r="G159">
        <v>404586546.287</v>
      </c>
      <c r="H159">
        <v>391176204.81</v>
      </c>
    </row>
    <row r="160" spans="1:8" hidden="1" x14ac:dyDescent="0.2">
      <c r="A160" t="s">
        <v>18</v>
      </c>
      <c r="B160" t="s">
        <v>44</v>
      </c>
      <c r="C160" t="s">
        <v>3</v>
      </c>
      <c r="D160" t="s">
        <v>19</v>
      </c>
      <c r="E160" t="s">
        <v>20</v>
      </c>
      <c r="F160">
        <v>2016</v>
      </c>
      <c r="G160">
        <v>64480054.273000002</v>
      </c>
      <c r="H160">
        <v>62342811.810999997</v>
      </c>
    </row>
    <row r="161" spans="1:8" hidden="1" x14ac:dyDescent="0.2">
      <c r="A161" t="s">
        <v>18</v>
      </c>
      <c r="B161" t="s">
        <v>44</v>
      </c>
      <c r="C161" t="s">
        <v>5</v>
      </c>
      <c r="D161" t="s">
        <v>19</v>
      </c>
      <c r="E161" t="s">
        <v>20</v>
      </c>
      <c r="F161">
        <v>2016</v>
      </c>
      <c r="G161">
        <v>15043607</v>
      </c>
      <c r="H161">
        <v>14544974.732999999</v>
      </c>
    </row>
    <row r="162" spans="1:8" hidden="1" x14ac:dyDescent="0.2">
      <c r="A162" t="s">
        <v>18</v>
      </c>
      <c r="B162" t="s">
        <v>1</v>
      </c>
      <c r="C162" t="s">
        <v>4</v>
      </c>
      <c r="D162" t="s">
        <v>19</v>
      </c>
      <c r="E162" t="s">
        <v>20</v>
      </c>
      <c r="F162">
        <v>2017</v>
      </c>
      <c r="G162">
        <v>43911491</v>
      </c>
      <c r="H162">
        <v>41475626.178999998</v>
      </c>
    </row>
    <row r="163" spans="1:8" hidden="1" x14ac:dyDescent="0.2">
      <c r="A163" t="s">
        <v>18</v>
      </c>
      <c r="B163" t="s">
        <v>1</v>
      </c>
      <c r="C163" t="s">
        <v>21</v>
      </c>
      <c r="D163" t="s">
        <v>19</v>
      </c>
      <c r="E163" t="s">
        <v>20</v>
      </c>
      <c r="F163">
        <v>2017</v>
      </c>
      <c r="G163">
        <v>873000</v>
      </c>
      <c r="H163">
        <v>824572.81299999997</v>
      </c>
    </row>
    <row r="164" spans="1:8" hidden="1" x14ac:dyDescent="0.2">
      <c r="A164" t="s">
        <v>18</v>
      </c>
      <c r="B164" t="s">
        <v>1</v>
      </c>
      <c r="C164" t="s">
        <v>2</v>
      </c>
      <c r="D164" t="s">
        <v>19</v>
      </c>
      <c r="E164" t="s">
        <v>20</v>
      </c>
      <c r="F164">
        <v>2017</v>
      </c>
      <c r="G164">
        <v>224143863</v>
      </c>
      <c r="H164">
        <v>211710120.98100001</v>
      </c>
    </row>
    <row r="165" spans="1:8" hidden="1" x14ac:dyDescent="0.2">
      <c r="A165" t="s">
        <v>18</v>
      </c>
      <c r="B165" t="s">
        <v>1</v>
      </c>
      <c r="C165" t="s">
        <v>6</v>
      </c>
      <c r="D165" t="s">
        <v>19</v>
      </c>
      <c r="E165" t="s">
        <v>20</v>
      </c>
      <c r="F165">
        <v>2017</v>
      </c>
      <c r="G165">
        <v>89000</v>
      </c>
      <c r="H165">
        <v>84062.979000000007</v>
      </c>
    </row>
    <row r="166" spans="1:8" hidden="1" x14ac:dyDescent="0.2">
      <c r="A166" t="s">
        <v>18</v>
      </c>
      <c r="B166" t="s">
        <v>1</v>
      </c>
      <c r="C166" t="s">
        <v>22</v>
      </c>
      <c r="D166" t="s">
        <v>19</v>
      </c>
      <c r="E166" t="s">
        <v>20</v>
      </c>
      <c r="F166">
        <v>2017</v>
      </c>
      <c r="G166">
        <v>4601000</v>
      </c>
      <c r="H166">
        <v>4345772.6370000001</v>
      </c>
    </row>
    <row r="167" spans="1:8" hidden="1" x14ac:dyDescent="0.2">
      <c r="A167" t="s">
        <v>18</v>
      </c>
      <c r="B167" t="s">
        <v>1</v>
      </c>
      <c r="C167" t="s">
        <v>8</v>
      </c>
      <c r="D167" t="s">
        <v>19</v>
      </c>
      <c r="E167" t="s">
        <v>20</v>
      </c>
      <c r="F167">
        <v>2017</v>
      </c>
      <c r="G167">
        <v>355374221.26700002</v>
      </c>
      <c r="H167">
        <v>335660849.11199999</v>
      </c>
    </row>
    <row r="168" spans="1:8" hidden="1" x14ac:dyDescent="0.2">
      <c r="A168" t="s">
        <v>18</v>
      </c>
      <c r="B168" t="s">
        <v>1</v>
      </c>
      <c r="C168" t="s">
        <v>3</v>
      </c>
      <c r="D168" t="s">
        <v>19</v>
      </c>
      <c r="E168" t="s">
        <v>20</v>
      </c>
      <c r="F168">
        <v>2017</v>
      </c>
      <c r="G168">
        <v>66861324.266999997</v>
      </c>
      <c r="H168">
        <v>63152382.848999999</v>
      </c>
    </row>
    <row r="169" spans="1:8" hidden="1" x14ac:dyDescent="0.2">
      <c r="A169" t="s">
        <v>18</v>
      </c>
      <c r="B169" t="s">
        <v>1</v>
      </c>
      <c r="C169" t="s">
        <v>5</v>
      </c>
      <c r="D169" t="s">
        <v>19</v>
      </c>
      <c r="E169" t="s">
        <v>20</v>
      </c>
      <c r="F169">
        <v>2017</v>
      </c>
      <c r="G169">
        <v>14894543</v>
      </c>
      <c r="H169">
        <v>14068310.675000001</v>
      </c>
    </row>
    <row r="170" spans="1:8" hidden="1" x14ac:dyDescent="0.2">
      <c r="A170" t="s">
        <v>18</v>
      </c>
      <c r="B170" t="s">
        <v>44</v>
      </c>
      <c r="C170" t="s">
        <v>4</v>
      </c>
      <c r="D170" t="s">
        <v>19</v>
      </c>
      <c r="E170" t="s">
        <v>20</v>
      </c>
      <c r="F170">
        <v>2017</v>
      </c>
      <c r="G170">
        <v>45110609.309</v>
      </c>
      <c r="H170">
        <v>42434549.039999999</v>
      </c>
    </row>
    <row r="171" spans="1:8" hidden="1" x14ac:dyDescent="0.2">
      <c r="A171" t="s">
        <v>18</v>
      </c>
      <c r="B171" t="s">
        <v>44</v>
      </c>
      <c r="C171" t="s">
        <v>21</v>
      </c>
      <c r="D171" t="s">
        <v>19</v>
      </c>
      <c r="E171" t="s">
        <v>20</v>
      </c>
      <c r="F171">
        <v>2017</v>
      </c>
      <c r="G171">
        <v>940000</v>
      </c>
      <c r="H171">
        <v>884237.13899999997</v>
      </c>
    </row>
    <row r="172" spans="1:8" hidden="1" x14ac:dyDescent="0.2">
      <c r="A172" t="s">
        <v>18</v>
      </c>
      <c r="B172" t="s">
        <v>44</v>
      </c>
      <c r="C172" t="s">
        <v>2</v>
      </c>
      <c r="D172" t="s">
        <v>19</v>
      </c>
      <c r="E172" t="s">
        <v>20</v>
      </c>
      <c r="F172">
        <v>2017</v>
      </c>
      <c r="G172">
        <v>225307234.15000001</v>
      </c>
      <c r="H172">
        <v>211941514.93599999</v>
      </c>
    </row>
    <row r="173" spans="1:8" hidden="1" x14ac:dyDescent="0.2">
      <c r="A173" t="s">
        <v>18</v>
      </c>
      <c r="B173" t="s">
        <v>44</v>
      </c>
      <c r="C173" t="s">
        <v>6</v>
      </c>
      <c r="D173" t="s">
        <v>19</v>
      </c>
      <c r="E173" t="s">
        <v>20</v>
      </c>
      <c r="F173">
        <v>2017</v>
      </c>
      <c r="G173">
        <v>146000</v>
      </c>
      <c r="H173">
        <v>137338.96</v>
      </c>
    </row>
    <row r="174" spans="1:8" hidden="1" x14ac:dyDescent="0.2">
      <c r="A174" t="s">
        <v>18</v>
      </c>
      <c r="B174" t="s">
        <v>44</v>
      </c>
      <c r="C174" t="s">
        <v>22</v>
      </c>
      <c r="D174" t="s">
        <v>19</v>
      </c>
      <c r="E174" t="s">
        <v>20</v>
      </c>
      <c r="F174">
        <v>2017</v>
      </c>
      <c r="G174">
        <v>4601000</v>
      </c>
      <c r="H174">
        <v>4328058.59</v>
      </c>
    </row>
    <row r="175" spans="1:8" hidden="1" x14ac:dyDescent="0.2">
      <c r="A175" t="s">
        <v>18</v>
      </c>
      <c r="B175" t="s">
        <v>44</v>
      </c>
      <c r="C175" t="s">
        <v>8</v>
      </c>
      <c r="D175" t="s">
        <v>19</v>
      </c>
      <c r="E175" t="s">
        <v>20</v>
      </c>
      <c r="F175">
        <v>2017</v>
      </c>
      <c r="G175">
        <v>356902946.48699999</v>
      </c>
      <c r="H175">
        <v>335730681.03600001</v>
      </c>
    </row>
    <row r="176" spans="1:8" hidden="1" x14ac:dyDescent="0.2">
      <c r="A176" t="s">
        <v>18</v>
      </c>
      <c r="B176" t="s">
        <v>44</v>
      </c>
      <c r="C176" t="s">
        <v>3</v>
      </c>
      <c r="D176" t="s">
        <v>19</v>
      </c>
      <c r="E176" t="s">
        <v>20</v>
      </c>
      <c r="F176">
        <v>2017</v>
      </c>
      <c r="G176">
        <v>64884523.027999997</v>
      </c>
      <c r="H176">
        <v>61035430.833999999</v>
      </c>
    </row>
    <row r="177" spans="1:8" hidden="1" x14ac:dyDescent="0.2">
      <c r="A177" t="s">
        <v>18</v>
      </c>
      <c r="B177" t="s">
        <v>44</v>
      </c>
      <c r="C177" t="s">
        <v>5</v>
      </c>
      <c r="D177" t="s">
        <v>19</v>
      </c>
      <c r="E177" t="s">
        <v>20</v>
      </c>
      <c r="F177">
        <v>2017</v>
      </c>
      <c r="G177">
        <v>15913580</v>
      </c>
      <c r="H177">
        <v>14969551.537</v>
      </c>
    </row>
    <row r="178" spans="1:8" hidden="1" x14ac:dyDescent="0.2">
      <c r="A178" t="s">
        <v>18</v>
      </c>
      <c r="B178" t="s">
        <v>1</v>
      </c>
      <c r="C178" t="s">
        <v>4</v>
      </c>
      <c r="D178" t="s">
        <v>19</v>
      </c>
      <c r="E178" t="s">
        <v>20</v>
      </c>
      <c r="F178">
        <v>2018</v>
      </c>
      <c r="G178">
        <v>46952878</v>
      </c>
      <c r="H178">
        <v>42400729.153999999</v>
      </c>
    </row>
    <row r="179" spans="1:8" hidden="1" x14ac:dyDescent="0.2">
      <c r="A179" t="s">
        <v>18</v>
      </c>
      <c r="B179" t="s">
        <v>1</v>
      </c>
      <c r="C179" t="s">
        <v>21</v>
      </c>
      <c r="D179" t="s">
        <v>19</v>
      </c>
      <c r="E179" t="s">
        <v>20</v>
      </c>
      <c r="F179">
        <v>2018</v>
      </c>
      <c r="G179">
        <v>539000</v>
      </c>
      <c r="H179">
        <v>486743.17700000003</v>
      </c>
    </row>
    <row r="180" spans="1:8" hidden="1" x14ac:dyDescent="0.2">
      <c r="A180" t="s">
        <v>18</v>
      </c>
      <c r="B180" t="s">
        <v>1</v>
      </c>
      <c r="C180" t="s">
        <v>2</v>
      </c>
      <c r="D180" t="s">
        <v>19</v>
      </c>
      <c r="E180" t="s">
        <v>20</v>
      </c>
      <c r="F180">
        <v>2018</v>
      </c>
      <c r="G180">
        <v>235482524</v>
      </c>
      <c r="H180">
        <v>212652155.64700001</v>
      </c>
    </row>
    <row r="181" spans="1:8" hidden="1" x14ac:dyDescent="0.2">
      <c r="A181" t="s">
        <v>18</v>
      </c>
      <c r="B181" t="s">
        <v>1</v>
      </c>
      <c r="C181" t="s">
        <v>6</v>
      </c>
      <c r="D181" t="s">
        <v>19</v>
      </c>
      <c r="E181" t="s">
        <v>20</v>
      </c>
      <c r="F181">
        <v>2018</v>
      </c>
      <c r="G181">
        <v>87000</v>
      </c>
      <c r="H181">
        <v>78565.225000000006</v>
      </c>
    </row>
    <row r="182" spans="1:8" hidden="1" x14ac:dyDescent="0.2">
      <c r="A182" t="s">
        <v>18</v>
      </c>
      <c r="B182" t="s">
        <v>1</v>
      </c>
      <c r="C182" t="s">
        <v>22</v>
      </c>
      <c r="D182" t="s">
        <v>19</v>
      </c>
      <c r="E182" t="s">
        <v>20</v>
      </c>
      <c r="F182">
        <v>2018</v>
      </c>
      <c r="G182">
        <v>2446000</v>
      </c>
      <c r="H182">
        <v>2208856.7930000001</v>
      </c>
    </row>
    <row r="183" spans="1:8" hidden="1" x14ac:dyDescent="0.2">
      <c r="A183" t="s">
        <v>18</v>
      </c>
      <c r="B183" t="s">
        <v>1</v>
      </c>
      <c r="C183" t="s">
        <v>8</v>
      </c>
      <c r="D183" t="s">
        <v>19</v>
      </c>
      <c r="E183" t="s">
        <v>20</v>
      </c>
      <c r="F183">
        <v>2018</v>
      </c>
      <c r="G183">
        <v>370883834.36900002</v>
      </c>
      <c r="H183">
        <v>334926114.829</v>
      </c>
    </row>
    <row r="184" spans="1:8" hidden="1" x14ac:dyDescent="0.2">
      <c r="A184" t="s">
        <v>18</v>
      </c>
      <c r="B184" t="s">
        <v>1</v>
      </c>
      <c r="C184" t="s">
        <v>3</v>
      </c>
      <c r="D184" t="s">
        <v>19</v>
      </c>
      <c r="E184" t="s">
        <v>20</v>
      </c>
      <c r="F184">
        <v>2018</v>
      </c>
      <c r="G184">
        <v>70151190.369000003</v>
      </c>
      <c r="H184">
        <v>63349931.875</v>
      </c>
    </row>
    <row r="185" spans="1:8" hidden="1" x14ac:dyDescent="0.2">
      <c r="A185" t="s">
        <v>18</v>
      </c>
      <c r="B185" t="s">
        <v>1</v>
      </c>
      <c r="C185" t="s">
        <v>5</v>
      </c>
      <c r="D185" t="s">
        <v>19</v>
      </c>
      <c r="E185" t="s">
        <v>20</v>
      </c>
      <c r="F185">
        <v>2018</v>
      </c>
      <c r="G185">
        <v>15225242</v>
      </c>
      <c r="H185">
        <v>13749132.957</v>
      </c>
    </row>
    <row r="186" spans="1:8" hidden="1" x14ac:dyDescent="0.2">
      <c r="A186" t="s">
        <v>18</v>
      </c>
      <c r="B186" t="s">
        <v>44</v>
      </c>
      <c r="C186" t="s">
        <v>4</v>
      </c>
      <c r="D186" t="s">
        <v>19</v>
      </c>
      <c r="E186" t="s">
        <v>20</v>
      </c>
      <c r="F186">
        <v>2018</v>
      </c>
      <c r="G186">
        <v>47941071.590000004</v>
      </c>
      <c r="H186">
        <v>43220469.294</v>
      </c>
    </row>
    <row r="187" spans="1:8" hidden="1" x14ac:dyDescent="0.2">
      <c r="A187" t="s">
        <v>18</v>
      </c>
      <c r="B187" t="s">
        <v>44</v>
      </c>
      <c r="C187" t="s">
        <v>21</v>
      </c>
      <c r="D187" t="s">
        <v>19</v>
      </c>
      <c r="E187" t="s">
        <v>20</v>
      </c>
      <c r="F187">
        <v>2018</v>
      </c>
      <c r="G187">
        <v>495000</v>
      </c>
      <c r="H187">
        <v>446258.951</v>
      </c>
    </row>
    <row r="188" spans="1:8" hidden="1" x14ac:dyDescent="0.2">
      <c r="A188" t="s">
        <v>18</v>
      </c>
      <c r="B188" t="s">
        <v>44</v>
      </c>
      <c r="C188" t="s">
        <v>2</v>
      </c>
      <c r="D188" t="s">
        <v>19</v>
      </c>
      <c r="E188" t="s">
        <v>20</v>
      </c>
      <c r="F188">
        <v>2018</v>
      </c>
      <c r="G188">
        <v>239388962.31299999</v>
      </c>
      <c r="H188">
        <v>215817105.28600001</v>
      </c>
    </row>
    <row r="189" spans="1:8" hidden="1" x14ac:dyDescent="0.2">
      <c r="A189" t="s">
        <v>18</v>
      </c>
      <c r="B189" t="s">
        <v>44</v>
      </c>
      <c r="C189" t="s">
        <v>6</v>
      </c>
      <c r="D189" t="s">
        <v>19</v>
      </c>
      <c r="E189" t="s">
        <v>20</v>
      </c>
      <c r="F189">
        <v>2018</v>
      </c>
      <c r="G189">
        <v>140000</v>
      </c>
      <c r="H189">
        <v>126214.65300000001</v>
      </c>
    </row>
    <row r="190" spans="1:8" hidden="1" x14ac:dyDescent="0.2">
      <c r="A190" t="s">
        <v>18</v>
      </c>
      <c r="B190" t="s">
        <v>44</v>
      </c>
      <c r="C190" t="s">
        <v>22</v>
      </c>
      <c r="D190" t="s">
        <v>19</v>
      </c>
      <c r="E190" t="s">
        <v>20</v>
      </c>
      <c r="F190">
        <v>2018</v>
      </c>
      <c r="G190">
        <v>2446000</v>
      </c>
      <c r="H190">
        <v>2205150.2889999999</v>
      </c>
    </row>
    <row r="191" spans="1:8" hidden="1" x14ac:dyDescent="0.2">
      <c r="A191" t="s">
        <v>18</v>
      </c>
      <c r="B191" t="s">
        <v>44</v>
      </c>
      <c r="C191" t="s">
        <v>8</v>
      </c>
      <c r="D191" t="s">
        <v>19</v>
      </c>
      <c r="E191" t="s">
        <v>20</v>
      </c>
      <c r="F191">
        <v>2018</v>
      </c>
      <c r="G191">
        <v>367292588.00700003</v>
      </c>
      <c r="H191">
        <v>331126474.54900002</v>
      </c>
    </row>
    <row r="192" spans="1:8" hidden="1" x14ac:dyDescent="0.2">
      <c r="A192" t="s">
        <v>18</v>
      </c>
      <c r="B192" t="s">
        <v>44</v>
      </c>
      <c r="C192" t="s">
        <v>3</v>
      </c>
      <c r="D192" t="s">
        <v>19</v>
      </c>
      <c r="E192" t="s">
        <v>20</v>
      </c>
      <c r="F192">
        <v>2018</v>
      </c>
      <c r="G192">
        <v>61237131.104000002</v>
      </c>
      <c r="H192">
        <v>55207308.821999997</v>
      </c>
    </row>
    <row r="193" spans="1:8" hidden="1" x14ac:dyDescent="0.2">
      <c r="A193" t="s">
        <v>18</v>
      </c>
      <c r="B193" t="s">
        <v>44</v>
      </c>
      <c r="C193" t="s">
        <v>5</v>
      </c>
      <c r="D193" t="s">
        <v>19</v>
      </c>
      <c r="E193" t="s">
        <v>20</v>
      </c>
      <c r="F193">
        <v>2018</v>
      </c>
      <c r="G193">
        <v>15644423</v>
      </c>
      <c r="H193">
        <v>14103967.255000001</v>
      </c>
    </row>
    <row r="194" spans="1:8" hidden="1" x14ac:dyDescent="0.2">
      <c r="A194" t="s">
        <v>18</v>
      </c>
      <c r="B194" t="s">
        <v>1</v>
      </c>
      <c r="C194" t="s">
        <v>4</v>
      </c>
      <c r="D194" t="s">
        <v>19</v>
      </c>
      <c r="E194" t="s">
        <v>20</v>
      </c>
      <c r="F194">
        <v>2019</v>
      </c>
      <c r="G194">
        <v>50320087</v>
      </c>
      <c r="H194">
        <v>44680008.333999999</v>
      </c>
    </row>
    <row r="195" spans="1:8" hidden="1" x14ac:dyDescent="0.2">
      <c r="A195" t="s">
        <v>18</v>
      </c>
      <c r="B195" t="s">
        <v>1</v>
      </c>
      <c r="C195" t="s">
        <v>21</v>
      </c>
      <c r="D195" t="s">
        <v>19</v>
      </c>
      <c r="E195" t="s">
        <v>20</v>
      </c>
      <c r="F195">
        <v>2019</v>
      </c>
      <c r="G195">
        <v>378000</v>
      </c>
      <c r="H195">
        <v>335632.23300000001</v>
      </c>
    </row>
    <row r="196" spans="1:8" hidden="1" x14ac:dyDescent="0.2">
      <c r="A196" t="s">
        <v>18</v>
      </c>
      <c r="B196" t="s">
        <v>1</v>
      </c>
      <c r="C196" t="s">
        <v>2</v>
      </c>
      <c r="D196" t="s">
        <v>19</v>
      </c>
      <c r="E196" t="s">
        <v>20</v>
      </c>
      <c r="F196">
        <v>2019</v>
      </c>
      <c r="G196">
        <v>239587121</v>
      </c>
      <c r="H196">
        <v>212733228.44100001</v>
      </c>
    </row>
    <row r="197" spans="1:8" hidden="1" x14ac:dyDescent="0.2">
      <c r="A197" t="s">
        <v>18</v>
      </c>
      <c r="B197" t="s">
        <v>1</v>
      </c>
      <c r="C197" t="s">
        <v>6</v>
      </c>
      <c r="D197" t="s">
        <v>19</v>
      </c>
      <c r="E197" t="s">
        <v>20</v>
      </c>
      <c r="F197">
        <v>2019</v>
      </c>
      <c r="G197">
        <v>101000</v>
      </c>
      <c r="H197">
        <v>89679.512000000002</v>
      </c>
    </row>
    <row r="198" spans="1:8" hidden="1" x14ac:dyDescent="0.2">
      <c r="A198" t="s">
        <v>18</v>
      </c>
      <c r="B198" t="s">
        <v>1</v>
      </c>
      <c r="C198" t="s">
        <v>22</v>
      </c>
      <c r="D198" t="s">
        <v>19</v>
      </c>
      <c r="E198" t="s">
        <v>20</v>
      </c>
      <c r="F198">
        <v>2019</v>
      </c>
      <c r="G198">
        <v>2262000</v>
      </c>
      <c r="H198">
        <v>2008465.9010000001</v>
      </c>
    </row>
    <row r="199" spans="1:8" hidden="1" x14ac:dyDescent="0.2">
      <c r="A199" t="s">
        <v>18</v>
      </c>
      <c r="B199" t="s">
        <v>1</v>
      </c>
      <c r="C199" t="s">
        <v>8</v>
      </c>
      <c r="D199" t="s">
        <v>19</v>
      </c>
      <c r="E199" t="s">
        <v>20</v>
      </c>
      <c r="F199">
        <v>2019</v>
      </c>
      <c r="G199">
        <v>384211380.509</v>
      </c>
      <c r="H199">
        <v>341147416.59899998</v>
      </c>
    </row>
    <row r="200" spans="1:8" hidden="1" x14ac:dyDescent="0.2">
      <c r="A200" t="s">
        <v>18</v>
      </c>
      <c r="B200" t="s">
        <v>1</v>
      </c>
      <c r="C200" t="s">
        <v>3</v>
      </c>
      <c r="D200" t="s">
        <v>19</v>
      </c>
      <c r="E200" t="s">
        <v>20</v>
      </c>
      <c r="F200">
        <v>2019</v>
      </c>
      <c r="G200">
        <v>75407882.509000003</v>
      </c>
      <c r="H200">
        <v>66955862.355999999</v>
      </c>
    </row>
    <row r="201" spans="1:8" hidden="1" x14ac:dyDescent="0.2">
      <c r="A201" t="s">
        <v>18</v>
      </c>
      <c r="B201" t="s">
        <v>1</v>
      </c>
      <c r="C201" t="s">
        <v>5</v>
      </c>
      <c r="D201" t="s">
        <v>19</v>
      </c>
      <c r="E201" t="s">
        <v>20</v>
      </c>
      <c r="F201">
        <v>2019</v>
      </c>
      <c r="G201">
        <v>16155290</v>
      </c>
      <c r="H201">
        <v>14344539.822000001</v>
      </c>
    </row>
    <row r="202" spans="1:8" hidden="1" x14ac:dyDescent="0.2">
      <c r="A202" t="s">
        <v>18</v>
      </c>
      <c r="B202" t="s">
        <v>44</v>
      </c>
      <c r="C202" t="s">
        <v>4</v>
      </c>
      <c r="D202" t="s">
        <v>19</v>
      </c>
      <c r="E202" t="s">
        <v>20</v>
      </c>
      <c r="F202">
        <v>2019</v>
      </c>
      <c r="G202">
        <v>50834573.408</v>
      </c>
      <c r="H202">
        <v>45032446.931000002</v>
      </c>
    </row>
    <row r="203" spans="1:8" hidden="1" x14ac:dyDescent="0.2">
      <c r="A203" t="s">
        <v>18</v>
      </c>
      <c r="B203" t="s">
        <v>44</v>
      </c>
      <c r="C203" t="s">
        <v>21</v>
      </c>
      <c r="D203" t="s">
        <v>19</v>
      </c>
      <c r="E203" t="s">
        <v>20</v>
      </c>
      <c r="F203">
        <v>2019</v>
      </c>
      <c r="G203">
        <v>449000</v>
      </c>
      <c r="H203">
        <v>397752.304</v>
      </c>
    </row>
    <row r="204" spans="1:8" hidden="1" x14ac:dyDescent="0.2">
      <c r="A204" t="s">
        <v>18</v>
      </c>
      <c r="B204" t="s">
        <v>44</v>
      </c>
      <c r="C204" t="s">
        <v>2</v>
      </c>
      <c r="D204" t="s">
        <v>19</v>
      </c>
      <c r="E204" t="s">
        <v>20</v>
      </c>
      <c r="F204">
        <v>2019</v>
      </c>
      <c r="G204">
        <v>260452328.43700001</v>
      </c>
      <c r="H204">
        <v>230724974.60100001</v>
      </c>
    </row>
    <row r="205" spans="1:8" hidden="1" x14ac:dyDescent="0.2">
      <c r="A205" t="s">
        <v>18</v>
      </c>
      <c r="B205" t="s">
        <v>44</v>
      </c>
      <c r="C205" t="s">
        <v>6</v>
      </c>
      <c r="D205" t="s">
        <v>19</v>
      </c>
      <c r="E205" t="s">
        <v>20</v>
      </c>
      <c r="F205">
        <v>2019</v>
      </c>
      <c r="G205">
        <v>153000</v>
      </c>
      <c r="H205">
        <v>135536.976</v>
      </c>
    </row>
    <row r="206" spans="1:8" hidden="1" x14ac:dyDescent="0.2">
      <c r="A206" t="s">
        <v>18</v>
      </c>
      <c r="B206" t="s">
        <v>44</v>
      </c>
      <c r="C206" t="s">
        <v>22</v>
      </c>
      <c r="D206" t="s">
        <v>19</v>
      </c>
      <c r="E206" t="s">
        <v>20</v>
      </c>
      <c r="F206">
        <v>2019</v>
      </c>
      <c r="G206">
        <v>2262000</v>
      </c>
      <c r="H206">
        <v>2003821.182</v>
      </c>
    </row>
    <row r="207" spans="1:8" hidden="1" x14ac:dyDescent="0.2">
      <c r="A207" t="s">
        <v>18</v>
      </c>
      <c r="B207" t="s">
        <v>44</v>
      </c>
      <c r="C207" t="s">
        <v>8</v>
      </c>
      <c r="D207" t="s">
        <v>19</v>
      </c>
      <c r="E207" t="s">
        <v>20</v>
      </c>
      <c r="F207">
        <v>2019</v>
      </c>
      <c r="G207">
        <v>394985009.75400001</v>
      </c>
      <c r="H207">
        <v>349902444.29799998</v>
      </c>
    </row>
    <row r="208" spans="1:8" hidden="1" x14ac:dyDescent="0.2">
      <c r="A208" t="s">
        <v>18</v>
      </c>
      <c r="B208" t="s">
        <v>44</v>
      </c>
      <c r="C208" t="s">
        <v>3</v>
      </c>
      <c r="D208" t="s">
        <v>19</v>
      </c>
      <c r="E208" t="s">
        <v>20</v>
      </c>
      <c r="F208">
        <v>2019</v>
      </c>
      <c r="G208">
        <v>62548289.909000002</v>
      </c>
      <c r="H208">
        <v>55409190.185000002</v>
      </c>
    </row>
    <row r="209" spans="1:8" hidden="1" x14ac:dyDescent="0.2">
      <c r="A209" t="s">
        <v>18</v>
      </c>
      <c r="B209" t="s">
        <v>44</v>
      </c>
      <c r="C209" t="s">
        <v>5</v>
      </c>
      <c r="D209" t="s">
        <v>19</v>
      </c>
      <c r="E209" t="s">
        <v>20</v>
      </c>
      <c r="F209">
        <v>2019</v>
      </c>
      <c r="G209">
        <v>18285818</v>
      </c>
      <c r="H209">
        <v>16198722.119000001</v>
      </c>
    </row>
    <row r="210" spans="1:8" hidden="1" x14ac:dyDescent="0.2">
      <c r="A210" t="s">
        <v>18</v>
      </c>
      <c r="B210" t="s">
        <v>1</v>
      </c>
      <c r="C210" t="s">
        <v>4</v>
      </c>
      <c r="D210" t="s">
        <v>19</v>
      </c>
      <c r="E210" t="s">
        <v>20</v>
      </c>
      <c r="F210">
        <v>2020</v>
      </c>
      <c r="G210">
        <v>58405462</v>
      </c>
      <c r="H210">
        <v>51550563.766999997</v>
      </c>
    </row>
    <row r="211" spans="1:8" hidden="1" x14ac:dyDescent="0.2">
      <c r="A211" t="s">
        <v>18</v>
      </c>
      <c r="B211" t="s">
        <v>1</v>
      </c>
      <c r="C211" t="s">
        <v>21</v>
      </c>
      <c r="D211" t="s">
        <v>19</v>
      </c>
      <c r="E211" t="s">
        <v>20</v>
      </c>
      <c r="F211">
        <v>2020</v>
      </c>
      <c r="G211">
        <v>429000</v>
      </c>
      <c r="H211">
        <v>378649.37800000003</v>
      </c>
    </row>
    <row r="212" spans="1:8" hidden="1" x14ac:dyDescent="0.2">
      <c r="A212" t="s">
        <v>18</v>
      </c>
      <c r="B212" t="s">
        <v>1</v>
      </c>
      <c r="C212" t="s">
        <v>2</v>
      </c>
      <c r="D212" t="s">
        <v>19</v>
      </c>
      <c r="E212" t="s">
        <v>20</v>
      </c>
      <c r="F212">
        <v>2020</v>
      </c>
      <c r="G212">
        <v>251916168</v>
      </c>
      <c r="H212">
        <v>222349417.97799999</v>
      </c>
    </row>
    <row r="213" spans="1:8" hidden="1" x14ac:dyDescent="0.2">
      <c r="A213" t="s">
        <v>18</v>
      </c>
      <c r="B213" t="s">
        <v>1</v>
      </c>
      <c r="C213" t="s">
        <v>6</v>
      </c>
      <c r="D213" t="s">
        <v>19</v>
      </c>
      <c r="E213" t="s">
        <v>20</v>
      </c>
      <c r="F213">
        <v>2020</v>
      </c>
      <c r="G213">
        <v>120000</v>
      </c>
      <c r="H213">
        <v>105915.91</v>
      </c>
    </row>
    <row r="214" spans="1:8" hidden="1" x14ac:dyDescent="0.2">
      <c r="A214" t="s">
        <v>18</v>
      </c>
      <c r="B214" t="s">
        <v>1</v>
      </c>
      <c r="C214" t="s">
        <v>22</v>
      </c>
      <c r="D214" t="s">
        <v>19</v>
      </c>
      <c r="E214" t="s">
        <v>20</v>
      </c>
      <c r="F214">
        <v>2020</v>
      </c>
      <c r="G214">
        <v>3344000</v>
      </c>
      <c r="H214">
        <v>2951523.3560000001</v>
      </c>
    </row>
    <row r="215" spans="1:8" hidden="1" x14ac:dyDescent="0.2">
      <c r="A215" t="s">
        <v>18</v>
      </c>
      <c r="B215" t="s">
        <v>1</v>
      </c>
      <c r="C215" t="s">
        <v>8</v>
      </c>
      <c r="D215" t="s">
        <v>19</v>
      </c>
      <c r="E215" t="s">
        <v>20</v>
      </c>
      <c r="F215">
        <v>2020</v>
      </c>
      <c r="G215">
        <v>403795197.78600001</v>
      </c>
      <c r="H215">
        <v>356402798.292</v>
      </c>
    </row>
    <row r="216" spans="1:8" hidden="1" x14ac:dyDescent="0.2">
      <c r="A216" t="s">
        <v>18</v>
      </c>
      <c r="B216" t="s">
        <v>1</v>
      </c>
      <c r="C216" t="s">
        <v>3</v>
      </c>
      <c r="D216" t="s">
        <v>19</v>
      </c>
      <c r="E216" t="s">
        <v>20</v>
      </c>
      <c r="F216">
        <v>2020</v>
      </c>
      <c r="G216">
        <v>73343104.785999998</v>
      </c>
      <c r="H216">
        <v>64735013.998000003</v>
      </c>
    </row>
    <row r="217" spans="1:8" hidden="1" x14ac:dyDescent="0.2">
      <c r="A217" t="s">
        <v>18</v>
      </c>
      <c r="B217" t="s">
        <v>1</v>
      </c>
      <c r="C217" t="s">
        <v>5</v>
      </c>
      <c r="D217" t="s">
        <v>19</v>
      </c>
      <c r="E217" t="s">
        <v>20</v>
      </c>
      <c r="F217">
        <v>2020</v>
      </c>
      <c r="G217">
        <v>16237463</v>
      </c>
      <c r="H217">
        <v>14331713.903999999</v>
      </c>
    </row>
    <row r="218" spans="1:8" x14ac:dyDescent="0.2">
      <c r="A218" t="s">
        <v>18</v>
      </c>
      <c r="B218" t="s">
        <v>44</v>
      </c>
      <c r="C218" t="s">
        <v>4</v>
      </c>
      <c r="D218" t="s">
        <v>19</v>
      </c>
      <c r="E218" t="s">
        <v>20</v>
      </c>
      <c r="F218">
        <v>2020</v>
      </c>
      <c r="G218">
        <v>38400415.145000003</v>
      </c>
      <c r="H218">
        <v>33805468.796999998</v>
      </c>
    </row>
    <row r="219" spans="1:8" x14ac:dyDescent="0.2">
      <c r="A219" t="s">
        <v>18</v>
      </c>
      <c r="B219" t="s">
        <v>44</v>
      </c>
      <c r="C219" t="s">
        <v>21</v>
      </c>
      <c r="D219" t="s">
        <v>19</v>
      </c>
      <c r="E219" t="s">
        <v>20</v>
      </c>
      <c r="F219">
        <v>2020</v>
      </c>
      <c r="G219">
        <v>480000</v>
      </c>
      <c r="H219">
        <v>422563.79200000002</v>
      </c>
    </row>
    <row r="220" spans="1:8" x14ac:dyDescent="0.2">
      <c r="A220" t="s">
        <v>18</v>
      </c>
      <c r="B220" t="s">
        <v>44</v>
      </c>
      <c r="C220" t="s">
        <v>2</v>
      </c>
      <c r="D220" t="s">
        <v>19</v>
      </c>
      <c r="E220" t="s">
        <v>20</v>
      </c>
      <c r="F220">
        <v>2020</v>
      </c>
      <c r="G220">
        <v>253230047.77900001</v>
      </c>
      <c r="H220">
        <v>222928852.36700001</v>
      </c>
    </row>
    <row r="221" spans="1:8" x14ac:dyDescent="0.2">
      <c r="A221" t="s">
        <v>18</v>
      </c>
      <c r="B221" t="s">
        <v>44</v>
      </c>
      <c r="C221" t="s">
        <v>6</v>
      </c>
      <c r="D221" t="s">
        <v>19</v>
      </c>
      <c r="E221" t="s">
        <v>20</v>
      </c>
      <c r="F221">
        <v>2020</v>
      </c>
      <c r="G221">
        <v>158000</v>
      </c>
      <c r="H221">
        <v>139093.91500000001</v>
      </c>
    </row>
    <row r="222" spans="1:8" x14ac:dyDescent="0.2">
      <c r="A222" t="s">
        <v>18</v>
      </c>
      <c r="B222" t="s">
        <v>44</v>
      </c>
      <c r="C222" t="s">
        <v>22</v>
      </c>
      <c r="D222" t="s">
        <v>19</v>
      </c>
      <c r="E222" t="s">
        <v>20</v>
      </c>
      <c r="F222">
        <v>2020</v>
      </c>
      <c r="G222">
        <v>3344000</v>
      </c>
      <c r="H222">
        <v>2943861.0809999998</v>
      </c>
    </row>
    <row r="223" spans="1:8" x14ac:dyDescent="0.2">
      <c r="A223" t="s">
        <v>18</v>
      </c>
      <c r="B223" t="s">
        <v>44</v>
      </c>
      <c r="C223" t="s">
        <v>8</v>
      </c>
      <c r="D223" t="s">
        <v>19</v>
      </c>
      <c r="E223" t="s">
        <v>20</v>
      </c>
      <c r="F223">
        <v>2020</v>
      </c>
      <c r="G223">
        <v>367493353.47299999</v>
      </c>
      <c r="H223">
        <v>323519551.73000002</v>
      </c>
    </row>
    <row r="224" spans="1:8" x14ac:dyDescent="0.2">
      <c r="A224" t="s">
        <v>18</v>
      </c>
      <c r="B224" t="s">
        <v>44</v>
      </c>
      <c r="C224" t="s">
        <v>3</v>
      </c>
      <c r="D224" t="s">
        <v>19</v>
      </c>
      <c r="E224" t="s">
        <v>20</v>
      </c>
      <c r="F224">
        <v>2020</v>
      </c>
      <c r="G224">
        <v>54033158.549000002</v>
      </c>
      <c r="H224">
        <v>47567617.392999999</v>
      </c>
    </row>
    <row r="225" spans="1:8" x14ac:dyDescent="0.2">
      <c r="A225" t="s">
        <v>18</v>
      </c>
      <c r="B225" t="s">
        <v>44</v>
      </c>
      <c r="C225" t="s">
        <v>5</v>
      </c>
      <c r="D225" t="s">
        <v>19</v>
      </c>
      <c r="E225" t="s">
        <v>20</v>
      </c>
      <c r="F225">
        <v>2020</v>
      </c>
      <c r="G225">
        <v>17847732</v>
      </c>
      <c r="H225">
        <v>15712094.386</v>
      </c>
    </row>
    <row r="226" spans="1:8" hidden="1" x14ac:dyDescent="0.2">
      <c r="A226" t="s">
        <v>45</v>
      </c>
      <c r="B226" t="s">
        <v>44</v>
      </c>
      <c r="C226" t="s">
        <v>4</v>
      </c>
      <c r="D226" t="s">
        <v>46</v>
      </c>
      <c r="E226" t="s">
        <v>27</v>
      </c>
      <c r="F226">
        <v>2007</v>
      </c>
      <c r="G226">
        <v>6127000</v>
      </c>
      <c r="H226">
        <v>6757621.2110000001</v>
      </c>
    </row>
    <row r="227" spans="1:8" hidden="1" x14ac:dyDescent="0.2">
      <c r="A227" t="s">
        <v>45</v>
      </c>
      <c r="B227" t="s">
        <v>44</v>
      </c>
      <c r="C227" t="s">
        <v>4</v>
      </c>
      <c r="D227" t="s">
        <v>47</v>
      </c>
      <c r="E227" t="s">
        <v>25</v>
      </c>
      <c r="F227">
        <v>2007</v>
      </c>
      <c r="G227">
        <v>17393348.021000002</v>
      </c>
      <c r="H227">
        <v>20865090.414999999</v>
      </c>
    </row>
    <row r="228" spans="1:8" hidden="1" x14ac:dyDescent="0.2">
      <c r="A228" t="s">
        <v>45</v>
      </c>
      <c r="B228" t="s">
        <v>44</v>
      </c>
      <c r="C228" t="s">
        <v>4</v>
      </c>
      <c r="D228" t="s">
        <v>46</v>
      </c>
      <c r="E228" t="s">
        <v>25</v>
      </c>
      <c r="F228">
        <v>2007</v>
      </c>
      <c r="G228">
        <v>1929892.202</v>
      </c>
      <c r="H228">
        <v>2315102.0290000001</v>
      </c>
    </row>
    <row r="229" spans="1:8" hidden="1" x14ac:dyDescent="0.2">
      <c r="A229" t="s">
        <v>45</v>
      </c>
      <c r="B229" t="s">
        <v>44</v>
      </c>
      <c r="C229" t="s">
        <v>4</v>
      </c>
      <c r="D229" t="s">
        <v>47</v>
      </c>
      <c r="E229" t="s">
        <v>27</v>
      </c>
      <c r="F229">
        <v>2007</v>
      </c>
      <c r="G229">
        <v>12187000</v>
      </c>
      <c r="H229">
        <v>13441346.450999999</v>
      </c>
    </row>
    <row r="230" spans="1:8" hidden="1" x14ac:dyDescent="0.2">
      <c r="A230" t="s">
        <v>45</v>
      </c>
      <c r="B230" t="s">
        <v>44</v>
      </c>
      <c r="C230" t="s">
        <v>21</v>
      </c>
      <c r="D230" t="s">
        <v>46</v>
      </c>
      <c r="E230" t="s">
        <v>27</v>
      </c>
      <c r="F230">
        <v>2007</v>
      </c>
      <c r="G230">
        <v>927000</v>
      </c>
      <c r="H230">
        <v>1022411.4350000001</v>
      </c>
    </row>
    <row r="231" spans="1:8" hidden="1" x14ac:dyDescent="0.2">
      <c r="A231" t="s">
        <v>45</v>
      </c>
      <c r="B231" t="s">
        <v>44</v>
      </c>
      <c r="C231" t="s">
        <v>21</v>
      </c>
      <c r="D231" t="s">
        <v>47</v>
      </c>
      <c r="E231" t="s">
        <v>27</v>
      </c>
      <c r="F231">
        <v>2007</v>
      </c>
      <c r="G231">
        <v>16000</v>
      </c>
      <c r="H231">
        <v>17646.798999999999</v>
      </c>
    </row>
    <row r="232" spans="1:8" hidden="1" x14ac:dyDescent="0.2">
      <c r="A232" t="s">
        <v>45</v>
      </c>
      <c r="B232" t="s">
        <v>44</v>
      </c>
      <c r="C232" t="s">
        <v>2</v>
      </c>
      <c r="D232" t="s">
        <v>47</v>
      </c>
      <c r="E232" t="s">
        <v>25</v>
      </c>
      <c r="F232">
        <v>2007</v>
      </c>
      <c r="G232">
        <v>74791106</v>
      </c>
      <c r="H232">
        <v>89719540.312999994</v>
      </c>
    </row>
    <row r="233" spans="1:8" hidden="1" x14ac:dyDescent="0.2">
      <c r="A233" t="s">
        <v>45</v>
      </c>
      <c r="B233" t="s">
        <v>44</v>
      </c>
      <c r="C233" t="s">
        <v>2</v>
      </c>
      <c r="D233" t="s">
        <v>46</v>
      </c>
      <c r="E233" t="s">
        <v>27</v>
      </c>
      <c r="F233">
        <v>2007</v>
      </c>
      <c r="G233">
        <v>2213300</v>
      </c>
      <c r="H233">
        <v>2441103.807</v>
      </c>
    </row>
    <row r="234" spans="1:8" hidden="1" x14ac:dyDescent="0.2">
      <c r="A234" t="s">
        <v>45</v>
      </c>
      <c r="B234" t="s">
        <v>44</v>
      </c>
      <c r="C234" t="s">
        <v>2</v>
      </c>
      <c r="D234" t="s">
        <v>47</v>
      </c>
      <c r="E234" t="s">
        <v>27</v>
      </c>
      <c r="F234">
        <v>2007</v>
      </c>
      <c r="G234">
        <v>40651700.607000001</v>
      </c>
      <c r="H234">
        <v>44835775.142999999</v>
      </c>
    </row>
    <row r="235" spans="1:8" hidden="1" x14ac:dyDescent="0.2">
      <c r="A235" t="s">
        <v>45</v>
      </c>
      <c r="B235" t="s">
        <v>44</v>
      </c>
      <c r="C235" t="s">
        <v>2</v>
      </c>
      <c r="D235" t="s">
        <v>46</v>
      </c>
      <c r="E235" t="s">
        <v>25</v>
      </c>
      <c r="F235">
        <v>2007</v>
      </c>
      <c r="G235">
        <v>67423821.592999995</v>
      </c>
      <c r="H235">
        <v>80881733.175999999</v>
      </c>
    </row>
    <row r="236" spans="1:8" hidden="1" x14ac:dyDescent="0.2">
      <c r="A236" t="s">
        <v>45</v>
      </c>
      <c r="B236" t="s">
        <v>44</v>
      </c>
      <c r="C236" t="s">
        <v>6</v>
      </c>
      <c r="D236" t="s">
        <v>46</v>
      </c>
      <c r="E236" t="s">
        <v>27</v>
      </c>
      <c r="F236">
        <v>2007</v>
      </c>
      <c r="G236">
        <v>76000</v>
      </c>
      <c r="H236">
        <v>83822.297000000006</v>
      </c>
    </row>
    <row r="237" spans="1:8" hidden="1" x14ac:dyDescent="0.2">
      <c r="A237" t="s">
        <v>45</v>
      </c>
      <c r="B237" t="s">
        <v>44</v>
      </c>
      <c r="C237" t="s">
        <v>6</v>
      </c>
      <c r="D237" t="s">
        <v>47</v>
      </c>
      <c r="E237" t="s">
        <v>27</v>
      </c>
      <c r="F237">
        <v>2007</v>
      </c>
      <c r="G237">
        <v>13000</v>
      </c>
      <c r="H237">
        <v>14338.023999999999</v>
      </c>
    </row>
    <row r="238" spans="1:8" hidden="1" x14ac:dyDescent="0.2">
      <c r="A238" t="s">
        <v>45</v>
      </c>
      <c r="B238" t="s">
        <v>44</v>
      </c>
      <c r="C238" t="s">
        <v>22</v>
      </c>
      <c r="D238" t="s">
        <v>47</v>
      </c>
      <c r="E238" t="s">
        <v>27</v>
      </c>
      <c r="F238">
        <v>2007</v>
      </c>
      <c r="G238">
        <v>0</v>
      </c>
      <c r="H238">
        <v>0</v>
      </c>
    </row>
    <row r="239" spans="1:8" hidden="1" x14ac:dyDescent="0.2">
      <c r="A239" t="s">
        <v>45</v>
      </c>
      <c r="B239" t="s">
        <v>44</v>
      </c>
      <c r="C239" t="s">
        <v>22</v>
      </c>
      <c r="D239" t="s">
        <v>46</v>
      </c>
      <c r="E239" t="s">
        <v>27</v>
      </c>
      <c r="F239">
        <v>2007</v>
      </c>
      <c r="G239">
        <v>1472000</v>
      </c>
      <c r="H239">
        <v>1623505.537</v>
      </c>
    </row>
    <row r="240" spans="1:8" hidden="1" x14ac:dyDescent="0.2">
      <c r="A240" t="s">
        <v>45</v>
      </c>
      <c r="B240" t="s">
        <v>44</v>
      </c>
      <c r="C240" t="s">
        <v>8</v>
      </c>
      <c r="D240" t="s">
        <v>8</v>
      </c>
      <c r="E240" t="s">
        <v>25</v>
      </c>
      <c r="F240">
        <v>2007</v>
      </c>
      <c r="G240">
        <v>199125215.06299999</v>
      </c>
      <c r="H240">
        <v>238870952.919</v>
      </c>
    </row>
    <row r="241" spans="1:8" hidden="1" x14ac:dyDescent="0.2">
      <c r="A241" t="s">
        <v>45</v>
      </c>
      <c r="B241" t="s">
        <v>44</v>
      </c>
      <c r="C241" t="s">
        <v>8</v>
      </c>
      <c r="D241" t="s">
        <v>8</v>
      </c>
      <c r="E241" t="s">
        <v>27</v>
      </c>
      <c r="F241">
        <v>2007</v>
      </c>
      <c r="G241">
        <v>80773000.606999993</v>
      </c>
      <c r="H241">
        <v>89086558.219999999</v>
      </c>
    </row>
    <row r="242" spans="1:8" hidden="1" x14ac:dyDescent="0.2">
      <c r="A242" t="s">
        <v>45</v>
      </c>
      <c r="B242" t="s">
        <v>44</v>
      </c>
      <c r="C242" t="s">
        <v>48</v>
      </c>
      <c r="D242" t="s">
        <v>47</v>
      </c>
      <c r="E242" t="s">
        <v>27</v>
      </c>
      <c r="F242">
        <v>2007</v>
      </c>
      <c r="G242">
        <v>53966700.607000001</v>
      </c>
      <c r="H242">
        <v>59521220.945</v>
      </c>
    </row>
    <row r="243" spans="1:8" hidden="1" x14ac:dyDescent="0.2">
      <c r="A243" t="s">
        <v>45</v>
      </c>
      <c r="B243" t="s">
        <v>44</v>
      </c>
      <c r="C243" t="s">
        <v>48</v>
      </c>
      <c r="D243" t="s">
        <v>47</v>
      </c>
      <c r="E243" t="s">
        <v>25</v>
      </c>
      <c r="F243">
        <v>2007</v>
      </c>
      <c r="G243">
        <v>109916832.92900001</v>
      </c>
      <c r="H243">
        <v>131856423.182</v>
      </c>
    </row>
    <row r="244" spans="1:8" hidden="1" x14ac:dyDescent="0.2">
      <c r="A244" t="s">
        <v>45</v>
      </c>
      <c r="B244" t="s">
        <v>44</v>
      </c>
      <c r="C244" t="s">
        <v>49</v>
      </c>
      <c r="D244" t="s">
        <v>46</v>
      </c>
      <c r="E244" t="s">
        <v>25</v>
      </c>
      <c r="F244">
        <v>2007</v>
      </c>
      <c r="G244">
        <v>89208382.134000003</v>
      </c>
      <c r="H244">
        <v>107014529.737</v>
      </c>
    </row>
    <row r="245" spans="1:8" hidden="1" x14ac:dyDescent="0.2">
      <c r="A245" t="s">
        <v>45</v>
      </c>
      <c r="B245" t="s">
        <v>44</v>
      </c>
      <c r="C245" t="s">
        <v>49</v>
      </c>
      <c r="D245" t="s">
        <v>46</v>
      </c>
      <c r="E245" t="s">
        <v>27</v>
      </c>
      <c r="F245">
        <v>2007</v>
      </c>
      <c r="G245">
        <v>26806300</v>
      </c>
      <c r="H245">
        <v>29565337.274</v>
      </c>
    </row>
    <row r="246" spans="1:8" hidden="1" x14ac:dyDescent="0.2">
      <c r="A246" t="s">
        <v>45</v>
      </c>
      <c r="B246" t="s">
        <v>44</v>
      </c>
      <c r="C246" t="s">
        <v>3</v>
      </c>
      <c r="D246" t="s">
        <v>46</v>
      </c>
      <c r="E246" t="s">
        <v>27</v>
      </c>
      <c r="F246">
        <v>2007</v>
      </c>
      <c r="G246">
        <v>9187000</v>
      </c>
      <c r="H246">
        <v>10132571.58</v>
      </c>
    </row>
    <row r="247" spans="1:8" hidden="1" x14ac:dyDescent="0.2">
      <c r="A247" t="s">
        <v>45</v>
      </c>
      <c r="B247" t="s">
        <v>44</v>
      </c>
      <c r="C247" t="s">
        <v>3</v>
      </c>
      <c r="D247" t="s">
        <v>47</v>
      </c>
      <c r="E247" t="s">
        <v>25</v>
      </c>
      <c r="F247">
        <v>2007</v>
      </c>
      <c r="G247">
        <v>13868242.908</v>
      </c>
      <c r="H247">
        <v>16636368.215</v>
      </c>
    </row>
    <row r="248" spans="1:8" hidden="1" x14ac:dyDescent="0.2">
      <c r="A248" t="s">
        <v>45</v>
      </c>
      <c r="B248" t="s">
        <v>44</v>
      </c>
      <c r="C248" t="s">
        <v>3</v>
      </c>
      <c r="D248" t="s">
        <v>46</v>
      </c>
      <c r="E248" t="s">
        <v>25</v>
      </c>
      <c r="F248">
        <v>2007</v>
      </c>
      <c r="G248">
        <v>19854668.339000002</v>
      </c>
      <c r="H248">
        <v>23817694.532000002</v>
      </c>
    </row>
    <row r="249" spans="1:8" hidden="1" x14ac:dyDescent="0.2">
      <c r="A249" t="s">
        <v>45</v>
      </c>
      <c r="B249" t="s">
        <v>44</v>
      </c>
      <c r="C249" t="s">
        <v>5</v>
      </c>
      <c r="D249" t="s">
        <v>47</v>
      </c>
      <c r="E249" t="s">
        <v>25</v>
      </c>
      <c r="F249">
        <v>2007</v>
      </c>
      <c r="G249">
        <v>3864136</v>
      </c>
      <c r="H249">
        <v>4635424.2390000001</v>
      </c>
    </row>
    <row r="250" spans="1:8" hidden="1" x14ac:dyDescent="0.2">
      <c r="A250" t="s">
        <v>45</v>
      </c>
      <c r="B250" t="s">
        <v>44</v>
      </c>
      <c r="C250" t="s">
        <v>5</v>
      </c>
      <c r="D250" t="s">
        <v>47</v>
      </c>
      <c r="E250" t="s">
        <v>27</v>
      </c>
      <c r="F250">
        <v>2007</v>
      </c>
      <c r="G250">
        <v>1099000</v>
      </c>
      <c r="H250">
        <v>1212114.5279999999</v>
      </c>
    </row>
    <row r="251" spans="1:8" hidden="1" x14ac:dyDescent="0.2">
      <c r="A251" t="s">
        <v>45</v>
      </c>
      <c r="B251" t="s">
        <v>44</v>
      </c>
      <c r="C251" t="s">
        <v>5</v>
      </c>
      <c r="D251" t="s">
        <v>46</v>
      </c>
      <c r="E251" t="s">
        <v>27</v>
      </c>
      <c r="F251">
        <v>2007</v>
      </c>
      <c r="G251">
        <v>6804000</v>
      </c>
      <c r="H251">
        <v>7504301.4069999997</v>
      </c>
    </row>
    <row r="252" spans="1:8" hidden="1" x14ac:dyDescent="0.2">
      <c r="A252" t="s">
        <v>45</v>
      </c>
      <c r="B252" t="s">
        <v>44</v>
      </c>
      <c r="C252" t="s">
        <v>4</v>
      </c>
      <c r="D252" t="s">
        <v>47</v>
      </c>
      <c r="E252" t="s">
        <v>25</v>
      </c>
      <c r="F252">
        <v>2008</v>
      </c>
      <c r="G252">
        <v>18222620.452</v>
      </c>
      <c r="H252">
        <v>20278449.681000002</v>
      </c>
    </row>
    <row r="253" spans="1:8" hidden="1" x14ac:dyDescent="0.2">
      <c r="A253" t="s">
        <v>45</v>
      </c>
      <c r="B253" t="s">
        <v>44</v>
      </c>
      <c r="C253" t="s">
        <v>4</v>
      </c>
      <c r="D253" t="s">
        <v>46</v>
      </c>
      <c r="E253" t="s">
        <v>27</v>
      </c>
      <c r="F253">
        <v>2008</v>
      </c>
      <c r="G253">
        <v>6682000</v>
      </c>
      <c r="H253">
        <v>7180005.1579999998</v>
      </c>
    </row>
    <row r="254" spans="1:8" hidden="1" x14ac:dyDescent="0.2">
      <c r="A254" t="s">
        <v>45</v>
      </c>
      <c r="B254" t="s">
        <v>44</v>
      </c>
      <c r="C254" t="s">
        <v>4</v>
      </c>
      <c r="D254" t="s">
        <v>47</v>
      </c>
      <c r="E254" t="s">
        <v>27</v>
      </c>
      <c r="F254">
        <v>2008</v>
      </c>
      <c r="G254">
        <v>12672000</v>
      </c>
      <c r="H254">
        <v>13616436.001</v>
      </c>
    </row>
    <row r="255" spans="1:8" hidden="1" x14ac:dyDescent="0.2">
      <c r="A255" t="s">
        <v>45</v>
      </c>
      <c r="B255" t="s">
        <v>44</v>
      </c>
      <c r="C255" t="s">
        <v>4</v>
      </c>
      <c r="D255" t="s">
        <v>46</v>
      </c>
      <c r="E255" t="s">
        <v>25</v>
      </c>
      <c r="F255">
        <v>2008</v>
      </c>
      <c r="G255">
        <v>2096117.8089999999</v>
      </c>
      <c r="H255">
        <v>2332596.4360000002</v>
      </c>
    </row>
    <row r="256" spans="1:8" hidden="1" x14ac:dyDescent="0.2">
      <c r="A256" t="s">
        <v>45</v>
      </c>
      <c r="B256" t="s">
        <v>44</v>
      </c>
      <c r="C256" t="s">
        <v>21</v>
      </c>
      <c r="D256" t="s">
        <v>47</v>
      </c>
      <c r="E256" t="s">
        <v>27</v>
      </c>
      <c r="F256">
        <v>2008</v>
      </c>
      <c r="G256">
        <v>14000</v>
      </c>
      <c r="H256">
        <v>15043.411</v>
      </c>
    </row>
    <row r="257" spans="1:8" hidden="1" x14ac:dyDescent="0.2">
      <c r="A257" t="s">
        <v>45</v>
      </c>
      <c r="B257" t="s">
        <v>44</v>
      </c>
      <c r="C257" t="s">
        <v>21</v>
      </c>
      <c r="D257" t="s">
        <v>46</v>
      </c>
      <c r="E257" t="s">
        <v>27</v>
      </c>
      <c r="F257">
        <v>2008</v>
      </c>
      <c r="G257">
        <v>775000</v>
      </c>
      <c r="H257">
        <v>832760.25100000005</v>
      </c>
    </row>
    <row r="258" spans="1:8" hidden="1" x14ac:dyDescent="0.2">
      <c r="A258" t="s">
        <v>45</v>
      </c>
      <c r="B258" t="s">
        <v>44</v>
      </c>
      <c r="C258" t="s">
        <v>2</v>
      </c>
      <c r="D258" t="s">
        <v>47</v>
      </c>
      <c r="E258" t="s">
        <v>25</v>
      </c>
      <c r="F258">
        <v>2008</v>
      </c>
      <c r="G258">
        <v>74178713</v>
      </c>
      <c r="H258">
        <v>82547364.848000005</v>
      </c>
    </row>
    <row r="259" spans="1:8" hidden="1" x14ac:dyDescent="0.2">
      <c r="A259" t="s">
        <v>45</v>
      </c>
      <c r="B259" t="s">
        <v>44</v>
      </c>
      <c r="C259" t="s">
        <v>2</v>
      </c>
      <c r="D259" t="s">
        <v>46</v>
      </c>
      <c r="E259" t="s">
        <v>27</v>
      </c>
      <c r="F259">
        <v>2008</v>
      </c>
      <c r="G259">
        <v>11049500</v>
      </c>
      <c r="H259">
        <v>11873012.120999999</v>
      </c>
    </row>
    <row r="260" spans="1:8" hidden="1" x14ac:dyDescent="0.2">
      <c r="A260" t="s">
        <v>45</v>
      </c>
      <c r="B260" t="s">
        <v>44</v>
      </c>
      <c r="C260" t="s">
        <v>2</v>
      </c>
      <c r="D260" t="s">
        <v>46</v>
      </c>
      <c r="E260" t="s">
        <v>25</v>
      </c>
      <c r="F260">
        <v>2008</v>
      </c>
      <c r="G260">
        <v>66948144</v>
      </c>
      <c r="H260">
        <v>74501061.628000006</v>
      </c>
    </row>
    <row r="261" spans="1:8" hidden="1" x14ac:dyDescent="0.2">
      <c r="A261" t="s">
        <v>45</v>
      </c>
      <c r="B261" t="s">
        <v>44</v>
      </c>
      <c r="C261" t="s">
        <v>2</v>
      </c>
      <c r="D261" t="s">
        <v>47</v>
      </c>
      <c r="E261" t="s">
        <v>27</v>
      </c>
      <c r="F261">
        <v>2008</v>
      </c>
      <c r="G261">
        <v>38458089.766999997</v>
      </c>
      <c r="H261">
        <v>41324346.435000002</v>
      </c>
    </row>
    <row r="262" spans="1:8" hidden="1" x14ac:dyDescent="0.2">
      <c r="A262" t="s">
        <v>45</v>
      </c>
      <c r="B262" t="s">
        <v>44</v>
      </c>
      <c r="C262" t="s">
        <v>6</v>
      </c>
      <c r="D262" t="s">
        <v>46</v>
      </c>
      <c r="E262" t="s">
        <v>27</v>
      </c>
      <c r="F262">
        <v>2008</v>
      </c>
      <c r="G262">
        <v>73000</v>
      </c>
      <c r="H262">
        <v>78440.642999999996</v>
      </c>
    </row>
    <row r="263" spans="1:8" hidden="1" x14ac:dyDescent="0.2">
      <c r="A263" t="s">
        <v>45</v>
      </c>
      <c r="B263" t="s">
        <v>44</v>
      </c>
      <c r="C263" t="s">
        <v>6</v>
      </c>
      <c r="D263" t="s">
        <v>47</v>
      </c>
      <c r="E263" t="s">
        <v>27</v>
      </c>
      <c r="F263">
        <v>2008</v>
      </c>
      <c r="G263">
        <v>18000</v>
      </c>
      <c r="H263">
        <v>19341.527999999998</v>
      </c>
    </row>
    <row r="264" spans="1:8" hidden="1" x14ac:dyDescent="0.2">
      <c r="A264" t="s">
        <v>45</v>
      </c>
      <c r="B264" t="s">
        <v>44</v>
      </c>
      <c r="C264" t="s">
        <v>22</v>
      </c>
      <c r="D264" t="s">
        <v>46</v>
      </c>
      <c r="E264" t="s">
        <v>27</v>
      </c>
      <c r="F264">
        <v>2008</v>
      </c>
      <c r="G264">
        <v>1477000</v>
      </c>
      <c r="H264">
        <v>1587079.8589999999</v>
      </c>
    </row>
    <row r="265" spans="1:8" hidden="1" x14ac:dyDescent="0.2">
      <c r="A265" t="s">
        <v>45</v>
      </c>
      <c r="B265" t="s">
        <v>44</v>
      </c>
      <c r="C265" t="s">
        <v>22</v>
      </c>
      <c r="D265" t="s">
        <v>47</v>
      </c>
      <c r="E265" t="s">
        <v>27</v>
      </c>
      <c r="F265">
        <v>2008</v>
      </c>
      <c r="G265">
        <v>0</v>
      </c>
      <c r="H265">
        <v>0</v>
      </c>
    </row>
    <row r="266" spans="1:8" hidden="1" x14ac:dyDescent="0.2">
      <c r="A266" t="s">
        <v>45</v>
      </c>
      <c r="B266" t="s">
        <v>44</v>
      </c>
      <c r="C266" t="s">
        <v>8</v>
      </c>
      <c r="D266" t="s">
        <v>8</v>
      </c>
      <c r="E266" t="s">
        <v>27</v>
      </c>
      <c r="F266">
        <v>2008</v>
      </c>
      <c r="G266">
        <v>89518589.767000005</v>
      </c>
      <c r="H266">
        <v>96190352.625</v>
      </c>
    </row>
    <row r="267" spans="1:8" hidden="1" x14ac:dyDescent="0.2">
      <c r="A267" t="s">
        <v>45</v>
      </c>
      <c r="B267" t="s">
        <v>44</v>
      </c>
      <c r="C267" t="s">
        <v>8</v>
      </c>
      <c r="D267" t="s">
        <v>8</v>
      </c>
      <c r="E267" t="s">
        <v>25</v>
      </c>
      <c r="F267">
        <v>2008</v>
      </c>
      <c r="G267">
        <v>201250764.766</v>
      </c>
      <c r="H267">
        <v>223955359.06799999</v>
      </c>
    </row>
    <row r="268" spans="1:8" hidden="1" x14ac:dyDescent="0.2">
      <c r="A268" t="s">
        <v>45</v>
      </c>
      <c r="B268" t="s">
        <v>44</v>
      </c>
      <c r="C268" t="s">
        <v>48</v>
      </c>
      <c r="D268" t="s">
        <v>47</v>
      </c>
      <c r="E268" t="s">
        <v>25</v>
      </c>
      <c r="F268">
        <v>2008</v>
      </c>
      <c r="G268">
        <v>111120356.30599999</v>
      </c>
      <c r="H268">
        <v>123656669.455</v>
      </c>
    </row>
    <row r="269" spans="1:8" hidden="1" x14ac:dyDescent="0.2">
      <c r="A269" t="s">
        <v>45</v>
      </c>
      <c r="B269" t="s">
        <v>44</v>
      </c>
      <c r="C269" t="s">
        <v>48</v>
      </c>
      <c r="D269" t="s">
        <v>47</v>
      </c>
      <c r="E269" t="s">
        <v>27</v>
      </c>
      <c r="F269">
        <v>2008</v>
      </c>
      <c r="G269">
        <v>52102089.766999997</v>
      </c>
      <c r="H269">
        <v>55985224.971000001</v>
      </c>
    </row>
    <row r="270" spans="1:8" hidden="1" x14ac:dyDescent="0.2">
      <c r="A270" t="s">
        <v>45</v>
      </c>
      <c r="B270" t="s">
        <v>44</v>
      </c>
      <c r="C270" t="s">
        <v>49</v>
      </c>
      <c r="D270" t="s">
        <v>46</v>
      </c>
      <c r="E270" t="s">
        <v>25</v>
      </c>
      <c r="F270">
        <v>2008</v>
      </c>
      <c r="G270">
        <v>90130408.459999993</v>
      </c>
      <c r="H270">
        <v>100298689.61300001</v>
      </c>
    </row>
    <row r="271" spans="1:8" hidden="1" x14ac:dyDescent="0.2">
      <c r="A271" t="s">
        <v>45</v>
      </c>
      <c r="B271" t="s">
        <v>44</v>
      </c>
      <c r="C271" t="s">
        <v>49</v>
      </c>
      <c r="D271" t="s">
        <v>46</v>
      </c>
      <c r="E271" t="s">
        <v>27</v>
      </c>
      <c r="F271">
        <v>2008</v>
      </c>
      <c r="G271">
        <v>37416500</v>
      </c>
      <c r="H271">
        <v>40205127.653999999</v>
      </c>
    </row>
    <row r="272" spans="1:8" hidden="1" x14ac:dyDescent="0.2">
      <c r="A272" t="s">
        <v>45</v>
      </c>
      <c r="B272" t="s">
        <v>44</v>
      </c>
      <c r="C272" t="s">
        <v>3</v>
      </c>
      <c r="D272" t="s">
        <v>47</v>
      </c>
      <c r="E272" t="s">
        <v>25</v>
      </c>
      <c r="F272">
        <v>2008</v>
      </c>
      <c r="G272">
        <v>14585816.854</v>
      </c>
      <c r="H272">
        <v>16231351.243000001</v>
      </c>
    </row>
    <row r="273" spans="1:8" hidden="1" x14ac:dyDescent="0.2">
      <c r="A273" t="s">
        <v>45</v>
      </c>
      <c r="B273" t="s">
        <v>44</v>
      </c>
      <c r="C273" t="s">
        <v>3</v>
      </c>
      <c r="D273" t="s">
        <v>46</v>
      </c>
      <c r="E273" t="s">
        <v>25</v>
      </c>
      <c r="F273">
        <v>2008</v>
      </c>
      <c r="G273">
        <v>21086146.651000001</v>
      </c>
      <c r="H273">
        <v>23465031.548999999</v>
      </c>
    </row>
    <row r="274" spans="1:8" hidden="1" x14ac:dyDescent="0.2">
      <c r="A274" t="s">
        <v>45</v>
      </c>
      <c r="B274" t="s">
        <v>44</v>
      </c>
      <c r="C274" t="s">
        <v>3</v>
      </c>
      <c r="D274" t="s">
        <v>46</v>
      </c>
      <c r="E274" t="s">
        <v>27</v>
      </c>
      <c r="F274">
        <v>2008</v>
      </c>
      <c r="G274">
        <v>9985000</v>
      </c>
      <c r="H274">
        <v>10729175.620999999</v>
      </c>
    </row>
    <row r="275" spans="1:8" hidden="1" x14ac:dyDescent="0.2">
      <c r="A275" t="s">
        <v>45</v>
      </c>
      <c r="B275" t="s">
        <v>44</v>
      </c>
      <c r="C275" t="s">
        <v>5</v>
      </c>
      <c r="D275" t="s">
        <v>47</v>
      </c>
      <c r="E275" t="s">
        <v>25</v>
      </c>
      <c r="F275">
        <v>2008</v>
      </c>
      <c r="G275">
        <v>4133206</v>
      </c>
      <c r="H275">
        <v>4599503.6830000002</v>
      </c>
    </row>
    <row r="276" spans="1:8" hidden="1" x14ac:dyDescent="0.2">
      <c r="A276" t="s">
        <v>45</v>
      </c>
      <c r="B276" t="s">
        <v>44</v>
      </c>
      <c r="C276" t="s">
        <v>5</v>
      </c>
      <c r="D276" t="s">
        <v>47</v>
      </c>
      <c r="E276" t="s">
        <v>27</v>
      </c>
      <c r="F276">
        <v>2008</v>
      </c>
      <c r="G276">
        <v>940000</v>
      </c>
      <c r="H276">
        <v>1010057.595</v>
      </c>
    </row>
    <row r="277" spans="1:8" hidden="1" x14ac:dyDescent="0.2">
      <c r="A277" t="s">
        <v>45</v>
      </c>
      <c r="B277" t="s">
        <v>44</v>
      </c>
      <c r="C277" t="s">
        <v>5</v>
      </c>
      <c r="D277" t="s">
        <v>46</v>
      </c>
      <c r="E277" t="s">
        <v>27</v>
      </c>
      <c r="F277">
        <v>2008</v>
      </c>
      <c r="G277">
        <v>7375000</v>
      </c>
      <c r="H277">
        <v>7924654.0020000003</v>
      </c>
    </row>
    <row r="278" spans="1:8" hidden="1" x14ac:dyDescent="0.2">
      <c r="A278" t="s">
        <v>45</v>
      </c>
      <c r="B278" t="s">
        <v>44</v>
      </c>
      <c r="C278" t="s">
        <v>4</v>
      </c>
      <c r="D278" t="s">
        <v>46</v>
      </c>
      <c r="E278" t="s">
        <v>27</v>
      </c>
      <c r="F278">
        <v>2009</v>
      </c>
      <c r="G278">
        <v>8734000</v>
      </c>
      <c r="H278">
        <v>9268711.9949999992</v>
      </c>
    </row>
    <row r="279" spans="1:8" hidden="1" x14ac:dyDescent="0.2">
      <c r="A279" t="s">
        <v>45</v>
      </c>
      <c r="B279" t="s">
        <v>44</v>
      </c>
      <c r="C279" t="s">
        <v>4</v>
      </c>
      <c r="D279" t="s">
        <v>47</v>
      </c>
      <c r="E279" t="s">
        <v>27</v>
      </c>
      <c r="F279">
        <v>2009</v>
      </c>
      <c r="G279">
        <v>11109000</v>
      </c>
      <c r="H279">
        <v>11789113.986</v>
      </c>
    </row>
    <row r="280" spans="1:8" hidden="1" x14ac:dyDescent="0.2">
      <c r="A280" t="s">
        <v>45</v>
      </c>
      <c r="B280" t="s">
        <v>44</v>
      </c>
      <c r="C280" t="s">
        <v>4</v>
      </c>
      <c r="D280" t="s">
        <v>47</v>
      </c>
      <c r="E280" t="s">
        <v>25</v>
      </c>
      <c r="F280">
        <v>2009</v>
      </c>
      <c r="G280">
        <v>16822416.484999999</v>
      </c>
      <c r="H280">
        <v>18754505.658</v>
      </c>
    </row>
    <row r="281" spans="1:8" hidden="1" x14ac:dyDescent="0.2">
      <c r="A281" t="s">
        <v>45</v>
      </c>
      <c r="B281" t="s">
        <v>44</v>
      </c>
      <c r="C281" t="s">
        <v>4</v>
      </c>
      <c r="D281" t="s">
        <v>46</v>
      </c>
      <c r="E281" t="s">
        <v>25</v>
      </c>
      <c r="F281">
        <v>2009</v>
      </c>
      <c r="G281">
        <v>2098331.6519999998</v>
      </c>
      <c r="H281">
        <v>2339329.3629999999</v>
      </c>
    </row>
    <row r="282" spans="1:8" hidden="1" x14ac:dyDescent="0.2">
      <c r="A282" t="s">
        <v>45</v>
      </c>
      <c r="B282" t="s">
        <v>44</v>
      </c>
      <c r="C282" t="s">
        <v>21</v>
      </c>
      <c r="D282" t="s">
        <v>47</v>
      </c>
      <c r="E282" t="s">
        <v>27</v>
      </c>
      <c r="F282">
        <v>2009</v>
      </c>
      <c r="G282">
        <v>20000</v>
      </c>
      <c r="H282">
        <v>21224.437999999998</v>
      </c>
    </row>
    <row r="283" spans="1:8" hidden="1" x14ac:dyDescent="0.2">
      <c r="A283" t="s">
        <v>45</v>
      </c>
      <c r="B283" t="s">
        <v>44</v>
      </c>
      <c r="C283" t="s">
        <v>21</v>
      </c>
      <c r="D283" t="s">
        <v>46</v>
      </c>
      <c r="E283" t="s">
        <v>27</v>
      </c>
      <c r="F283">
        <v>2009</v>
      </c>
      <c r="G283">
        <v>1105000</v>
      </c>
      <c r="H283">
        <v>1172650.189</v>
      </c>
    </row>
    <row r="284" spans="1:8" hidden="1" x14ac:dyDescent="0.2">
      <c r="A284" t="s">
        <v>45</v>
      </c>
      <c r="B284" t="s">
        <v>44</v>
      </c>
      <c r="C284" t="s">
        <v>2</v>
      </c>
      <c r="D284" t="s">
        <v>47</v>
      </c>
      <c r="E284" t="s">
        <v>27</v>
      </c>
      <c r="F284">
        <v>2009</v>
      </c>
      <c r="G284">
        <v>35144180.445</v>
      </c>
      <c r="H284">
        <v>37295773.625</v>
      </c>
    </row>
    <row r="285" spans="1:8" hidden="1" x14ac:dyDescent="0.2">
      <c r="A285" t="s">
        <v>45</v>
      </c>
      <c r="B285" t="s">
        <v>44</v>
      </c>
      <c r="C285" t="s">
        <v>2</v>
      </c>
      <c r="D285" t="s">
        <v>47</v>
      </c>
      <c r="E285" t="s">
        <v>25</v>
      </c>
      <c r="F285">
        <v>2009</v>
      </c>
      <c r="G285">
        <v>74254234</v>
      </c>
      <c r="H285">
        <v>82782485.673999995</v>
      </c>
    </row>
    <row r="286" spans="1:8" hidden="1" x14ac:dyDescent="0.2">
      <c r="A286" t="s">
        <v>45</v>
      </c>
      <c r="B286" t="s">
        <v>44</v>
      </c>
      <c r="C286" t="s">
        <v>2</v>
      </c>
      <c r="D286" t="s">
        <v>46</v>
      </c>
      <c r="E286" t="s">
        <v>27</v>
      </c>
      <c r="F286">
        <v>2009</v>
      </c>
      <c r="G286">
        <v>12143480</v>
      </c>
      <c r="H286">
        <v>12886926.808</v>
      </c>
    </row>
    <row r="287" spans="1:8" hidden="1" x14ac:dyDescent="0.2">
      <c r="A287" t="s">
        <v>45</v>
      </c>
      <c r="B287" t="s">
        <v>44</v>
      </c>
      <c r="C287" t="s">
        <v>2</v>
      </c>
      <c r="D287" t="s">
        <v>46</v>
      </c>
      <c r="E287" t="s">
        <v>25</v>
      </c>
      <c r="F287">
        <v>2009</v>
      </c>
      <c r="G287">
        <v>62382737</v>
      </c>
      <c r="H287">
        <v>69547522.798999995</v>
      </c>
    </row>
    <row r="288" spans="1:8" hidden="1" x14ac:dyDescent="0.2">
      <c r="A288" t="s">
        <v>45</v>
      </c>
      <c r="B288" t="s">
        <v>44</v>
      </c>
      <c r="C288" t="s">
        <v>6</v>
      </c>
      <c r="D288" t="s">
        <v>47</v>
      </c>
      <c r="E288" t="s">
        <v>27</v>
      </c>
      <c r="F288">
        <v>2009</v>
      </c>
      <c r="G288">
        <v>17000</v>
      </c>
      <c r="H288">
        <v>18040.772000000001</v>
      </c>
    </row>
    <row r="289" spans="1:8" hidden="1" x14ac:dyDescent="0.2">
      <c r="A289" t="s">
        <v>45</v>
      </c>
      <c r="B289" t="s">
        <v>44</v>
      </c>
      <c r="C289" t="s">
        <v>6</v>
      </c>
      <c r="D289" t="s">
        <v>46</v>
      </c>
      <c r="E289" t="s">
        <v>27</v>
      </c>
      <c r="F289">
        <v>2009</v>
      </c>
      <c r="G289">
        <v>82000</v>
      </c>
      <c r="H289">
        <v>87020.195000000007</v>
      </c>
    </row>
    <row r="290" spans="1:8" hidden="1" x14ac:dyDescent="0.2">
      <c r="A290" t="s">
        <v>45</v>
      </c>
      <c r="B290" t="s">
        <v>44</v>
      </c>
      <c r="C290" t="s">
        <v>22</v>
      </c>
      <c r="D290" t="s">
        <v>46</v>
      </c>
      <c r="E290" t="s">
        <v>27</v>
      </c>
      <c r="F290">
        <v>2009</v>
      </c>
      <c r="G290">
        <v>1820000</v>
      </c>
      <c r="H290">
        <v>1931423.841</v>
      </c>
    </row>
    <row r="291" spans="1:8" hidden="1" x14ac:dyDescent="0.2">
      <c r="A291" t="s">
        <v>45</v>
      </c>
      <c r="B291" t="s">
        <v>44</v>
      </c>
      <c r="C291" t="s">
        <v>22</v>
      </c>
      <c r="D291" t="s">
        <v>47</v>
      </c>
      <c r="E291" t="s">
        <v>27</v>
      </c>
      <c r="F291">
        <v>2009</v>
      </c>
      <c r="G291">
        <v>0</v>
      </c>
      <c r="H291">
        <v>0</v>
      </c>
    </row>
    <row r="292" spans="1:8" hidden="1" x14ac:dyDescent="0.2">
      <c r="A292" t="s">
        <v>45</v>
      </c>
      <c r="B292" t="s">
        <v>44</v>
      </c>
      <c r="C292" t="s">
        <v>8</v>
      </c>
      <c r="D292" t="s">
        <v>8</v>
      </c>
      <c r="E292" t="s">
        <v>27</v>
      </c>
      <c r="F292">
        <v>2009</v>
      </c>
      <c r="G292">
        <v>90559660.444999993</v>
      </c>
      <c r="H292">
        <v>96103894.094999999</v>
      </c>
    </row>
    <row r="293" spans="1:8" hidden="1" x14ac:dyDescent="0.2">
      <c r="A293" t="s">
        <v>45</v>
      </c>
      <c r="B293" t="s">
        <v>44</v>
      </c>
      <c r="C293" t="s">
        <v>8</v>
      </c>
      <c r="D293" t="s">
        <v>8</v>
      </c>
      <c r="E293" t="s">
        <v>25</v>
      </c>
      <c r="F293">
        <v>2009</v>
      </c>
      <c r="G293">
        <v>196154224.10699999</v>
      </c>
      <c r="H293">
        <v>218682940.653</v>
      </c>
    </row>
    <row r="294" spans="1:8" hidden="1" x14ac:dyDescent="0.2">
      <c r="A294" t="s">
        <v>45</v>
      </c>
      <c r="B294" t="s">
        <v>44</v>
      </c>
      <c r="C294" t="s">
        <v>48</v>
      </c>
      <c r="D294" t="s">
        <v>47</v>
      </c>
      <c r="E294" t="s">
        <v>27</v>
      </c>
      <c r="F294">
        <v>2009</v>
      </c>
      <c r="G294">
        <v>47287180.445</v>
      </c>
      <c r="H294">
        <v>50182191.045999996</v>
      </c>
    </row>
    <row r="295" spans="1:8" hidden="1" x14ac:dyDescent="0.2">
      <c r="A295" t="s">
        <v>45</v>
      </c>
      <c r="B295" t="s">
        <v>44</v>
      </c>
      <c r="C295" t="s">
        <v>48</v>
      </c>
      <c r="D295" t="s">
        <v>47</v>
      </c>
      <c r="E295" t="s">
        <v>25</v>
      </c>
      <c r="F295">
        <v>2009</v>
      </c>
      <c r="G295">
        <v>110396612.38</v>
      </c>
      <c r="H295">
        <v>123075890.633</v>
      </c>
    </row>
    <row r="296" spans="1:8" hidden="1" x14ac:dyDescent="0.2">
      <c r="A296" t="s">
        <v>45</v>
      </c>
      <c r="B296" t="s">
        <v>44</v>
      </c>
      <c r="C296" t="s">
        <v>49</v>
      </c>
      <c r="D296" t="s">
        <v>46</v>
      </c>
      <c r="E296" t="s">
        <v>25</v>
      </c>
      <c r="F296">
        <v>2009</v>
      </c>
      <c r="G296">
        <v>85757611.726999998</v>
      </c>
      <c r="H296">
        <v>95607050.019999996</v>
      </c>
    </row>
    <row r="297" spans="1:8" hidden="1" x14ac:dyDescent="0.2">
      <c r="A297" t="s">
        <v>45</v>
      </c>
      <c r="B297" t="s">
        <v>44</v>
      </c>
      <c r="C297" t="s">
        <v>49</v>
      </c>
      <c r="D297" t="s">
        <v>46</v>
      </c>
      <c r="E297" t="s">
        <v>27</v>
      </c>
      <c r="F297">
        <v>2009</v>
      </c>
      <c r="G297">
        <v>43272480</v>
      </c>
      <c r="H297">
        <v>45921703.049000002</v>
      </c>
    </row>
    <row r="298" spans="1:8" hidden="1" x14ac:dyDescent="0.2">
      <c r="A298" t="s">
        <v>45</v>
      </c>
      <c r="B298" t="s">
        <v>44</v>
      </c>
      <c r="C298" t="s">
        <v>3</v>
      </c>
      <c r="D298" t="s">
        <v>46</v>
      </c>
      <c r="E298" t="s">
        <v>25</v>
      </c>
      <c r="F298">
        <v>2009</v>
      </c>
      <c r="G298">
        <v>21276543.074999999</v>
      </c>
      <c r="H298">
        <v>23720197.857999999</v>
      </c>
    </row>
    <row r="299" spans="1:8" hidden="1" x14ac:dyDescent="0.2">
      <c r="A299" t="s">
        <v>45</v>
      </c>
      <c r="B299" t="s">
        <v>44</v>
      </c>
      <c r="C299" t="s">
        <v>3</v>
      </c>
      <c r="D299" t="s">
        <v>46</v>
      </c>
      <c r="E299" t="s">
        <v>27</v>
      </c>
      <c r="F299">
        <v>2009</v>
      </c>
      <c r="G299">
        <v>11334000</v>
      </c>
      <c r="H299">
        <v>12027888.911</v>
      </c>
    </row>
    <row r="300" spans="1:8" hidden="1" x14ac:dyDescent="0.2">
      <c r="A300" t="s">
        <v>45</v>
      </c>
      <c r="B300" t="s">
        <v>44</v>
      </c>
      <c r="C300" t="s">
        <v>3</v>
      </c>
      <c r="D300" t="s">
        <v>47</v>
      </c>
      <c r="E300" t="s">
        <v>25</v>
      </c>
      <c r="F300">
        <v>2009</v>
      </c>
      <c r="G300">
        <v>15287683.895</v>
      </c>
      <c r="H300">
        <v>17043505.870000001</v>
      </c>
    </row>
    <row r="301" spans="1:8" hidden="1" x14ac:dyDescent="0.2">
      <c r="A301" t="s">
        <v>45</v>
      </c>
      <c r="B301" t="s">
        <v>44</v>
      </c>
      <c r="C301" t="s">
        <v>5</v>
      </c>
      <c r="D301" t="s">
        <v>46</v>
      </c>
      <c r="E301" t="s">
        <v>27</v>
      </c>
      <c r="F301">
        <v>2009</v>
      </c>
      <c r="G301">
        <v>8054000</v>
      </c>
      <c r="H301">
        <v>8547081.1089999992</v>
      </c>
    </row>
    <row r="302" spans="1:8" hidden="1" x14ac:dyDescent="0.2">
      <c r="A302" t="s">
        <v>45</v>
      </c>
      <c r="B302" t="s">
        <v>44</v>
      </c>
      <c r="C302" t="s">
        <v>5</v>
      </c>
      <c r="D302" t="s">
        <v>47</v>
      </c>
      <c r="E302" t="s">
        <v>27</v>
      </c>
      <c r="F302">
        <v>2009</v>
      </c>
      <c r="G302">
        <v>997000</v>
      </c>
      <c r="H302">
        <v>1058038.2250000001</v>
      </c>
    </row>
    <row r="303" spans="1:8" hidden="1" x14ac:dyDescent="0.2">
      <c r="A303" t="s">
        <v>45</v>
      </c>
      <c r="B303" t="s">
        <v>44</v>
      </c>
      <c r="C303" t="s">
        <v>5</v>
      </c>
      <c r="D303" t="s">
        <v>47</v>
      </c>
      <c r="E303" t="s">
        <v>25</v>
      </c>
      <c r="F303">
        <v>2009</v>
      </c>
      <c r="G303">
        <v>4032278</v>
      </c>
      <c r="H303">
        <v>4495393.4309999999</v>
      </c>
    </row>
    <row r="304" spans="1:8" hidden="1" x14ac:dyDescent="0.2">
      <c r="A304" t="s">
        <v>45</v>
      </c>
      <c r="B304" t="s">
        <v>44</v>
      </c>
      <c r="C304" t="s">
        <v>4</v>
      </c>
      <c r="D304" t="s">
        <v>47</v>
      </c>
      <c r="E304" t="s">
        <v>25</v>
      </c>
      <c r="F304">
        <v>2010</v>
      </c>
      <c r="G304">
        <v>17431943.228999998</v>
      </c>
      <c r="H304">
        <v>19056094.131999999</v>
      </c>
    </row>
    <row r="305" spans="1:8" hidden="1" x14ac:dyDescent="0.2">
      <c r="A305" t="s">
        <v>45</v>
      </c>
      <c r="B305" t="s">
        <v>44</v>
      </c>
      <c r="C305" t="s">
        <v>4</v>
      </c>
      <c r="D305" t="s">
        <v>46</v>
      </c>
      <c r="E305" t="s">
        <v>25</v>
      </c>
      <c r="F305">
        <v>2010</v>
      </c>
      <c r="G305">
        <v>2185000.0780000002</v>
      </c>
      <c r="H305">
        <v>2388578.6349999998</v>
      </c>
    </row>
    <row r="306" spans="1:8" hidden="1" x14ac:dyDescent="0.2">
      <c r="A306" t="s">
        <v>45</v>
      </c>
      <c r="B306" t="s">
        <v>44</v>
      </c>
      <c r="C306" t="s">
        <v>4</v>
      </c>
      <c r="D306" t="s">
        <v>47</v>
      </c>
      <c r="E306" t="s">
        <v>27</v>
      </c>
      <c r="F306">
        <v>2010</v>
      </c>
      <c r="G306">
        <v>10995000</v>
      </c>
      <c r="H306">
        <v>11385523.454</v>
      </c>
    </row>
    <row r="307" spans="1:8" hidden="1" x14ac:dyDescent="0.2">
      <c r="A307" t="s">
        <v>45</v>
      </c>
      <c r="B307" t="s">
        <v>44</v>
      </c>
      <c r="C307" t="s">
        <v>4</v>
      </c>
      <c r="D307" t="s">
        <v>46</v>
      </c>
      <c r="E307" t="s">
        <v>27</v>
      </c>
      <c r="F307">
        <v>2010</v>
      </c>
      <c r="G307">
        <v>9988000</v>
      </c>
      <c r="H307">
        <v>10342756.550000001</v>
      </c>
    </row>
    <row r="308" spans="1:8" hidden="1" x14ac:dyDescent="0.2">
      <c r="A308" t="s">
        <v>45</v>
      </c>
      <c r="B308" t="s">
        <v>44</v>
      </c>
      <c r="C308" t="s">
        <v>21</v>
      </c>
      <c r="D308" t="s">
        <v>47</v>
      </c>
      <c r="E308" t="s">
        <v>27</v>
      </c>
      <c r="F308">
        <v>2010</v>
      </c>
      <c r="G308">
        <v>29000</v>
      </c>
      <c r="H308">
        <v>30030.03</v>
      </c>
    </row>
    <row r="309" spans="1:8" hidden="1" x14ac:dyDescent="0.2">
      <c r="A309" t="s">
        <v>45</v>
      </c>
      <c r="B309" t="s">
        <v>44</v>
      </c>
      <c r="C309" t="s">
        <v>21</v>
      </c>
      <c r="D309" t="s">
        <v>46</v>
      </c>
      <c r="E309" t="s">
        <v>27</v>
      </c>
      <c r="F309">
        <v>2010</v>
      </c>
      <c r="G309">
        <v>1356000</v>
      </c>
      <c r="H309">
        <v>1404162.7830000001</v>
      </c>
    </row>
    <row r="310" spans="1:8" hidden="1" x14ac:dyDescent="0.2">
      <c r="A310" t="s">
        <v>45</v>
      </c>
      <c r="B310" t="s">
        <v>44</v>
      </c>
      <c r="C310" t="s">
        <v>2</v>
      </c>
      <c r="D310" t="s">
        <v>47</v>
      </c>
      <c r="E310" t="s">
        <v>25</v>
      </c>
      <c r="F310">
        <v>2010</v>
      </c>
      <c r="G310">
        <v>76588178</v>
      </c>
      <c r="H310">
        <v>83723972.145999998</v>
      </c>
    </row>
    <row r="311" spans="1:8" hidden="1" x14ac:dyDescent="0.2">
      <c r="A311" t="s">
        <v>45</v>
      </c>
      <c r="B311" t="s">
        <v>44</v>
      </c>
      <c r="C311" t="s">
        <v>2</v>
      </c>
      <c r="D311" t="s">
        <v>46</v>
      </c>
      <c r="E311" t="s">
        <v>27</v>
      </c>
      <c r="F311">
        <v>2010</v>
      </c>
      <c r="G311">
        <v>30177350</v>
      </c>
      <c r="H311">
        <v>31249197.473000001</v>
      </c>
    </row>
    <row r="312" spans="1:8" hidden="1" x14ac:dyDescent="0.2">
      <c r="A312" t="s">
        <v>45</v>
      </c>
      <c r="B312" t="s">
        <v>44</v>
      </c>
      <c r="C312" t="s">
        <v>2</v>
      </c>
      <c r="D312" t="s">
        <v>47</v>
      </c>
      <c r="E312" t="s">
        <v>27</v>
      </c>
      <c r="F312">
        <v>2010</v>
      </c>
      <c r="G312">
        <v>35026228.331</v>
      </c>
      <c r="H312">
        <v>36270299.607000001</v>
      </c>
    </row>
    <row r="313" spans="1:8" hidden="1" x14ac:dyDescent="0.2">
      <c r="A313" t="s">
        <v>45</v>
      </c>
      <c r="B313" t="s">
        <v>44</v>
      </c>
      <c r="C313" t="s">
        <v>2</v>
      </c>
      <c r="D313" t="s">
        <v>46</v>
      </c>
      <c r="E313" t="s">
        <v>25</v>
      </c>
      <c r="F313">
        <v>2010</v>
      </c>
      <c r="G313">
        <v>70098065</v>
      </c>
      <c r="H313">
        <v>76629169.081</v>
      </c>
    </row>
    <row r="314" spans="1:8" hidden="1" x14ac:dyDescent="0.2">
      <c r="A314" t="s">
        <v>45</v>
      </c>
      <c r="B314" t="s">
        <v>44</v>
      </c>
      <c r="C314" t="s">
        <v>6</v>
      </c>
      <c r="D314" t="s">
        <v>46</v>
      </c>
      <c r="E314" t="s">
        <v>27</v>
      </c>
      <c r="F314">
        <v>2010</v>
      </c>
      <c r="G314">
        <v>95000</v>
      </c>
      <c r="H314">
        <v>98374.236000000004</v>
      </c>
    </row>
    <row r="315" spans="1:8" hidden="1" x14ac:dyDescent="0.2">
      <c r="A315" t="s">
        <v>45</v>
      </c>
      <c r="B315" t="s">
        <v>44</v>
      </c>
      <c r="C315" t="s">
        <v>6</v>
      </c>
      <c r="D315" t="s">
        <v>47</v>
      </c>
      <c r="E315" t="s">
        <v>27</v>
      </c>
      <c r="F315">
        <v>2010</v>
      </c>
      <c r="G315">
        <v>18000</v>
      </c>
      <c r="H315">
        <v>18639.329000000002</v>
      </c>
    </row>
    <row r="316" spans="1:8" hidden="1" x14ac:dyDescent="0.2">
      <c r="A316" t="s">
        <v>45</v>
      </c>
      <c r="B316" t="s">
        <v>44</v>
      </c>
      <c r="C316" t="s">
        <v>22</v>
      </c>
      <c r="D316" t="s">
        <v>47</v>
      </c>
      <c r="E316" t="s">
        <v>27</v>
      </c>
      <c r="F316">
        <v>2010</v>
      </c>
      <c r="G316">
        <v>0</v>
      </c>
      <c r="H316">
        <v>0</v>
      </c>
    </row>
    <row r="317" spans="1:8" hidden="1" x14ac:dyDescent="0.2">
      <c r="A317" t="s">
        <v>45</v>
      </c>
      <c r="B317" t="s">
        <v>44</v>
      </c>
      <c r="C317" t="s">
        <v>22</v>
      </c>
      <c r="D317" t="s">
        <v>46</v>
      </c>
      <c r="E317" t="s">
        <v>27</v>
      </c>
      <c r="F317">
        <v>2010</v>
      </c>
      <c r="G317">
        <v>2669000</v>
      </c>
      <c r="H317">
        <v>2763798.281</v>
      </c>
    </row>
    <row r="318" spans="1:8" hidden="1" x14ac:dyDescent="0.2">
      <c r="A318" t="s">
        <v>45</v>
      </c>
      <c r="B318" t="s">
        <v>44</v>
      </c>
      <c r="C318" t="s">
        <v>8</v>
      </c>
      <c r="D318" t="s">
        <v>8</v>
      </c>
      <c r="E318" t="s">
        <v>25</v>
      </c>
      <c r="F318">
        <v>2010</v>
      </c>
      <c r="G318">
        <v>207249680.54100001</v>
      </c>
      <c r="H318">
        <v>226559332.44499999</v>
      </c>
    </row>
    <row r="319" spans="1:8" hidden="1" x14ac:dyDescent="0.2">
      <c r="A319" t="s">
        <v>45</v>
      </c>
      <c r="B319" t="s">
        <v>44</v>
      </c>
      <c r="C319" t="s">
        <v>8</v>
      </c>
      <c r="D319" t="s">
        <v>8</v>
      </c>
      <c r="E319" t="s">
        <v>27</v>
      </c>
      <c r="F319">
        <v>2010</v>
      </c>
      <c r="G319">
        <v>112924578.331</v>
      </c>
      <c r="H319">
        <v>116935464.772</v>
      </c>
    </row>
    <row r="320" spans="1:8" hidden="1" x14ac:dyDescent="0.2">
      <c r="A320" t="s">
        <v>45</v>
      </c>
      <c r="B320" t="s">
        <v>44</v>
      </c>
      <c r="C320" t="s">
        <v>48</v>
      </c>
      <c r="D320" t="s">
        <v>47</v>
      </c>
      <c r="E320" t="s">
        <v>27</v>
      </c>
      <c r="F320">
        <v>2010</v>
      </c>
      <c r="G320">
        <v>47244228.331</v>
      </c>
      <c r="H320">
        <v>48922261.913999997</v>
      </c>
    </row>
    <row r="321" spans="1:8" hidden="1" x14ac:dyDescent="0.2">
      <c r="A321" t="s">
        <v>45</v>
      </c>
      <c r="B321" t="s">
        <v>44</v>
      </c>
      <c r="C321" t="s">
        <v>48</v>
      </c>
      <c r="D321" t="s">
        <v>47</v>
      </c>
      <c r="E321" t="s">
        <v>25</v>
      </c>
      <c r="F321">
        <v>2010</v>
      </c>
      <c r="G321">
        <v>113227287.71600001</v>
      </c>
      <c r="H321">
        <v>123776782.925</v>
      </c>
    </row>
    <row r="322" spans="1:8" hidden="1" x14ac:dyDescent="0.2">
      <c r="A322" t="s">
        <v>45</v>
      </c>
      <c r="B322" t="s">
        <v>44</v>
      </c>
      <c r="C322" t="s">
        <v>49</v>
      </c>
      <c r="D322" t="s">
        <v>46</v>
      </c>
      <c r="E322" t="s">
        <v>27</v>
      </c>
      <c r="F322">
        <v>2010</v>
      </c>
      <c r="G322">
        <v>65680350</v>
      </c>
      <c r="H322">
        <v>68013202.857999995</v>
      </c>
    </row>
    <row r="323" spans="1:8" hidden="1" x14ac:dyDescent="0.2">
      <c r="A323" t="s">
        <v>45</v>
      </c>
      <c r="B323" t="s">
        <v>44</v>
      </c>
      <c r="C323" t="s">
        <v>49</v>
      </c>
      <c r="D323" t="s">
        <v>46</v>
      </c>
      <c r="E323" t="s">
        <v>25</v>
      </c>
      <c r="F323">
        <v>2010</v>
      </c>
      <c r="G323">
        <v>94022392.825000003</v>
      </c>
      <c r="H323">
        <v>102782549.521</v>
      </c>
    </row>
    <row r="324" spans="1:8" hidden="1" x14ac:dyDescent="0.2">
      <c r="A324" t="s">
        <v>45</v>
      </c>
      <c r="B324" t="s">
        <v>44</v>
      </c>
      <c r="C324" t="s">
        <v>3</v>
      </c>
      <c r="D324" t="s">
        <v>46</v>
      </c>
      <c r="E324" t="s">
        <v>25</v>
      </c>
      <c r="F324">
        <v>2010</v>
      </c>
      <c r="G324">
        <v>21739327.747000001</v>
      </c>
      <c r="H324">
        <v>23764801.805</v>
      </c>
    </row>
    <row r="325" spans="1:8" hidden="1" x14ac:dyDescent="0.2">
      <c r="A325" t="s">
        <v>45</v>
      </c>
      <c r="B325" t="s">
        <v>44</v>
      </c>
      <c r="C325" t="s">
        <v>3</v>
      </c>
      <c r="D325" t="s">
        <v>46</v>
      </c>
      <c r="E325" t="s">
        <v>27</v>
      </c>
      <c r="F325">
        <v>2010</v>
      </c>
      <c r="G325">
        <v>13070000</v>
      </c>
      <c r="H325">
        <v>13534223.879000001</v>
      </c>
    </row>
    <row r="326" spans="1:8" hidden="1" x14ac:dyDescent="0.2">
      <c r="A326" t="s">
        <v>45</v>
      </c>
      <c r="B326" t="s">
        <v>44</v>
      </c>
      <c r="C326" t="s">
        <v>3</v>
      </c>
      <c r="D326" t="s">
        <v>47</v>
      </c>
      <c r="E326" t="s">
        <v>25</v>
      </c>
      <c r="F326">
        <v>2010</v>
      </c>
      <c r="G326">
        <v>15328482.487</v>
      </c>
      <c r="H326">
        <v>16756651.931</v>
      </c>
    </row>
    <row r="327" spans="1:8" hidden="1" x14ac:dyDescent="0.2">
      <c r="A327" t="s">
        <v>45</v>
      </c>
      <c r="B327" t="s">
        <v>44</v>
      </c>
      <c r="C327" t="s">
        <v>5</v>
      </c>
      <c r="D327" t="s">
        <v>46</v>
      </c>
      <c r="E327" t="s">
        <v>27</v>
      </c>
      <c r="F327">
        <v>2010</v>
      </c>
      <c r="G327">
        <v>8325000</v>
      </c>
      <c r="H327">
        <v>8620689.6549999993</v>
      </c>
    </row>
    <row r="328" spans="1:8" hidden="1" x14ac:dyDescent="0.2">
      <c r="A328" t="s">
        <v>45</v>
      </c>
      <c r="B328" t="s">
        <v>44</v>
      </c>
      <c r="C328" t="s">
        <v>5</v>
      </c>
      <c r="D328" t="s">
        <v>47</v>
      </c>
      <c r="E328" t="s">
        <v>25</v>
      </c>
      <c r="F328">
        <v>2010</v>
      </c>
      <c r="G328">
        <v>3878684</v>
      </c>
      <c r="H328">
        <v>4240064.716</v>
      </c>
    </row>
    <row r="329" spans="1:8" hidden="1" x14ac:dyDescent="0.2">
      <c r="A329" t="s">
        <v>45</v>
      </c>
      <c r="B329" t="s">
        <v>44</v>
      </c>
      <c r="C329" t="s">
        <v>5</v>
      </c>
      <c r="D329" t="s">
        <v>47</v>
      </c>
      <c r="E329" t="s">
        <v>27</v>
      </c>
      <c r="F329">
        <v>2010</v>
      </c>
      <c r="G329">
        <v>1176000</v>
      </c>
      <c r="H329">
        <v>1217769.4939999999</v>
      </c>
    </row>
    <row r="330" spans="1:8" hidden="1" x14ac:dyDescent="0.2">
      <c r="A330" t="s">
        <v>45</v>
      </c>
      <c r="B330" t="s">
        <v>44</v>
      </c>
      <c r="C330" t="s">
        <v>4</v>
      </c>
      <c r="D330" t="s">
        <v>46</v>
      </c>
      <c r="E330" t="s">
        <v>25</v>
      </c>
      <c r="F330">
        <v>2011</v>
      </c>
      <c r="G330">
        <v>2070049.551</v>
      </c>
      <c r="H330">
        <v>2159405.7609999999</v>
      </c>
    </row>
    <row r="331" spans="1:8" hidden="1" x14ac:dyDescent="0.2">
      <c r="A331" t="s">
        <v>45</v>
      </c>
      <c r="B331" t="s">
        <v>44</v>
      </c>
      <c r="C331" t="s">
        <v>4</v>
      </c>
      <c r="D331" t="s">
        <v>47</v>
      </c>
      <c r="E331" t="s">
        <v>25</v>
      </c>
      <c r="F331">
        <v>2011</v>
      </c>
      <c r="G331">
        <v>17964631.037</v>
      </c>
      <c r="H331">
        <v>18740096.219000001</v>
      </c>
    </row>
    <row r="332" spans="1:8" hidden="1" x14ac:dyDescent="0.2">
      <c r="A332" t="s">
        <v>45</v>
      </c>
      <c r="B332" t="s">
        <v>44</v>
      </c>
      <c r="C332" t="s">
        <v>4</v>
      </c>
      <c r="D332" t="s">
        <v>47</v>
      </c>
      <c r="E332" t="s">
        <v>27</v>
      </c>
      <c r="F332">
        <v>2011</v>
      </c>
      <c r="G332">
        <v>12003000</v>
      </c>
      <c r="H332">
        <v>12101018.248</v>
      </c>
    </row>
    <row r="333" spans="1:8" hidden="1" x14ac:dyDescent="0.2">
      <c r="A333" t="s">
        <v>45</v>
      </c>
      <c r="B333" t="s">
        <v>44</v>
      </c>
      <c r="C333" t="s">
        <v>4</v>
      </c>
      <c r="D333" t="s">
        <v>46</v>
      </c>
      <c r="E333" t="s">
        <v>27</v>
      </c>
      <c r="F333">
        <v>2011</v>
      </c>
      <c r="G333">
        <v>9681000</v>
      </c>
      <c r="H333">
        <v>9760056.4570000004</v>
      </c>
    </row>
    <row r="334" spans="1:8" hidden="1" x14ac:dyDescent="0.2">
      <c r="A334" t="s">
        <v>45</v>
      </c>
      <c r="B334" t="s">
        <v>44</v>
      </c>
      <c r="C334" t="s">
        <v>21</v>
      </c>
      <c r="D334" t="s">
        <v>46</v>
      </c>
      <c r="E334" t="s">
        <v>27</v>
      </c>
      <c r="F334">
        <v>2011</v>
      </c>
      <c r="G334">
        <v>1529000</v>
      </c>
      <c r="H334">
        <v>1541486.037</v>
      </c>
    </row>
    <row r="335" spans="1:8" hidden="1" x14ac:dyDescent="0.2">
      <c r="A335" t="s">
        <v>45</v>
      </c>
      <c r="B335" t="s">
        <v>44</v>
      </c>
      <c r="C335" t="s">
        <v>21</v>
      </c>
      <c r="D335" t="s">
        <v>47</v>
      </c>
      <c r="E335" t="s">
        <v>27</v>
      </c>
      <c r="F335">
        <v>2011</v>
      </c>
      <c r="G335">
        <v>25000</v>
      </c>
      <c r="H335">
        <v>25204.153999999999</v>
      </c>
    </row>
    <row r="336" spans="1:8" hidden="1" x14ac:dyDescent="0.2">
      <c r="A336" t="s">
        <v>45</v>
      </c>
      <c r="B336" t="s">
        <v>44</v>
      </c>
      <c r="C336" t="s">
        <v>2</v>
      </c>
      <c r="D336" t="s">
        <v>47</v>
      </c>
      <c r="E336" t="s">
        <v>27</v>
      </c>
      <c r="F336">
        <v>2011</v>
      </c>
      <c r="G336">
        <v>36955248.673</v>
      </c>
      <c r="H336">
        <v>37257030.620999999</v>
      </c>
    </row>
    <row r="337" spans="1:8" hidden="1" x14ac:dyDescent="0.2">
      <c r="A337" t="s">
        <v>45</v>
      </c>
      <c r="B337" t="s">
        <v>44</v>
      </c>
      <c r="C337" t="s">
        <v>2</v>
      </c>
      <c r="D337" t="s">
        <v>47</v>
      </c>
      <c r="E337" t="s">
        <v>25</v>
      </c>
      <c r="F337">
        <v>2011</v>
      </c>
      <c r="G337">
        <v>81642372</v>
      </c>
      <c r="H337">
        <v>85166564.436000004</v>
      </c>
    </row>
    <row r="338" spans="1:8" hidden="1" x14ac:dyDescent="0.2">
      <c r="A338" t="s">
        <v>45</v>
      </c>
      <c r="B338" t="s">
        <v>44</v>
      </c>
      <c r="C338" t="s">
        <v>2</v>
      </c>
      <c r="D338" t="s">
        <v>46</v>
      </c>
      <c r="E338" t="s">
        <v>27</v>
      </c>
      <c r="F338">
        <v>2011</v>
      </c>
      <c r="G338">
        <v>11009930</v>
      </c>
      <c r="H338">
        <v>11099838.693</v>
      </c>
    </row>
    <row r="339" spans="1:8" hidden="1" x14ac:dyDescent="0.2">
      <c r="A339" t="s">
        <v>45</v>
      </c>
      <c r="B339" t="s">
        <v>44</v>
      </c>
      <c r="C339" t="s">
        <v>2</v>
      </c>
      <c r="D339" t="s">
        <v>46</v>
      </c>
      <c r="E339" t="s">
        <v>25</v>
      </c>
      <c r="F339">
        <v>2011</v>
      </c>
      <c r="G339">
        <v>77830353</v>
      </c>
      <c r="H339">
        <v>81189994.993000001</v>
      </c>
    </row>
    <row r="340" spans="1:8" hidden="1" x14ac:dyDescent="0.2">
      <c r="A340" t="s">
        <v>45</v>
      </c>
      <c r="B340" t="s">
        <v>44</v>
      </c>
      <c r="C340" t="s">
        <v>6</v>
      </c>
      <c r="D340" t="s">
        <v>47</v>
      </c>
      <c r="E340" t="s">
        <v>27</v>
      </c>
      <c r="F340">
        <v>2011</v>
      </c>
      <c r="G340">
        <v>15000</v>
      </c>
      <c r="H340">
        <v>15122.492</v>
      </c>
    </row>
    <row r="341" spans="1:8" hidden="1" x14ac:dyDescent="0.2">
      <c r="A341" t="s">
        <v>45</v>
      </c>
      <c r="B341" t="s">
        <v>44</v>
      </c>
      <c r="C341" t="s">
        <v>6</v>
      </c>
      <c r="D341" t="s">
        <v>46</v>
      </c>
      <c r="E341" t="s">
        <v>27</v>
      </c>
      <c r="F341">
        <v>2011</v>
      </c>
      <c r="G341">
        <v>101000</v>
      </c>
      <c r="H341">
        <v>101824.781</v>
      </c>
    </row>
    <row r="342" spans="1:8" hidden="1" x14ac:dyDescent="0.2">
      <c r="A342" t="s">
        <v>45</v>
      </c>
      <c r="B342" t="s">
        <v>44</v>
      </c>
      <c r="C342" t="s">
        <v>22</v>
      </c>
      <c r="D342" t="s">
        <v>47</v>
      </c>
      <c r="E342" t="s">
        <v>27</v>
      </c>
      <c r="F342">
        <v>2011</v>
      </c>
      <c r="G342">
        <v>0</v>
      </c>
      <c r="H342">
        <v>0</v>
      </c>
    </row>
    <row r="343" spans="1:8" hidden="1" x14ac:dyDescent="0.2">
      <c r="A343" t="s">
        <v>45</v>
      </c>
      <c r="B343" t="s">
        <v>44</v>
      </c>
      <c r="C343" t="s">
        <v>22</v>
      </c>
      <c r="D343" t="s">
        <v>46</v>
      </c>
      <c r="E343" t="s">
        <v>27</v>
      </c>
      <c r="F343">
        <v>2011</v>
      </c>
      <c r="G343">
        <v>2429000</v>
      </c>
      <c r="H343">
        <v>2448835.568</v>
      </c>
    </row>
    <row r="344" spans="1:8" hidden="1" x14ac:dyDescent="0.2">
      <c r="A344" t="s">
        <v>45</v>
      </c>
      <c r="B344" t="s">
        <v>44</v>
      </c>
      <c r="C344" t="s">
        <v>8</v>
      </c>
      <c r="D344" t="s">
        <v>8</v>
      </c>
      <c r="E344" t="s">
        <v>25</v>
      </c>
      <c r="F344">
        <v>2011</v>
      </c>
      <c r="G344">
        <v>223964865.41100001</v>
      </c>
      <c r="H344">
        <v>233632581.639</v>
      </c>
    </row>
    <row r="345" spans="1:8" hidden="1" x14ac:dyDescent="0.2">
      <c r="A345" t="s">
        <v>45</v>
      </c>
      <c r="B345" t="s">
        <v>44</v>
      </c>
      <c r="C345" t="s">
        <v>8</v>
      </c>
      <c r="D345" t="s">
        <v>8</v>
      </c>
      <c r="E345" t="s">
        <v>27</v>
      </c>
      <c r="F345">
        <v>2011</v>
      </c>
      <c r="G345">
        <v>95887178.672999993</v>
      </c>
      <c r="H345">
        <v>96670207.353</v>
      </c>
    </row>
    <row r="346" spans="1:8" hidden="1" x14ac:dyDescent="0.2">
      <c r="A346" t="s">
        <v>45</v>
      </c>
      <c r="B346" t="s">
        <v>44</v>
      </c>
      <c r="C346" t="s">
        <v>48</v>
      </c>
      <c r="D346" t="s">
        <v>47</v>
      </c>
      <c r="E346" t="s">
        <v>27</v>
      </c>
      <c r="F346">
        <v>2011</v>
      </c>
      <c r="G346">
        <v>50310248.673</v>
      </c>
      <c r="H346">
        <v>50721089.498000003</v>
      </c>
    </row>
    <row r="347" spans="1:8" hidden="1" x14ac:dyDescent="0.2">
      <c r="A347" t="s">
        <v>45</v>
      </c>
      <c r="B347" t="s">
        <v>44</v>
      </c>
      <c r="C347" t="s">
        <v>48</v>
      </c>
      <c r="D347" t="s">
        <v>47</v>
      </c>
      <c r="E347" t="s">
        <v>25</v>
      </c>
      <c r="F347">
        <v>2011</v>
      </c>
      <c r="G347">
        <v>121013924.854</v>
      </c>
      <c r="H347">
        <v>126237638.32799999</v>
      </c>
    </row>
    <row r="348" spans="1:8" hidden="1" x14ac:dyDescent="0.2">
      <c r="A348" t="s">
        <v>45</v>
      </c>
      <c r="B348" t="s">
        <v>44</v>
      </c>
      <c r="C348" t="s">
        <v>49</v>
      </c>
      <c r="D348" t="s">
        <v>46</v>
      </c>
      <c r="E348" t="s">
        <v>27</v>
      </c>
      <c r="F348">
        <v>2011</v>
      </c>
      <c r="G348">
        <v>45576930</v>
      </c>
      <c r="H348">
        <v>45949117.854999997</v>
      </c>
    </row>
    <row r="349" spans="1:8" hidden="1" x14ac:dyDescent="0.2">
      <c r="A349" t="s">
        <v>45</v>
      </c>
      <c r="B349" t="s">
        <v>44</v>
      </c>
      <c r="C349" t="s">
        <v>49</v>
      </c>
      <c r="D349" t="s">
        <v>46</v>
      </c>
      <c r="E349" t="s">
        <v>25</v>
      </c>
      <c r="F349">
        <v>2011</v>
      </c>
      <c r="G349">
        <v>102950940.557</v>
      </c>
      <c r="H349">
        <v>107394943.311</v>
      </c>
    </row>
    <row r="350" spans="1:8" hidden="1" x14ac:dyDescent="0.2">
      <c r="A350" t="s">
        <v>45</v>
      </c>
      <c r="B350" t="s">
        <v>44</v>
      </c>
      <c r="C350" t="s">
        <v>3</v>
      </c>
      <c r="D350" t="s">
        <v>46</v>
      </c>
      <c r="E350" t="s">
        <v>27</v>
      </c>
      <c r="F350">
        <v>2011</v>
      </c>
      <c r="G350">
        <v>11907000</v>
      </c>
      <c r="H350">
        <v>12004234.298</v>
      </c>
    </row>
    <row r="351" spans="1:8" hidden="1" x14ac:dyDescent="0.2">
      <c r="A351" t="s">
        <v>45</v>
      </c>
      <c r="B351" t="s">
        <v>44</v>
      </c>
      <c r="C351" t="s">
        <v>3</v>
      </c>
      <c r="D351" t="s">
        <v>46</v>
      </c>
      <c r="E351" t="s">
        <v>25</v>
      </c>
      <c r="F351">
        <v>2011</v>
      </c>
      <c r="G351">
        <v>23050538.006000001</v>
      </c>
      <c r="H351">
        <v>24045542.557</v>
      </c>
    </row>
    <row r="352" spans="1:8" hidden="1" x14ac:dyDescent="0.2">
      <c r="A352" t="s">
        <v>45</v>
      </c>
      <c r="B352" t="s">
        <v>44</v>
      </c>
      <c r="C352" t="s">
        <v>3</v>
      </c>
      <c r="D352" t="s">
        <v>47</v>
      </c>
      <c r="E352" t="s">
        <v>25</v>
      </c>
      <c r="F352">
        <v>2011</v>
      </c>
      <c r="G352">
        <v>17234011.817000002</v>
      </c>
      <c r="H352">
        <v>17977938.93</v>
      </c>
    </row>
    <row r="353" spans="1:8" hidden="1" x14ac:dyDescent="0.2">
      <c r="A353" t="s">
        <v>45</v>
      </c>
      <c r="B353" t="s">
        <v>44</v>
      </c>
      <c r="C353" t="s">
        <v>5</v>
      </c>
      <c r="D353" t="s">
        <v>47</v>
      </c>
      <c r="E353" t="s">
        <v>25</v>
      </c>
      <c r="F353">
        <v>2011</v>
      </c>
      <c r="G353">
        <v>4172910</v>
      </c>
      <c r="H353">
        <v>4353038.7429999998</v>
      </c>
    </row>
    <row r="354" spans="1:8" hidden="1" x14ac:dyDescent="0.2">
      <c r="A354" t="s">
        <v>45</v>
      </c>
      <c r="B354" t="s">
        <v>44</v>
      </c>
      <c r="C354" t="s">
        <v>5</v>
      </c>
      <c r="D354" t="s">
        <v>46</v>
      </c>
      <c r="E354" t="s">
        <v>27</v>
      </c>
      <c r="F354">
        <v>2011</v>
      </c>
      <c r="G354">
        <v>8920000</v>
      </c>
      <c r="H354">
        <v>8992842.0199999996</v>
      </c>
    </row>
    <row r="355" spans="1:8" hidden="1" x14ac:dyDescent="0.2">
      <c r="A355" t="s">
        <v>45</v>
      </c>
      <c r="B355" t="s">
        <v>44</v>
      </c>
      <c r="C355" t="s">
        <v>5</v>
      </c>
      <c r="D355" t="s">
        <v>47</v>
      </c>
      <c r="E355" t="s">
        <v>27</v>
      </c>
      <c r="F355">
        <v>2011</v>
      </c>
      <c r="G355">
        <v>1312000</v>
      </c>
      <c r="H355">
        <v>1322713.983</v>
      </c>
    </row>
    <row r="356" spans="1:8" hidden="1" x14ac:dyDescent="0.2">
      <c r="A356" t="s">
        <v>45</v>
      </c>
      <c r="B356" t="s">
        <v>44</v>
      </c>
      <c r="C356" t="s">
        <v>4</v>
      </c>
      <c r="D356" t="s">
        <v>47</v>
      </c>
      <c r="E356" t="s">
        <v>27</v>
      </c>
      <c r="F356">
        <v>2012</v>
      </c>
      <c r="G356">
        <v>12796000</v>
      </c>
      <c r="H356">
        <v>12796000</v>
      </c>
    </row>
    <row r="357" spans="1:8" hidden="1" x14ac:dyDescent="0.2">
      <c r="A357" t="s">
        <v>45</v>
      </c>
      <c r="B357" t="s">
        <v>44</v>
      </c>
      <c r="C357" t="s">
        <v>4</v>
      </c>
      <c r="D357" t="s">
        <v>47</v>
      </c>
      <c r="E357" t="s">
        <v>25</v>
      </c>
      <c r="F357">
        <v>2012</v>
      </c>
      <c r="G357">
        <v>18306881.640000001</v>
      </c>
      <c r="H357">
        <v>18306881.640000001</v>
      </c>
    </row>
    <row r="358" spans="1:8" hidden="1" x14ac:dyDescent="0.2">
      <c r="A358" t="s">
        <v>45</v>
      </c>
      <c r="B358" t="s">
        <v>44</v>
      </c>
      <c r="C358" t="s">
        <v>4</v>
      </c>
      <c r="D358" t="s">
        <v>46</v>
      </c>
      <c r="E358" t="s">
        <v>25</v>
      </c>
      <c r="F358">
        <v>2012</v>
      </c>
      <c r="G358">
        <v>2186481.5699999998</v>
      </c>
      <c r="H358">
        <v>2186481.5699999998</v>
      </c>
    </row>
    <row r="359" spans="1:8" hidden="1" x14ac:dyDescent="0.2">
      <c r="A359" t="s">
        <v>45</v>
      </c>
      <c r="B359" t="s">
        <v>44</v>
      </c>
      <c r="C359" t="s">
        <v>4</v>
      </c>
      <c r="D359" t="s">
        <v>46</v>
      </c>
      <c r="E359" t="s">
        <v>27</v>
      </c>
      <c r="F359">
        <v>2012</v>
      </c>
      <c r="G359">
        <v>9620000</v>
      </c>
      <c r="H359">
        <v>9620000</v>
      </c>
    </row>
    <row r="360" spans="1:8" hidden="1" x14ac:dyDescent="0.2">
      <c r="A360" t="s">
        <v>45</v>
      </c>
      <c r="B360" t="s">
        <v>44</v>
      </c>
      <c r="C360" t="s">
        <v>21</v>
      </c>
      <c r="D360" t="s">
        <v>46</v>
      </c>
      <c r="E360" t="s">
        <v>27</v>
      </c>
      <c r="F360">
        <v>2012</v>
      </c>
      <c r="G360">
        <v>1512000</v>
      </c>
      <c r="H360">
        <v>1512000</v>
      </c>
    </row>
    <row r="361" spans="1:8" hidden="1" x14ac:dyDescent="0.2">
      <c r="A361" t="s">
        <v>45</v>
      </c>
      <c r="B361" t="s">
        <v>44</v>
      </c>
      <c r="C361" t="s">
        <v>21</v>
      </c>
      <c r="D361" t="s">
        <v>47</v>
      </c>
      <c r="E361" t="s">
        <v>27</v>
      </c>
      <c r="F361">
        <v>2012</v>
      </c>
      <c r="G361">
        <v>31000</v>
      </c>
      <c r="H361">
        <v>31000</v>
      </c>
    </row>
    <row r="362" spans="1:8" hidden="1" x14ac:dyDescent="0.2">
      <c r="A362" t="s">
        <v>45</v>
      </c>
      <c r="B362" t="s">
        <v>44</v>
      </c>
      <c r="C362" t="s">
        <v>2</v>
      </c>
      <c r="D362" t="s">
        <v>47</v>
      </c>
      <c r="E362" t="s">
        <v>27</v>
      </c>
      <c r="F362">
        <v>2012</v>
      </c>
      <c r="G362">
        <v>40265481.162</v>
      </c>
      <c r="H362">
        <v>40265481.162</v>
      </c>
    </row>
    <row r="363" spans="1:8" hidden="1" x14ac:dyDescent="0.2">
      <c r="A363" t="s">
        <v>45</v>
      </c>
      <c r="B363" t="s">
        <v>44</v>
      </c>
      <c r="C363" t="s">
        <v>2</v>
      </c>
      <c r="D363" t="s">
        <v>46</v>
      </c>
      <c r="E363" t="s">
        <v>27</v>
      </c>
      <c r="F363">
        <v>2012</v>
      </c>
      <c r="G363">
        <v>6463110</v>
      </c>
      <c r="H363">
        <v>6463110</v>
      </c>
    </row>
    <row r="364" spans="1:8" hidden="1" x14ac:dyDescent="0.2">
      <c r="A364" t="s">
        <v>45</v>
      </c>
      <c r="B364" t="s">
        <v>44</v>
      </c>
      <c r="C364" t="s">
        <v>2</v>
      </c>
      <c r="D364" t="s">
        <v>46</v>
      </c>
      <c r="E364" t="s">
        <v>25</v>
      </c>
      <c r="F364">
        <v>2012</v>
      </c>
      <c r="G364">
        <v>76928209</v>
      </c>
      <c r="H364">
        <v>76928209</v>
      </c>
    </row>
    <row r="365" spans="1:8" hidden="1" x14ac:dyDescent="0.2">
      <c r="A365" t="s">
        <v>45</v>
      </c>
      <c r="B365" t="s">
        <v>44</v>
      </c>
      <c r="C365" t="s">
        <v>2</v>
      </c>
      <c r="D365" t="s">
        <v>47</v>
      </c>
      <c r="E365" t="s">
        <v>25</v>
      </c>
      <c r="F365">
        <v>2012</v>
      </c>
      <c r="G365">
        <v>84760982.540999994</v>
      </c>
      <c r="H365">
        <v>84760982.540999994</v>
      </c>
    </row>
    <row r="366" spans="1:8" hidden="1" x14ac:dyDescent="0.2">
      <c r="A366" t="s">
        <v>45</v>
      </c>
      <c r="B366" t="s">
        <v>44</v>
      </c>
      <c r="C366" t="s">
        <v>6</v>
      </c>
      <c r="D366" t="s">
        <v>46</v>
      </c>
      <c r="E366" t="s">
        <v>27</v>
      </c>
      <c r="F366">
        <v>2012</v>
      </c>
      <c r="G366">
        <v>91000</v>
      </c>
      <c r="H366">
        <v>91000</v>
      </c>
    </row>
    <row r="367" spans="1:8" hidden="1" x14ac:dyDescent="0.2">
      <c r="A367" t="s">
        <v>45</v>
      </c>
      <c r="B367" t="s">
        <v>44</v>
      </c>
      <c r="C367" t="s">
        <v>6</v>
      </c>
      <c r="D367" t="s">
        <v>47</v>
      </c>
      <c r="E367" t="s">
        <v>27</v>
      </c>
      <c r="F367">
        <v>2012</v>
      </c>
      <c r="G367">
        <v>20000</v>
      </c>
      <c r="H367">
        <v>20000</v>
      </c>
    </row>
    <row r="368" spans="1:8" hidden="1" x14ac:dyDescent="0.2">
      <c r="A368" t="s">
        <v>45</v>
      </c>
      <c r="B368" t="s">
        <v>44</v>
      </c>
      <c r="C368" t="s">
        <v>22</v>
      </c>
      <c r="D368" t="s">
        <v>47</v>
      </c>
      <c r="E368" t="s">
        <v>27</v>
      </c>
      <c r="F368">
        <v>2012</v>
      </c>
      <c r="G368">
        <v>0</v>
      </c>
      <c r="H368">
        <v>0</v>
      </c>
    </row>
    <row r="369" spans="1:8" hidden="1" x14ac:dyDescent="0.2">
      <c r="A369" t="s">
        <v>45</v>
      </c>
      <c r="B369" t="s">
        <v>44</v>
      </c>
      <c r="C369" t="s">
        <v>22</v>
      </c>
      <c r="D369" t="s">
        <v>46</v>
      </c>
      <c r="E369" t="s">
        <v>27</v>
      </c>
      <c r="F369">
        <v>2012</v>
      </c>
      <c r="G369">
        <v>2295000</v>
      </c>
      <c r="H369">
        <v>2295000</v>
      </c>
    </row>
    <row r="370" spans="1:8" hidden="1" x14ac:dyDescent="0.2">
      <c r="A370" t="s">
        <v>45</v>
      </c>
      <c r="B370" t="s">
        <v>44</v>
      </c>
      <c r="C370" t="s">
        <v>8</v>
      </c>
      <c r="D370" t="s">
        <v>8</v>
      </c>
      <c r="E370" t="s">
        <v>25</v>
      </c>
      <c r="F370">
        <v>2012</v>
      </c>
      <c r="G370">
        <v>228901003.53299999</v>
      </c>
      <c r="H370">
        <v>228901003.53299999</v>
      </c>
    </row>
    <row r="371" spans="1:8" hidden="1" x14ac:dyDescent="0.2">
      <c r="A371" t="s">
        <v>45</v>
      </c>
      <c r="B371" t="s">
        <v>44</v>
      </c>
      <c r="C371" t="s">
        <v>8</v>
      </c>
      <c r="D371" t="s">
        <v>8</v>
      </c>
      <c r="E371" t="s">
        <v>27</v>
      </c>
      <c r="F371">
        <v>2012</v>
      </c>
      <c r="G371">
        <v>95264591.162</v>
      </c>
      <c r="H371">
        <v>95264591.162</v>
      </c>
    </row>
    <row r="372" spans="1:8" hidden="1" x14ac:dyDescent="0.2">
      <c r="A372" t="s">
        <v>45</v>
      </c>
      <c r="B372" t="s">
        <v>44</v>
      </c>
      <c r="C372" t="s">
        <v>48</v>
      </c>
      <c r="D372" t="s">
        <v>47</v>
      </c>
      <c r="E372" t="s">
        <v>27</v>
      </c>
      <c r="F372">
        <v>2012</v>
      </c>
      <c r="G372">
        <v>54473481.162</v>
      </c>
      <c r="H372">
        <v>54473481.162</v>
      </c>
    </row>
    <row r="373" spans="1:8" hidden="1" x14ac:dyDescent="0.2">
      <c r="A373" t="s">
        <v>45</v>
      </c>
      <c r="B373" t="s">
        <v>44</v>
      </c>
      <c r="C373" t="s">
        <v>48</v>
      </c>
      <c r="D373" t="s">
        <v>47</v>
      </c>
      <c r="E373" t="s">
        <v>25</v>
      </c>
      <c r="F373">
        <v>2012</v>
      </c>
      <c r="G373">
        <v>124699297.581</v>
      </c>
      <c r="H373">
        <v>124699297.581</v>
      </c>
    </row>
    <row r="374" spans="1:8" hidden="1" x14ac:dyDescent="0.2">
      <c r="A374" t="s">
        <v>45</v>
      </c>
      <c r="B374" t="s">
        <v>44</v>
      </c>
      <c r="C374" t="s">
        <v>49</v>
      </c>
      <c r="D374" t="s">
        <v>46</v>
      </c>
      <c r="E374" t="s">
        <v>27</v>
      </c>
      <c r="F374">
        <v>2012</v>
      </c>
      <c r="G374">
        <v>40791110</v>
      </c>
      <c r="H374">
        <v>40791110</v>
      </c>
    </row>
    <row r="375" spans="1:8" hidden="1" x14ac:dyDescent="0.2">
      <c r="A375" t="s">
        <v>45</v>
      </c>
      <c r="B375" t="s">
        <v>44</v>
      </c>
      <c r="C375" t="s">
        <v>49</v>
      </c>
      <c r="D375" t="s">
        <v>46</v>
      </c>
      <c r="E375" t="s">
        <v>25</v>
      </c>
      <c r="F375">
        <v>2012</v>
      </c>
      <c r="G375">
        <v>104201705.95200001</v>
      </c>
      <c r="H375">
        <v>104201705.95200001</v>
      </c>
    </row>
    <row r="376" spans="1:8" hidden="1" x14ac:dyDescent="0.2">
      <c r="A376" t="s">
        <v>45</v>
      </c>
      <c r="B376" t="s">
        <v>44</v>
      </c>
      <c r="C376" t="s">
        <v>3</v>
      </c>
      <c r="D376" t="s">
        <v>47</v>
      </c>
      <c r="E376" t="s">
        <v>25</v>
      </c>
      <c r="F376">
        <v>2012</v>
      </c>
      <c r="G376">
        <v>17607044.057999998</v>
      </c>
      <c r="H376">
        <v>17607044.057999998</v>
      </c>
    </row>
    <row r="377" spans="1:8" hidden="1" x14ac:dyDescent="0.2">
      <c r="A377" t="s">
        <v>45</v>
      </c>
      <c r="B377" t="s">
        <v>44</v>
      </c>
      <c r="C377" t="s">
        <v>3</v>
      </c>
      <c r="D377" t="s">
        <v>46</v>
      </c>
      <c r="E377" t="s">
        <v>25</v>
      </c>
      <c r="F377">
        <v>2012</v>
      </c>
      <c r="G377">
        <v>25087015.381999999</v>
      </c>
      <c r="H377">
        <v>25087015.381999999</v>
      </c>
    </row>
    <row r="378" spans="1:8" hidden="1" x14ac:dyDescent="0.2">
      <c r="A378" t="s">
        <v>45</v>
      </c>
      <c r="B378" t="s">
        <v>44</v>
      </c>
      <c r="C378" t="s">
        <v>3</v>
      </c>
      <c r="D378" t="s">
        <v>46</v>
      </c>
      <c r="E378" t="s">
        <v>27</v>
      </c>
      <c r="F378">
        <v>2012</v>
      </c>
      <c r="G378">
        <v>12269000</v>
      </c>
      <c r="H378">
        <v>12269000</v>
      </c>
    </row>
    <row r="379" spans="1:8" hidden="1" x14ac:dyDescent="0.2">
      <c r="A379" t="s">
        <v>45</v>
      </c>
      <c r="B379" t="s">
        <v>44</v>
      </c>
      <c r="C379" t="s">
        <v>5</v>
      </c>
      <c r="D379" t="s">
        <v>46</v>
      </c>
      <c r="E379" t="s">
        <v>27</v>
      </c>
      <c r="F379">
        <v>2012</v>
      </c>
      <c r="G379">
        <v>8541000</v>
      </c>
      <c r="H379">
        <v>8541000</v>
      </c>
    </row>
    <row r="380" spans="1:8" hidden="1" x14ac:dyDescent="0.2">
      <c r="A380" t="s">
        <v>45</v>
      </c>
      <c r="B380" t="s">
        <v>44</v>
      </c>
      <c r="C380" t="s">
        <v>5</v>
      </c>
      <c r="D380" t="s">
        <v>47</v>
      </c>
      <c r="E380" t="s">
        <v>25</v>
      </c>
      <c r="F380">
        <v>2012</v>
      </c>
      <c r="G380">
        <v>4024389.341</v>
      </c>
      <c r="H380">
        <v>4024389.341</v>
      </c>
    </row>
    <row r="381" spans="1:8" hidden="1" x14ac:dyDescent="0.2">
      <c r="A381" t="s">
        <v>45</v>
      </c>
      <c r="B381" t="s">
        <v>44</v>
      </c>
      <c r="C381" t="s">
        <v>5</v>
      </c>
      <c r="D381" t="s">
        <v>47</v>
      </c>
      <c r="E381" t="s">
        <v>27</v>
      </c>
      <c r="F381">
        <v>2012</v>
      </c>
      <c r="G381">
        <v>1361000</v>
      </c>
      <c r="H381">
        <v>1361000</v>
      </c>
    </row>
    <row r="382" spans="1:8" hidden="1" x14ac:dyDescent="0.2">
      <c r="A382" t="s">
        <v>45</v>
      </c>
      <c r="B382" t="s">
        <v>44</v>
      </c>
      <c r="C382" t="s">
        <v>4</v>
      </c>
      <c r="D382" t="s">
        <v>46</v>
      </c>
      <c r="E382" t="s">
        <v>25</v>
      </c>
      <c r="F382">
        <v>2013</v>
      </c>
      <c r="G382">
        <v>2245298</v>
      </c>
      <c r="H382">
        <v>2191453.9759999998</v>
      </c>
    </row>
    <row r="383" spans="1:8" hidden="1" x14ac:dyDescent="0.2">
      <c r="A383" t="s">
        <v>45</v>
      </c>
      <c r="B383" t="s">
        <v>44</v>
      </c>
      <c r="C383" t="s">
        <v>4</v>
      </c>
      <c r="D383" t="s">
        <v>47</v>
      </c>
      <c r="E383" t="s">
        <v>25</v>
      </c>
      <c r="F383">
        <v>2013</v>
      </c>
      <c r="G383">
        <v>18154529</v>
      </c>
      <c r="H383">
        <v>17719169.017000001</v>
      </c>
    </row>
    <row r="384" spans="1:8" hidden="1" x14ac:dyDescent="0.2">
      <c r="A384" t="s">
        <v>45</v>
      </c>
      <c r="B384" t="s">
        <v>44</v>
      </c>
      <c r="C384" t="s">
        <v>4</v>
      </c>
      <c r="D384" t="s">
        <v>46</v>
      </c>
      <c r="E384" t="s">
        <v>27</v>
      </c>
      <c r="F384">
        <v>2013</v>
      </c>
      <c r="G384">
        <v>8786000</v>
      </c>
      <c r="H384">
        <v>8653429.4609999992</v>
      </c>
    </row>
    <row r="385" spans="1:8" hidden="1" x14ac:dyDescent="0.2">
      <c r="A385" t="s">
        <v>45</v>
      </c>
      <c r="B385" t="s">
        <v>44</v>
      </c>
      <c r="C385" t="s">
        <v>4</v>
      </c>
      <c r="D385" t="s">
        <v>47</v>
      </c>
      <c r="E385" t="s">
        <v>27</v>
      </c>
      <c r="F385">
        <v>2013</v>
      </c>
      <c r="G385">
        <v>13121590</v>
      </c>
      <c r="H385">
        <v>12923600.441</v>
      </c>
    </row>
    <row r="386" spans="1:8" hidden="1" x14ac:dyDescent="0.2">
      <c r="A386" t="s">
        <v>45</v>
      </c>
      <c r="B386" t="s">
        <v>44</v>
      </c>
      <c r="C386" t="s">
        <v>21</v>
      </c>
      <c r="D386" t="s">
        <v>47</v>
      </c>
      <c r="E386" t="s">
        <v>27</v>
      </c>
      <c r="F386">
        <v>2013</v>
      </c>
      <c r="G386">
        <v>24000</v>
      </c>
      <c r="H386">
        <v>23637.867999999999</v>
      </c>
    </row>
    <row r="387" spans="1:8" hidden="1" x14ac:dyDescent="0.2">
      <c r="A387" t="s">
        <v>45</v>
      </c>
      <c r="B387" t="s">
        <v>44</v>
      </c>
      <c r="C387" t="s">
        <v>21</v>
      </c>
      <c r="D387" t="s">
        <v>46</v>
      </c>
      <c r="E387" t="s">
        <v>27</v>
      </c>
      <c r="F387">
        <v>2013</v>
      </c>
      <c r="G387">
        <v>1453000</v>
      </c>
      <c r="H387">
        <v>1431075.9169999999</v>
      </c>
    </row>
    <row r="388" spans="1:8" hidden="1" x14ac:dyDescent="0.2">
      <c r="A388" t="s">
        <v>45</v>
      </c>
      <c r="B388" t="s">
        <v>44</v>
      </c>
      <c r="C388" t="s">
        <v>2</v>
      </c>
      <c r="D388" t="s">
        <v>47</v>
      </c>
      <c r="E388" t="s">
        <v>27</v>
      </c>
      <c r="F388">
        <v>2013</v>
      </c>
      <c r="G388">
        <v>36447805.288999997</v>
      </c>
      <c r="H388">
        <v>35897850.222999997</v>
      </c>
    </row>
    <row r="389" spans="1:8" hidden="1" x14ac:dyDescent="0.2">
      <c r="A389" t="s">
        <v>45</v>
      </c>
      <c r="B389" t="s">
        <v>44</v>
      </c>
      <c r="C389" t="s">
        <v>2</v>
      </c>
      <c r="D389" t="s">
        <v>46</v>
      </c>
      <c r="E389" t="s">
        <v>27</v>
      </c>
      <c r="F389">
        <v>2013</v>
      </c>
      <c r="G389">
        <v>10218000</v>
      </c>
      <c r="H389">
        <v>10063822.243000001</v>
      </c>
    </row>
    <row r="390" spans="1:8" hidden="1" x14ac:dyDescent="0.2">
      <c r="A390" t="s">
        <v>45</v>
      </c>
      <c r="B390" t="s">
        <v>44</v>
      </c>
      <c r="C390" t="s">
        <v>2</v>
      </c>
      <c r="D390" t="s">
        <v>46</v>
      </c>
      <c r="E390" t="s">
        <v>25</v>
      </c>
      <c r="F390">
        <v>2013</v>
      </c>
      <c r="G390">
        <v>93053410</v>
      </c>
      <c r="H390">
        <v>90821915.534999996</v>
      </c>
    </row>
    <row r="391" spans="1:8" hidden="1" x14ac:dyDescent="0.2">
      <c r="A391" t="s">
        <v>45</v>
      </c>
      <c r="B391" t="s">
        <v>44</v>
      </c>
      <c r="C391" t="s">
        <v>2</v>
      </c>
      <c r="D391" t="s">
        <v>47</v>
      </c>
      <c r="E391" t="s">
        <v>25</v>
      </c>
      <c r="F391">
        <v>2013</v>
      </c>
      <c r="G391">
        <v>82731463</v>
      </c>
      <c r="H391">
        <v>80747496.998999998</v>
      </c>
    </row>
    <row r="392" spans="1:8" hidden="1" x14ac:dyDescent="0.2">
      <c r="A392" t="s">
        <v>45</v>
      </c>
      <c r="B392" t="s">
        <v>44</v>
      </c>
      <c r="C392" t="s">
        <v>6</v>
      </c>
      <c r="D392" t="s">
        <v>46</v>
      </c>
      <c r="E392" t="s">
        <v>27</v>
      </c>
      <c r="F392">
        <v>2013</v>
      </c>
      <c r="G392">
        <v>102000</v>
      </c>
      <c r="H392">
        <v>100460.93799999999</v>
      </c>
    </row>
    <row r="393" spans="1:8" hidden="1" x14ac:dyDescent="0.2">
      <c r="A393" t="s">
        <v>45</v>
      </c>
      <c r="B393" t="s">
        <v>44</v>
      </c>
      <c r="C393" t="s">
        <v>6</v>
      </c>
      <c r="D393" t="s">
        <v>47</v>
      </c>
      <c r="E393" t="s">
        <v>27</v>
      </c>
      <c r="F393">
        <v>2013</v>
      </c>
      <c r="G393">
        <v>19000</v>
      </c>
      <c r="H393">
        <v>18713.312000000002</v>
      </c>
    </row>
    <row r="394" spans="1:8" hidden="1" x14ac:dyDescent="0.2">
      <c r="A394" t="s">
        <v>45</v>
      </c>
      <c r="B394" t="s">
        <v>44</v>
      </c>
      <c r="C394" t="s">
        <v>22</v>
      </c>
      <c r="D394" t="s">
        <v>47</v>
      </c>
      <c r="E394" t="s">
        <v>27</v>
      </c>
      <c r="F394">
        <v>2013</v>
      </c>
      <c r="G394">
        <v>0</v>
      </c>
      <c r="H394">
        <v>0</v>
      </c>
    </row>
    <row r="395" spans="1:8" hidden="1" x14ac:dyDescent="0.2">
      <c r="A395" t="s">
        <v>45</v>
      </c>
      <c r="B395" t="s">
        <v>44</v>
      </c>
      <c r="C395" t="s">
        <v>22</v>
      </c>
      <c r="D395" t="s">
        <v>46</v>
      </c>
      <c r="E395" t="s">
        <v>27</v>
      </c>
      <c r="F395">
        <v>2013</v>
      </c>
      <c r="G395">
        <v>2467000</v>
      </c>
      <c r="H395">
        <v>2429775.8339999998</v>
      </c>
    </row>
    <row r="396" spans="1:8" hidden="1" x14ac:dyDescent="0.2">
      <c r="A396" t="s">
        <v>45</v>
      </c>
      <c r="B396" t="s">
        <v>44</v>
      </c>
      <c r="C396" t="s">
        <v>8</v>
      </c>
      <c r="D396" t="s">
        <v>8</v>
      </c>
      <c r="E396" t="s">
        <v>25</v>
      </c>
      <c r="F396">
        <v>2013</v>
      </c>
      <c r="G396">
        <v>246531044.85499999</v>
      </c>
      <c r="H396">
        <v>240619035.16100001</v>
      </c>
    </row>
    <row r="397" spans="1:8" hidden="1" x14ac:dyDescent="0.2">
      <c r="A397" t="s">
        <v>45</v>
      </c>
      <c r="B397" t="s">
        <v>44</v>
      </c>
      <c r="C397" t="s">
        <v>8</v>
      </c>
      <c r="D397" t="s">
        <v>8</v>
      </c>
      <c r="E397" t="s">
        <v>27</v>
      </c>
      <c r="F397">
        <v>2013</v>
      </c>
      <c r="G397">
        <v>93981395.289000005</v>
      </c>
      <c r="H397">
        <v>92563325.148000002</v>
      </c>
    </row>
    <row r="398" spans="1:8" hidden="1" x14ac:dyDescent="0.2">
      <c r="A398" t="s">
        <v>45</v>
      </c>
      <c r="B398" t="s">
        <v>44</v>
      </c>
      <c r="C398" t="s">
        <v>48</v>
      </c>
      <c r="D398" t="s">
        <v>47</v>
      </c>
      <c r="E398" t="s">
        <v>25</v>
      </c>
      <c r="F398">
        <v>2013</v>
      </c>
      <c r="G398">
        <v>123840751.00399999</v>
      </c>
      <c r="H398">
        <v>120870951.72</v>
      </c>
    </row>
    <row r="399" spans="1:8" hidden="1" x14ac:dyDescent="0.2">
      <c r="A399" t="s">
        <v>45</v>
      </c>
      <c r="B399" t="s">
        <v>44</v>
      </c>
      <c r="C399" t="s">
        <v>48</v>
      </c>
      <c r="D399" t="s">
        <v>47</v>
      </c>
      <c r="E399" t="s">
        <v>27</v>
      </c>
      <c r="F399">
        <v>2013</v>
      </c>
      <c r="G399">
        <v>50686395.288999997</v>
      </c>
      <c r="H399">
        <v>49921596.431999996</v>
      </c>
    </row>
    <row r="400" spans="1:8" hidden="1" x14ac:dyDescent="0.2">
      <c r="A400" t="s">
        <v>45</v>
      </c>
      <c r="B400" t="s">
        <v>44</v>
      </c>
      <c r="C400" t="s">
        <v>49</v>
      </c>
      <c r="D400" t="s">
        <v>46</v>
      </c>
      <c r="E400" t="s">
        <v>27</v>
      </c>
      <c r="F400">
        <v>2013</v>
      </c>
      <c r="G400">
        <v>43295000</v>
      </c>
      <c r="H400">
        <v>42641728.715999998</v>
      </c>
    </row>
    <row r="401" spans="1:8" hidden="1" x14ac:dyDescent="0.2">
      <c r="A401" t="s">
        <v>45</v>
      </c>
      <c r="B401" t="s">
        <v>44</v>
      </c>
      <c r="C401" t="s">
        <v>49</v>
      </c>
      <c r="D401" t="s">
        <v>46</v>
      </c>
      <c r="E401" t="s">
        <v>25</v>
      </c>
      <c r="F401">
        <v>2013</v>
      </c>
      <c r="G401">
        <v>122690293.851</v>
      </c>
      <c r="H401">
        <v>119748083.441</v>
      </c>
    </row>
    <row r="402" spans="1:8" hidden="1" x14ac:dyDescent="0.2">
      <c r="A402" t="s">
        <v>45</v>
      </c>
      <c r="B402" t="s">
        <v>44</v>
      </c>
      <c r="C402" t="s">
        <v>3</v>
      </c>
      <c r="D402" t="s">
        <v>46</v>
      </c>
      <c r="E402" t="s">
        <v>27</v>
      </c>
      <c r="F402">
        <v>2013</v>
      </c>
      <c r="G402">
        <v>11655000</v>
      </c>
      <c r="H402">
        <v>11479139.582</v>
      </c>
    </row>
    <row r="403" spans="1:8" hidden="1" x14ac:dyDescent="0.2">
      <c r="A403" t="s">
        <v>45</v>
      </c>
      <c r="B403" t="s">
        <v>44</v>
      </c>
      <c r="C403" t="s">
        <v>3</v>
      </c>
      <c r="D403" t="s">
        <v>47</v>
      </c>
      <c r="E403" t="s">
        <v>25</v>
      </c>
      <c r="F403">
        <v>2013</v>
      </c>
      <c r="G403">
        <v>18349947.004000001</v>
      </c>
      <c r="H403">
        <v>17909900.743000001</v>
      </c>
    </row>
    <row r="404" spans="1:8" hidden="1" x14ac:dyDescent="0.2">
      <c r="A404" t="s">
        <v>45</v>
      </c>
      <c r="B404" t="s">
        <v>44</v>
      </c>
      <c r="C404" t="s">
        <v>3</v>
      </c>
      <c r="D404" t="s">
        <v>46</v>
      </c>
      <c r="E404" t="s">
        <v>25</v>
      </c>
      <c r="F404">
        <v>2013</v>
      </c>
      <c r="G404">
        <v>27391585.851</v>
      </c>
      <c r="H404">
        <v>26734713.93</v>
      </c>
    </row>
    <row r="405" spans="1:8" hidden="1" x14ac:dyDescent="0.2">
      <c r="A405" t="s">
        <v>45</v>
      </c>
      <c r="B405" t="s">
        <v>44</v>
      </c>
      <c r="C405" t="s">
        <v>5</v>
      </c>
      <c r="D405" t="s">
        <v>47</v>
      </c>
      <c r="E405" t="s">
        <v>25</v>
      </c>
      <c r="F405">
        <v>2013</v>
      </c>
      <c r="G405">
        <v>4604812</v>
      </c>
      <c r="H405">
        <v>4494384.9610000001</v>
      </c>
    </row>
    <row r="406" spans="1:8" hidden="1" x14ac:dyDescent="0.2">
      <c r="A406" t="s">
        <v>45</v>
      </c>
      <c r="B406" t="s">
        <v>44</v>
      </c>
      <c r="C406" t="s">
        <v>5</v>
      </c>
      <c r="D406" t="s">
        <v>46</v>
      </c>
      <c r="E406" t="s">
        <v>27</v>
      </c>
      <c r="F406">
        <v>2013</v>
      </c>
      <c r="G406">
        <v>8614000</v>
      </c>
      <c r="H406">
        <v>8484024.7410000004</v>
      </c>
    </row>
    <row r="407" spans="1:8" hidden="1" x14ac:dyDescent="0.2">
      <c r="A407" t="s">
        <v>45</v>
      </c>
      <c r="B407" t="s">
        <v>44</v>
      </c>
      <c r="C407" t="s">
        <v>5</v>
      </c>
      <c r="D407" t="s">
        <v>47</v>
      </c>
      <c r="E407" t="s">
        <v>27</v>
      </c>
      <c r="F407">
        <v>2013</v>
      </c>
      <c r="G407">
        <v>1074000</v>
      </c>
      <c r="H407">
        <v>1057794.5870000001</v>
      </c>
    </row>
    <row r="408" spans="1:8" hidden="1" x14ac:dyDescent="0.2">
      <c r="A408" t="s">
        <v>45</v>
      </c>
      <c r="B408" t="s">
        <v>44</v>
      </c>
      <c r="C408" t="s">
        <v>4</v>
      </c>
      <c r="D408" t="s">
        <v>46</v>
      </c>
      <c r="E408" t="s">
        <v>25</v>
      </c>
      <c r="F408">
        <v>2014</v>
      </c>
      <c r="G408">
        <v>2382896.943</v>
      </c>
      <c r="H408">
        <v>2297210.9739999999</v>
      </c>
    </row>
    <row r="409" spans="1:8" hidden="1" x14ac:dyDescent="0.2">
      <c r="A409" t="s">
        <v>45</v>
      </c>
      <c r="B409" t="s">
        <v>44</v>
      </c>
      <c r="C409" t="s">
        <v>4</v>
      </c>
      <c r="D409" t="s">
        <v>47</v>
      </c>
      <c r="E409" t="s">
        <v>25</v>
      </c>
      <c r="F409">
        <v>2014</v>
      </c>
      <c r="G409">
        <v>19123614</v>
      </c>
      <c r="H409">
        <v>18435952.954999998</v>
      </c>
    </row>
    <row r="410" spans="1:8" hidden="1" x14ac:dyDescent="0.2">
      <c r="A410" t="s">
        <v>45</v>
      </c>
      <c r="B410" t="s">
        <v>44</v>
      </c>
      <c r="C410" t="s">
        <v>4</v>
      </c>
      <c r="D410" t="s">
        <v>47</v>
      </c>
      <c r="E410" t="s">
        <v>27</v>
      </c>
      <c r="F410">
        <v>2014</v>
      </c>
      <c r="G410">
        <v>13805387</v>
      </c>
      <c r="H410">
        <v>13336347.653000001</v>
      </c>
    </row>
    <row r="411" spans="1:8" hidden="1" x14ac:dyDescent="0.2">
      <c r="A411" t="s">
        <v>45</v>
      </c>
      <c r="B411" t="s">
        <v>44</v>
      </c>
      <c r="C411" t="s">
        <v>4</v>
      </c>
      <c r="D411" t="s">
        <v>46</v>
      </c>
      <c r="E411" t="s">
        <v>27</v>
      </c>
      <c r="F411">
        <v>2014</v>
      </c>
      <c r="G411">
        <v>7474000</v>
      </c>
      <c r="H411">
        <v>7220070.1330000004</v>
      </c>
    </row>
    <row r="412" spans="1:8" hidden="1" x14ac:dyDescent="0.2">
      <c r="A412" t="s">
        <v>45</v>
      </c>
      <c r="B412" t="s">
        <v>44</v>
      </c>
      <c r="C412" t="s">
        <v>21</v>
      </c>
      <c r="D412" t="s">
        <v>46</v>
      </c>
      <c r="E412" t="s">
        <v>27</v>
      </c>
      <c r="F412">
        <v>2014</v>
      </c>
      <c r="G412">
        <v>1389000</v>
      </c>
      <c r="H412">
        <v>1341808.5919999999</v>
      </c>
    </row>
    <row r="413" spans="1:8" hidden="1" x14ac:dyDescent="0.2">
      <c r="A413" t="s">
        <v>45</v>
      </c>
      <c r="B413" t="s">
        <v>44</v>
      </c>
      <c r="C413" t="s">
        <v>21</v>
      </c>
      <c r="D413" t="s">
        <v>47</v>
      </c>
      <c r="E413" t="s">
        <v>27</v>
      </c>
      <c r="F413">
        <v>2014</v>
      </c>
      <c r="G413">
        <v>22000</v>
      </c>
      <c r="H413">
        <v>21252.547999999999</v>
      </c>
    </row>
    <row r="414" spans="1:8" hidden="1" x14ac:dyDescent="0.2">
      <c r="A414" t="s">
        <v>45</v>
      </c>
      <c r="B414" t="s">
        <v>44</v>
      </c>
      <c r="C414" t="s">
        <v>2</v>
      </c>
      <c r="D414" t="s">
        <v>46</v>
      </c>
      <c r="E414" t="s">
        <v>25</v>
      </c>
      <c r="F414">
        <v>2014</v>
      </c>
      <c r="G414">
        <v>94456942</v>
      </c>
      <c r="H414">
        <v>91060389.473000005</v>
      </c>
    </row>
    <row r="415" spans="1:8" hidden="1" x14ac:dyDescent="0.2">
      <c r="A415" t="s">
        <v>45</v>
      </c>
      <c r="B415" t="s">
        <v>44</v>
      </c>
      <c r="C415" t="s">
        <v>2</v>
      </c>
      <c r="D415" t="s">
        <v>46</v>
      </c>
      <c r="E415" t="s">
        <v>27</v>
      </c>
      <c r="F415">
        <v>2014</v>
      </c>
      <c r="G415">
        <v>21041510</v>
      </c>
      <c r="H415">
        <v>20326622.68</v>
      </c>
    </row>
    <row r="416" spans="1:8" hidden="1" x14ac:dyDescent="0.2">
      <c r="A416" t="s">
        <v>45</v>
      </c>
      <c r="B416" t="s">
        <v>44</v>
      </c>
      <c r="C416" t="s">
        <v>2</v>
      </c>
      <c r="D416" t="s">
        <v>47</v>
      </c>
      <c r="E416" t="s">
        <v>25</v>
      </c>
      <c r="F416">
        <v>2014</v>
      </c>
      <c r="G416">
        <v>86678020.997999996</v>
      </c>
      <c r="H416">
        <v>83561188.660999998</v>
      </c>
    </row>
    <row r="417" spans="1:8" hidden="1" x14ac:dyDescent="0.2">
      <c r="A417" t="s">
        <v>45</v>
      </c>
      <c r="B417" t="s">
        <v>44</v>
      </c>
      <c r="C417" t="s">
        <v>2</v>
      </c>
      <c r="D417" t="s">
        <v>47</v>
      </c>
      <c r="E417" t="s">
        <v>27</v>
      </c>
      <c r="F417">
        <v>2014</v>
      </c>
      <c r="G417">
        <v>39030624.838</v>
      </c>
      <c r="H417">
        <v>37704555.616999999</v>
      </c>
    </row>
    <row r="418" spans="1:8" hidden="1" x14ac:dyDescent="0.2">
      <c r="A418" t="s">
        <v>45</v>
      </c>
      <c r="B418" t="s">
        <v>44</v>
      </c>
      <c r="C418" t="s">
        <v>6</v>
      </c>
      <c r="D418" t="s">
        <v>46</v>
      </c>
      <c r="E418" t="s">
        <v>27</v>
      </c>
      <c r="F418">
        <v>2014</v>
      </c>
      <c r="G418">
        <v>110000</v>
      </c>
      <c r="H418">
        <v>106262.739</v>
      </c>
    </row>
    <row r="419" spans="1:8" hidden="1" x14ac:dyDescent="0.2">
      <c r="A419" t="s">
        <v>45</v>
      </c>
      <c r="B419" t="s">
        <v>44</v>
      </c>
      <c r="C419" t="s">
        <v>6</v>
      </c>
      <c r="D419" t="s">
        <v>47</v>
      </c>
      <c r="E419" t="s">
        <v>27</v>
      </c>
      <c r="F419">
        <v>2014</v>
      </c>
      <c r="G419">
        <v>17000</v>
      </c>
      <c r="H419">
        <v>16422.422999999999</v>
      </c>
    </row>
    <row r="420" spans="1:8" hidden="1" x14ac:dyDescent="0.2">
      <c r="A420" t="s">
        <v>45</v>
      </c>
      <c r="B420" t="s">
        <v>44</v>
      </c>
      <c r="C420" t="s">
        <v>22</v>
      </c>
      <c r="D420" t="s">
        <v>47</v>
      </c>
      <c r="E420" t="s">
        <v>27</v>
      </c>
      <c r="F420">
        <v>2014</v>
      </c>
      <c r="G420">
        <v>0</v>
      </c>
      <c r="H420">
        <v>0</v>
      </c>
    </row>
    <row r="421" spans="1:8" hidden="1" x14ac:dyDescent="0.2">
      <c r="A421" t="s">
        <v>45</v>
      </c>
      <c r="B421" t="s">
        <v>44</v>
      </c>
      <c r="C421" t="s">
        <v>22</v>
      </c>
      <c r="D421" t="s">
        <v>46</v>
      </c>
      <c r="E421" t="s">
        <v>27</v>
      </c>
      <c r="F421">
        <v>2014</v>
      </c>
      <c r="G421">
        <v>2813000</v>
      </c>
      <c r="H421">
        <v>2717428.0550000002</v>
      </c>
    </row>
    <row r="422" spans="1:8" hidden="1" x14ac:dyDescent="0.2">
      <c r="A422" t="s">
        <v>45</v>
      </c>
      <c r="B422" t="s">
        <v>44</v>
      </c>
      <c r="C422" t="s">
        <v>8</v>
      </c>
      <c r="D422" t="s">
        <v>8</v>
      </c>
      <c r="E422" t="s">
        <v>27</v>
      </c>
      <c r="F422">
        <v>2014</v>
      </c>
      <c r="G422">
        <v>107844521.838</v>
      </c>
      <c r="H422">
        <v>104180493.869</v>
      </c>
    </row>
    <row r="423" spans="1:8" hidden="1" x14ac:dyDescent="0.2">
      <c r="A423" t="s">
        <v>45</v>
      </c>
      <c r="B423" t="s">
        <v>44</v>
      </c>
      <c r="C423" t="s">
        <v>8</v>
      </c>
      <c r="D423" t="s">
        <v>8</v>
      </c>
      <c r="E423" t="s">
        <v>25</v>
      </c>
      <c r="F423">
        <v>2014</v>
      </c>
      <c r="G423">
        <v>254626608.20500001</v>
      </c>
      <c r="H423">
        <v>245470556.449</v>
      </c>
    </row>
    <row r="424" spans="1:8" hidden="1" x14ac:dyDescent="0.2">
      <c r="A424" t="s">
        <v>45</v>
      </c>
      <c r="B424" t="s">
        <v>44</v>
      </c>
      <c r="C424" t="s">
        <v>48</v>
      </c>
      <c r="D424" t="s">
        <v>47</v>
      </c>
      <c r="E424" t="s">
        <v>25</v>
      </c>
      <c r="F424">
        <v>2014</v>
      </c>
      <c r="G424">
        <v>129375625.167</v>
      </c>
      <c r="H424">
        <v>124723440.824</v>
      </c>
    </row>
    <row r="425" spans="1:8" hidden="1" x14ac:dyDescent="0.2">
      <c r="A425" t="s">
        <v>45</v>
      </c>
      <c r="B425" t="s">
        <v>44</v>
      </c>
      <c r="C425" t="s">
        <v>48</v>
      </c>
      <c r="D425" t="s">
        <v>47</v>
      </c>
      <c r="E425" t="s">
        <v>27</v>
      </c>
      <c r="F425">
        <v>2014</v>
      </c>
      <c r="G425">
        <v>54161011.838</v>
      </c>
      <c r="H425">
        <v>52320886.267999999</v>
      </c>
    </row>
    <row r="426" spans="1:8" hidden="1" x14ac:dyDescent="0.2">
      <c r="A426" t="s">
        <v>45</v>
      </c>
      <c r="B426" t="s">
        <v>44</v>
      </c>
      <c r="C426" t="s">
        <v>49</v>
      </c>
      <c r="D426" t="s">
        <v>46</v>
      </c>
      <c r="E426" t="s">
        <v>25</v>
      </c>
      <c r="F426">
        <v>2014</v>
      </c>
      <c r="G426">
        <v>125250983.038</v>
      </c>
      <c r="H426">
        <v>120747115.625</v>
      </c>
    </row>
    <row r="427" spans="1:8" hidden="1" x14ac:dyDescent="0.2">
      <c r="A427" t="s">
        <v>45</v>
      </c>
      <c r="B427" t="s">
        <v>44</v>
      </c>
      <c r="C427" t="s">
        <v>49</v>
      </c>
      <c r="D427" t="s">
        <v>46</v>
      </c>
      <c r="E427" t="s">
        <v>27</v>
      </c>
      <c r="F427">
        <v>2014</v>
      </c>
      <c r="G427">
        <v>53683510</v>
      </c>
      <c r="H427">
        <v>51859607.601000004</v>
      </c>
    </row>
    <row r="428" spans="1:8" hidden="1" x14ac:dyDescent="0.2">
      <c r="A428" t="s">
        <v>45</v>
      </c>
      <c r="B428" t="s">
        <v>44</v>
      </c>
      <c r="C428" t="s">
        <v>3</v>
      </c>
      <c r="D428" t="s">
        <v>46</v>
      </c>
      <c r="E428" t="s">
        <v>25</v>
      </c>
      <c r="F428">
        <v>2014</v>
      </c>
      <c r="G428">
        <v>28411144.094999999</v>
      </c>
      <c r="H428">
        <v>27389515.179000001</v>
      </c>
    </row>
    <row r="429" spans="1:8" hidden="1" x14ac:dyDescent="0.2">
      <c r="A429" t="s">
        <v>45</v>
      </c>
      <c r="B429" t="s">
        <v>44</v>
      </c>
      <c r="C429" t="s">
        <v>3</v>
      </c>
      <c r="D429" t="s">
        <v>47</v>
      </c>
      <c r="E429" t="s">
        <v>25</v>
      </c>
      <c r="F429">
        <v>2014</v>
      </c>
      <c r="G429">
        <v>18835035.169</v>
      </c>
      <c r="H429">
        <v>18157751.055</v>
      </c>
    </row>
    <row r="430" spans="1:8" hidden="1" x14ac:dyDescent="0.2">
      <c r="A430" t="s">
        <v>45</v>
      </c>
      <c r="B430" t="s">
        <v>44</v>
      </c>
      <c r="C430" t="s">
        <v>3</v>
      </c>
      <c r="D430" t="s">
        <v>46</v>
      </c>
      <c r="E430" t="s">
        <v>27</v>
      </c>
      <c r="F430">
        <v>2014</v>
      </c>
      <c r="G430">
        <v>12278000</v>
      </c>
      <c r="H430">
        <v>11860853.773</v>
      </c>
    </row>
    <row r="431" spans="1:8" hidden="1" x14ac:dyDescent="0.2">
      <c r="A431" t="s">
        <v>45</v>
      </c>
      <c r="B431" t="s">
        <v>44</v>
      </c>
      <c r="C431" t="s">
        <v>5</v>
      </c>
      <c r="D431" t="s">
        <v>47</v>
      </c>
      <c r="E431" t="s">
        <v>25</v>
      </c>
      <c r="F431">
        <v>2014</v>
      </c>
      <c r="G431">
        <v>4738955</v>
      </c>
      <c r="H431">
        <v>4568548.1540000001</v>
      </c>
    </row>
    <row r="432" spans="1:8" hidden="1" x14ac:dyDescent="0.2">
      <c r="A432" t="s">
        <v>45</v>
      </c>
      <c r="B432" t="s">
        <v>44</v>
      </c>
      <c r="C432" t="s">
        <v>5</v>
      </c>
      <c r="D432" t="s">
        <v>46</v>
      </c>
      <c r="E432" t="s">
        <v>27</v>
      </c>
      <c r="F432">
        <v>2014</v>
      </c>
      <c r="G432">
        <v>8578000</v>
      </c>
      <c r="H432">
        <v>8286561.6279999996</v>
      </c>
    </row>
    <row r="433" spans="1:8" hidden="1" x14ac:dyDescent="0.2">
      <c r="A433" t="s">
        <v>45</v>
      </c>
      <c r="B433" t="s">
        <v>44</v>
      </c>
      <c r="C433" t="s">
        <v>5</v>
      </c>
      <c r="D433" t="s">
        <v>47</v>
      </c>
      <c r="E433" t="s">
        <v>27</v>
      </c>
      <c r="F433">
        <v>2014</v>
      </c>
      <c r="G433">
        <v>1286000</v>
      </c>
      <c r="H433">
        <v>1242308.027</v>
      </c>
    </row>
    <row r="434" spans="1:8" hidden="1" x14ac:dyDescent="0.2">
      <c r="A434" t="s">
        <v>45</v>
      </c>
      <c r="B434" t="s">
        <v>44</v>
      </c>
      <c r="C434" t="s">
        <v>4</v>
      </c>
      <c r="D434" t="s">
        <v>47</v>
      </c>
      <c r="E434" t="s">
        <v>27</v>
      </c>
      <c r="F434">
        <v>2015</v>
      </c>
      <c r="G434">
        <v>14553812</v>
      </c>
      <c r="H434">
        <v>13925626.967</v>
      </c>
    </row>
    <row r="435" spans="1:8" hidden="1" x14ac:dyDescent="0.2">
      <c r="A435" t="s">
        <v>45</v>
      </c>
      <c r="B435" t="s">
        <v>44</v>
      </c>
      <c r="C435" t="s">
        <v>4</v>
      </c>
      <c r="D435" t="s">
        <v>47</v>
      </c>
      <c r="E435" t="s">
        <v>25</v>
      </c>
      <c r="F435">
        <v>2015</v>
      </c>
      <c r="G435">
        <v>19771000</v>
      </c>
      <c r="H435">
        <v>19262658.443999998</v>
      </c>
    </row>
    <row r="436" spans="1:8" hidden="1" x14ac:dyDescent="0.2">
      <c r="A436" t="s">
        <v>45</v>
      </c>
      <c r="B436" t="s">
        <v>44</v>
      </c>
      <c r="C436" t="s">
        <v>4</v>
      </c>
      <c r="D436" t="s">
        <v>46</v>
      </c>
      <c r="E436" t="s">
        <v>27</v>
      </c>
      <c r="F436">
        <v>2015</v>
      </c>
      <c r="G436">
        <v>5232000</v>
      </c>
      <c r="H436">
        <v>5006171.5990000004</v>
      </c>
    </row>
    <row r="437" spans="1:8" hidden="1" x14ac:dyDescent="0.2">
      <c r="A437" t="s">
        <v>45</v>
      </c>
      <c r="B437" t="s">
        <v>44</v>
      </c>
      <c r="C437" t="s">
        <v>4</v>
      </c>
      <c r="D437" t="s">
        <v>46</v>
      </c>
      <c r="E437" t="s">
        <v>25</v>
      </c>
      <c r="F437">
        <v>2015</v>
      </c>
      <c r="G437">
        <v>2428647.176</v>
      </c>
      <c r="H437">
        <v>2366203.077</v>
      </c>
    </row>
    <row r="438" spans="1:8" hidden="1" x14ac:dyDescent="0.2">
      <c r="A438" t="s">
        <v>45</v>
      </c>
      <c r="B438" t="s">
        <v>44</v>
      </c>
      <c r="C438" t="s">
        <v>21</v>
      </c>
      <c r="D438" t="s">
        <v>46</v>
      </c>
      <c r="E438" t="s">
        <v>27</v>
      </c>
      <c r="F438">
        <v>2015</v>
      </c>
      <c r="G438">
        <v>1395000</v>
      </c>
      <c r="H438">
        <v>1334787.726</v>
      </c>
    </row>
    <row r="439" spans="1:8" hidden="1" x14ac:dyDescent="0.2">
      <c r="A439" t="s">
        <v>45</v>
      </c>
      <c r="B439" t="s">
        <v>44</v>
      </c>
      <c r="C439" t="s">
        <v>21</v>
      </c>
      <c r="D439" t="s">
        <v>47</v>
      </c>
      <c r="E439" t="s">
        <v>27</v>
      </c>
      <c r="F439">
        <v>2015</v>
      </c>
      <c r="G439">
        <v>23000</v>
      </c>
      <c r="H439">
        <v>22007.253000000001</v>
      </c>
    </row>
    <row r="440" spans="1:8" hidden="1" x14ac:dyDescent="0.2">
      <c r="A440" t="s">
        <v>45</v>
      </c>
      <c r="B440" t="s">
        <v>44</v>
      </c>
      <c r="C440" t="s">
        <v>2</v>
      </c>
      <c r="D440" t="s">
        <v>47</v>
      </c>
      <c r="E440" t="s">
        <v>25</v>
      </c>
      <c r="F440">
        <v>2015</v>
      </c>
      <c r="G440">
        <v>92976857.552000001</v>
      </c>
      <c r="H440">
        <v>90586285.478</v>
      </c>
    </row>
    <row r="441" spans="1:8" hidden="1" x14ac:dyDescent="0.2">
      <c r="A441" t="s">
        <v>45</v>
      </c>
      <c r="B441" t="s">
        <v>44</v>
      </c>
      <c r="C441" t="s">
        <v>2</v>
      </c>
      <c r="D441" t="s">
        <v>46</v>
      </c>
      <c r="E441" t="s">
        <v>25</v>
      </c>
      <c r="F441">
        <v>2015</v>
      </c>
      <c r="G441">
        <v>72597629</v>
      </c>
      <c r="H441">
        <v>70731036.935000002</v>
      </c>
    </row>
    <row r="442" spans="1:8" hidden="1" x14ac:dyDescent="0.2">
      <c r="A442" t="s">
        <v>45</v>
      </c>
      <c r="B442" t="s">
        <v>44</v>
      </c>
      <c r="C442" t="s">
        <v>2</v>
      </c>
      <c r="D442" t="s">
        <v>47</v>
      </c>
      <c r="E442" t="s">
        <v>27</v>
      </c>
      <c r="F442">
        <v>2015</v>
      </c>
      <c r="G442">
        <v>40788787.219999999</v>
      </c>
      <c r="H442">
        <v>39028224.034000002</v>
      </c>
    </row>
    <row r="443" spans="1:8" hidden="1" x14ac:dyDescent="0.2">
      <c r="A443" t="s">
        <v>45</v>
      </c>
      <c r="B443" t="s">
        <v>44</v>
      </c>
      <c r="C443" t="s">
        <v>2</v>
      </c>
      <c r="D443" t="s">
        <v>46</v>
      </c>
      <c r="E443" t="s">
        <v>27</v>
      </c>
      <c r="F443">
        <v>2015</v>
      </c>
      <c r="G443">
        <v>8904570</v>
      </c>
      <c r="H443">
        <v>8520222.7520000003</v>
      </c>
    </row>
    <row r="444" spans="1:8" hidden="1" x14ac:dyDescent="0.2">
      <c r="A444" t="s">
        <v>45</v>
      </c>
      <c r="B444" t="s">
        <v>44</v>
      </c>
      <c r="C444" t="s">
        <v>6</v>
      </c>
      <c r="D444" t="s">
        <v>46</v>
      </c>
      <c r="E444" t="s">
        <v>27</v>
      </c>
      <c r="F444">
        <v>2015</v>
      </c>
      <c r="G444">
        <v>117000</v>
      </c>
      <c r="H444">
        <v>111949.93799999999</v>
      </c>
    </row>
    <row r="445" spans="1:8" hidden="1" x14ac:dyDescent="0.2">
      <c r="A445" t="s">
        <v>45</v>
      </c>
      <c r="B445" t="s">
        <v>44</v>
      </c>
      <c r="C445" t="s">
        <v>6</v>
      </c>
      <c r="D445" t="s">
        <v>47</v>
      </c>
      <c r="E445" t="s">
        <v>27</v>
      </c>
      <c r="F445">
        <v>2015</v>
      </c>
      <c r="G445">
        <v>23000</v>
      </c>
      <c r="H445">
        <v>22007.253000000001</v>
      </c>
    </row>
    <row r="446" spans="1:8" hidden="1" x14ac:dyDescent="0.2">
      <c r="A446" t="s">
        <v>45</v>
      </c>
      <c r="B446" t="s">
        <v>44</v>
      </c>
      <c r="C446" t="s">
        <v>22</v>
      </c>
      <c r="D446" t="s">
        <v>46</v>
      </c>
      <c r="E446" t="s">
        <v>27</v>
      </c>
      <c r="F446">
        <v>2015</v>
      </c>
      <c r="G446">
        <v>2723000</v>
      </c>
      <c r="H446">
        <v>2605467.3670000001</v>
      </c>
    </row>
    <row r="447" spans="1:8" hidden="1" x14ac:dyDescent="0.2">
      <c r="A447" t="s">
        <v>45</v>
      </c>
      <c r="B447" t="s">
        <v>44</v>
      </c>
      <c r="C447" t="s">
        <v>22</v>
      </c>
      <c r="D447" t="s">
        <v>47</v>
      </c>
      <c r="E447" t="s">
        <v>27</v>
      </c>
      <c r="F447">
        <v>2015</v>
      </c>
      <c r="G447">
        <v>0</v>
      </c>
      <c r="H447">
        <v>0</v>
      </c>
    </row>
    <row r="448" spans="1:8" hidden="1" x14ac:dyDescent="0.2">
      <c r="A448" t="s">
        <v>45</v>
      </c>
      <c r="B448" t="s">
        <v>44</v>
      </c>
      <c r="C448" t="s">
        <v>8</v>
      </c>
      <c r="D448" t="s">
        <v>8</v>
      </c>
      <c r="E448" t="s">
        <v>27</v>
      </c>
      <c r="F448">
        <v>2015</v>
      </c>
      <c r="G448">
        <v>95761169.219999999</v>
      </c>
      <c r="H448">
        <v>91627837.472000003</v>
      </c>
    </row>
    <row r="449" spans="1:8" hidden="1" x14ac:dyDescent="0.2">
      <c r="A449" t="s">
        <v>45</v>
      </c>
      <c r="B449" t="s">
        <v>44</v>
      </c>
      <c r="C449" t="s">
        <v>8</v>
      </c>
      <c r="D449" t="s">
        <v>8</v>
      </c>
      <c r="E449" t="s">
        <v>25</v>
      </c>
      <c r="F449">
        <v>2015</v>
      </c>
      <c r="G449">
        <v>241941046.05199999</v>
      </c>
      <c r="H449">
        <v>235720385.08899999</v>
      </c>
    </row>
    <row r="450" spans="1:8" hidden="1" x14ac:dyDescent="0.2">
      <c r="A450" t="s">
        <v>45</v>
      </c>
      <c r="B450" t="s">
        <v>44</v>
      </c>
      <c r="C450" t="s">
        <v>48</v>
      </c>
      <c r="D450" t="s">
        <v>47</v>
      </c>
      <c r="E450" t="s">
        <v>25</v>
      </c>
      <c r="F450">
        <v>2015</v>
      </c>
      <c r="G450">
        <v>137480905.778</v>
      </c>
      <c r="H450">
        <v>133946069.017</v>
      </c>
    </row>
    <row r="451" spans="1:8" hidden="1" x14ac:dyDescent="0.2">
      <c r="A451" t="s">
        <v>45</v>
      </c>
      <c r="B451" t="s">
        <v>44</v>
      </c>
      <c r="C451" t="s">
        <v>48</v>
      </c>
      <c r="D451" t="s">
        <v>47</v>
      </c>
      <c r="E451" t="s">
        <v>27</v>
      </c>
      <c r="F451">
        <v>2015</v>
      </c>
      <c r="G451">
        <v>56713599.219999999</v>
      </c>
      <c r="H451">
        <v>54265674.637999997</v>
      </c>
    </row>
    <row r="452" spans="1:8" hidden="1" x14ac:dyDescent="0.2">
      <c r="A452" t="s">
        <v>45</v>
      </c>
      <c r="B452" t="s">
        <v>44</v>
      </c>
      <c r="C452" t="s">
        <v>49</v>
      </c>
      <c r="D452" t="s">
        <v>46</v>
      </c>
      <c r="E452" t="s">
        <v>25</v>
      </c>
      <c r="F452">
        <v>2015</v>
      </c>
      <c r="G452">
        <v>104460140.274</v>
      </c>
      <c r="H452">
        <v>101774316.073</v>
      </c>
    </row>
    <row r="453" spans="1:8" hidden="1" x14ac:dyDescent="0.2">
      <c r="A453" t="s">
        <v>45</v>
      </c>
      <c r="B453" t="s">
        <v>44</v>
      </c>
      <c r="C453" t="s">
        <v>49</v>
      </c>
      <c r="D453" t="s">
        <v>46</v>
      </c>
      <c r="E453" t="s">
        <v>27</v>
      </c>
      <c r="F453">
        <v>2015</v>
      </c>
      <c r="G453">
        <v>39047570</v>
      </c>
      <c r="H453">
        <v>37362162.835000001</v>
      </c>
    </row>
    <row r="454" spans="1:8" hidden="1" x14ac:dyDescent="0.2">
      <c r="A454" t="s">
        <v>45</v>
      </c>
      <c r="B454" t="s">
        <v>44</v>
      </c>
      <c r="C454" t="s">
        <v>3</v>
      </c>
      <c r="D454" t="s">
        <v>46</v>
      </c>
      <c r="E454" t="s">
        <v>25</v>
      </c>
      <c r="F454">
        <v>2015</v>
      </c>
      <c r="G454">
        <v>29433864.098000001</v>
      </c>
      <c r="H454">
        <v>28677076.061000001</v>
      </c>
    </row>
    <row r="455" spans="1:8" hidden="1" x14ac:dyDescent="0.2">
      <c r="A455" t="s">
        <v>45</v>
      </c>
      <c r="B455" t="s">
        <v>44</v>
      </c>
      <c r="C455" t="s">
        <v>3</v>
      </c>
      <c r="D455" t="s">
        <v>47</v>
      </c>
      <c r="E455" t="s">
        <v>25</v>
      </c>
      <c r="F455">
        <v>2015</v>
      </c>
      <c r="G455">
        <v>19622978.226</v>
      </c>
      <c r="H455">
        <v>19118442.528000001</v>
      </c>
    </row>
    <row r="456" spans="1:8" hidden="1" x14ac:dyDescent="0.2">
      <c r="A456" t="s">
        <v>45</v>
      </c>
      <c r="B456" t="s">
        <v>44</v>
      </c>
      <c r="C456" t="s">
        <v>3</v>
      </c>
      <c r="D456" t="s">
        <v>46</v>
      </c>
      <c r="E456" t="s">
        <v>27</v>
      </c>
      <c r="F456">
        <v>2015</v>
      </c>
      <c r="G456">
        <v>11909000</v>
      </c>
      <c r="H456">
        <v>11394972.778000001</v>
      </c>
    </row>
    <row r="457" spans="1:8" hidden="1" x14ac:dyDescent="0.2">
      <c r="A457" t="s">
        <v>45</v>
      </c>
      <c r="B457" t="s">
        <v>44</v>
      </c>
      <c r="C457" t="s">
        <v>5</v>
      </c>
      <c r="D457" t="s">
        <v>47</v>
      </c>
      <c r="E457" t="s">
        <v>27</v>
      </c>
      <c r="F457">
        <v>2015</v>
      </c>
      <c r="G457">
        <v>1325000</v>
      </c>
      <c r="H457">
        <v>1267809.1299999999</v>
      </c>
    </row>
    <row r="458" spans="1:8" hidden="1" x14ac:dyDescent="0.2">
      <c r="A458" t="s">
        <v>45</v>
      </c>
      <c r="B458" t="s">
        <v>44</v>
      </c>
      <c r="C458" t="s">
        <v>5</v>
      </c>
      <c r="D458" t="s">
        <v>46</v>
      </c>
      <c r="E458" t="s">
        <v>27</v>
      </c>
      <c r="F458">
        <v>2015</v>
      </c>
      <c r="G458">
        <v>8767000</v>
      </c>
      <c r="H458">
        <v>8388590.6749999998</v>
      </c>
    </row>
    <row r="459" spans="1:8" hidden="1" x14ac:dyDescent="0.2">
      <c r="A459" t="s">
        <v>45</v>
      </c>
      <c r="B459" t="s">
        <v>44</v>
      </c>
      <c r="C459" t="s">
        <v>5</v>
      </c>
      <c r="D459" t="s">
        <v>47</v>
      </c>
      <c r="E459" t="s">
        <v>25</v>
      </c>
      <c r="F459">
        <v>2015</v>
      </c>
      <c r="G459">
        <v>5110070</v>
      </c>
      <c r="H459">
        <v>4978682.5669999998</v>
      </c>
    </row>
    <row r="460" spans="1:8" hidden="1" x14ac:dyDescent="0.2">
      <c r="A460" t="s">
        <v>45</v>
      </c>
      <c r="B460" t="s">
        <v>44</v>
      </c>
      <c r="C460" t="s">
        <v>4</v>
      </c>
      <c r="D460" t="s">
        <v>47</v>
      </c>
      <c r="E460" t="s">
        <v>25</v>
      </c>
      <c r="F460">
        <v>2016</v>
      </c>
      <c r="G460">
        <v>20847835.175999999</v>
      </c>
      <c r="H460">
        <v>20334788.463</v>
      </c>
    </row>
    <row r="461" spans="1:8" hidden="1" x14ac:dyDescent="0.2">
      <c r="A461" t="s">
        <v>45</v>
      </c>
      <c r="B461" t="s">
        <v>44</v>
      </c>
      <c r="C461" t="s">
        <v>4</v>
      </c>
      <c r="D461" t="s">
        <v>46</v>
      </c>
      <c r="E461" t="s">
        <v>25</v>
      </c>
      <c r="F461">
        <v>2016</v>
      </c>
      <c r="G461">
        <v>2725911.9789999998</v>
      </c>
      <c r="H461">
        <v>2658829.7059999998</v>
      </c>
    </row>
    <row r="462" spans="1:8" hidden="1" x14ac:dyDescent="0.2">
      <c r="A462" t="s">
        <v>45</v>
      </c>
      <c r="B462" t="s">
        <v>44</v>
      </c>
      <c r="C462" t="s">
        <v>4</v>
      </c>
      <c r="D462" t="s">
        <v>47</v>
      </c>
      <c r="E462" t="s">
        <v>27</v>
      </c>
      <c r="F462">
        <v>2016</v>
      </c>
      <c r="G462">
        <v>14693882</v>
      </c>
      <c r="H462">
        <v>13922835.377</v>
      </c>
    </row>
    <row r="463" spans="1:8" hidden="1" x14ac:dyDescent="0.2">
      <c r="A463" t="s">
        <v>45</v>
      </c>
      <c r="B463" t="s">
        <v>44</v>
      </c>
      <c r="C463" t="s">
        <v>4</v>
      </c>
      <c r="D463" t="s">
        <v>46</v>
      </c>
      <c r="E463" t="s">
        <v>27</v>
      </c>
      <c r="F463">
        <v>2016</v>
      </c>
      <c r="G463">
        <v>5704000</v>
      </c>
      <c r="H463">
        <v>5404688.3590000002</v>
      </c>
    </row>
    <row r="464" spans="1:8" hidden="1" x14ac:dyDescent="0.2">
      <c r="A464" t="s">
        <v>45</v>
      </c>
      <c r="B464" t="s">
        <v>44</v>
      </c>
      <c r="C464" t="s">
        <v>21</v>
      </c>
      <c r="D464" t="s">
        <v>47</v>
      </c>
      <c r="E464" t="s">
        <v>27</v>
      </c>
      <c r="F464">
        <v>2016</v>
      </c>
      <c r="G464">
        <v>0</v>
      </c>
      <c r="H464">
        <v>0</v>
      </c>
    </row>
    <row r="465" spans="1:8" hidden="1" x14ac:dyDescent="0.2">
      <c r="A465" t="s">
        <v>45</v>
      </c>
      <c r="B465" t="s">
        <v>44</v>
      </c>
      <c r="C465" t="s">
        <v>21</v>
      </c>
      <c r="D465" t="s">
        <v>46</v>
      </c>
      <c r="E465" t="s">
        <v>27</v>
      </c>
      <c r="F465">
        <v>2016</v>
      </c>
      <c r="G465">
        <v>1542000</v>
      </c>
      <c r="H465">
        <v>1461085.1070000001</v>
      </c>
    </row>
    <row r="466" spans="1:8" hidden="1" x14ac:dyDescent="0.2">
      <c r="A466" t="s">
        <v>45</v>
      </c>
      <c r="B466" t="s">
        <v>44</v>
      </c>
      <c r="C466" t="s">
        <v>2</v>
      </c>
      <c r="D466" t="s">
        <v>47</v>
      </c>
      <c r="E466" t="s">
        <v>25</v>
      </c>
      <c r="F466">
        <v>2016</v>
      </c>
      <c r="G466">
        <v>91141122</v>
      </c>
      <c r="H466">
        <v>88898219.912</v>
      </c>
    </row>
    <row r="467" spans="1:8" hidden="1" x14ac:dyDescent="0.2">
      <c r="A467" t="s">
        <v>45</v>
      </c>
      <c r="B467" t="s">
        <v>44</v>
      </c>
      <c r="C467" t="s">
        <v>2</v>
      </c>
      <c r="D467" t="s">
        <v>46</v>
      </c>
      <c r="E467" t="s">
        <v>25</v>
      </c>
      <c r="F467">
        <v>2016</v>
      </c>
      <c r="G467">
        <v>86694733</v>
      </c>
      <c r="H467">
        <v>84561252.597000003</v>
      </c>
    </row>
    <row r="468" spans="1:8" hidden="1" x14ac:dyDescent="0.2">
      <c r="A468" t="s">
        <v>45</v>
      </c>
      <c r="B468" t="s">
        <v>44</v>
      </c>
      <c r="C468" t="s">
        <v>2</v>
      </c>
      <c r="D468" t="s">
        <v>46</v>
      </c>
      <c r="E468" t="s">
        <v>27</v>
      </c>
      <c r="F468">
        <v>2016</v>
      </c>
      <c r="G468">
        <v>56570300</v>
      </c>
      <c r="H468">
        <v>53601830.619999997</v>
      </c>
    </row>
    <row r="469" spans="1:8" hidden="1" x14ac:dyDescent="0.2">
      <c r="A469" t="s">
        <v>45</v>
      </c>
      <c r="B469" t="s">
        <v>44</v>
      </c>
      <c r="C469" t="s">
        <v>2</v>
      </c>
      <c r="D469" t="s">
        <v>47</v>
      </c>
      <c r="E469" t="s">
        <v>27</v>
      </c>
      <c r="F469">
        <v>2016</v>
      </c>
      <c r="G469">
        <v>41224100.858999997</v>
      </c>
      <c r="H469">
        <v>39060907.785999998</v>
      </c>
    </row>
    <row r="470" spans="1:8" hidden="1" x14ac:dyDescent="0.2">
      <c r="A470" t="s">
        <v>45</v>
      </c>
      <c r="B470" t="s">
        <v>44</v>
      </c>
      <c r="C470" t="s">
        <v>6</v>
      </c>
      <c r="D470" t="s">
        <v>47</v>
      </c>
      <c r="E470" t="s">
        <v>27</v>
      </c>
      <c r="F470">
        <v>2016</v>
      </c>
      <c r="G470">
        <v>18000</v>
      </c>
      <c r="H470">
        <v>17055.468000000001</v>
      </c>
    </row>
    <row r="471" spans="1:8" hidden="1" x14ac:dyDescent="0.2">
      <c r="A471" t="s">
        <v>45</v>
      </c>
      <c r="B471" t="s">
        <v>44</v>
      </c>
      <c r="C471" t="s">
        <v>6</v>
      </c>
      <c r="D471" t="s">
        <v>46</v>
      </c>
      <c r="E471" t="s">
        <v>27</v>
      </c>
      <c r="F471">
        <v>2016</v>
      </c>
      <c r="G471">
        <v>136000</v>
      </c>
      <c r="H471">
        <v>128863.537</v>
      </c>
    </row>
    <row r="472" spans="1:8" hidden="1" x14ac:dyDescent="0.2">
      <c r="A472" t="s">
        <v>45</v>
      </c>
      <c r="B472" t="s">
        <v>44</v>
      </c>
      <c r="C472" t="s">
        <v>22</v>
      </c>
      <c r="D472" t="s">
        <v>47</v>
      </c>
      <c r="E472" t="s">
        <v>27</v>
      </c>
      <c r="F472">
        <v>2016</v>
      </c>
      <c r="G472">
        <v>0</v>
      </c>
      <c r="H472">
        <v>0</v>
      </c>
    </row>
    <row r="473" spans="1:8" hidden="1" x14ac:dyDescent="0.2">
      <c r="A473" t="s">
        <v>45</v>
      </c>
      <c r="B473" t="s">
        <v>44</v>
      </c>
      <c r="C473" t="s">
        <v>22</v>
      </c>
      <c r="D473" t="s">
        <v>46</v>
      </c>
      <c r="E473" t="s">
        <v>27</v>
      </c>
      <c r="F473">
        <v>2016</v>
      </c>
      <c r="G473">
        <v>3765000</v>
      </c>
      <c r="H473">
        <v>3567435.426</v>
      </c>
    </row>
    <row r="474" spans="1:8" hidden="1" x14ac:dyDescent="0.2">
      <c r="A474" t="s">
        <v>45</v>
      </c>
      <c r="B474" t="s">
        <v>44</v>
      </c>
      <c r="C474" t="s">
        <v>8</v>
      </c>
      <c r="D474" t="s">
        <v>8</v>
      </c>
      <c r="E474" t="s">
        <v>27</v>
      </c>
      <c r="F474">
        <v>2016</v>
      </c>
      <c r="G474">
        <v>145974282.859</v>
      </c>
      <c r="H474">
        <v>138314429.74000001</v>
      </c>
    </row>
    <row r="475" spans="1:8" hidden="1" x14ac:dyDescent="0.2">
      <c r="A475" t="s">
        <v>45</v>
      </c>
      <c r="B475" t="s">
        <v>44</v>
      </c>
      <c r="C475" t="s">
        <v>8</v>
      </c>
      <c r="D475" t="s">
        <v>8</v>
      </c>
      <c r="E475" t="s">
        <v>25</v>
      </c>
      <c r="F475">
        <v>2016</v>
      </c>
      <c r="G475">
        <v>258612263.428</v>
      </c>
      <c r="H475">
        <v>252248045.24599999</v>
      </c>
    </row>
    <row r="476" spans="1:8" hidden="1" x14ac:dyDescent="0.2">
      <c r="A476" t="s">
        <v>45</v>
      </c>
      <c r="B476" t="s">
        <v>44</v>
      </c>
      <c r="C476" t="s">
        <v>48</v>
      </c>
      <c r="D476" t="s">
        <v>47</v>
      </c>
      <c r="E476" t="s">
        <v>25</v>
      </c>
      <c r="F476">
        <v>2016</v>
      </c>
      <c r="G476">
        <v>137141152.79100001</v>
      </c>
      <c r="H476">
        <v>133766230.788</v>
      </c>
    </row>
    <row r="477" spans="1:8" hidden="1" x14ac:dyDescent="0.2">
      <c r="A477" t="s">
        <v>45</v>
      </c>
      <c r="B477" t="s">
        <v>44</v>
      </c>
      <c r="C477" t="s">
        <v>48</v>
      </c>
      <c r="D477" t="s">
        <v>47</v>
      </c>
      <c r="E477" t="s">
        <v>27</v>
      </c>
      <c r="F477">
        <v>2016</v>
      </c>
      <c r="G477">
        <v>57278982.858999997</v>
      </c>
      <c r="H477">
        <v>54273326.061999999</v>
      </c>
    </row>
    <row r="478" spans="1:8" hidden="1" x14ac:dyDescent="0.2">
      <c r="A478" t="s">
        <v>45</v>
      </c>
      <c r="B478" t="s">
        <v>44</v>
      </c>
      <c r="C478" t="s">
        <v>49</v>
      </c>
      <c r="D478" t="s">
        <v>46</v>
      </c>
      <c r="E478" t="s">
        <v>27</v>
      </c>
      <c r="F478">
        <v>2016</v>
      </c>
      <c r="G478">
        <v>88695300</v>
      </c>
      <c r="H478">
        <v>84041103.678000003</v>
      </c>
    </row>
    <row r="479" spans="1:8" hidden="1" x14ac:dyDescent="0.2">
      <c r="A479" t="s">
        <v>45</v>
      </c>
      <c r="B479" t="s">
        <v>44</v>
      </c>
      <c r="C479" t="s">
        <v>49</v>
      </c>
      <c r="D479" t="s">
        <v>46</v>
      </c>
      <c r="E479" t="s">
        <v>25</v>
      </c>
      <c r="F479">
        <v>2016</v>
      </c>
      <c r="G479">
        <v>121471110.63699999</v>
      </c>
      <c r="H479">
        <v>118481814.458</v>
      </c>
    </row>
    <row r="480" spans="1:8" hidden="1" x14ac:dyDescent="0.2">
      <c r="A480" t="s">
        <v>45</v>
      </c>
      <c r="B480" t="s">
        <v>44</v>
      </c>
      <c r="C480" t="s">
        <v>3</v>
      </c>
      <c r="D480" t="s">
        <v>46</v>
      </c>
      <c r="E480" t="s">
        <v>27</v>
      </c>
      <c r="F480">
        <v>2016</v>
      </c>
      <c r="G480">
        <v>12421000</v>
      </c>
      <c r="H480">
        <v>11769220.564999999</v>
      </c>
    </row>
    <row r="481" spans="1:8" hidden="1" x14ac:dyDescent="0.2">
      <c r="A481" t="s">
        <v>45</v>
      </c>
      <c r="B481" t="s">
        <v>44</v>
      </c>
      <c r="C481" t="s">
        <v>3</v>
      </c>
      <c r="D481" t="s">
        <v>46</v>
      </c>
      <c r="E481" t="s">
        <v>25</v>
      </c>
      <c r="F481">
        <v>2016</v>
      </c>
      <c r="G481">
        <v>32050465.658</v>
      </c>
      <c r="H481">
        <v>31261732.155999999</v>
      </c>
    </row>
    <row r="482" spans="1:8" hidden="1" x14ac:dyDescent="0.2">
      <c r="A482" t="s">
        <v>45</v>
      </c>
      <c r="B482" t="s">
        <v>44</v>
      </c>
      <c r="C482" t="s">
        <v>3</v>
      </c>
      <c r="D482" t="s">
        <v>47</v>
      </c>
      <c r="E482" t="s">
        <v>25</v>
      </c>
      <c r="F482">
        <v>2016</v>
      </c>
      <c r="G482">
        <v>20008588.614999998</v>
      </c>
      <c r="H482">
        <v>19516195.015000001</v>
      </c>
    </row>
    <row r="483" spans="1:8" hidden="1" x14ac:dyDescent="0.2">
      <c r="A483" t="s">
        <v>45</v>
      </c>
      <c r="B483" t="s">
        <v>44</v>
      </c>
      <c r="C483" t="s">
        <v>5</v>
      </c>
      <c r="D483" t="s">
        <v>47</v>
      </c>
      <c r="E483" t="s">
        <v>25</v>
      </c>
      <c r="F483">
        <v>2016</v>
      </c>
      <c r="G483">
        <v>5143607</v>
      </c>
      <c r="H483">
        <v>5017027.3990000002</v>
      </c>
    </row>
    <row r="484" spans="1:8" hidden="1" x14ac:dyDescent="0.2">
      <c r="A484" t="s">
        <v>45</v>
      </c>
      <c r="B484" t="s">
        <v>44</v>
      </c>
      <c r="C484" t="s">
        <v>5</v>
      </c>
      <c r="D484" t="s">
        <v>47</v>
      </c>
      <c r="E484" t="s">
        <v>27</v>
      </c>
      <c r="F484">
        <v>2016</v>
      </c>
      <c r="G484">
        <v>1343000</v>
      </c>
      <c r="H484">
        <v>1272527.4310000001</v>
      </c>
    </row>
    <row r="485" spans="1:8" hidden="1" x14ac:dyDescent="0.2">
      <c r="A485" t="s">
        <v>45</v>
      </c>
      <c r="B485" t="s">
        <v>44</v>
      </c>
      <c r="C485" t="s">
        <v>5</v>
      </c>
      <c r="D485" t="s">
        <v>46</v>
      </c>
      <c r="E485" t="s">
        <v>27</v>
      </c>
      <c r="F485">
        <v>2016</v>
      </c>
      <c r="G485">
        <v>8557000</v>
      </c>
      <c r="H485">
        <v>8107980.0640000002</v>
      </c>
    </row>
    <row r="486" spans="1:8" hidden="1" x14ac:dyDescent="0.2">
      <c r="A486" t="s">
        <v>45</v>
      </c>
      <c r="B486" t="s">
        <v>44</v>
      </c>
      <c r="C486" t="s">
        <v>4</v>
      </c>
      <c r="D486" t="s">
        <v>47</v>
      </c>
      <c r="E486" t="s">
        <v>27</v>
      </c>
      <c r="F486">
        <v>2017</v>
      </c>
      <c r="G486">
        <v>15362658</v>
      </c>
      <c r="H486">
        <v>14249091.499</v>
      </c>
    </row>
    <row r="487" spans="1:8" hidden="1" x14ac:dyDescent="0.2">
      <c r="A487" t="s">
        <v>45</v>
      </c>
      <c r="B487" t="s">
        <v>44</v>
      </c>
      <c r="C487" t="s">
        <v>4</v>
      </c>
      <c r="D487" t="s">
        <v>47</v>
      </c>
      <c r="E487" t="s">
        <v>25</v>
      </c>
      <c r="F487">
        <v>2017</v>
      </c>
      <c r="G487">
        <v>21725182.068</v>
      </c>
      <c r="H487">
        <v>20560238.93</v>
      </c>
    </row>
    <row r="488" spans="1:8" hidden="1" x14ac:dyDescent="0.2">
      <c r="A488" t="s">
        <v>45</v>
      </c>
      <c r="B488" t="s">
        <v>44</v>
      </c>
      <c r="C488" t="s">
        <v>4</v>
      </c>
      <c r="D488" t="s">
        <v>46</v>
      </c>
      <c r="E488" t="s">
        <v>27</v>
      </c>
      <c r="F488">
        <v>2017</v>
      </c>
      <c r="G488">
        <v>5231000</v>
      </c>
      <c r="H488">
        <v>4851829.523</v>
      </c>
    </row>
    <row r="489" spans="1:8" hidden="1" x14ac:dyDescent="0.2">
      <c r="A489" t="s">
        <v>45</v>
      </c>
      <c r="B489" t="s">
        <v>44</v>
      </c>
      <c r="C489" t="s">
        <v>4</v>
      </c>
      <c r="D489" t="s">
        <v>46</v>
      </c>
      <c r="E489" t="s">
        <v>25</v>
      </c>
      <c r="F489">
        <v>2017</v>
      </c>
      <c r="G489">
        <v>2791769.2409999999</v>
      </c>
      <c r="H489">
        <v>2642069.5789999999</v>
      </c>
    </row>
    <row r="490" spans="1:8" hidden="1" x14ac:dyDescent="0.2">
      <c r="A490" t="s">
        <v>45</v>
      </c>
      <c r="B490" t="s">
        <v>44</v>
      </c>
      <c r="C490" t="s">
        <v>21</v>
      </c>
      <c r="D490" t="s">
        <v>47</v>
      </c>
      <c r="E490" t="s">
        <v>27</v>
      </c>
      <c r="F490">
        <v>2017</v>
      </c>
      <c r="G490">
        <v>0</v>
      </c>
      <c r="H490">
        <v>0</v>
      </c>
    </row>
    <row r="491" spans="1:8" hidden="1" x14ac:dyDescent="0.2">
      <c r="A491" t="s">
        <v>45</v>
      </c>
      <c r="B491" t="s">
        <v>44</v>
      </c>
      <c r="C491" t="s">
        <v>21</v>
      </c>
      <c r="D491" t="s">
        <v>46</v>
      </c>
      <c r="E491" t="s">
        <v>27</v>
      </c>
      <c r="F491">
        <v>2017</v>
      </c>
      <c r="G491">
        <v>940000</v>
      </c>
      <c r="H491">
        <v>871863.84100000001</v>
      </c>
    </row>
    <row r="492" spans="1:8" hidden="1" x14ac:dyDescent="0.2">
      <c r="A492" t="s">
        <v>45</v>
      </c>
      <c r="B492" t="s">
        <v>44</v>
      </c>
      <c r="C492" t="s">
        <v>2</v>
      </c>
      <c r="D492" t="s">
        <v>46</v>
      </c>
      <c r="E492" t="s">
        <v>25</v>
      </c>
      <c r="F492">
        <v>2017</v>
      </c>
      <c r="G492">
        <v>83221252</v>
      </c>
      <c r="H492">
        <v>78758779.550999999</v>
      </c>
    </row>
    <row r="493" spans="1:8" hidden="1" x14ac:dyDescent="0.2">
      <c r="A493" t="s">
        <v>45</v>
      </c>
      <c r="B493" t="s">
        <v>44</v>
      </c>
      <c r="C493" t="s">
        <v>2</v>
      </c>
      <c r="D493" t="s">
        <v>47</v>
      </c>
      <c r="E493" t="s">
        <v>25</v>
      </c>
      <c r="F493">
        <v>2017</v>
      </c>
      <c r="G493">
        <v>97775924</v>
      </c>
      <c r="H493">
        <v>92533003.994000003</v>
      </c>
    </row>
    <row r="494" spans="1:8" hidden="1" x14ac:dyDescent="0.2">
      <c r="A494" t="s">
        <v>45</v>
      </c>
      <c r="B494" t="s">
        <v>44</v>
      </c>
      <c r="C494" t="s">
        <v>2</v>
      </c>
      <c r="D494" t="s">
        <v>47</v>
      </c>
      <c r="E494" t="s">
        <v>27</v>
      </c>
      <c r="F494">
        <v>2017</v>
      </c>
      <c r="G494">
        <v>40984158.149999999</v>
      </c>
      <c r="H494">
        <v>38013410.147</v>
      </c>
    </row>
    <row r="495" spans="1:8" hidden="1" x14ac:dyDescent="0.2">
      <c r="A495" t="s">
        <v>45</v>
      </c>
      <c r="B495" t="s">
        <v>44</v>
      </c>
      <c r="C495" t="s">
        <v>2</v>
      </c>
      <c r="D495" t="s">
        <v>46</v>
      </c>
      <c r="E495" t="s">
        <v>27</v>
      </c>
      <c r="F495">
        <v>2017</v>
      </c>
      <c r="G495">
        <v>3325900</v>
      </c>
      <c r="H495">
        <v>3084821.2220000001</v>
      </c>
    </row>
    <row r="496" spans="1:8" hidden="1" x14ac:dyDescent="0.2">
      <c r="A496" t="s">
        <v>45</v>
      </c>
      <c r="B496" t="s">
        <v>44</v>
      </c>
      <c r="C496" t="s">
        <v>6</v>
      </c>
      <c r="D496" t="s">
        <v>47</v>
      </c>
      <c r="E496" t="s">
        <v>27</v>
      </c>
      <c r="F496">
        <v>2017</v>
      </c>
      <c r="G496">
        <v>16000</v>
      </c>
      <c r="H496">
        <v>14840.236000000001</v>
      </c>
    </row>
    <row r="497" spans="1:8" hidden="1" x14ac:dyDescent="0.2">
      <c r="A497" t="s">
        <v>45</v>
      </c>
      <c r="B497" t="s">
        <v>44</v>
      </c>
      <c r="C497" t="s">
        <v>6</v>
      </c>
      <c r="D497" t="s">
        <v>46</v>
      </c>
      <c r="E497" t="s">
        <v>27</v>
      </c>
      <c r="F497">
        <v>2017</v>
      </c>
      <c r="G497">
        <v>130000</v>
      </c>
      <c r="H497">
        <v>120576.914</v>
      </c>
    </row>
    <row r="498" spans="1:8" hidden="1" x14ac:dyDescent="0.2">
      <c r="A498" t="s">
        <v>45</v>
      </c>
      <c r="B498" t="s">
        <v>44</v>
      </c>
      <c r="C498" t="s">
        <v>22</v>
      </c>
      <c r="D498" t="s">
        <v>46</v>
      </c>
      <c r="E498" t="s">
        <v>27</v>
      </c>
      <c r="F498">
        <v>2017</v>
      </c>
      <c r="G498">
        <v>4601000</v>
      </c>
      <c r="H498">
        <v>4267495.2460000003</v>
      </c>
    </row>
    <row r="499" spans="1:8" hidden="1" x14ac:dyDescent="0.2">
      <c r="A499" t="s">
        <v>45</v>
      </c>
      <c r="B499" t="s">
        <v>44</v>
      </c>
      <c r="C499" t="s">
        <v>22</v>
      </c>
      <c r="D499" t="s">
        <v>47</v>
      </c>
      <c r="E499" t="s">
        <v>27</v>
      </c>
      <c r="F499">
        <v>2017</v>
      </c>
      <c r="G499">
        <v>0</v>
      </c>
      <c r="H499">
        <v>0</v>
      </c>
    </row>
    <row r="500" spans="1:8" hidden="1" x14ac:dyDescent="0.2">
      <c r="A500" t="s">
        <v>45</v>
      </c>
      <c r="B500" t="s">
        <v>44</v>
      </c>
      <c r="C500" t="s">
        <v>8</v>
      </c>
      <c r="D500" t="s">
        <v>8</v>
      </c>
      <c r="E500" t="s">
        <v>25</v>
      </c>
      <c r="F500">
        <v>2017</v>
      </c>
      <c r="G500">
        <v>263899230.33700001</v>
      </c>
      <c r="H500">
        <v>249748481.382</v>
      </c>
    </row>
    <row r="501" spans="1:8" hidden="1" x14ac:dyDescent="0.2">
      <c r="A501" t="s">
        <v>45</v>
      </c>
      <c r="B501" t="s">
        <v>44</v>
      </c>
      <c r="C501" t="s">
        <v>8</v>
      </c>
      <c r="D501" t="s">
        <v>8</v>
      </c>
      <c r="E501" t="s">
        <v>27</v>
      </c>
      <c r="F501">
        <v>2017</v>
      </c>
      <c r="G501">
        <v>93003716.150000006</v>
      </c>
      <c r="H501">
        <v>86262316.143000007</v>
      </c>
    </row>
    <row r="502" spans="1:8" hidden="1" x14ac:dyDescent="0.2">
      <c r="A502" t="s">
        <v>45</v>
      </c>
      <c r="B502" t="s">
        <v>44</v>
      </c>
      <c r="C502" t="s">
        <v>48</v>
      </c>
      <c r="D502" t="s">
        <v>47</v>
      </c>
      <c r="E502" t="s">
        <v>27</v>
      </c>
      <c r="F502">
        <v>2017</v>
      </c>
      <c r="G502">
        <v>57627816.149999999</v>
      </c>
      <c r="H502">
        <v>53450648.008000001</v>
      </c>
    </row>
    <row r="503" spans="1:8" hidden="1" x14ac:dyDescent="0.2">
      <c r="A503" t="s">
        <v>45</v>
      </c>
      <c r="B503" t="s">
        <v>44</v>
      </c>
      <c r="C503" t="s">
        <v>48</v>
      </c>
      <c r="D503" t="s">
        <v>47</v>
      </c>
      <c r="E503" t="s">
        <v>25</v>
      </c>
      <c r="F503">
        <v>2017</v>
      </c>
      <c r="G503">
        <v>145900185.558</v>
      </c>
      <c r="H503">
        <v>138076756.53299999</v>
      </c>
    </row>
    <row r="504" spans="1:8" hidden="1" x14ac:dyDescent="0.2">
      <c r="A504" t="s">
        <v>45</v>
      </c>
      <c r="B504" t="s">
        <v>44</v>
      </c>
      <c r="C504" t="s">
        <v>49</v>
      </c>
      <c r="D504" t="s">
        <v>46</v>
      </c>
      <c r="E504" t="s">
        <v>25</v>
      </c>
      <c r="F504">
        <v>2017</v>
      </c>
      <c r="G504">
        <v>117999044.779</v>
      </c>
      <c r="H504">
        <v>111671724.84900001</v>
      </c>
    </row>
    <row r="505" spans="1:8" hidden="1" x14ac:dyDescent="0.2">
      <c r="A505" t="s">
        <v>45</v>
      </c>
      <c r="B505" t="s">
        <v>44</v>
      </c>
      <c r="C505" t="s">
        <v>49</v>
      </c>
      <c r="D505" t="s">
        <v>46</v>
      </c>
      <c r="E505" t="s">
        <v>27</v>
      </c>
      <c r="F505">
        <v>2017</v>
      </c>
      <c r="G505">
        <v>35375900</v>
      </c>
      <c r="H505">
        <v>32811668.135000002</v>
      </c>
    </row>
    <row r="506" spans="1:8" hidden="1" x14ac:dyDescent="0.2">
      <c r="A506" t="s">
        <v>45</v>
      </c>
      <c r="B506" t="s">
        <v>44</v>
      </c>
      <c r="C506" t="s">
        <v>3</v>
      </c>
      <c r="D506" t="s">
        <v>46</v>
      </c>
      <c r="E506" t="s">
        <v>27</v>
      </c>
      <c r="F506">
        <v>2017</v>
      </c>
      <c r="G506">
        <v>12262000</v>
      </c>
      <c r="H506">
        <v>11373185.549000001</v>
      </c>
    </row>
    <row r="507" spans="1:8" hidden="1" x14ac:dyDescent="0.2">
      <c r="A507" t="s">
        <v>45</v>
      </c>
      <c r="B507" t="s">
        <v>44</v>
      </c>
      <c r="C507" t="s">
        <v>3</v>
      </c>
      <c r="D507" t="s">
        <v>46</v>
      </c>
      <c r="E507" t="s">
        <v>25</v>
      </c>
      <c r="F507">
        <v>2017</v>
      </c>
      <c r="G507">
        <v>31986023.537999999</v>
      </c>
      <c r="H507">
        <v>30270875.719999999</v>
      </c>
    </row>
    <row r="508" spans="1:8" hidden="1" x14ac:dyDescent="0.2">
      <c r="A508" t="s">
        <v>45</v>
      </c>
      <c r="B508" t="s">
        <v>44</v>
      </c>
      <c r="C508" t="s">
        <v>3</v>
      </c>
      <c r="D508" t="s">
        <v>47</v>
      </c>
      <c r="E508" t="s">
        <v>25</v>
      </c>
      <c r="F508">
        <v>2017</v>
      </c>
      <c r="G508">
        <v>20636499.489999998</v>
      </c>
      <c r="H508">
        <v>19529933.460000001</v>
      </c>
    </row>
    <row r="509" spans="1:8" hidden="1" x14ac:dyDescent="0.2">
      <c r="A509" t="s">
        <v>45</v>
      </c>
      <c r="B509" t="s">
        <v>44</v>
      </c>
      <c r="C509" t="s">
        <v>5</v>
      </c>
      <c r="D509" t="s">
        <v>46</v>
      </c>
      <c r="E509" t="s">
        <v>27</v>
      </c>
      <c r="F509">
        <v>2017</v>
      </c>
      <c r="G509">
        <v>8886000</v>
      </c>
      <c r="H509">
        <v>8241895.8399999999</v>
      </c>
    </row>
    <row r="510" spans="1:8" hidden="1" x14ac:dyDescent="0.2">
      <c r="A510" t="s">
        <v>45</v>
      </c>
      <c r="B510" t="s">
        <v>44</v>
      </c>
      <c r="C510" t="s">
        <v>5</v>
      </c>
      <c r="D510" t="s">
        <v>47</v>
      </c>
      <c r="E510" t="s">
        <v>25</v>
      </c>
      <c r="F510">
        <v>2017</v>
      </c>
      <c r="G510">
        <v>5762580</v>
      </c>
      <c r="H510">
        <v>5453580.1490000002</v>
      </c>
    </row>
    <row r="511" spans="1:8" hidden="1" x14ac:dyDescent="0.2">
      <c r="A511" t="s">
        <v>45</v>
      </c>
      <c r="B511" t="s">
        <v>44</v>
      </c>
      <c r="C511" t="s">
        <v>5</v>
      </c>
      <c r="D511" t="s">
        <v>47</v>
      </c>
      <c r="E511" t="s">
        <v>27</v>
      </c>
      <c r="F511">
        <v>2017</v>
      </c>
      <c r="G511">
        <v>1265000</v>
      </c>
      <c r="H511">
        <v>1173306.1259999999</v>
      </c>
    </row>
    <row r="512" spans="1:8" hidden="1" x14ac:dyDescent="0.2">
      <c r="A512" t="s">
        <v>45</v>
      </c>
      <c r="B512" t="s">
        <v>44</v>
      </c>
      <c r="C512" t="s">
        <v>4</v>
      </c>
      <c r="D512" t="s">
        <v>46</v>
      </c>
      <c r="E512" t="s">
        <v>27</v>
      </c>
      <c r="F512">
        <v>2018</v>
      </c>
      <c r="G512">
        <v>5482000</v>
      </c>
      <c r="H512">
        <v>4926931.8569999998</v>
      </c>
    </row>
    <row r="513" spans="1:8" hidden="1" x14ac:dyDescent="0.2">
      <c r="A513" t="s">
        <v>45</v>
      </c>
      <c r="B513" t="s">
        <v>44</v>
      </c>
      <c r="C513" t="s">
        <v>4</v>
      </c>
      <c r="D513" t="s">
        <v>47</v>
      </c>
      <c r="E513" t="s">
        <v>27</v>
      </c>
      <c r="F513">
        <v>2018</v>
      </c>
      <c r="G513">
        <v>16129404</v>
      </c>
      <c r="H513">
        <v>14496255.819</v>
      </c>
    </row>
    <row r="514" spans="1:8" hidden="1" x14ac:dyDescent="0.2">
      <c r="A514" t="s">
        <v>45</v>
      </c>
      <c r="B514" t="s">
        <v>44</v>
      </c>
      <c r="C514" t="s">
        <v>4</v>
      </c>
      <c r="D514" t="s">
        <v>46</v>
      </c>
      <c r="E514" t="s">
        <v>25</v>
      </c>
      <c r="F514">
        <v>2018</v>
      </c>
      <c r="G514">
        <v>2985395.4980000001</v>
      </c>
      <c r="H514">
        <v>2697321.5559999999</v>
      </c>
    </row>
    <row r="515" spans="1:8" hidden="1" x14ac:dyDescent="0.2">
      <c r="A515" t="s">
        <v>45</v>
      </c>
      <c r="B515" t="s">
        <v>44</v>
      </c>
      <c r="C515" t="s">
        <v>4</v>
      </c>
      <c r="D515" t="s">
        <v>47</v>
      </c>
      <c r="E515" t="s">
        <v>25</v>
      </c>
      <c r="F515">
        <v>2018</v>
      </c>
      <c r="G515">
        <v>23344272.092</v>
      </c>
      <c r="H515">
        <v>21091680.603999998</v>
      </c>
    </row>
    <row r="516" spans="1:8" hidden="1" x14ac:dyDescent="0.2">
      <c r="A516" t="s">
        <v>45</v>
      </c>
      <c r="B516" t="s">
        <v>44</v>
      </c>
      <c r="C516" t="s">
        <v>21</v>
      </c>
      <c r="D516" t="s">
        <v>47</v>
      </c>
      <c r="E516" t="s">
        <v>27</v>
      </c>
      <c r="F516">
        <v>2018</v>
      </c>
      <c r="G516">
        <v>0</v>
      </c>
      <c r="H516">
        <v>0</v>
      </c>
    </row>
    <row r="517" spans="1:8" hidden="1" x14ac:dyDescent="0.2">
      <c r="A517" t="s">
        <v>45</v>
      </c>
      <c r="B517" t="s">
        <v>44</v>
      </c>
      <c r="C517" t="s">
        <v>21</v>
      </c>
      <c r="D517" t="s">
        <v>46</v>
      </c>
      <c r="E517" t="s">
        <v>27</v>
      </c>
      <c r="F517">
        <v>2018</v>
      </c>
      <c r="G517">
        <v>495000</v>
      </c>
      <c r="H517">
        <v>444879.83799999999</v>
      </c>
    </row>
    <row r="518" spans="1:8" hidden="1" x14ac:dyDescent="0.2">
      <c r="A518" t="s">
        <v>45</v>
      </c>
      <c r="B518" t="s">
        <v>44</v>
      </c>
      <c r="C518" t="s">
        <v>2</v>
      </c>
      <c r="D518" t="s">
        <v>46</v>
      </c>
      <c r="E518" t="s">
        <v>25</v>
      </c>
      <c r="F518">
        <v>2018</v>
      </c>
      <c r="G518">
        <v>88737162</v>
      </c>
      <c r="H518">
        <v>80174522.949000001</v>
      </c>
    </row>
    <row r="519" spans="1:8" hidden="1" x14ac:dyDescent="0.2">
      <c r="A519" t="s">
        <v>45</v>
      </c>
      <c r="B519" t="s">
        <v>44</v>
      </c>
      <c r="C519" t="s">
        <v>2</v>
      </c>
      <c r="D519" t="s">
        <v>47</v>
      </c>
      <c r="E519" t="s">
        <v>25</v>
      </c>
      <c r="F519">
        <v>2018</v>
      </c>
      <c r="G519">
        <v>103508719</v>
      </c>
      <c r="H519">
        <v>93520707.444999993</v>
      </c>
    </row>
    <row r="520" spans="1:8" hidden="1" x14ac:dyDescent="0.2">
      <c r="A520" t="s">
        <v>45</v>
      </c>
      <c r="B520" t="s">
        <v>44</v>
      </c>
      <c r="C520" t="s">
        <v>2</v>
      </c>
      <c r="D520" t="s">
        <v>47</v>
      </c>
      <c r="E520" t="s">
        <v>27</v>
      </c>
      <c r="F520">
        <v>2018</v>
      </c>
      <c r="G520">
        <v>42586931.313000001</v>
      </c>
      <c r="H520">
        <v>38274882.994999997</v>
      </c>
    </row>
    <row r="521" spans="1:8" hidden="1" x14ac:dyDescent="0.2">
      <c r="A521" t="s">
        <v>45</v>
      </c>
      <c r="B521" t="s">
        <v>44</v>
      </c>
      <c r="C521" t="s">
        <v>2</v>
      </c>
      <c r="D521" t="s">
        <v>46</v>
      </c>
      <c r="E521" t="s">
        <v>27</v>
      </c>
      <c r="F521">
        <v>2018</v>
      </c>
      <c r="G521">
        <v>4556150</v>
      </c>
      <c r="H521">
        <v>4094826.8110000002</v>
      </c>
    </row>
    <row r="522" spans="1:8" hidden="1" x14ac:dyDescent="0.2">
      <c r="A522" t="s">
        <v>45</v>
      </c>
      <c r="B522" t="s">
        <v>44</v>
      </c>
      <c r="C522" t="s">
        <v>6</v>
      </c>
      <c r="D522" t="s">
        <v>46</v>
      </c>
      <c r="E522" t="s">
        <v>27</v>
      </c>
      <c r="F522">
        <v>2018</v>
      </c>
      <c r="G522">
        <v>120000</v>
      </c>
      <c r="H522">
        <v>107849.658</v>
      </c>
    </row>
    <row r="523" spans="1:8" hidden="1" x14ac:dyDescent="0.2">
      <c r="A523" t="s">
        <v>45</v>
      </c>
      <c r="B523" t="s">
        <v>44</v>
      </c>
      <c r="C523" t="s">
        <v>6</v>
      </c>
      <c r="D523" t="s">
        <v>47</v>
      </c>
      <c r="E523" t="s">
        <v>27</v>
      </c>
      <c r="F523">
        <v>2018</v>
      </c>
      <c r="G523">
        <v>20000</v>
      </c>
      <c r="H523">
        <v>17974.942999999999</v>
      </c>
    </row>
    <row r="524" spans="1:8" hidden="1" x14ac:dyDescent="0.2">
      <c r="A524" t="s">
        <v>45</v>
      </c>
      <c r="B524" t="s">
        <v>44</v>
      </c>
      <c r="C524" t="s">
        <v>22</v>
      </c>
      <c r="D524" t="s">
        <v>47</v>
      </c>
      <c r="E524" t="s">
        <v>27</v>
      </c>
      <c r="F524">
        <v>2018</v>
      </c>
      <c r="G524">
        <v>0</v>
      </c>
      <c r="H524">
        <v>0</v>
      </c>
    </row>
    <row r="525" spans="1:8" hidden="1" x14ac:dyDescent="0.2">
      <c r="A525" t="s">
        <v>45</v>
      </c>
      <c r="B525" t="s">
        <v>44</v>
      </c>
      <c r="C525" t="s">
        <v>22</v>
      </c>
      <c r="D525" t="s">
        <v>46</v>
      </c>
      <c r="E525" t="s">
        <v>27</v>
      </c>
      <c r="F525">
        <v>2018</v>
      </c>
      <c r="G525">
        <v>2446000</v>
      </c>
      <c r="H525">
        <v>2198335.52</v>
      </c>
    </row>
    <row r="526" spans="1:8" hidden="1" x14ac:dyDescent="0.2">
      <c r="A526" t="s">
        <v>45</v>
      </c>
      <c r="B526" t="s">
        <v>44</v>
      </c>
      <c r="C526" t="s">
        <v>8</v>
      </c>
      <c r="D526" t="s">
        <v>8</v>
      </c>
      <c r="E526" t="s">
        <v>27</v>
      </c>
      <c r="F526">
        <v>2018</v>
      </c>
      <c r="G526">
        <v>95004485.312999994</v>
      </c>
      <c r="H526">
        <v>85385010.077000007</v>
      </c>
    </row>
    <row r="527" spans="1:8" hidden="1" x14ac:dyDescent="0.2">
      <c r="A527" t="s">
        <v>45</v>
      </c>
      <c r="B527" t="s">
        <v>44</v>
      </c>
      <c r="C527" t="s">
        <v>8</v>
      </c>
      <c r="D527" t="s">
        <v>8</v>
      </c>
      <c r="E527" t="s">
        <v>25</v>
      </c>
      <c r="F527">
        <v>2018</v>
      </c>
      <c r="G527">
        <v>272288102.69400001</v>
      </c>
      <c r="H527">
        <v>246013826.06999999</v>
      </c>
    </row>
    <row r="528" spans="1:8" hidden="1" x14ac:dyDescent="0.2">
      <c r="A528" t="s">
        <v>45</v>
      </c>
      <c r="B528" t="s">
        <v>44</v>
      </c>
      <c r="C528" t="s">
        <v>48</v>
      </c>
      <c r="D528" t="s">
        <v>47</v>
      </c>
      <c r="E528" t="s">
        <v>27</v>
      </c>
      <c r="F528">
        <v>2018</v>
      </c>
      <c r="G528">
        <v>60035335.313000001</v>
      </c>
      <c r="H528">
        <v>53956586.299999997</v>
      </c>
    </row>
    <row r="529" spans="1:8" hidden="1" x14ac:dyDescent="0.2">
      <c r="A529" t="s">
        <v>45</v>
      </c>
      <c r="B529" t="s">
        <v>44</v>
      </c>
      <c r="C529" t="s">
        <v>48</v>
      </c>
      <c r="D529" t="s">
        <v>47</v>
      </c>
      <c r="E529" t="s">
        <v>25</v>
      </c>
      <c r="F529">
        <v>2018</v>
      </c>
      <c r="G529">
        <v>153338136.89199999</v>
      </c>
      <c r="H529">
        <v>138541865.641</v>
      </c>
    </row>
    <row r="530" spans="1:8" hidden="1" x14ac:dyDescent="0.2">
      <c r="A530" t="s">
        <v>45</v>
      </c>
      <c r="B530" t="s">
        <v>44</v>
      </c>
      <c r="C530" t="s">
        <v>49</v>
      </c>
      <c r="D530" t="s">
        <v>46</v>
      </c>
      <c r="E530" t="s">
        <v>25</v>
      </c>
      <c r="F530">
        <v>2018</v>
      </c>
      <c r="G530">
        <v>118949965.802</v>
      </c>
      <c r="H530">
        <v>107471960.428</v>
      </c>
    </row>
    <row r="531" spans="1:8" hidden="1" x14ac:dyDescent="0.2">
      <c r="A531" t="s">
        <v>45</v>
      </c>
      <c r="B531" t="s">
        <v>44</v>
      </c>
      <c r="C531" t="s">
        <v>49</v>
      </c>
      <c r="D531" t="s">
        <v>46</v>
      </c>
      <c r="E531" t="s">
        <v>27</v>
      </c>
      <c r="F531">
        <v>2018</v>
      </c>
      <c r="G531">
        <v>34969150</v>
      </c>
      <c r="H531">
        <v>31428423.776999999</v>
      </c>
    </row>
    <row r="532" spans="1:8" hidden="1" x14ac:dyDescent="0.2">
      <c r="A532" t="s">
        <v>45</v>
      </c>
      <c r="B532" t="s">
        <v>44</v>
      </c>
      <c r="C532" t="s">
        <v>3</v>
      </c>
      <c r="D532" t="s">
        <v>46</v>
      </c>
      <c r="E532" t="s">
        <v>27</v>
      </c>
      <c r="F532">
        <v>2018</v>
      </c>
      <c r="G532">
        <v>12782000</v>
      </c>
      <c r="H532">
        <v>11487786.026000001</v>
      </c>
    </row>
    <row r="533" spans="1:8" hidden="1" x14ac:dyDescent="0.2">
      <c r="A533" t="s">
        <v>45</v>
      </c>
      <c r="B533" t="s">
        <v>44</v>
      </c>
      <c r="C533" t="s">
        <v>3</v>
      </c>
      <c r="D533" t="s">
        <v>47</v>
      </c>
      <c r="E533" t="s">
        <v>25</v>
      </c>
      <c r="F533">
        <v>2018</v>
      </c>
      <c r="G533">
        <v>21227722.800000001</v>
      </c>
      <c r="H533">
        <v>19179366.462000001</v>
      </c>
    </row>
    <row r="534" spans="1:8" hidden="1" x14ac:dyDescent="0.2">
      <c r="A534" t="s">
        <v>45</v>
      </c>
      <c r="B534" t="s">
        <v>44</v>
      </c>
      <c r="C534" t="s">
        <v>3</v>
      </c>
      <c r="D534" t="s">
        <v>46</v>
      </c>
      <c r="E534" t="s">
        <v>25</v>
      </c>
      <c r="F534">
        <v>2018</v>
      </c>
      <c r="G534">
        <v>27227408.304000001</v>
      </c>
      <c r="H534">
        <v>24600115.923</v>
      </c>
    </row>
    <row r="535" spans="1:8" hidden="1" x14ac:dyDescent="0.2">
      <c r="A535" t="s">
        <v>45</v>
      </c>
      <c r="B535" t="s">
        <v>44</v>
      </c>
      <c r="C535" t="s">
        <v>5</v>
      </c>
      <c r="D535" t="s">
        <v>47</v>
      </c>
      <c r="E535" t="s">
        <v>25</v>
      </c>
      <c r="F535">
        <v>2018</v>
      </c>
      <c r="G535">
        <v>5257423</v>
      </c>
      <c r="H535">
        <v>4750111.1310000001</v>
      </c>
    </row>
    <row r="536" spans="1:8" hidden="1" x14ac:dyDescent="0.2">
      <c r="A536" t="s">
        <v>45</v>
      </c>
      <c r="B536" t="s">
        <v>44</v>
      </c>
      <c r="C536" t="s">
        <v>5</v>
      </c>
      <c r="D536" t="s">
        <v>46</v>
      </c>
      <c r="E536" t="s">
        <v>27</v>
      </c>
      <c r="F536">
        <v>2018</v>
      </c>
      <c r="G536">
        <v>9088000</v>
      </c>
      <c r="H536">
        <v>8167814.0669999998</v>
      </c>
    </row>
    <row r="537" spans="1:8" hidden="1" x14ac:dyDescent="0.2">
      <c r="A537" t="s">
        <v>45</v>
      </c>
      <c r="B537" t="s">
        <v>44</v>
      </c>
      <c r="C537" t="s">
        <v>5</v>
      </c>
      <c r="D537" t="s">
        <v>47</v>
      </c>
      <c r="E537" t="s">
        <v>27</v>
      </c>
      <c r="F537">
        <v>2018</v>
      </c>
      <c r="G537">
        <v>1299000</v>
      </c>
      <c r="H537">
        <v>1167472.5430000001</v>
      </c>
    </row>
    <row r="538" spans="1:8" hidden="1" x14ac:dyDescent="0.2">
      <c r="A538" t="s">
        <v>45</v>
      </c>
      <c r="B538" t="s">
        <v>44</v>
      </c>
      <c r="C538" t="s">
        <v>4</v>
      </c>
      <c r="D538" t="s">
        <v>46</v>
      </c>
      <c r="E538" t="s">
        <v>27</v>
      </c>
      <c r="F538">
        <v>2019</v>
      </c>
      <c r="G538">
        <v>5829000</v>
      </c>
      <c r="H538">
        <v>5133104.9610000001</v>
      </c>
    </row>
    <row r="539" spans="1:8" hidden="1" x14ac:dyDescent="0.2">
      <c r="A539" t="s">
        <v>45</v>
      </c>
      <c r="B539" t="s">
        <v>44</v>
      </c>
      <c r="C539" t="s">
        <v>4</v>
      </c>
      <c r="D539" t="s">
        <v>47</v>
      </c>
      <c r="E539" t="s">
        <v>25</v>
      </c>
      <c r="F539">
        <v>2019</v>
      </c>
      <c r="G539">
        <v>25502115.826000001</v>
      </c>
      <c r="H539">
        <v>22663108.254999999</v>
      </c>
    </row>
    <row r="540" spans="1:8" hidden="1" x14ac:dyDescent="0.2">
      <c r="A540" t="s">
        <v>45</v>
      </c>
      <c r="B540" t="s">
        <v>44</v>
      </c>
      <c r="C540" t="s">
        <v>4</v>
      </c>
      <c r="D540" t="s">
        <v>47</v>
      </c>
      <c r="E540" t="s">
        <v>27</v>
      </c>
      <c r="F540">
        <v>2019</v>
      </c>
      <c r="G540">
        <v>16345911</v>
      </c>
      <c r="H540">
        <v>14394454.767000001</v>
      </c>
    </row>
    <row r="541" spans="1:8" hidden="1" x14ac:dyDescent="0.2">
      <c r="A541" t="s">
        <v>45</v>
      </c>
      <c r="B541" t="s">
        <v>44</v>
      </c>
      <c r="C541" t="s">
        <v>4</v>
      </c>
      <c r="D541" t="s">
        <v>46</v>
      </c>
      <c r="E541" t="s">
        <v>25</v>
      </c>
      <c r="F541">
        <v>2019</v>
      </c>
      <c r="G541">
        <v>3157546.5819999999</v>
      </c>
      <c r="H541">
        <v>2806034.625</v>
      </c>
    </row>
    <row r="542" spans="1:8" hidden="1" x14ac:dyDescent="0.2">
      <c r="A542" t="s">
        <v>45</v>
      </c>
      <c r="B542" t="s">
        <v>44</v>
      </c>
      <c r="C542" t="s">
        <v>21</v>
      </c>
      <c r="D542" t="s">
        <v>46</v>
      </c>
      <c r="E542" t="s">
        <v>27</v>
      </c>
      <c r="F542">
        <v>2019</v>
      </c>
      <c r="G542">
        <v>449000</v>
      </c>
      <c r="H542">
        <v>395396.14500000002</v>
      </c>
    </row>
    <row r="543" spans="1:8" hidden="1" x14ac:dyDescent="0.2">
      <c r="A543" t="s">
        <v>45</v>
      </c>
      <c r="B543" t="s">
        <v>44</v>
      </c>
      <c r="C543" t="s">
        <v>21</v>
      </c>
      <c r="D543" t="s">
        <v>47</v>
      </c>
      <c r="E543" t="s">
        <v>27</v>
      </c>
      <c r="F543">
        <v>2019</v>
      </c>
      <c r="G543">
        <v>0</v>
      </c>
      <c r="H543">
        <v>0</v>
      </c>
    </row>
    <row r="544" spans="1:8" hidden="1" x14ac:dyDescent="0.2">
      <c r="A544" t="s">
        <v>45</v>
      </c>
      <c r="B544" t="s">
        <v>44</v>
      </c>
      <c r="C544" t="s">
        <v>2</v>
      </c>
      <c r="D544" t="s">
        <v>46</v>
      </c>
      <c r="E544" t="s">
        <v>25</v>
      </c>
      <c r="F544">
        <v>2019</v>
      </c>
      <c r="G544">
        <v>94980195</v>
      </c>
      <c r="H544">
        <v>84406582.420000002</v>
      </c>
    </row>
    <row r="545" spans="1:8" hidden="1" x14ac:dyDescent="0.2">
      <c r="A545" t="s">
        <v>45</v>
      </c>
      <c r="B545" t="s">
        <v>44</v>
      </c>
      <c r="C545" t="s">
        <v>2</v>
      </c>
      <c r="D545" t="s">
        <v>47</v>
      </c>
      <c r="E545" t="s">
        <v>25</v>
      </c>
      <c r="F545">
        <v>2019</v>
      </c>
      <c r="G545">
        <v>114647989</v>
      </c>
      <c r="H545">
        <v>101884871.186</v>
      </c>
    </row>
    <row r="546" spans="1:8" hidden="1" x14ac:dyDescent="0.2">
      <c r="A546" t="s">
        <v>45</v>
      </c>
      <c r="B546" t="s">
        <v>44</v>
      </c>
      <c r="C546" t="s">
        <v>2</v>
      </c>
      <c r="D546" t="s">
        <v>47</v>
      </c>
      <c r="E546" t="s">
        <v>27</v>
      </c>
      <c r="F546">
        <v>2019</v>
      </c>
      <c r="G546">
        <v>43574144.436999999</v>
      </c>
      <c r="H546">
        <v>38372046.141999997</v>
      </c>
    </row>
    <row r="547" spans="1:8" hidden="1" x14ac:dyDescent="0.2">
      <c r="A547" t="s">
        <v>45</v>
      </c>
      <c r="B547" t="s">
        <v>44</v>
      </c>
      <c r="C547" t="s">
        <v>2</v>
      </c>
      <c r="D547" t="s">
        <v>46</v>
      </c>
      <c r="E547" t="s">
        <v>27</v>
      </c>
      <c r="F547">
        <v>2019</v>
      </c>
      <c r="G547">
        <v>7250000</v>
      </c>
      <c r="H547">
        <v>6384458.9060000004</v>
      </c>
    </row>
    <row r="548" spans="1:8" hidden="1" x14ac:dyDescent="0.2">
      <c r="A548" t="s">
        <v>45</v>
      </c>
      <c r="B548" t="s">
        <v>44</v>
      </c>
      <c r="C548" t="s">
        <v>6</v>
      </c>
      <c r="D548" t="s">
        <v>47</v>
      </c>
      <c r="E548" t="s">
        <v>27</v>
      </c>
      <c r="F548">
        <v>2019</v>
      </c>
      <c r="G548">
        <v>32000</v>
      </c>
      <c r="H548">
        <v>28179.681</v>
      </c>
    </row>
    <row r="549" spans="1:8" hidden="1" x14ac:dyDescent="0.2">
      <c r="A549" t="s">
        <v>45</v>
      </c>
      <c r="B549" t="s">
        <v>44</v>
      </c>
      <c r="C549" t="s">
        <v>6</v>
      </c>
      <c r="D549" t="s">
        <v>46</v>
      </c>
      <c r="E549" t="s">
        <v>27</v>
      </c>
      <c r="F549">
        <v>2019</v>
      </c>
      <c r="G549">
        <v>121000</v>
      </c>
      <c r="H549">
        <v>106554.41800000001</v>
      </c>
    </row>
    <row r="550" spans="1:8" hidden="1" x14ac:dyDescent="0.2">
      <c r="A550" t="s">
        <v>45</v>
      </c>
      <c r="B550" t="s">
        <v>44</v>
      </c>
      <c r="C550" t="s">
        <v>22</v>
      </c>
      <c r="D550" t="s">
        <v>46</v>
      </c>
      <c r="E550" t="s">
        <v>27</v>
      </c>
      <c r="F550">
        <v>2019</v>
      </c>
      <c r="G550">
        <v>2262000</v>
      </c>
      <c r="H550">
        <v>1991951.179</v>
      </c>
    </row>
    <row r="551" spans="1:8" hidden="1" x14ac:dyDescent="0.2">
      <c r="A551" t="s">
        <v>45</v>
      </c>
      <c r="B551" t="s">
        <v>44</v>
      </c>
      <c r="C551" t="s">
        <v>22</v>
      </c>
      <c r="D551" t="s">
        <v>47</v>
      </c>
      <c r="E551" t="s">
        <v>27</v>
      </c>
      <c r="F551">
        <v>2019</v>
      </c>
      <c r="G551">
        <v>0</v>
      </c>
      <c r="H551">
        <v>0</v>
      </c>
    </row>
    <row r="552" spans="1:8" hidden="1" x14ac:dyDescent="0.2">
      <c r="A552" t="s">
        <v>45</v>
      </c>
      <c r="B552" t="s">
        <v>44</v>
      </c>
      <c r="C552" t="s">
        <v>8</v>
      </c>
      <c r="D552" t="s">
        <v>8</v>
      </c>
      <c r="E552" t="s">
        <v>25</v>
      </c>
      <c r="F552">
        <v>2019</v>
      </c>
      <c r="G552">
        <v>294045954.31699997</v>
      </c>
      <c r="H552">
        <v>261311466.86300001</v>
      </c>
    </row>
    <row r="553" spans="1:8" hidden="1" x14ac:dyDescent="0.2">
      <c r="A553" t="s">
        <v>45</v>
      </c>
      <c r="B553" t="s">
        <v>44</v>
      </c>
      <c r="C553" t="s">
        <v>8</v>
      </c>
      <c r="D553" t="s">
        <v>8</v>
      </c>
      <c r="E553" t="s">
        <v>27</v>
      </c>
      <c r="F553">
        <v>2019</v>
      </c>
      <c r="G553">
        <v>100939055.43700001</v>
      </c>
      <c r="H553">
        <v>88888448.476999998</v>
      </c>
    </row>
    <row r="554" spans="1:8" hidden="1" x14ac:dyDescent="0.2">
      <c r="A554" t="s">
        <v>45</v>
      </c>
      <c r="B554" t="s">
        <v>44</v>
      </c>
      <c r="C554" t="s">
        <v>48</v>
      </c>
      <c r="D554" t="s">
        <v>47</v>
      </c>
      <c r="E554" t="s">
        <v>25</v>
      </c>
      <c r="F554">
        <v>2019</v>
      </c>
      <c r="G554">
        <v>166150491.486</v>
      </c>
      <c r="H554">
        <v>147653888.83199999</v>
      </c>
    </row>
    <row r="555" spans="1:8" hidden="1" x14ac:dyDescent="0.2">
      <c r="A555" t="s">
        <v>45</v>
      </c>
      <c r="B555" t="s">
        <v>44</v>
      </c>
      <c r="C555" t="s">
        <v>48</v>
      </c>
      <c r="D555" t="s">
        <v>47</v>
      </c>
      <c r="E555" t="s">
        <v>27</v>
      </c>
      <c r="F555">
        <v>2019</v>
      </c>
      <c r="G555">
        <v>62142055.436999999</v>
      </c>
      <c r="H555">
        <v>54723227.487000003</v>
      </c>
    </row>
    <row r="556" spans="1:8" hidden="1" x14ac:dyDescent="0.2">
      <c r="A556" t="s">
        <v>45</v>
      </c>
      <c r="B556" t="s">
        <v>44</v>
      </c>
      <c r="C556" t="s">
        <v>49</v>
      </c>
      <c r="D556" t="s">
        <v>46</v>
      </c>
      <c r="E556" t="s">
        <v>27</v>
      </c>
      <c r="F556">
        <v>2019</v>
      </c>
      <c r="G556">
        <v>38797000</v>
      </c>
      <c r="H556">
        <v>34165220.990000002</v>
      </c>
    </row>
    <row r="557" spans="1:8" hidden="1" x14ac:dyDescent="0.2">
      <c r="A557" t="s">
        <v>45</v>
      </c>
      <c r="B557" t="s">
        <v>44</v>
      </c>
      <c r="C557" t="s">
        <v>49</v>
      </c>
      <c r="D557" t="s">
        <v>46</v>
      </c>
      <c r="E557" t="s">
        <v>25</v>
      </c>
      <c r="F557">
        <v>2019</v>
      </c>
      <c r="G557">
        <v>127895462.831</v>
      </c>
      <c r="H557">
        <v>113657578.031</v>
      </c>
    </row>
    <row r="558" spans="1:8" hidden="1" x14ac:dyDescent="0.2">
      <c r="A558" t="s">
        <v>45</v>
      </c>
      <c r="B558" t="s">
        <v>44</v>
      </c>
      <c r="C558" t="s">
        <v>3</v>
      </c>
      <c r="D558" t="s">
        <v>46</v>
      </c>
      <c r="E558" t="s">
        <v>25</v>
      </c>
      <c r="F558">
        <v>2019</v>
      </c>
      <c r="G558">
        <v>29757721.249000002</v>
      </c>
      <c r="H558">
        <v>26444960.986000001</v>
      </c>
    </row>
    <row r="559" spans="1:8" hidden="1" x14ac:dyDescent="0.2">
      <c r="A559" t="s">
        <v>45</v>
      </c>
      <c r="B559" t="s">
        <v>44</v>
      </c>
      <c r="C559" t="s">
        <v>3</v>
      </c>
      <c r="D559" t="s">
        <v>46</v>
      </c>
      <c r="E559" t="s">
        <v>27</v>
      </c>
      <c r="F559">
        <v>2019</v>
      </c>
      <c r="G559">
        <v>13271000</v>
      </c>
      <c r="H559">
        <v>11686641.950999999</v>
      </c>
    </row>
    <row r="560" spans="1:8" hidden="1" x14ac:dyDescent="0.2">
      <c r="A560" t="s">
        <v>45</v>
      </c>
      <c r="B560" t="s">
        <v>44</v>
      </c>
      <c r="C560" t="s">
        <v>3</v>
      </c>
      <c r="D560" t="s">
        <v>47</v>
      </c>
      <c r="E560" t="s">
        <v>25</v>
      </c>
      <c r="F560">
        <v>2019</v>
      </c>
      <c r="G560">
        <v>19519568.66</v>
      </c>
      <c r="H560">
        <v>17346564.522</v>
      </c>
    </row>
    <row r="561" spans="1:8" hidden="1" x14ac:dyDescent="0.2">
      <c r="A561" t="s">
        <v>45</v>
      </c>
      <c r="B561" t="s">
        <v>44</v>
      </c>
      <c r="C561" t="s">
        <v>5</v>
      </c>
      <c r="D561" t="s">
        <v>47</v>
      </c>
      <c r="E561" t="s">
        <v>25</v>
      </c>
      <c r="F561">
        <v>2019</v>
      </c>
      <c r="G561">
        <v>6480818</v>
      </c>
      <c r="H561">
        <v>5759344.8679999998</v>
      </c>
    </row>
    <row r="562" spans="1:8" hidden="1" x14ac:dyDescent="0.2">
      <c r="A562" t="s">
        <v>45</v>
      </c>
      <c r="B562" t="s">
        <v>44</v>
      </c>
      <c r="C562" t="s">
        <v>5</v>
      </c>
      <c r="D562" t="s">
        <v>47</v>
      </c>
      <c r="E562" t="s">
        <v>27</v>
      </c>
      <c r="F562">
        <v>2019</v>
      </c>
      <c r="G562">
        <v>2190000</v>
      </c>
      <c r="H562">
        <v>1928546.8970000001</v>
      </c>
    </row>
    <row r="563" spans="1:8" hidden="1" x14ac:dyDescent="0.2">
      <c r="A563" t="s">
        <v>45</v>
      </c>
      <c r="B563" t="s">
        <v>44</v>
      </c>
      <c r="C563" t="s">
        <v>5</v>
      </c>
      <c r="D563" t="s">
        <v>46</v>
      </c>
      <c r="E563" t="s">
        <v>27</v>
      </c>
      <c r="F563">
        <v>2019</v>
      </c>
      <c r="G563">
        <v>9615000</v>
      </c>
      <c r="H563">
        <v>8467113.432</v>
      </c>
    </row>
    <row r="564" spans="1:8" hidden="1" x14ac:dyDescent="0.2">
      <c r="A564" t="s">
        <v>45</v>
      </c>
      <c r="B564" t="s">
        <v>44</v>
      </c>
      <c r="C564" t="s">
        <v>4</v>
      </c>
      <c r="D564" t="s">
        <v>46</v>
      </c>
      <c r="E564" t="s">
        <v>25</v>
      </c>
      <c r="F564">
        <v>2020</v>
      </c>
      <c r="G564">
        <v>2243055.46</v>
      </c>
      <c r="H564">
        <v>1981830.3959999999</v>
      </c>
    </row>
    <row r="565" spans="1:8" hidden="1" x14ac:dyDescent="0.2">
      <c r="A565" t="s">
        <v>45</v>
      </c>
      <c r="B565" t="s">
        <v>44</v>
      </c>
      <c r="C565" t="s">
        <v>4</v>
      </c>
      <c r="D565" t="s">
        <v>46</v>
      </c>
      <c r="E565" t="s">
        <v>27</v>
      </c>
      <c r="F565">
        <v>2020</v>
      </c>
      <c r="G565">
        <v>6909000</v>
      </c>
      <c r="H565">
        <v>6038280.0209999997</v>
      </c>
    </row>
    <row r="566" spans="1:8" hidden="1" x14ac:dyDescent="0.2">
      <c r="A566" t="s">
        <v>45</v>
      </c>
      <c r="B566" t="s">
        <v>44</v>
      </c>
      <c r="C566" t="s">
        <v>4</v>
      </c>
      <c r="D566" t="s">
        <v>47</v>
      </c>
      <c r="E566" t="s">
        <v>25</v>
      </c>
      <c r="F566">
        <v>2020</v>
      </c>
      <c r="G566">
        <v>19900248.684999999</v>
      </c>
      <c r="H566">
        <v>17582676.142999999</v>
      </c>
    </row>
    <row r="567" spans="1:8" hidden="1" x14ac:dyDescent="0.2">
      <c r="A567" t="s">
        <v>45</v>
      </c>
      <c r="B567" t="s">
        <v>44</v>
      </c>
      <c r="C567" t="s">
        <v>4</v>
      </c>
      <c r="D567" t="s">
        <v>47</v>
      </c>
      <c r="E567" t="s">
        <v>27</v>
      </c>
      <c r="F567">
        <v>2020</v>
      </c>
      <c r="G567">
        <v>9348111</v>
      </c>
      <c r="H567">
        <v>8169997.3779999996</v>
      </c>
    </row>
    <row r="568" spans="1:8" hidden="1" x14ac:dyDescent="0.2">
      <c r="A568" t="s">
        <v>45</v>
      </c>
      <c r="B568" t="s">
        <v>44</v>
      </c>
      <c r="C568" t="s">
        <v>21</v>
      </c>
      <c r="D568" t="s">
        <v>47</v>
      </c>
      <c r="E568" t="s">
        <v>27</v>
      </c>
      <c r="F568">
        <v>2020</v>
      </c>
      <c r="G568">
        <v>0</v>
      </c>
      <c r="H568">
        <v>0</v>
      </c>
    </row>
    <row r="569" spans="1:8" hidden="1" x14ac:dyDescent="0.2">
      <c r="A569" t="s">
        <v>45</v>
      </c>
      <c r="B569" t="s">
        <v>44</v>
      </c>
      <c r="C569" t="s">
        <v>21</v>
      </c>
      <c r="D569" t="s">
        <v>46</v>
      </c>
      <c r="E569" t="s">
        <v>27</v>
      </c>
      <c r="F569">
        <v>2020</v>
      </c>
      <c r="G569">
        <v>480000</v>
      </c>
      <c r="H569">
        <v>419507.07900000003</v>
      </c>
    </row>
    <row r="570" spans="1:8" hidden="1" x14ac:dyDescent="0.2">
      <c r="A570" t="s">
        <v>45</v>
      </c>
      <c r="B570" t="s">
        <v>44</v>
      </c>
      <c r="C570" t="s">
        <v>2</v>
      </c>
      <c r="D570" t="s">
        <v>47</v>
      </c>
      <c r="E570" t="s">
        <v>25</v>
      </c>
      <c r="F570">
        <v>2020</v>
      </c>
      <c r="G570">
        <v>106088436</v>
      </c>
      <c r="H570">
        <v>93733432.290000007</v>
      </c>
    </row>
    <row r="571" spans="1:8" hidden="1" x14ac:dyDescent="0.2">
      <c r="A571" t="s">
        <v>45</v>
      </c>
      <c r="B571" t="s">
        <v>44</v>
      </c>
      <c r="C571" t="s">
        <v>2</v>
      </c>
      <c r="D571" t="s">
        <v>46</v>
      </c>
      <c r="E571" t="s">
        <v>25</v>
      </c>
      <c r="F571">
        <v>2020</v>
      </c>
      <c r="G571">
        <v>96725700</v>
      </c>
      <c r="H571">
        <v>85461075.621999994</v>
      </c>
    </row>
    <row r="572" spans="1:8" hidden="1" x14ac:dyDescent="0.2">
      <c r="A572" t="s">
        <v>45</v>
      </c>
      <c r="B572" t="s">
        <v>44</v>
      </c>
      <c r="C572" t="s">
        <v>2</v>
      </c>
      <c r="D572" t="s">
        <v>46</v>
      </c>
      <c r="E572" t="s">
        <v>27</v>
      </c>
      <c r="F572">
        <v>2020</v>
      </c>
      <c r="G572">
        <v>7759400</v>
      </c>
      <c r="H572">
        <v>6781506.7300000004</v>
      </c>
    </row>
    <row r="573" spans="1:8" hidden="1" x14ac:dyDescent="0.2">
      <c r="A573" t="s">
        <v>45</v>
      </c>
      <c r="B573" t="s">
        <v>44</v>
      </c>
      <c r="C573" t="s">
        <v>2</v>
      </c>
      <c r="D573" t="s">
        <v>47</v>
      </c>
      <c r="E573" t="s">
        <v>27</v>
      </c>
      <c r="F573">
        <v>2020</v>
      </c>
      <c r="G573">
        <v>42656511.778999999</v>
      </c>
      <c r="H573">
        <v>37280643.050999999</v>
      </c>
    </row>
    <row r="574" spans="1:8" hidden="1" x14ac:dyDescent="0.2">
      <c r="A574" t="s">
        <v>45</v>
      </c>
      <c r="B574" t="s">
        <v>44</v>
      </c>
      <c r="C574" t="s">
        <v>6</v>
      </c>
      <c r="D574" t="s">
        <v>47</v>
      </c>
      <c r="E574" t="s">
        <v>27</v>
      </c>
      <c r="F574">
        <v>2020</v>
      </c>
      <c r="G574">
        <v>17000</v>
      </c>
      <c r="H574">
        <v>14857.541999999999</v>
      </c>
    </row>
    <row r="575" spans="1:8" hidden="1" x14ac:dyDescent="0.2">
      <c r="A575" t="s">
        <v>45</v>
      </c>
      <c r="B575" t="s">
        <v>44</v>
      </c>
      <c r="C575" t="s">
        <v>6</v>
      </c>
      <c r="D575" t="s">
        <v>46</v>
      </c>
      <c r="E575" t="s">
        <v>27</v>
      </c>
      <c r="F575">
        <v>2020</v>
      </c>
      <c r="G575">
        <v>141000</v>
      </c>
      <c r="H575">
        <v>123230.205</v>
      </c>
    </row>
    <row r="576" spans="1:8" hidden="1" x14ac:dyDescent="0.2">
      <c r="A576" t="s">
        <v>45</v>
      </c>
      <c r="B576" t="s">
        <v>44</v>
      </c>
      <c r="C576" t="s">
        <v>22</v>
      </c>
      <c r="D576" t="s">
        <v>47</v>
      </c>
      <c r="E576" t="s">
        <v>27</v>
      </c>
      <c r="F576">
        <v>2020</v>
      </c>
      <c r="G576">
        <v>0</v>
      </c>
      <c r="H576">
        <v>0</v>
      </c>
    </row>
    <row r="577" spans="1:8" hidden="1" x14ac:dyDescent="0.2">
      <c r="A577" t="s">
        <v>45</v>
      </c>
      <c r="B577" t="s">
        <v>44</v>
      </c>
      <c r="C577" t="s">
        <v>22</v>
      </c>
      <c r="D577" t="s">
        <v>46</v>
      </c>
      <c r="E577" t="s">
        <v>27</v>
      </c>
      <c r="F577">
        <v>2020</v>
      </c>
      <c r="G577">
        <v>3344000</v>
      </c>
      <c r="H577">
        <v>2922565.9849999999</v>
      </c>
    </row>
    <row r="578" spans="1:8" hidden="1" x14ac:dyDescent="0.2">
      <c r="A578" t="s">
        <v>45</v>
      </c>
      <c r="B578" t="s">
        <v>44</v>
      </c>
      <c r="C578" t="s">
        <v>8</v>
      </c>
      <c r="D578" t="s">
        <v>8</v>
      </c>
      <c r="E578" t="s">
        <v>27</v>
      </c>
      <c r="F578">
        <v>2020</v>
      </c>
      <c r="G578">
        <v>95286022.778999999</v>
      </c>
      <c r="H578">
        <v>83277418.964000002</v>
      </c>
    </row>
    <row r="579" spans="1:8" hidden="1" x14ac:dyDescent="0.2">
      <c r="A579" t="s">
        <v>45</v>
      </c>
      <c r="B579" t="s">
        <v>44</v>
      </c>
      <c r="C579" t="s">
        <v>8</v>
      </c>
      <c r="D579" t="s">
        <v>8</v>
      </c>
      <c r="E579" t="s">
        <v>25</v>
      </c>
      <c r="F579">
        <v>2020</v>
      </c>
      <c r="G579">
        <v>272207330.69400001</v>
      </c>
      <c r="H579">
        <v>240506207.48500001</v>
      </c>
    </row>
    <row r="580" spans="1:8" hidden="1" x14ac:dyDescent="0.2">
      <c r="A580" t="s">
        <v>45</v>
      </c>
      <c r="B580" t="s">
        <v>44</v>
      </c>
      <c r="C580" t="s">
        <v>48</v>
      </c>
      <c r="D580" t="s">
        <v>47</v>
      </c>
      <c r="E580" t="s">
        <v>27</v>
      </c>
      <c r="F580">
        <v>2020</v>
      </c>
      <c r="G580">
        <v>53718622.778999999</v>
      </c>
      <c r="H580">
        <v>46948630.291000001</v>
      </c>
    </row>
    <row r="581" spans="1:8" hidden="1" x14ac:dyDescent="0.2">
      <c r="A581" t="s">
        <v>45</v>
      </c>
      <c r="B581" t="s">
        <v>44</v>
      </c>
      <c r="C581" t="s">
        <v>48</v>
      </c>
      <c r="D581" t="s">
        <v>47</v>
      </c>
      <c r="E581" t="s">
        <v>25</v>
      </c>
      <c r="F581">
        <v>2020</v>
      </c>
      <c r="G581">
        <v>145046265.366</v>
      </c>
      <c r="H581">
        <v>128154253.24600001</v>
      </c>
    </row>
    <row r="582" spans="1:8" hidden="1" x14ac:dyDescent="0.2">
      <c r="A582" t="s">
        <v>45</v>
      </c>
      <c r="B582" t="s">
        <v>44</v>
      </c>
      <c r="C582" t="s">
        <v>49</v>
      </c>
      <c r="D582" t="s">
        <v>46</v>
      </c>
      <c r="E582" t="s">
        <v>25</v>
      </c>
      <c r="F582">
        <v>2020</v>
      </c>
      <c r="G582">
        <v>127161065.32799999</v>
      </c>
      <c r="H582">
        <v>112351954.23999999</v>
      </c>
    </row>
    <row r="583" spans="1:8" hidden="1" x14ac:dyDescent="0.2">
      <c r="A583" t="s">
        <v>45</v>
      </c>
      <c r="B583" t="s">
        <v>44</v>
      </c>
      <c r="C583" t="s">
        <v>49</v>
      </c>
      <c r="D583" t="s">
        <v>46</v>
      </c>
      <c r="E583" t="s">
        <v>27</v>
      </c>
      <c r="F583">
        <v>2020</v>
      </c>
      <c r="G583">
        <v>41567400</v>
      </c>
      <c r="H583">
        <v>36328788.673</v>
      </c>
    </row>
    <row r="584" spans="1:8" hidden="1" x14ac:dyDescent="0.2">
      <c r="A584" t="s">
        <v>45</v>
      </c>
      <c r="B584" t="s">
        <v>44</v>
      </c>
      <c r="C584" t="s">
        <v>3</v>
      </c>
      <c r="D584" t="s">
        <v>46</v>
      </c>
      <c r="E584" t="s">
        <v>25</v>
      </c>
      <c r="F584">
        <v>2020</v>
      </c>
      <c r="G584">
        <v>28192309.868000001</v>
      </c>
      <c r="H584">
        <v>24909048.221999999</v>
      </c>
    </row>
    <row r="585" spans="1:8" hidden="1" x14ac:dyDescent="0.2">
      <c r="A585" t="s">
        <v>45</v>
      </c>
      <c r="B585" t="s">
        <v>44</v>
      </c>
      <c r="C585" t="s">
        <v>3</v>
      </c>
      <c r="D585" t="s">
        <v>46</v>
      </c>
      <c r="E585" t="s">
        <v>27</v>
      </c>
      <c r="F585">
        <v>2020</v>
      </c>
      <c r="G585">
        <v>13193000</v>
      </c>
      <c r="H585">
        <v>11530326.866</v>
      </c>
    </row>
    <row r="586" spans="1:8" hidden="1" x14ac:dyDescent="0.2">
      <c r="A586" t="s">
        <v>45</v>
      </c>
      <c r="B586" t="s">
        <v>44</v>
      </c>
      <c r="C586" t="s">
        <v>3</v>
      </c>
      <c r="D586" t="s">
        <v>47</v>
      </c>
      <c r="E586" t="s">
        <v>25</v>
      </c>
      <c r="F586">
        <v>2020</v>
      </c>
      <c r="G586">
        <v>12647848.681</v>
      </c>
      <c r="H586">
        <v>11174886.846000001</v>
      </c>
    </row>
    <row r="587" spans="1:8" hidden="1" x14ac:dyDescent="0.2">
      <c r="A587" t="s">
        <v>45</v>
      </c>
      <c r="B587" t="s">
        <v>44</v>
      </c>
      <c r="C587" t="s">
        <v>5</v>
      </c>
      <c r="D587" t="s">
        <v>47</v>
      </c>
      <c r="E587" t="s">
        <v>27</v>
      </c>
      <c r="F587">
        <v>2020</v>
      </c>
      <c r="G587">
        <v>1697000</v>
      </c>
      <c r="H587">
        <v>1483132.32</v>
      </c>
    </row>
    <row r="588" spans="1:8" hidden="1" x14ac:dyDescent="0.2">
      <c r="A588" t="s">
        <v>45</v>
      </c>
      <c r="B588" t="s">
        <v>44</v>
      </c>
      <c r="C588" t="s">
        <v>5</v>
      </c>
      <c r="D588" t="s">
        <v>47</v>
      </c>
      <c r="E588" t="s">
        <v>25</v>
      </c>
      <c r="F588">
        <v>2020</v>
      </c>
      <c r="G588">
        <v>6409732</v>
      </c>
      <c r="H588">
        <v>5663257.9670000002</v>
      </c>
    </row>
    <row r="589" spans="1:8" hidden="1" x14ac:dyDescent="0.2">
      <c r="A589" t="s">
        <v>45</v>
      </c>
      <c r="B589" t="s">
        <v>44</v>
      </c>
      <c r="C589" t="s">
        <v>5</v>
      </c>
      <c r="D589" t="s">
        <v>46</v>
      </c>
      <c r="E589" t="s">
        <v>27</v>
      </c>
      <c r="F589">
        <v>2020</v>
      </c>
      <c r="G589">
        <v>9741000</v>
      </c>
      <c r="H589">
        <v>8513371.7880000006</v>
      </c>
    </row>
    <row r="590" spans="1:8" hidden="1" x14ac:dyDescent="0.2">
      <c r="A590" t="s">
        <v>23</v>
      </c>
      <c r="B590" t="s">
        <v>1</v>
      </c>
      <c r="C590" t="s">
        <v>4</v>
      </c>
      <c r="D590" t="s">
        <v>26</v>
      </c>
      <c r="E590" t="s">
        <v>27</v>
      </c>
      <c r="F590">
        <v>2007</v>
      </c>
      <c r="G590">
        <v>14021000</v>
      </c>
      <c r="H590">
        <v>15464110.822000001</v>
      </c>
    </row>
    <row r="591" spans="1:8" hidden="1" x14ac:dyDescent="0.2">
      <c r="A591" t="s">
        <v>23</v>
      </c>
      <c r="B591" t="s">
        <v>1</v>
      </c>
      <c r="C591" t="s">
        <v>4</v>
      </c>
      <c r="D591" t="s">
        <v>24</v>
      </c>
      <c r="E591" t="s">
        <v>25</v>
      </c>
      <c r="F591">
        <v>2007</v>
      </c>
      <c r="G591">
        <v>20086017</v>
      </c>
      <c r="H591">
        <v>24095220.787</v>
      </c>
    </row>
    <row r="592" spans="1:8" hidden="1" x14ac:dyDescent="0.2">
      <c r="A592" t="s">
        <v>23</v>
      </c>
      <c r="B592" t="s">
        <v>1</v>
      </c>
      <c r="C592" t="s">
        <v>7</v>
      </c>
      <c r="D592" t="s">
        <v>24</v>
      </c>
      <c r="E592" t="s">
        <v>25</v>
      </c>
      <c r="F592">
        <v>2007</v>
      </c>
      <c r="G592">
        <v>13000</v>
      </c>
      <c r="H592">
        <v>15594.823</v>
      </c>
    </row>
    <row r="593" spans="1:8" hidden="1" x14ac:dyDescent="0.2">
      <c r="A593" t="s">
        <v>23</v>
      </c>
      <c r="B593" t="s">
        <v>1</v>
      </c>
      <c r="C593" t="s">
        <v>7</v>
      </c>
      <c r="D593" t="s">
        <v>26</v>
      </c>
      <c r="E593" t="s">
        <v>27</v>
      </c>
      <c r="F593">
        <v>2007</v>
      </c>
      <c r="G593">
        <v>878000</v>
      </c>
      <c r="H593">
        <v>968368.11199999996</v>
      </c>
    </row>
    <row r="594" spans="1:8" hidden="1" x14ac:dyDescent="0.2">
      <c r="A594" t="s">
        <v>23</v>
      </c>
      <c r="B594" t="s">
        <v>1</v>
      </c>
      <c r="C594" t="s">
        <v>2</v>
      </c>
      <c r="D594" t="s">
        <v>24</v>
      </c>
      <c r="E594" t="s">
        <v>25</v>
      </c>
      <c r="F594">
        <v>2007</v>
      </c>
      <c r="G594">
        <v>172524000</v>
      </c>
      <c r="H594">
        <v>206960089.25</v>
      </c>
    </row>
    <row r="595" spans="1:8" hidden="1" x14ac:dyDescent="0.2">
      <c r="A595" t="s">
        <v>23</v>
      </c>
      <c r="B595" t="s">
        <v>1</v>
      </c>
      <c r="C595" t="s">
        <v>2</v>
      </c>
      <c r="D595" t="s">
        <v>26</v>
      </c>
      <c r="E595" t="s">
        <v>27</v>
      </c>
      <c r="F595">
        <v>2007</v>
      </c>
      <c r="G595">
        <v>2283800</v>
      </c>
      <c r="H595">
        <v>2518860.017</v>
      </c>
    </row>
    <row r="596" spans="1:8" hidden="1" x14ac:dyDescent="0.2">
      <c r="A596" t="s">
        <v>23</v>
      </c>
      <c r="B596" t="s">
        <v>1</v>
      </c>
      <c r="C596" t="s">
        <v>6</v>
      </c>
      <c r="D596" t="s">
        <v>24</v>
      </c>
      <c r="E596" t="s">
        <v>25</v>
      </c>
      <c r="F596">
        <v>2007</v>
      </c>
      <c r="G596">
        <v>19000</v>
      </c>
      <c r="H596">
        <v>22792.433000000001</v>
      </c>
    </row>
    <row r="597" spans="1:8" hidden="1" x14ac:dyDescent="0.2">
      <c r="A597" t="s">
        <v>23</v>
      </c>
      <c r="B597" t="s">
        <v>1</v>
      </c>
      <c r="C597" t="s">
        <v>6</v>
      </c>
      <c r="D597" t="s">
        <v>26</v>
      </c>
      <c r="E597" t="s">
        <v>27</v>
      </c>
      <c r="F597">
        <v>2007</v>
      </c>
      <c r="G597">
        <v>57000</v>
      </c>
      <c r="H597">
        <v>62866.722999999998</v>
      </c>
    </row>
    <row r="598" spans="1:8" hidden="1" x14ac:dyDescent="0.2">
      <c r="A598" t="s">
        <v>23</v>
      </c>
      <c r="B598" t="s">
        <v>1</v>
      </c>
      <c r="C598" t="s">
        <v>22</v>
      </c>
      <c r="D598" t="s">
        <v>26</v>
      </c>
      <c r="E598" t="s">
        <v>27</v>
      </c>
      <c r="F598">
        <v>2007</v>
      </c>
      <c r="G598">
        <v>1472000</v>
      </c>
      <c r="H598">
        <v>1623505.537</v>
      </c>
    </row>
    <row r="599" spans="1:8" hidden="1" x14ac:dyDescent="0.2">
      <c r="A599" t="s">
        <v>23</v>
      </c>
      <c r="B599" t="s">
        <v>1</v>
      </c>
      <c r="C599" t="s">
        <v>22</v>
      </c>
      <c r="D599" t="s">
        <v>24</v>
      </c>
      <c r="E599" t="s">
        <v>25</v>
      </c>
      <c r="F599">
        <v>2007</v>
      </c>
      <c r="G599">
        <v>5000</v>
      </c>
      <c r="H599">
        <v>5998.009</v>
      </c>
    </row>
    <row r="600" spans="1:8" hidden="1" x14ac:dyDescent="0.2">
      <c r="A600" t="s">
        <v>23</v>
      </c>
      <c r="B600" t="s">
        <v>1</v>
      </c>
      <c r="C600" t="s">
        <v>8</v>
      </c>
      <c r="D600" t="s">
        <v>8</v>
      </c>
      <c r="E600" t="s">
        <v>20</v>
      </c>
      <c r="F600">
        <v>2007</v>
      </c>
      <c r="G600">
        <v>268842817</v>
      </c>
      <c r="H600">
        <v>319737997.89899999</v>
      </c>
    </row>
    <row r="601" spans="1:8" hidden="1" x14ac:dyDescent="0.2">
      <c r="A601" t="s">
        <v>23</v>
      </c>
      <c r="B601" t="s">
        <v>1</v>
      </c>
      <c r="C601" t="s">
        <v>40</v>
      </c>
      <c r="D601" t="s">
        <v>26</v>
      </c>
      <c r="E601" t="s">
        <v>27</v>
      </c>
      <c r="F601">
        <v>2007</v>
      </c>
      <c r="G601">
        <v>25469800</v>
      </c>
      <c r="H601">
        <v>28091278.068999998</v>
      </c>
    </row>
    <row r="602" spans="1:8" hidden="1" x14ac:dyDescent="0.2">
      <c r="A602" t="s">
        <v>23</v>
      </c>
      <c r="B602" t="s">
        <v>1</v>
      </c>
      <c r="C602" t="s">
        <v>41</v>
      </c>
      <c r="D602" t="s">
        <v>24</v>
      </c>
      <c r="E602" t="s">
        <v>25</v>
      </c>
      <c r="F602">
        <v>2007</v>
      </c>
      <c r="G602">
        <v>243373017</v>
      </c>
      <c r="H602">
        <v>291950692.76999998</v>
      </c>
    </row>
    <row r="603" spans="1:8" hidden="1" x14ac:dyDescent="0.2">
      <c r="A603" t="s">
        <v>23</v>
      </c>
      <c r="B603" t="s">
        <v>1</v>
      </c>
      <c r="C603" t="s">
        <v>3</v>
      </c>
      <c r="D603" t="s">
        <v>26</v>
      </c>
      <c r="E603" t="s">
        <v>27</v>
      </c>
      <c r="F603">
        <v>2007</v>
      </c>
      <c r="G603">
        <v>215000</v>
      </c>
      <c r="H603">
        <v>237128.86600000001</v>
      </c>
    </row>
    <row r="604" spans="1:8" hidden="1" x14ac:dyDescent="0.2">
      <c r="A604" t="s">
        <v>23</v>
      </c>
      <c r="B604" t="s">
        <v>1</v>
      </c>
      <c r="C604" t="s">
        <v>3</v>
      </c>
      <c r="D604" t="s">
        <v>24</v>
      </c>
      <c r="E604" t="s">
        <v>25</v>
      </c>
      <c r="F604">
        <v>2007</v>
      </c>
      <c r="G604">
        <v>45968000</v>
      </c>
      <c r="H604">
        <v>55143292.427000001</v>
      </c>
    </row>
    <row r="605" spans="1:8" hidden="1" x14ac:dyDescent="0.2">
      <c r="A605" t="s">
        <v>23</v>
      </c>
      <c r="B605" t="s">
        <v>1</v>
      </c>
      <c r="C605" t="s">
        <v>5</v>
      </c>
      <c r="D605" t="s">
        <v>24</v>
      </c>
      <c r="E605" t="s">
        <v>25</v>
      </c>
      <c r="F605">
        <v>2007</v>
      </c>
      <c r="G605">
        <v>4758000</v>
      </c>
      <c r="H605">
        <v>5707705.0420000004</v>
      </c>
    </row>
    <row r="606" spans="1:8" hidden="1" x14ac:dyDescent="0.2">
      <c r="A606" t="s">
        <v>23</v>
      </c>
      <c r="B606" t="s">
        <v>1</v>
      </c>
      <c r="C606" t="s">
        <v>5</v>
      </c>
      <c r="D606" t="s">
        <v>26</v>
      </c>
      <c r="E606" t="s">
        <v>27</v>
      </c>
      <c r="F606">
        <v>2007</v>
      </c>
      <c r="G606">
        <v>6543000</v>
      </c>
      <c r="H606">
        <v>7216437.9939999999</v>
      </c>
    </row>
    <row r="607" spans="1:8" hidden="1" x14ac:dyDescent="0.2">
      <c r="A607" t="s">
        <v>23</v>
      </c>
      <c r="B607" t="s">
        <v>1</v>
      </c>
      <c r="C607" t="s">
        <v>4</v>
      </c>
      <c r="D607" t="s">
        <v>26</v>
      </c>
      <c r="E607" t="s">
        <v>27</v>
      </c>
      <c r="F607">
        <v>2008</v>
      </c>
      <c r="G607">
        <v>15551000</v>
      </c>
      <c r="H607">
        <v>16710006.017000001</v>
      </c>
    </row>
    <row r="608" spans="1:8" hidden="1" x14ac:dyDescent="0.2">
      <c r="A608" t="s">
        <v>23</v>
      </c>
      <c r="B608" t="s">
        <v>1</v>
      </c>
      <c r="C608" t="s">
        <v>4</v>
      </c>
      <c r="D608" t="s">
        <v>24</v>
      </c>
      <c r="E608" t="s">
        <v>25</v>
      </c>
      <c r="F608">
        <v>2008</v>
      </c>
      <c r="G608">
        <v>21277449</v>
      </c>
      <c r="H608">
        <v>23677916.138</v>
      </c>
    </row>
    <row r="609" spans="1:8" hidden="1" x14ac:dyDescent="0.2">
      <c r="A609" t="s">
        <v>23</v>
      </c>
      <c r="B609" t="s">
        <v>1</v>
      </c>
      <c r="C609" t="s">
        <v>7</v>
      </c>
      <c r="D609" t="s">
        <v>26</v>
      </c>
      <c r="E609" t="s">
        <v>27</v>
      </c>
      <c r="F609">
        <v>2008</v>
      </c>
      <c r="G609">
        <v>679000</v>
      </c>
      <c r="H609">
        <v>729605.43299999996</v>
      </c>
    </row>
    <row r="610" spans="1:8" hidden="1" x14ac:dyDescent="0.2">
      <c r="A610" t="s">
        <v>23</v>
      </c>
      <c r="B610" t="s">
        <v>1</v>
      </c>
      <c r="C610" t="s">
        <v>7</v>
      </c>
      <c r="D610" t="s">
        <v>24</v>
      </c>
      <c r="E610" t="s">
        <v>25</v>
      </c>
      <c r="F610">
        <v>2008</v>
      </c>
      <c r="G610">
        <v>12000</v>
      </c>
      <c r="H610">
        <v>13353.808999999999</v>
      </c>
    </row>
    <row r="611" spans="1:8" hidden="1" x14ac:dyDescent="0.2">
      <c r="A611" t="s">
        <v>23</v>
      </c>
      <c r="B611" t="s">
        <v>1</v>
      </c>
      <c r="C611" t="s">
        <v>2</v>
      </c>
      <c r="D611" t="s">
        <v>24</v>
      </c>
      <c r="E611" t="s">
        <v>25</v>
      </c>
      <c r="F611">
        <v>2008</v>
      </c>
      <c r="G611">
        <v>178622000</v>
      </c>
      <c r="H611">
        <v>198773675.19100001</v>
      </c>
    </row>
    <row r="612" spans="1:8" hidden="1" x14ac:dyDescent="0.2">
      <c r="A612" t="s">
        <v>23</v>
      </c>
      <c r="B612" t="s">
        <v>1</v>
      </c>
      <c r="C612" t="s">
        <v>2</v>
      </c>
      <c r="D612" t="s">
        <v>26</v>
      </c>
      <c r="E612" t="s">
        <v>27</v>
      </c>
      <c r="F612">
        <v>2008</v>
      </c>
      <c r="G612">
        <v>2906300</v>
      </c>
      <c r="H612">
        <v>3122904.6680000001</v>
      </c>
    </row>
    <row r="613" spans="1:8" hidden="1" x14ac:dyDescent="0.2">
      <c r="A613" t="s">
        <v>23</v>
      </c>
      <c r="B613" t="s">
        <v>1</v>
      </c>
      <c r="C613" t="s">
        <v>6</v>
      </c>
      <c r="D613" t="s">
        <v>24</v>
      </c>
      <c r="E613" t="s">
        <v>25</v>
      </c>
      <c r="F613">
        <v>2008</v>
      </c>
      <c r="G613">
        <v>23000</v>
      </c>
      <c r="H613">
        <v>25594.800999999999</v>
      </c>
    </row>
    <row r="614" spans="1:8" hidden="1" x14ac:dyDescent="0.2">
      <c r="A614" t="s">
        <v>23</v>
      </c>
      <c r="B614" t="s">
        <v>1</v>
      </c>
      <c r="C614" t="s">
        <v>6</v>
      </c>
      <c r="D614" t="s">
        <v>26</v>
      </c>
      <c r="E614" t="s">
        <v>27</v>
      </c>
      <c r="F614">
        <v>2008</v>
      </c>
      <c r="G614">
        <v>50000</v>
      </c>
      <c r="H614">
        <v>53726.468000000001</v>
      </c>
    </row>
    <row r="615" spans="1:8" hidden="1" x14ac:dyDescent="0.2">
      <c r="A615" t="s">
        <v>23</v>
      </c>
      <c r="B615" t="s">
        <v>1</v>
      </c>
      <c r="C615" t="s">
        <v>22</v>
      </c>
      <c r="D615" t="s">
        <v>24</v>
      </c>
      <c r="E615" t="s">
        <v>25</v>
      </c>
      <c r="F615">
        <v>2008</v>
      </c>
      <c r="G615">
        <v>1000</v>
      </c>
      <c r="H615">
        <v>1112.817</v>
      </c>
    </row>
    <row r="616" spans="1:8" hidden="1" x14ac:dyDescent="0.2">
      <c r="A616" t="s">
        <v>23</v>
      </c>
      <c r="B616" t="s">
        <v>1</v>
      </c>
      <c r="C616" t="s">
        <v>22</v>
      </c>
      <c r="D616" t="s">
        <v>26</v>
      </c>
      <c r="E616" t="s">
        <v>27</v>
      </c>
      <c r="F616">
        <v>2008</v>
      </c>
      <c r="G616">
        <v>1477000</v>
      </c>
      <c r="H616">
        <v>1587079.8589999999</v>
      </c>
    </row>
    <row r="617" spans="1:8" hidden="1" x14ac:dyDescent="0.2">
      <c r="A617" t="s">
        <v>23</v>
      </c>
      <c r="B617" t="s">
        <v>1</v>
      </c>
      <c r="C617" t="s">
        <v>8</v>
      </c>
      <c r="D617" t="s">
        <v>8</v>
      </c>
      <c r="E617" t="s">
        <v>20</v>
      </c>
      <c r="F617">
        <v>2008</v>
      </c>
      <c r="G617">
        <v>284342749</v>
      </c>
      <c r="H617">
        <v>315192905.26999998</v>
      </c>
    </row>
    <row r="618" spans="1:8" hidden="1" x14ac:dyDescent="0.2">
      <c r="A618" t="s">
        <v>23</v>
      </c>
      <c r="B618" t="s">
        <v>1</v>
      </c>
      <c r="C618" t="s">
        <v>40</v>
      </c>
      <c r="D618" t="s">
        <v>26</v>
      </c>
      <c r="E618" t="s">
        <v>27</v>
      </c>
      <c r="F618">
        <v>2008</v>
      </c>
      <c r="G618">
        <v>27841300</v>
      </c>
      <c r="H618">
        <v>29916294.162999999</v>
      </c>
    </row>
    <row r="619" spans="1:8" hidden="1" x14ac:dyDescent="0.2">
      <c r="A619" t="s">
        <v>23</v>
      </c>
      <c r="B619" t="s">
        <v>1</v>
      </c>
      <c r="C619" t="s">
        <v>41</v>
      </c>
      <c r="D619" t="s">
        <v>24</v>
      </c>
      <c r="E619" t="s">
        <v>25</v>
      </c>
      <c r="F619">
        <v>2008</v>
      </c>
      <c r="G619">
        <v>256501449</v>
      </c>
      <c r="H619">
        <v>285439283.56800002</v>
      </c>
    </row>
    <row r="620" spans="1:8" hidden="1" x14ac:dyDescent="0.2">
      <c r="A620" t="s">
        <v>23</v>
      </c>
      <c r="B620" t="s">
        <v>1</v>
      </c>
      <c r="C620" t="s">
        <v>3</v>
      </c>
      <c r="D620" t="s">
        <v>26</v>
      </c>
      <c r="E620" t="s">
        <v>27</v>
      </c>
      <c r="F620">
        <v>2008</v>
      </c>
      <c r="G620">
        <v>159000</v>
      </c>
      <c r="H620">
        <v>170850.16800000001</v>
      </c>
    </row>
    <row r="621" spans="1:8" hidden="1" x14ac:dyDescent="0.2">
      <c r="A621" t="s">
        <v>23</v>
      </c>
      <c r="B621" t="s">
        <v>1</v>
      </c>
      <c r="C621" t="s">
        <v>3</v>
      </c>
      <c r="D621" t="s">
        <v>24</v>
      </c>
      <c r="E621" t="s">
        <v>25</v>
      </c>
      <c r="F621">
        <v>2008</v>
      </c>
      <c r="G621">
        <v>51652000</v>
      </c>
      <c r="H621">
        <v>57479245.954999998</v>
      </c>
    </row>
    <row r="622" spans="1:8" hidden="1" x14ac:dyDescent="0.2">
      <c r="A622" t="s">
        <v>23</v>
      </c>
      <c r="B622" t="s">
        <v>1</v>
      </c>
      <c r="C622" t="s">
        <v>5</v>
      </c>
      <c r="D622" t="s">
        <v>24</v>
      </c>
      <c r="E622" t="s">
        <v>25</v>
      </c>
      <c r="F622">
        <v>2008</v>
      </c>
      <c r="G622">
        <v>4914000</v>
      </c>
      <c r="H622">
        <v>5468384.8569999998</v>
      </c>
    </row>
    <row r="623" spans="1:8" hidden="1" x14ac:dyDescent="0.2">
      <c r="A623" t="s">
        <v>23</v>
      </c>
      <c r="B623" t="s">
        <v>1</v>
      </c>
      <c r="C623" t="s">
        <v>5</v>
      </c>
      <c r="D623" t="s">
        <v>26</v>
      </c>
      <c r="E623" t="s">
        <v>27</v>
      </c>
      <c r="F623">
        <v>2008</v>
      </c>
      <c r="G623">
        <v>7019000</v>
      </c>
      <c r="H623">
        <v>7542121.551</v>
      </c>
    </row>
    <row r="624" spans="1:8" hidden="1" x14ac:dyDescent="0.2">
      <c r="A624" t="s">
        <v>23</v>
      </c>
      <c r="B624" t="s">
        <v>1</v>
      </c>
      <c r="C624" t="s">
        <v>4</v>
      </c>
      <c r="D624" t="s">
        <v>26</v>
      </c>
      <c r="E624" t="s">
        <v>27</v>
      </c>
      <c r="F624">
        <v>2009</v>
      </c>
      <c r="G624">
        <v>16269000</v>
      </c>
      <c r="H624">
        <v>17265018.943</v>
      </c>
    </row>
    <row r="625" spans="1:8" hidden="1" x14ac:dyDescent="0.2">
      <c r="A625" t="s">
        <v>23</v>
      </c>
      <c r="B625" t="s">
        <v>1</v>
      </c>
      <c r="C625" t="s">
        <v>4</v>
      </c>
      <c r="D625" t="s">
        <v>24</v>
      </c>
      <c r="E625" t="s">
        <v>25</v>
      </c>
      <c r="F625">
        <v>2009</v>
      </c>
      <c r="G625">
        <v>22753471</v>
      </c>
      <c r="H625">
        <v>25366753.997000001</v>
      </c>
    </row>
    <row r="626" spans="1:8" hidden="1" x14ac:dyDescent="0.2">
      <c r="A626" t="s">
        <v>23</v>
      </c>
      <c r="B626" t="s">
        <v>1</v>
      </c>
      <c r="C626" t="s">
        <v>7</v>
      </c>
      <c r="D626" t="s">
        <v>26</v>
      </c>
      <c r="E626" t="s">
        <v>27</v>
      </c>
      <c r="F626">
        <v>2009</v>
      </c>
      <c r="G626">
        <v>984000</v>
      </c>
      <c r="H626">
        <v>1044242.341</v>
      </c>
    </row>
    <row r="627" spans="1:8" hidden="1" x14ac:dyDescent="0.2">
      <c r="A627" t="s">
        <v>23</v>
      </c>
      <c r="B627" t="s">
        <v>1</v>
      </c>
      <c r="C627" t="s">
        <v>7</v>
      </c>
      <c r="D627" t="s">
        <v>24</v>
      </c>
      <c r="E627" t="s">
        <v>25</v>
      </c>
      <c r="F627">
        <v>2009</v>
      </c>
      <c r="G627">
        <v>16000</v>
      </c>
      <c r="H627">
        <v>17837.633000000002</v>
      </c>
    </row>
    <row r="628" spans="1:8" hidden="1" x14ac:dyDescent="0.2">
      <c r="A628" t="s">
        <v>23</v>
      </c>
      <c r="B628" t="s">
        <v>1</v>
      </c>
      <c r="C628" t="s">
        <v>2</v>
      </c>
      <c r="D628" t="s">
        <v>26</v>
      </c>
      <c r="E628" t="s">
        <v>27</v>
      </c>
      <c r="F628">
        <v>2009</v>
      </c>
      <c r="G628">
        <v>2860700</v>
      </c>
      <c r="H628">
        <v>3035837.463</v>
      </c>
    </row>
    <row r="629" spans="1:8" hidden="1" x14ac:dyDescent="0.2">
      <c r="A629" t="s">
        <v>23</v>
      </c>
      <c r="B629" t="s">
        <v>1</v>
      </c>
      <c r="C629" t="s">
        <v>2</v>
      </c>
      <c r="D629" t="s">
        <v>24</v>
      </c>
      <c r="E629" t="s">
        <v>25</v>
      </c>
      <c r="F629">
        <v>2009</v>
      </c>
      <c r="G629">
        <v>186930000</v>
      </c>
      <c r="H629">
        <v>208399295.41299999</v>
      </c>
    </row>
    <row r="630" spans="1:8" hidden="1" x14ac:dyDescent="0.2">
      <c r="A630" t="s">
        <v>23</v>
      </c>
      <c r="B630" t="s">
        <v>1</v>
      </c>
      <c r="C630" t="s">
        <v>6</v>
      </c>
      <c r="D630" t="s">
        <v>26</v>
      </c>
      <c r="E630" t="s">
        <v>27</v>
      </c>
      <c r="F630">
        <v>2009</v>
      </c>
      <c r="G630">
        <v>47000</v>
      </c>
      <c r="H630">
        <v>49877.428999999996</v>
      </c>
    </row>
    <row r="631" spans="1:8" hidden="1" x14ac:dyDescent="0.2">
      <c r="A631" t="s">
        <v>23</v>
      </c>
      <c r="B631" t="s">
        <v>1</v>
      </c>
      <c r="C631" t="s">
        <v>6</v>
      </c>
      <c r="D631" t="s">
        <v>24</v>
      </c>
      <c r="E631" t="s">
        <v>25</v>
      </c>
      <c r="F631">
        <v>2009</v>
      </c>
      <c r="G631">
        <v>35000</v>
      </c>
      <c r="H631">
        <v>39019.822</v>
      </c>
    </row>
    <row r="632" spans="1:8" hidden="1" x14ac:dyDescent="0.2">
      <c r="A632" t="s">
        <v>23</v>
      </c>
      <c r="B632" t="s">
        <v>1</v>
      </c>
      <c r="C632" t="s">
        <v>22</v>
      </c>
      <c r="D632" t="s">
        <v>26</v>
      </c>
      <c r="E632" t="s">
        <v>27</v>
      </c>
      <c r="F632">
        <v>2009</v>
      </c>
      <c r="G632">
        <v>1820000</v>
      </c>
      <c r="H632">
        <v>1931423.841</v>
      </c>
    </row>
    <row r="633" spans="1:8" hidden="1" x14ac:dyDescent="0.2">
      <c r="A633" t="s">
        <v>23</v>
      </c>
      <c r="B633" t="s">
        <v>1</v>
      </c>
      <c r="C633" t="s">
        <v>22</v>
      </c>
      <c r="D633" t="s">
        <v>24</v>
      </c>
      <c r="E633" t="s">
        <v>25</v>
      </c>
      <c r="F633">
        <v>2009</v>
      </c>
      <c r="G633">
        <v>0</v>
      </c>
      <c r="H633">
        <v>0</v>
      </c>
    </row>
    <row r="634" spans="1:8" hidden="1" x14ac:dyDescent="0.2">
      <c r="A634" t="s">
        <v>23</v>
      </c>
      <c r="B634" t="s">
        <v>1</v>
      </c>
      <c r="C634" t="s">
        <v>8</v>
      </c>
      <c r="D634" t="s">
        <v>8</v>
      </c>
      <c r="E634" t="s">
        <v>20</v>
      </c>
      <c r="F634">
        <v>2009</v>
      </c>
      <c r="G634">
        <v>300267171</v>
      </c>
      <c r="H634">
        <v>332984367.68400002</v>
      </c>
    </row>
    <row r="635" spans="1:8" hidden="1" x14ac:dyDescent="0.2">
      <c r="A635" t="s">
        <v>23</v>
      </c>
      <c r="B635" t="s">
        <v>1</v>
      </c>
      <c r="C635" t="s">
        <v>40</v>
      </c>
      <c r="D635" t="s">
        <v>26</v>
      </c>
      <c r="E635" t="s">
        <v>27</v>
      </c>
      <c r="F635">
        <v>2009</v>
      </c>
      <c r="G635">
        <v>29788700</v>
      </c>
      <c r="H635">
        <v>31612420.541000001</v>
      </c>
    </row>
    <row r="636" spans="1:8" hidden="1" x14ac:dyDescent="0.2">
      <c r="A636" t="s">
        <v>23</v>
      </c>
      <c r="B636" t="s">
        <v>1</v>
      </c>
      <c r="C636" t="s">
        <v>41</v>
      </c>
      <c r="D636" t="s">
        <v>24</v>
      </c>
      <c r="E636" t="s">
        <v>25</v>
      </c>
      <c r="F636">
        <v>2009</v>
      </c>
      <c r="G636">
        <v>270478471</v>
      </c>
      <c r="H636">
        <v>301543480.34500003</v>
      </c>
    </row>
    <row r="637" spans="1:8" hidden="1" x14ac:dyDescent="0.2">
      <c r="A637" t="s">
        <v>23</v>
      </c>
      <c r="B637" t="s">
        <v>1</v>
      </c>
      <c r="C637" t="s">
        <v>3</v>
      </c>
      <c r="D637" t="s">
        <v>24</v>
      </c>
      <c r="E637" t="s">
        <v>25</v>
      </c>
      <c r="F637">
        <v>2009</v>
      </c>
      <c r="G637">
        <v>54729000</v>
      </c>
      <c r="H637">
        <v>61014738.343999997</v>
      </c>
    </row>
    <row r="638" spans="1:8" hidden="1" x14ac:dyDescent="0.2">
      <c r="A638" t="s">
        <v>23</v>
      </c>
      <c r="B638" t="s">
        <v>1</v>
      </c>
      <c r="C638" t="s">
        <v>3</v>
      </c>
      <c r="D638" t="s">
        <v>26</v>
      </c>
      <c r="E638" t="s">
        <v>27</v>
      </c>
      <c r="F638">
        <v>2009</v>
      </c>
      <c r="G638">
        <v>168000</v>
      </c>
      <c r="H638">
        <v>178285.27799999999</v>
      </c>
    </row>
    <row r="639" spans="1:8" hidden="1" x14ac:dyDescent="0.2">
      <c r="A639" t="s">
        <v>23</v>
      </c>
      <c r="B639" t="s">
        <v>1</v>
      </c>
      <c r="C639" t="s">
        <v>5</v>
      </c>
      <c r="D639" t="s">
        <v>26</v>
      </c>
      <c r="E639" t="s">
        <v>27</v>
      </c>
      <c r="F639">
        <v>2009</v>
      </c>
      <c r="G639">
        <v>7640000</v>
      </c>
      <c r="H639">
        <v>8107735.2460000003</v>
      </c>
    </row>
    <row r="640" spans="1:8" hidden="1" x14ac:dyDescent="0.2">
      <c r="A640" t="s">
        <v>23</v>
      </c>
      <c r="B640" t="s">
        <v>1</v>
      </c>
      <c r="C640" t="s">
        <v>5</v>
      </c>
      <c r="D640" t="s">
        <v>24</v>
      </c>
      <c r="E640" t="s">
        <v>25</v>
      </c>
      <c r="F640">
        <v>2009</v>
      </c>
      <c r="G640">
        <v>6015000</v>
      </c>
      <c r="H640">
        <v>6705835.1359999999</v>
      </c>
    </row>
    <row r="641" spans="1:8" hidden="1" x14ac:dyDescent="0.2">
      <c r="A641" t="s">
        <v>23</v>
      </c>
      <c r="B641" t="s">
        <v>1</v>
      </c>
      <c r="C641" t="s">
        <v>4</v>
      </c>
      <c r="D641" t="s">
        <v>24</v>
      </c>
      <c r="E641" t="s">
        <v>25</v>
      </c>
      <c r="F641">
        <v>2010</v>
      </c>
      <c r="G641">
        <v>24209029</v>
      </c>
      <c r="H641">
        <v>26464607.497000001</v>
      </c>
    </row>
    <row r="642" spans="1:8" hidden="1" x14ac:dyDescent="0.2">
      <c r="A642" t="s">
        <v>23</v>
      </c>
      <c r="B642" t="s">
        <v>1</v>
      </c>
      <c r="C642" t="s">
        <v>4</v>
      </c>
      <c r="D642" t="s">
        <v>26</v>
      </c>
      <c r="E642" t="s">
        <v>27</v>
      </c>
      <c r="F642">
        <v>2010</v>
      </c>
      <c r="G642">
        <v>16269000</v>
      </c>
      <c r="H642">
        <v>16846846.846999999</v>
      </c>
    </row>
    <row r="643" spans="1:8" hidden="1" x14ac:dyDescent="0.2">
      <c r="A643" t="s">
        <v>23</v>
      </c>
      <c r="B643" t="s">
        <v>1</v>
      </c>
      <c r="C643" t="s">
        <v>7</v>
      </c>
      <c r="D643" t="s">
        <v>26</v>
      </c>
      <c r="E643" t="s">
        <v>27</v>
      </c>
      <c r="F643">
        <v>2010</v>
      </c>
      <c r="G643">
        <v>1299000</v>
      </c>
      <c r="H643">
        <v>1345138.2420000001</v>
      </c>
    </row>
    <row r="644" spans="1:8" hidden="1" x14ac:dyDescent="0.2">
      <c r="A644" t="s">
        <v>23</v>
      </c>
      <c r="B644" t="s">
        <v>1</v>
      </c>
      <c r="C644" t="s">
        <v>7</v>
      </c>
      <c r="D644" t="s">
        <v>24</v>
      </c>
      <c r="E644" t="s">
        <v>25</v>
      </c>
      <c r="F644">
        <v>2010</v>
      </c>
      <c r="G644">
        <v>22000</v>
      </c>
      <c r="H644">
        <v>24049.760999999999</v>
      </c>
    </row>
    <row r="645" spans="1:8" hidden="1" x14ac:dyDescent="0.2">
      <c r="A645" t="s">
        <v>23</v>
      </c>
      <c r="B645" t="s">
        <v>1</v>
      </c>
      <c r="C645" t="s">
        <v>2</v>
      </c>
      <c r="D645" t="s">
        <v>26</v>
      </c>
      <c r="E645" t="s">
        <v>27</v>
      </c>
      <c r="F645">
        <v>2010</v>
      </c>
      <c r="G645">
        <v>3579900</v>
      </c>
      <c r="H645">
        <v>3707051.8790000002</v>
      </c>
    </row>
    <row r="646" spans="1:8" hidden="1" x14ac:dyDescent="0.2">
      <c r="A646" t="s">
        <v>23</v>
      </c>
      <c r="B646" t="s">
        <v>1</v>
      </c>
      <c r="C646" t="s">
        <v>2</v>
      </c>
      <c r="D646" t="s">
        <v>24</v>
      </c>
      <c r="E646" t="s">
        <v>25</v>
      </c>
      <c r="F646">
        <v>2010</v>
      </c>
      <c r="G646">
        <v>187771000</v>
      </c>
      <c r="H646">
        <v>205265804.51899999</v>
      </c>
    </row>
    <row r="647" spans="1:8" hidden="1" x14ac:dyDescent="0.2">
      <c r="A647" t="s">
        <v>23</v>
      </c>
      <c r="B647" t="s">
        <v>1</v>
      </c>
      <c r="C647" t="s">
        <v>6</v>
      </c>
      <c r="D647" t="s">
        <v>24</v>
      </c>
      <c r="E647" t="s">
        <v>25</v>
      </c>
      <c r="F647">
        <v>2010</v>
      </c>
      <c r="G647">
        <v>30000</v>
      </c>
      <c r="H647">
        <v>32795.129000000001</v>
      </c>
    </row>
    <row r="648" spans="1:8" hidden="1" x14ac:dyDescent="0.2">
      <c r="A648" t="s">
        <v>23</v>
      </c>
      <c r="B648" t="s">
        <v>1</v>
      </c>
      <c r="C648" t="s">
        <v>6</v>
      </c>
      <c r="D648" t="s">
        <v>26</v>
      </c>
      <c r="E648" t="s">
        <v>27</v>
      </c>
      <c r="F648">
        <v>2010</v>
      </c>
      <c r="G648">
        <v>65000</v>
      </c>
      <c r="H648">
        <v>67308.687999999995</v>
      </c>
    </row>
    <row r="649" spans="1:8" hidden="1" x14ac:dyDescent="0.2">
      <c r="A649" t="s">
        <v>23</v>
      </c>
      <c r="B649" t="s">
        <v>1</v>
      </c>
      <c r="C649" t="s">
        <v>22</v>
      </c>
      <c r="D649" t="s">
        <v>26</v>
      </c>
      <c r="E649" t="s">
        <v>27</v>
      </c>
      <c r="F649">
        <v>2010</v>
      </c>
      <c r="G649">
        <v>2661000</v>
      </c>
      <c r="H649">
        <v>2755514.1349999998</v>
      </c>
    </row>
    <row r="650" spans="1:8" hidden="1" x14ac:dyDescent="0.2">
      <c r="A650" t="s">
        <v>23</v>
      </c>
      <c r="B650" t="s">
        <v>1</v>
      </c>
      <c r="C650" t="s">
        <v>22</v>
      </c>
      <c r="D650" t="s">
        <v>24</v>
      </c>
      <c r="E650" t="s">
        <v>25</v>
      </c>
      <c r="F650">
        <v>2010</v>
      </c>
      <c r="G650">
        <v>0</v>
      </c>
      <c r="H650">
        <v>0</v>
      </c>
    </row>
    <row r="651" spans="1:8" hidden="1" x14ac:dyDescent="0.2">
      <c r="A651" t="s">
        <v>23</v>
      </c>
      <c r="B651" t="s">
        <v>1</v>
      </c>
      <c r="C651" t="s">
        <v>8</v>
      </c>
      <c r="D651" t="s">
        <v>8</v>
      </c>
      <c r="E651" t="s">
        <v>20</v>
      </c>
      <c r="F651">
        <v>2010</v>
      </c>
      <c r="G651">
        <v>303515929</v>
      </c>
      <c r="H651">
        <v>329876469.236</v>
      </c>
    </row>
    <row r="652" spans="1:8" hidden="1" x14ac:dyDescent="0.2">
      <c r="A652" t="s">
        <v>23</v>
      </c>
      <c r="B652" t="s">
        <v>1</v>
      </c>
      <c r="C652" t="s">
        <v>40</v>
      </c>
      <c r="D652" t="s">
        <v>26</v>
      </c>
      <c r="E652" t="s">
        <v>27</v>
      </c>
      <c r="F652">
        <v>2010</v>
      </c>
      <c r="G652">
        <v>32045900</v>
      </c>
      <c r="H652">
        <v>33184115.149999999</v>
      </c>
    </row>
    <row r="653" spans="1:8" hidden="1" x14ac:dyDescent="0.2">
      <c r="A653" t="s">
        <v>23</v>
      </c>
      <c r="B653" t="s">
        <v>1</v>
      </c>
      <c r="C653" t="s">
        <v>41</v>
      </c>
      <c r="D653" t="s">
        <v>24</v>
      </c>
      <c r="E653" t="s">
        <v>25</v>
      </c>
      <c r="F653">
        <v>2010</v>
      </c>
      <c r="G653">
        <v>271470029</v>
      </c>
      <c r="H653">
        <v>296763152.486</v>
      </c>
    </row>
    <row r="654" spans="1:8" hidden="1" x14ac:dyDescent="0.2">
      <c r="A654" t="s">
        <v>23</v>
      </c>
      <c r="B654" t="s">
        <v>1</v>
      </c>
      <c r="C654" t="s">
        <v>3</v>
      </c>
      <c r="D654" t="s">
        <v>24</v>
      </c>
      <c r="E654" t="s">
        <v>25</v>
      </c>
      <c r="F654">
        <v>2010</v>
      </c>
      <c r="G654">
        <v>54097000</v>
      </c>
      <c r="H654">
        <v>59137269.478</v>
      </c>
    </row>
    <row r="655" spans="1:8" hidden="1" x14ac:dyDescent="0.2">
      <c r="A655" t="s">
        <v>23</v>
      </c>
      <c r="B655" t="s">
        <v>1</v>
      </c>
      <c r="C655" t="s">
        <v>3</v>
      </c>
      <c r="D655" t="s">
        <v>26</v>
      </c>
      <c r="E655" t="s">
        <v>27</v>
      </c>
      <c r="F655">
        <v>2010</v>
      </c>
      <c r="G655">
        <v>148000</v>
      </c>
      <c r="H655">
        <v>153256.70499999999</v>
      </c>
    </row>
    <row r="656" spans="1:8" hidden="1" x14ac:dyDescent="0.2">
      <c r="A656" t="s">
        <v>23</v>
      </c>
      <c r="B656" t="s">
        <v>1</v>
      </c>
      <c r="C656" t="s">
        <v>5</v>
      </c>
      <c r="D656" t="s">
        <v>24</v>
      </c>
      <c r="E656" t="s">
        <v>25</v>
      </c>
      <c r="F656">
        <v>2010</v>
      </c>
      <c r="G656">
        <v>5341000</v>
      </c>
      <c r="H656">
        <v>5838626.1030000001</v>
      </c>
    </row>
    <row r="657" spans="1:8" hidden="1" x14ac:dyDescent="0.2">
      <c r="A657" t="s">
        <v>23</v>
      </c>
      <c r="B657" t="s">
        <v>1</v>
      </c>
      <c r="C657" t="s">
        <v>5</v>
      </c>
      <c r="D657" t="s">
        <v>26</v>
      </c>
      <c r="E657" t="s">
        <v>27</v>
      </c>
      <c r="F657">
        <v>2010</v>
      </c>
      <c r="G657">
        <v>8024000</v>
      </c>
      <c r="H657">
        <v>8308998.6540000001</v>
      </c>
    </row>
    <row r="658" spans="1:8" hidden="1" x14ac:dyDescent="0.2">
      <c r="A658" t="s">
        <v>23</v>
      </c>
      <c r="B658" t="s">
        <v>1</v>
      </c>
      <c r="C658" t="s">
        <v>4</v>
      </c>
      <c r="D658" t="s">
        <v>26</v>
      </c>
      <c r="E658" t="s">
        <v>27</v>
      </c>
      <c r="F658">
        <v>2011</v>
      </c>
      <c r="G658">
        <v>16515000</v>
      </c>
      <c r="H658">
        <v>16649863.898</v>
      </c>
    </row>
    <row r="659" spans="1:8" hidden="1" x14ac:dyDescent="0.2">
      <c r="A659" t="s">
        <v>23</v>
      </c>
      <c r="B659" t="s">
        <v>1</v>
      </c>
      <c r="C659" t="s">
        <v>4</v>
      </c>
      <c r="D659" t="s">
        <v>24</v>
      </c>
      <c r="E659" t="s">
        <v>25</v>
      </c>
      <c r="F659">
        <v>2011</v>
      </c>
      <c r="G659">
        <v>22685020</v>
      </c>
      <c r="H659">
        <v>23664246.521000002</v>
      </c>
    </row>
    <row r="660" spans="1:8" hidden="1" x14ac:dyDescent="0.2">
      <c r="A660" t="s">
        <v>23</v>
      </c>
      <c r="B660" t="s">
        <v>1</v>
      </c>
      <c r="C660" t="s">
        <v>7</v>
      </c>
      <c r="D660" t="s">
        <v>24</v>
      </c>
      <c r="E660" t="s">
        <v>25</v>
      </c>
      <c r="F660">
        <v>2011</v>
      </c>
      <c r="G660">
        <v>21000</v>
      </c>
      <c r="H660">
        <v>21906.491000000002</v>
      </c>
    </row>
    <row r="661" spans="1:8" hidden="1" x14ac:dyDescent="0.2">
      <c r="A661" t="s">
        <v>23</v>
      </c>
      <c r="B661" t="s">
        <v>1</v>
      </c>
      <c r="C661" t="s">
        <v>7</v>
      </c>
      <c r="D661" t="s">
        <v>26</v>
      </c>
      <c r="E661" t="s">
        <v>27</v>
      </c>
      <c r="F661">
        <v>2011</v>
      </c>
      <c r="G661">
        <v>1426000</v>
      </c>
      <c r="H661">
        <v>1437644.9240000001</v>
      </c>
    </row>
    <row r="662" spans="1:8" hidden="1" x14ac:dyDescent="0.2">
      <c r="A662" t="s">
        <v>23</v>
      </c>
      <c r="B662" t="s">
        <v>1</v>
      </c>
      <c r="C662" t="s">
        <v>2</v>
      </c>
      <c r="D662" t="s">
        <v>24</v>
      </c>
      <c r="E662" t="s">
        <v>25</v>
      </c>
      <c r="F662">
        <v>2011</v>
      </c>
      <c r="G662">
        <v>189799000</v>
      </c>
      <c r="H662">
        <v>197991905.03</v>
      </c>
    </row>
    <row r="663" spans="1:8" hidden="1" x14ac:dyDescent="0.2">
      <c r="A663" t="s">
        <v>23</v>
      </c>
      <c r="B663" t="s">
        <v>1</v>
      </c>
      <c r="C663" t="s">
        <v>2</v>
      </c>
      <c r="D663" t="s">
        <v>26</v>
      </c>
      <c r="E663" t="s">
        <v>27</v>
      </c>
      <c r="F663">
        <v>2011</v>
      </c>
      <c r="G663">
        <v>3850100</v>
      </c>
      <c r="H663">
        <v>3881540.4780000001</v>
      </c>
    </row>
    <row r="664" spans="1:8" hidden="1" x14ac:dyDescent="0.2">
      <c r="A664" t="s">
        <v>23</v>
      </c>
      <c r="B664" t="s">
        <v>1</v>
      </c>
      <c r="C664" t="s">
        <v>6</v>
      </c>
      <c r="D664" t="s">
        <v>24</v>
      </c>
      <c r="E664" t="s">
        <v>25</v>
      </c>
      <c r="F664">
        <v>2011</v>
      </c>
      <c r="G664">
        <v>35000</v>
      </c>
      <c r="H664">
        <v>36510.817999999999</v>
      </c>
    </row>
    <row r="665" spans="1:8" hidden="1" x14ac:dyDescent="0.2">
      <c r="A665" t="s">
        <v>23</v>
      </c>
      <c r="B665" t="s">
        <v>1</v>
      </c>
      <c r="C665" t="s">
        <v>6</v>
      </c>
      <c r="D665" t="s">
        <v>26</v>
      </c>
      <c r="E665" t="s">
        <v>27</v>
      </c>
      <c r="F665">
        <v>2011</v>
      </c>
      <c r="G665">
        <v>66000</v>
      </c>
      <c r="H665">
        <v>66538.966</v>
      </c>
    </row>
    <row r="666" spans="1:8" hidden="1" x14ac:dyDescent="0.2">
      <c r="A666" t="s">
        <v>23</v>
      </c>
      <c r="B666" t="s">
        <v>1</v>
      </c>
      <c r="C666" t="s">
        <v>22</v>
      </c>
      <c r="D666" t="s">
        <v>26</v>
      </c>
      <c r="E666" t="s">
        <v>27</v>
      </c>
      <c r="F666">
        <v>2011</v>
      </c>
      <c r="G666">
        <v>2426000</v>
      </c>
      <c r="H666">
        <v>2445811.0699999998</v>
      </c>
    </row>
    <row r="667" spans="1:8" hidden="1" x14ac:dyDescent="0.2">
      <c r="A667" t="s">
        <v>23</v>
      </c>
      <c r="B667" t="s">
        <v>1</v>
      </c>
      <c r="C667" t="s">
        <v>22</v>
      </c>
      <c r="D667" t="s">
        <v>24</v>
      </c>
      <c r="E667" t="s">
        <v>25</v>
      </c>
      <c r="F667">
        <v>2011</v>
      </c>
      <c r="G667">
        <v>0</v>
      </c>
      <c r="H667">
        <v>0</v>
      </c>
    </row>
    <row r="668" spans="1:8" hidden="1" x14ac:dyDescent="0.2">
      <c r="A668" t="s">
        <v>23</v>
      </c>
      <c r="B668" t="s">
        <v>1</v>
      </c>
      <c r="C668" t="s">
        <v>8</v>
      </c>
      <c r="D668" t="s">
        <v>8</v>
      </c>
      <c r="E668" t="s">
        <v>20</v>
      </c>
      <c r="F668">
        <v>2011</v>
      </c>
      <c r="G668">
        <v>303784120</v>
      </c>
      <c r="H668">
        <v>315744577.579</v>
      </c>
    </row>
    <row r="669" spans="1:8" hidden="1" x14ac:dyDescent="0.2">
      <c r="A669" t="s">
        <v>23</v>
      </c>
      <c r="B669" t="s">
        <v>1</v>
      </c>
      <c r="C669" t="s">
        <v>40</v>
      </c>
      <c r="D669" t="s">
        <v>26</v>
      </c>
      <c r="E669" t="s">
        <v>27</v>
      </c>
      <c r="F669">
        <v>2011</v>
      </c>
      <c r="G669">
        <v>33182100</v>
      </c>
      <c r="H669">
        <v>33453069.866</v>
      </c>
    </row>
    <row r="670" spans="1:8" hidden="1" x14ac:dyDescent="0.2">
      <c r="A670" t="s">
        <v>23</v>
      </c>
      <c r="B670" t="s">
        <v>1</v>
      </c>
      <c r="C670" t="s">
        <v>41</v>
      </c>
      <c r="D670" t="s">
        <v>24</v>
      </c>
      <c r="E670" t="s">
        <v>25</v>
      </c>
      <c r="F670">
        <v>2011</v>
      </c>
      <c r="G670">
        <v>270602020</v>
      </c>
      <c r="H670">
        <v>282282885.815</v>
      </c>
    </row>
    <row r="671" spans="1:8" hidden="1" x14ac:dyDescent="0.2">
      <c r="A671" t="s">
        <v>23</v>
      </c>
      <c r="B671" t="s">
        <v>1</v>
      </c>
      <c r="C671" t="s">
        <v>3</v>
      </c>
      <c r="D671" t="s">
        <v>26</v>
      </c>
      <c r="E671" t="s">
        <v>27</v>
      </c>
      <c r="F671">
        <v>2011</v>
      </c>
      <c r="G671">
        <v>149000</v>
      </c>
      <c r="H671">
        <v>150216.75599999999</v>
      </c>
    </row>
    <row r="672" spans="1:8" hidden="1" x14ac:dyDescent="0.2">
      <c r="A672" t="s">
        <v>23</v>
      </c>
      <c r="B672" t="s">
        <v>1</v>
      </c>
      <c r="C672" t="s">
        <v>3</v>
      </c>
      <c r="D672" t="s">
        <v>24</v>
      </c>
      <c r="E672" t="s">
        <v>25</v>
      </c>
      <c r="F672">
        <v>2011</v>
      </c>
      <c r="G672">
        <v>52893000</v>
      </c>
      <c r="H672">
        <v>55176190.773999996</v>
      </c>
    </row>
    <row r="673" spans="1:8" hidden="1" x14ac:dyDescent="0.2">
      <c r="A673" t="s">
        <v>23</v>
      </c>
      <c r="B673" t="s">
        <v>1</v>
      </c>
      <c r="C673" t="s">
        <v>5</v>
      </c>
      <c r="D673" t="s">
        <v>24</v>
      </c>
      <c r="E673" t="s">
        <v>25</v>
      </c>
      <c r="F673">
        <v>2011</v>
      </c>
      <c r="G673">
        <v>5169000</v>
      </c>
      <c r="H673">
        <v>5392126.1809999999</v>
      </c>
    </row>
    <row r="674" spans="1:8" hidden="1" x14ac:dyDescent="0.2">
      <c r="A674" t="s">
        <v>23</v>
      </c>
      <c r="B674" t="s">
        <v>1</v>
      </c>
      <c r="C674" t="s">
        <v>5</v>
      </c>
      <c r="D674" t="s">
        <v>26</v>
      </c>
      <c r="E674" t="s">
        <v>27</v>
      </c>
      <c r="F674">
        <v>2011</v>
      </c>
      <c r="G674">
        <v>8750000</v>
      </c>
      <c r="H674">
        <v>8821453.7760000005</v>
      </c>
    </row>
    <row r="675" spans="1:8" hidden="1" x14ac:dyDescent="0.2">
      <c r="A675" t="s">
        <v>23</v>
      </c>
      <c r="B675" t="s">
        <v>1</v>
      </c>
      <c r="C675" t="s">
        <v>4</v>
      </c>
      <c r="D675" t="s">
        <v>24</v>
      </c>
      <c r="E675" t="s">
        <v>25</v>
      </c>
      <c r="F675">
        <v>2012</v>
      </c>
      <c r="G675">
        <v>20881694</v>
      </c>
      <c r="H675">
        <v>20881694</v>
      </c>
    </row>
    <row r="676" spans="1:8" hidden="1" x14ac:dyDescent="0.2">
      <c r="A676" t="s">
        <v>23</v>
      </c>
      <c r="B676" t="s">
        <v>1</v>
      </c>
      <c r="C676" t="s">
        <v>4</v>
      </c>
      <c r="D676" t="s">
        <v>26</v>
      </c>
      <c r="E676" t="s">
        <v>27</v>
      </c>
      <c r="F676">
        <v>2012</v>
      </c>
      <c r="G676">
        <v>17223000</v>
      </c>
      <c r="H676">
        <v>17223000</v>
      </c>
    </row>
    <row r="677" spans="1:8" hidden="1" x14ac:dyDescent="0.2">
      <c r="A677" t="s">
        <v>23</v>
      </c>
      <c r="B677" t="s">
        <v>1</v>
      </c>
      <c r="C677" t="s">
        <v>7</v>
      </c>
      <c r="D677" t="s">
        <v>24</v>
      </c>
      <c r="E677" t="s">
        <v>25</v>
      </c>
      <c r="F677">
        <v>2012</v>
      </c>
      <c r="G677">
        <v>22000</v>
      </c>
      <c r="H677">
        <v>22000</v>
      </c>
    </row>
    <row r="678" spans="1:8" hidden="1" x14ac:dyDescent="0.2">
      <c r="A678" t="s">
        <v>23</v>
      </c>
      <c r="B678" t="s">
        <v>1</v>
      </c>
      <c r="C678" t="s">
        <v>7</v>
      </c>
      <c r="D678" t="s">
        <v>26</v>
      </c>
      <c r="E678" t="s">
        <v>27</v>
      </c>
      <c r="F678">
        <v>2012</v>
      </c>
      <c r="G678">
        <v>1412000</v>
      </c>
      <c r="H678">
        <v>1412000</v>
      </c>
    </row>
    <row r="679" spans="1:8" hidden="1" x14ac:dyDescent="0.2">
      <c r="A679" t="s">
        <v>23</v>
      </c>
      <c r="B679" t="s">
        <v>1</v>
      </c>
      <c r="C679" t="s">
        <v>2</v>
      </c>
      <c r="D679" t="s">
        <v>24</v>
      </c>
      <c r="E679" t="s">
        <v>25</v>
      </c>
      <c r="F679">
        <v>2012</v>
      </c>
      <c r="G679">
        <v>200093619</v>
      </c>
      <c r="H679">
        <v>200093619</v>
      </c>
    </row>
    <row r="680" spans="1:8" hidden="1" x14ac:dyDescent="0.2">
      <c r="A680" t="s">
        <v>23</v>
      </c>
      <c r="B680" t="s">
        <v>1</v>
      </c>
      <c r="C680" t="s">
        <v>2</v>
      </c>
      <c r="D680" t="s">
        <v>26</v>
      </c>
      <c r="E680" t="s">
        <v>27</v>
      </c>
      <c r="F680">
        <v>2012</v>
      </c>
      <c r="G680">
        <v>3219900</v>
      </c>
      <c r="H680">
        <v>3219900</v>
      </c>
    </row>
    <row r="681" spans="1:8" hidden="1" x14ac:dyDescent="0.2">
      <c r="A681" t="s">
        <v>23</v>
      </c>
      <c r="B681" t="s">
        <v>1</v>
      </c>
      <c r="C681" t="s">
        <v>6</v>
      </c>
      <c r="D681" t="s">
        <v>26</v>
      </c>
      <c r="E681" t="s">
        <v>27</v>
      </c>
      <c r="F681">
        <v>2012</v>
      </c>
      <c r="G681">
        <v>61000</v>
      </c>
      <c r="H681">
        <v>61000</v>
      </c>
    </row>
    <row r="682" spans="1:8" hidden="1" x14ac:dyDescent="0.2">
      <c r="A682" t="s">
        <v>23</v>
      </c>
      <c r="B682" t="s">
        <v>1</v>
      </c>
      <c r="C682" t="s">
        <v>6</v>
      </c>
      <c r="D682" t="s">
        <v>24</v>
      </c>
      <c r="E682" t="s">
        <v>25</v>
      </c>
      <c r="F682">
        <v>2012</v>
      </c>
      <c r="G682">
        <v>30000</v>
      </c>
      <c r="H682">
        <v>30000</v>
      </c>
    </row>
    <row r="683" spans="1:8" hidden="1" x14ac:dyDescent="0.2">
      <c r="A683" t="s">
        <v>23</v>
      </c>
      <c r="B683" t="s">
        <v>1</v>
      </c>
      <c r="C683" t="s">
        <v>22</v>
      </c>
      <c r="D683" t="s">
        <v>26</v>
      </c>
      <c r="E683" t="s">
        <v>27</v>
      </c>
      <c r="F683">
        <v>2012</v>
      </c>
      <c r="G683">
        <v>2291000</v>
      </c>
      <c r="H683">
        <v>2291000</v>
      </c>
    </row>
    <row r="684" spans="1:8" hidden="1" x14ac:dyDescent="0.2">
      <c r="A684" t="s">
        <v>23</v>
      </c>
      <c r="B684" t="s">
        <v>1</v>
      </c>
      <c r="C684" t="s">
        <v>22</v>
      </c>
      <c r="D684" t="s">
        <v>24</v>
      </c>
      <c r="E684" t="s">
        <v>25</v>
      </c>
      <c r="F684">
        <v>2012</v>
      </c>
      <c r="G684">
        <v>0</v>
      </c>
      <c r="H684">
        <v>0</v>
      </c>
    </row>
    <row r="685" spans="1:8" hidden="1" x14ac:dyDescent="0.2">
      <c r="A685" t="s">
        <v>23</v>
      </c>
      <c r="B685" t="s">
        <v>1</v>
      </c>
      <c r="C685" t="s">
        <v>8</v>
      </c>
      <c r="D685" t="s">
        <v>8</v>
      </c>
      <c r="E685" t="s">
        <v>20</v>
      </c>
      <c r="F685">
        <v>2012</v>
      </c>
      <c r="G685">
        <v>314024213</v>
      </c>
      <c r="H685">
        <v>314024213</v>
      </c>
    </row>
    <row r="686" spans="1:8" hidden="1" x14ac:dyDescent="0.2">
      <c r="A686" t="s">
        <v>23</v>
      </c>
      <c r="B686" t="s">
        <v>1</v>
      </c>
      <c r="C686" t="s">
        <v>40</v>
      </c>
      <c r="D686" t="s">
        <v>26</v>
      </c>
      <c r="E686" t="s">
        <v>27</v>
      </c>
      <c r="F686">
        <v>2012</v>
      </c>
      <c r="G686">
        <v>32775900</v>
      </c>
      <c r="H686">
        <v>32775900</v>
      </c>
    </row>
    <row r="687" spans="1:8" hidden="1" x14ac:dyDescent="0.2">
      <c r="A687" t="s">
        <v>23</v>
      </c>
      <c r="B687" t="s">
        <v>1</v>
      </c>
      <c r="C687" t="s">
        <v>41</v>
      </c>
      <c r="D687" t="s">
        <v>24</v>
      </c>
      <c r="E687" t="s">
        <v>25</v>
      </c>
      <c r="F687">
        <v>2012</v>
      </c>
      <c r="G687">
        <v>281248313</v>
      </c>
      <c r="H687">
        <v>281248313</v>
      </c>
    </row>
    <row r="688" spans="1:8" hidden="1" x14ac:dyDescent="0.2">
      <c r="A688" t="s">
        <v>23</v>
      </c>
      <c r="B688" t="s">
        <v>1</v>
      </c>
      <c r="C688" t="s">
        <v>3</v>
      </c>
      <c r="D688" t="s">
        <v>24</v>
      </c>
      <c r="E688" t="s">
        <v>25</v>
      </c>
      <c r="F688">
        <v>2012</v>
      </c>
      <c r="G688">
        <v>55052000</v>
      </c>
      <c r="H688">
        <v>55052000</v>
      </c>
    </row>
    <row r="689" spans="1:8" hidden="1" x14ac:dyDescent="0.2">
      <c r="A689" t="s">
        <v>23</v>
      </c>
      <c r="B689" t="s">
        <v>1</v>
      </c>
      <c r="C689" t="s">
        <v>3</v>
      </c>
      <c r="D689" t="s">
        <v>26</v>
      </c>
      <c r="E689" t="s">
        <v>27</v>
      </c>
      <c r="F689">
        <v>2012</v>
      </c>
      <c r="G689">
        <v>153000</v>
      </c>
      <c r="H689">
        <v>153000</v>
      </c>
    </row>
    <row r="690" spans="1:8" hidden="1" x14ac:dyDescent="0.2">
      <c r="A690" t="s">
        <v>23</v>
      </c>
      <c r="B690" t="s">
        <v>1</v>
      </c>
      <c r="C690" t="s">
        <v>5</v>
      </c>
      <c r="D690" t="s">
        <v>26</v>
      </c>
      <c r="E690" t="s">
        <v>27</v>
      </c>
      <c r="F690">
        <v>2012</v>
      </c>
      <c r="G690">
        <v>8416000</v>
      </c>
      <c r="H690">
        <v>8416000</v>
      </c>
    </row>
    <row r="691" spans="1:8" hidden="1" x14ac:dyDescent="0.2">
      <c r="A691" t="s">
        <v>23</v>
      </c>
      <c r="B691" t="s">
        <v>1</v>
      </c>
      <c r="C691" t="s">
        <v>5</v>
      </c>
      <c r="D691" t="s">
        <v>24</v>
      </c>
      <c r="E691" t="s">
        <v>25</v>
      </c>
      <c r="F691">
        <v>2012</v>
      </c>
      <c r="G691">
        <v>5169000</v>
      </c>
      <c r="H691">
        <v>5169000</v>
      </c>
    </row>
    <row r="692" spans="1:8" hidden="1" x14ac:dyDescent="0.2">
      <c r="A692" t="s">
        <v>23</v>
      </c>
      <c r="B692" t="s">
        <v>1</v>
      </c>
      <c r="C692" t="s">
        <v>4</v>
      </c>
      <c r="D692" t="s">
        <v>24</v>
      </c>
      <c r="E692" t="s">
        <v>25</v>
      </c>
      <c r="F692">
        <v>2013</v>
      </c>
      <c r="G692">
        <v>21139226</v>
      </c>
      <c r="H692">
        <v>20632290.618999999</v>
      </c>
    </row>
    <row r="693" spans="1:8" hidden="1" x14ac:dyDescent="0.2">
      <c r="A693" t="s">
        <v>23</v>
      </c>
      <c r="B693" t="s">
        <v>1</v>
      </c>
      <c r="C693" t="s">
        <v>4</v>
      </c>
      <c r="D693" t="s">
        <v>26</v>
      </c>
      <c r="E693" t="s">
        <v>27</v>
      </c>
      <c r="F693">
        <v>2013</v>
      </c>
      <c r="G693">
        <v>16508000</v>
      </c>
      <c r="H693">
        <v>16258913.446</v>
      </c>
    </row>
    <row r="694" spans="1:8" hidden="1" x14ac:dyDescent="0.2">
      <c r="A694" t="s">
        <v>23</v>
      </c>
      <c r="B694" t="s">
        <v>1</v>
      </c>
      <c r="C694" t="s">
        <v>7</v>
      </c>
      <c r="D694" t="s">
        <v>24</v>
      </c>
      <c r="E694" t="s">
        <v>25</v>
      </c>
      <c r="F694">
        <v>2013</v>
      </c>
      <c r="G694">
        <v>24000</v>
      </c>
      <c r="H694">
        <v>23424.460999999999</v>
      </c>
    </row>
    <row r="695" spans="1:8" hidden="1" x14ac:dyDescent="0.2">
      <c r="A695" t="s">
        <v>23</v>
      </c>
      <c r="B695" t="s">
        <v>1</v>
      </c>
      <c r="C695" t="s">
        <v>7</v>
      </c>
      <c r="D695" t="s">
        <v>26</v>
      </c>
      <c r="E695" t="s">
        <v>27</v>
      </c>
      <c r="F695">
        <v>2013</v>
      </c>
      <c r="G695">
        <v>1439000</v>
      </c>
      <c r="H695">
        <v>1417287.1610000001</v>
      </c>
    </row>
    <row r="696" spans="1:8" hidden="1" x14ac:dyDescent="0.2">
      <c r="A696" t="s">
        <v>23</v>
      </c>
      <c r="B696" t="s">
        <v>1</v>
      </c>
      <c r="C696" t="s">
        <v>2</v>
      </c>
      <c r="D696" t="s">
        <v>24</v>
      </c>
      <c r="E696" t="s">
        <v>25</v>
      </c>
      <c r="F696">
        <v>2013</v>
      </c>
      <c r="G696">
        <v>193212448</v>
      </c>
      <c r="H696">
        <v>188579060.484</v>
      </c>
    </row>
    <row r="697" spans="1:8" hidden="1" x14ac:dyDescent="0.2">
      <c r="A697" t="s">
        <v>23</v>
      </c>
      <c r="B697" t="s">
        <v>1</v>
      </c>
      <c r="C697" t="s">
        <v>2</v>
      </c>
      <c r="D697" t="s">
        <v>26</v>
      </c>
      <c r="E697" t="s">
        <v>27</v>
      </c>
      <c r="F697">
        <v>2013</v>
      </c>
      <c r="G697">
        <v>3326200</v>
      </c>
      <c r="H697">
        <v>3276011.5040000002</v>
      </c>
    </row>
    <row r="698" spans="1:8" hidden="1" x14ac:dyDescent="0.2">
      <c r="A698" t="s">
        <v>23</v>
      </c>
      <c r="B698" t="s">
        <v>1</v>
      </c>
      <c r="C698" t="s">
        <v>6</v>
      </c>
      <c r="D698" t="s">
        <v>26</v>
      </c>
      <c r="E698" t="s">
        <v>27</v>
      </c>
      <c r="F698">
        <v>2013</v>
      </c>
      <c r="G698">
        <v>64000</v>
      </c>
      <c r="H698">
        <v>63034.313999999998</v>
      </c>
    </row>
    <row r="699" spans="1:8" hidden="1" x14ac:dyDescent="0.2">
      <c r="A699" t="s">
        <v>23</v>
      </c>
      <c r="B699" t="s">
        <v>1</v>
      </c>
      <c r="C699" t="s">
        <v>6</v>
      </c>
      <c r="D699" t="s">
        <v>24</v>
      </c>
      <c r="E699" t="s">
        <v>25</v>
      </c>
      <c r="F699">
        <v>2013</v>
      </c>
      <c r="G699">
        <v>38000</v>
      </c>
      <c r="H699">
        <v>37088.730000000003</v>
      </c>
    </row>
    <row r="700" spans="1:8" hidden="1" x14ac:dyDescent="0.2">
      <c r="A700" t="s">
        <v>23</v>
      </c>
      <c r="B700" t="s">
        <v>1</v>
      </c>
      <c r="C700" t="s">
        <v>22</v>
      </c>
      <c r="D700" t="s">
        <v>26</v>
      </c>
      <c r="E700" t="s">
        <v>27</v>
      </c>
      <c r="F700">
        <v>2013</v>
      </c>
      <c r="G700">
        <v>2465000</v>
      </c>
      <c r="H700">
        <v>2427806.0120000001</v>
      </c>
    </row>
    <row r="701" spans="1:8" hidden="1" x14ac:dyDescent="0.2">
      <c r="A701" t="s">
        <v>23</v>
      </c>
      <c r="B701" t="s">
        <v>1</v>
      </c>
      <c r="C701" t="s">
        <v>22</v>
      </c>
      <c r="D701" t="s">
        <v>24</v>
      </c>
      <c r="E701" t="s">
        <v>25</v>
      </c>
      <c r="F701">
        <v>2013</v>
      </c>
      <c r="G701">
        <v>0</v>
      </c>
      <c r="H701">
        <v>0</v>
      </c>
    </row>
    <row r="702" spans="1:8" hidden="1" x14ac:dyDescent="0.2">
      <c r="A702" t="s">
        <v>23</v>
      </c>
      <c r="B702" t="s">
        <v>1</v>
      </c>
      <c r="C702" t="s">
        <v>8</v>
      </c>
      <c r="D702" t="s">
        <v>8</v>
      </c>
      <c r="E702" t="s">
        <v>20</v>
      </c>
      <c r="F702">
        <v>2013</v>
      </c>
      <c r="G702">
        <v>309275981.995</v>
      </c>
      <c r="H702">
        <v>302144865.19099998</v>
      </c>
    </row>
    <row r="703" spans="1:8" hidden="1" x14ac:dyDescent="0.2">
      <c r="A703" t="s">
        <v>23</v>
      </c>
      <c r="B703" t="s">
        <v>1</v>
      </c>
      <c r="C703" t="s">
        <v>40</v>
      </c>
      <c r="D703" t="s">
        <v>26</v>
      </c>
      <c r="E703" t="s">
        <v>27</v>
      </c>
      <c r="F703">
        <v>2013</v>
      </c>
      <c r="G703">
        <v>32211200</v>
      </c>
      <c r="H703">
        <v>31725170.390000001</v>
      </c>
    </row>
    <row r="704" spans="1:8" hidden="1" x14ac:dyDescent="0.2">
      <c r="A704" t="s">
        <v>23</v>
      </c>
      <c r="B704" t="s">
        <v>1</v>
      </c>
      <c r="C704" t="s">
        <v>41</v>
      </c>
      <c r="D704" t="s">
        <v>24</v>
      </c>
      <c r="E704" t="s">
        <v>25</v>
      </c>
      <c r="F704">
        <v>2013</v>
      </c>
      <c r="G704">
        <v>277064781.995</v>
      </c>
      <c r="H704">
        <v>270420549.10399997</v>
      </c>
    </row>
    <row r="705" spans="1:8" hidden="1" x14ac:dyDescent="0.2">
      <c r="A705" t="s">
        <v>23</v>
      </c>
      <c r="B705" t="s">
        <v>1</v>
      </c>
      <c r="C705" t="s">
        <v>3</v>
      </c>
      <c r="D705" t="s">
        <v>24</v>
      </c>
      <c r="E705" t="s">
        <v>25</v>
      </c>
      <c r="F705">
        <v>2013</v>
      </c>
      <c r="G705">
        <v>57210783.994999997</v>
      </c>
      <c r="H705">
        <v>55838824.086999997</v>
      </c>
    </row>
    <row r="706" spans="1:8" hidden="1" x14ac:dyDescent="0.2">
      <c r="A706" t="s">
        <v>23</v>
      </c>
      <c r="B706" t="s">
        <v>1</v>
      </c>
      <c r="C706" t="s">
        <v>3</v>
      </c>
      <c r="D706" t="s">
        <v>26</v>
      </c>
      <c r="E706" t="s">
        <v>27</v>
      </c>
      <c r="F706">
        <v>2013</v>
      </c>
      <c r="G706">
        <v>142000</v>
      </c>
      <c r="H706">
        <v>139857.38500000001</v>
      </c>
    </row>
    <row r="707" spans="1:8" hidden="1" x14ac:dyDescent="0.2">
      <c r="A707" t="s">
        <v>23</v>
      </c>
      <c r="B707" t="s">
        <v>1</v>
      </c>
      <c r="C707" t="s">
        <v>5</v>
      </c>
      <c r="D707" t="s">
        <v>26</v>
      </c>
      <c r="E707" t="s">
        <v>27</v>
      </c>
      <c r="F707">
        <v>2013</v>
      </c>
      <c r="G707">
        <v>8267000</v>
      </c>
      <c r="H707">
        <v>8142260.568</v>
      </c>
    </row>
    <row r="708" spans="1:8" hidden="1" x14ac:dyDescent="0.2">
      <c r="A708" t="s">
        <v>23</v>
      </c>
      <c r="B708" t="s">
        <v>1</v>
      </c>
      <c r="C708" t="s">
        <v>5</v>
      </c>
      <c r="D708" t="s">
        <v>24</v>
      </c>
      <c r="E708" t="s">
        <v>25</v>
      </c>
      <c r="F708">
        <v>2013</v>
      </c>
      <c r="G708">
        <v>5440324</v>
      </c>
      <c r="H708">
        <v>5309860.7220000001</v>
      </c>
    </row>
    <row r="709" spans="1:8" hidden="1" x14ac:dyDescent="0.2">
      <c r="A709" t="s">
        <v>23</v>
      </c>
      <c r="B709" t="s">
        <v>1</v>
      </c>
      <c r="C709" t="s">
        <v>4</v>
      </c>
      <c r="D709" t="s">
        <v>24</v>
      </c>
      <c r="E709" t="s">
        <v>25</v>
      </c>
      <c r="F709">
        <v>2014</v>
      </c>
      <c r="G709">
        <v>21653695</v>
      </c>
      <c r="H709">
        <v>20875055.432</v>
      </c>
    </row>
    <row r="710" spans="1:8" hidden="1" x14ac:dyDescent="0.2">
      <c r="A710" t="s">
        <v>23</v>
      </c>
      <c r="B710" t="s">
        <v>1</v>
      </c>
      <c r="C710" t="s">
        <v>4</v>
      </c>
      <c r="D710" t="s">
        <v>26</v>
      </c>
      <c r="E710" t="s">
        <v>27</v>
      </c>
      <c r="F710">
        <v>2014</v>
      </c>
      <c r="G710">
        <v>16922000</v>
      </c>
      <c r="H710">
        <v>16347073.427999999</v>
      </c>
    </row>
    <row r="711" spans="1:8" hidden="1" x14ac:dyDescent="0.2">
      <c r="A711" t="s">
        <v>23</v>
      </c>
      <c r="B711" t="s">
        <v>1</v>
      </c>
      <c r="C711" t="s">
        <v>7</v>
      </c>
      <c r="D711" t="s">
        <v>26</v>
      </c>
      <c r="E711" t="s">
        <v>27</v>
      </c>
      <c r="F711">
        <v>2014</v>
      </c>
      <c r="G711">
        <v>1367000</v>
      </c>
      <c r="H711">
        <v>1320556.044</v>
      </c>
    </row>
    <row r="712" spans="1:8" hidden="1" x14ac:dyDescent="0.2">
      <c r="A712" t="s">
        <v>23</v>
      </c>
      <c r="B712" t="s">
        <v>1</v>
      </c>
      <c r="C712" t="s">
        <v>7</v>
      </c>
      <c r="D712" t="s">
        <v>24</v>
      </c>
      <c r="E712" t="s">
        <v>25</v>
      </c>
      <c r="F712">
        <v>2014</v>
      </c>
      <c r="G712">
        <v>22000</v>
      </c>
      <c r="H712">
        <v>21208.907999999999</v>
      </c>
    </row>
    <row r="713" spans="1:8" hidden="1" x14ac:dyDescent="0.2">
      <c r="A713" t="s">
        <v>23</v>
      </c>
      <c r="B713" t="s">
        <v>1</v>
      </c>
      <c r="C713" t="s">
        <v>2</v>
      </c>
      <c r="D713" t="s">
        <v>26</v>
      </c>
      <c r="E713" t="s">
        <v>27</v>
      </c>
      <c r="F713">
        <v>2014</v>
      </c>
      <c r="G713">
        <v>3172300</v>
      </c>
      <c r="H713">
        <v>3064520.8029999998</v>
      </c>
    </row>
    <row r="714" spans="1:8" hidden="1" x14ac:dyDescent="0.2">
      <c r="A714" t="s">
        <v>23</v>
      </c>
      <c r="B714" t="s">
        <v>1</v>
      </c>
      <c r="C714" t="s">
        <v>2</v>
      </c>
      <c r="D714" t="s">
        <v>24</v>
      </c>
      <c r="E714" t="s">
        <v>25</v>
      </c>
      <c r="F714">
        <v>2014</v>
      </c>
      <c r="G714">
        <v>203945447</v>
      </c>
      <c r="H714">
        <v>196611825.89399999</v>
      </c>
    </row>
    <row r="715" spans="1:8" hidden="1" x14ac:dyDescent="0.2">
      <c r="A715" t="s">
        <v>23</v>
      </c>
      <c r="B715" t="s">
        <v>1</v>
      </c>
      <c r="C715" t="s">
        <v>6</v>
      </c>
      <c r="D715" t="s">
        <v>26</v>
      </c>
      <c r="E715" t="s">
        <v>27</v>
      </c>
      <c r="F715">
        <v>2014</v>
      </c>
      <c r="G715">
        <v>62000</v>
      </c>
      <c r="H715">
        <v>59893.544000000002</v>
      </c>
    </row>
    <row r="716" spans="1:8" hidden="1" x14ac:dyDescent="0.2">
      <c r="A716" t="s">
        <v>23</v>
      </c>
      <c r="B716" t="s">
        <v>1</v>
      </c>
      <c r="C716" t="s">
        <v>6</v>
      </c>
      <c r="D716" t="s">
        <v>24</v>
      </c>
      <c r="E716" t="s">
        <v>25</v>
      </c>
      <c r="F716">
        <v>2014</v>
      </c>
      <c r="G716">
        <v>48000</v>
      </c>
      <c r="H716">
        <v>46273.981</v>
      </c>
    </row>
    <row r="717" spans="1:8" hidden="1" x14ac:dyDescent="0.2">
      <c r="A717" t="s">
        <v>23</v>
      </c>
      <c r="B717" t="s">
        <v>1</v>
      </c>
      <c r="C717" t="s">
        <v>22</v>
      </c>
      <c r="D717" t="s">
        <v>24</v>
      </c>
      <c r="E717" t="s">
        <v>25</v>
      </c>
      <c r="F717">
        <v>2014</v>
      </c>
      <c r="G717">
        <v>0</v>
      </c>
      <c r="H717">
        <v>0</v>
      </c>
    </row>
    <row r="718" spans="1:8" hidden="1" x14ac:dyDescent="0.2">
      <c r="A718" t="s">
        <v>23</v>
      </c>
      <c r="B718" t="s">
        <v>1</v>
      </c>
      <c r="C718" t="s">
        <v>22</v>
      </c>
      <c r="D718" t="s">
        <v>26</v>
      </c>
      <c r="E718" t="s">
        <v>27</v>
      </c>
      <c r="F718">
        <v>2014</v>
      </c>
      <c r="G718">
        <v>2812000</v>
      </c>
      <c r="H718">
        <v>2716462.03</v>
      </c>
    </row>
    <row r="719" spans="1:8" hidden="1" x14ac:dyDescent="0.2">
      <c r="A719" t="s">
        <v>23</v>
      </c>
      <c r="B719" t="s">
        <v>1</v>
      </c>
      <c r="C719" t="s">
        <v>8</v>
      </c>
      <c r="D719" t="s">
        <v>8</v>
      </c>
      <c r="E719" t="s">
        <v>20</v>
      </c>
      <c r="F719">
        <v>2014</v>
      </c>
      <c r="G719">
        <v>323999836.55199999</v>
      </c>
      <c r="H719">
        <v>312419726.58399999</v>
      </c>
    </row>
    <row r="720" spans="1:8" hidden="1" x14ac:dyDescent="0.2">
      <c r="A720" t="s">
        <v>23</v>
      </c>
      <c r="B720" t="s">
        <v>1</v>
      </c>
      <c r="C720" t="s">
        <v>40</v>
      </c>
      <c r="D720" t="s">
        <v>26</v>
      </c>
      <c r="E720" t="s">
        <v>27</v>
      </c>
      <c r="F720">
        <v>2014</v>
      </c>
      <c r="G720">
        <v>32759300</v>
      </c>
      <c r="H720">
        <v>31646299.642000001</v>
      </c>
    </row>
    <row r="721" spans="1:8" hidden="1" x14ac:dyDescent="0.2">
      <c r="A721" t="s">
        <v>23</v>
      </c>
      <c r="B721" t="s">
        <v>1</v>
      </c>
      <c r="C721" t="s">
        <v>41</v>
      </c>
      <c r="D721" t="s">
        <v>24</v>
      </c>
      <c r="E721" t="s">
        <v>25</v>
      </c>
      <c r="F721">
        <v>2014</v>
      </c>
      <c r="G721">
        <v>291240536.55199999</v>
      </c>
      <c r="H721">
        <v>280767894.102</v>
      </c>
    </row>
    <row r="722" spans="1:8" hidden="1" x14ac:dyDescent="0.2">
      <c r="A722" t="s">
        <v>23</v>
      </c>
      <c r="B722" t="s">
        <v>1</v>
      </c>
      <c r="C722" t="s">
        <v>3</v>
      </c>
      <c r="D722" t="s">
        <v>26</v>
      </c>
      <c r="E722" t="s">
        <v>27</v>
      </c>
      <c r="F722">
        <v>2014</v>
      </c>
      <c r="G722">
        <v>138000</v>
      </c>
      <c r="H722">
        <v>133311.43700000001</v>
      </c>
    </row>
    <row r="723" spans="1:8" hidden="1" x14ac:dyDescent="0.2">
      <c r="A723" t="s">
        <v>23</v>
      </c>
      <c r="B723" t="s">
        <v>1</v>
      </c>
      <c r="C723" t="s">
        <v>3</v>
      </c>
      <c r="D723" t="s">
        <v>24</v>
      </c>
      <c r="E723" t="s">
        <v>25</v>
      </c>
      <c r="F723">
        <v>2014</v>
      </c>
      <c r="G723">
        <v>59561311.552000001</v>
      </c>
      <c r="H723">
        <v>57419561.892999999</v>
      </c>
    </row>
    <row r="724" spans="1:8" hidden="1" x14ac:dyDescent="0.2">
      <c r="A724" t="s">
        <v>23</v>
      </c>
      <c r="B724" t="s">
        <v>1</v>
      </c>
      <c r="C724" t="s">
        <v>5</v>
      </c>
      <c r="D724" t="s">
        <v>26</v>
      </c>
      <c r="E724" t="s">
        <v>27</v>
      </c>
      <c r="F724">
        <v>2014</v>
      </c>
      <c r="G724">
        <v>8286000</v>
      </c>
      <c r="H724">
        <v>8004482.3559999997</v>
      </c>
    </row>
    <row r="725" spans="1:8" hidden="1" x14ac:dyDescent="0.2">
      <c r="A725" t="s">
        <v>23</v>
      </c>
      <c r="B725" t="s">
        <v>1</v>
      </c>
      <c r="C725" t="s">
        <v>5</v>
      </c>
      <c r="D725" t="s">
        <v>24</v>
      </c>
      <c r="E725" t="s">
        <v>25</v>
      </c>
      <c r="F725">
        <v>2014</v>
      </c>
      <c r="G725">
        <v>6010083</v>
      </c>
      <c r="H725">
        <v>5793967.9939999999</v>
      </c>
    </row>
    <row r="726" spans="1:8" hidden="1" x14ac:dyDescent="0.2">
      <c r="A726" t="s">
        <v>23</v>
      </c>
      <c r="B726" t="s">
        <v>1</v>
      </c>
      <c r="C726" t="s">
        <v>4</v>
      </c>
      <c r="D726" t="s">
        <v>26</v>
      </c>
      <c r="E726" t="s">
        <v>27</v>
      </c>
      <c r="F726">
        <v>2015</v>
      </c>
      <c r="G726">
        <v>16840000</v>
      </c>
      <c r="H726">
        <v>16113136.415999999</v>
      </c>
    </row>
    <row r="727" spans="1:8" hidden="1" x14ac:dyDescent="0.2">
      <c r="A727" t="s">
        <v>23</v>
      </c>
      <c r="B727" t="s">
        <v>1</v>
      </c>
      <c r="C727" t="s">
        <v>4</v>
      </c>
      <c r="D727" t="s">
        <v>24</v>
      </c>
      <c r="E727" t="s">
        <v>25</v>
      </c>
      <c r="F727">
        <v>2015</v>
      </c>
      <c r="G727">
        <v>22489941</v>
      </c>
      <c r="H727">
        <v>21911691.462000001</v>
      </c>
    </row>
    <row r="728" spans="1:8" hidden="1" x14ac:dyDescent="0.2">
      <c r="A728" t="s">
        <v>23</v>
      </c>
      <c r="B728" t="s">
        <v>1</v>
      </c>
      <c r="C728" t="s">
        <v>7</v>
      </c>
      <c r="D728" t="s">
        <v>26</v>
      </c>
      <c r="E728" t="s">
        <v>27</v>
      </c>
      <c r="F728">
        <v>2015</v>
      </c>
      <c r="G728">
        <v>1352000</v>
      </c>
      <c r="H728">
        <v>1293643.7309999999</v>
      </c>
    </row>
    <row r="729" spans="1:8" hidden="1" x14ac:dyDescent="0.2">
      <c r="A729" t="s">
        <v>23</v>
      </c>
      <c r="B729" t="s">
        <v>1</v>
      </c>
      <c r="C729" t="s">
        <v>7</v>
      </c>
      <c r="D729" t="s">
        <v>24</v>
      </c>
      <c r="E729" t="s">
        <v>25</v>
      </c>
      <c r="F729">
        <v>2015</v>
      </c>
      <c r="G729">
        <v>23000</v>
      </c>
      <c r="H729">
        <v>22408.635999999999</v>
      </c>
    </row>
    <row r="730" spans="1:8" hidden="1" x14ac:dyDescent="0.2">
      <c r="A730" t="s">
        <v>23</v>
      </c>
      <c r="B730" t="s">
        <v>1</v>
      </c>
      <c r="C730" t="s">
        <v>2</v>
      </c>
      <c r="D730" t="s">
        <v>26</v>
      </c>
      <c r="E730" t="s">
        <v>27</v>
      </c>
      <c r="F730">
        <v>2015</v>
      </c>
      <c r="G730">
        <v>2705900</v>
      </c>
      <c r="H730">
        <v>2589105.4530000002</v>
      </c>
    </row>
    <row r="731" spans="1:8" hidden="1" x14ac:dyDescent="0.2">
      <c r="A731" t="s">
        <v>23</v>
      </c>
      <c r="B731" t="s">
        <v>1</v>
      </c>
      <c r="C731" t="s">
        <v>2</v>
      </c>
      <c r="D731" t="s">
        <v>24</v>
      </c>
      <c r="E731" t="s">
        <v>25</v>
      </c>
      <c r="F731">
        <v>2015</v>
      </c>
      <c r="G731">
        <v>204200887</v>
      </c>
      <c r="H731">
        <v>198950581.16299999</v>
      </c>
    </row>
    <row r="732" spans="1:8" hidden="1" x14ac:dyDescent="0.2">
      <c r="A732" t="s">
        <v>23</v>
      </c>
      <c r="B732" t="s">
        <v>1</v>
      </c>
      <c r="C732" t="s">
        <v>6</v>
      </c>
      <c r="D732" t="s">
        <v>24</v>
      </c>
      <c r="E732" t="s">
        <v>25</v>
      </c>
      <c r="F732">
        <v>2015</v>
      </c>
      <c r="G732">
        <v>50000</v>
      </c>
      <c r="H732">
        <v>48714.425999999999</v>
      </c>
    </row>
    <row r="733" spans="1:8" hidden="1" x14ac:dyDescent="0.2">
      <c r="A733" t="s">
        <v>23</v>
      </c>
      <c r="B733" t="s">
        <v>1</v>
      </c>
      <c r="C733" t="s">
        <v>6</v>
      </c>
      <c r="D733" t="s">
        <v>26</v>
      </c>
      <c r="E733" t="s">
        <v>27</v>
      </c>
      <c r="F733">
        <v>2015</v>
      </c>
      <c r="G733">
        <v>50000</v>
      </c>
      <c r="H733">
        <v>47841.853999999999</v>
      </c>
    </row>
    <row r="734" spans="1:8" hidden="1" x14ac:dyDescent="0.2">
      <c r="A734" t="s">
        <v>23</v>
      </c>
      <c r="B734" t="s">
        <v>1</v>
      </c>
      <c r="C734" t="s">
        <v>22</v>
      </c>
      <c r="D734" t="s">
        <v>24</v>
      </c>
      <c r="E734" t="s">
        <v>25</v>
      </c>
      <c r="F734">
        <v>2015</v>
      </c>
      <c r="G734">
        <v>0</v>
      </c>
      <c r="H734">
        <v>0</v>
      </c>
    </row>
    <row r="735" spans="1:8" hidden="1" x14ac:dyDescent="0.2">
      <c r="A735" t="s">
        <v>23</v>
      </c>
      <c r="B735" t="s">
        <v>1</v>
      </c>
      <c r="C735" t="s">
        <v>22</v>
      </c>
      <c r="D735" t="s">
        <v>26</v>
      </c>
      <c r="E735" t="s">
        <v>27</v>
      </c>
      <c r="F735">
        <v>2015</v>
      </c>
      <c r="G735">
        <v>2723000</v>
      </c>
      <c r="H735">
        <v>2605467.3670000001</v>
      </c>
    </row>
    <row r="736" spans="1:8" hidden="1" x14ac:dyDescent="0.2">
      <c r="A736" t="s">
        <v>23</v>
      </c>
      <c r="B736" t="s">
        <v>1</v>
      </c>
      <c r="C736" t="s">
        <v>8</v>
      </c>
      <c r="D736" t="s">
        <v>8</v>
      </c>
      <c r="E736" t="s">
        <v>20</v>
      </c>
      <c r="F736">
        <v>2015</v>
      </c>
      <c r="G736">
        <v>329551018.68099999</v>
      </c>
      <c r="H736">
        <v>320507204.32200003</v>
      </c>
    </row>
    <row r="737" spans="1:8" hidden="1" x14ac:dyDescent="0.2">
      <c r="A737" t="s">
        <v>23</v>
      </c>
      <c r="B737" t="s">
        <v>1</v>
      </c>
      <c r="C737" t="s">
        <v>40</v>
      </c>
      <c r="D737" t="s">
        <v>26</v>
      </c>
      <c r="E737" t="s">
        <v>27</v>
      </c>
      <c r="F737">
        <v>2015</v>
      </c>
      <c r="G737">
        <v>32295900</v>
      </c>
      <c r="H737">
        <v>30901914.631000001</v>
      </c>
    </row>
    <row r="738" spans="1:8" hidden="1" x14ac:dyDescent="0.2">
      <c r="A738" t="s">
        <v>23</v>
      </c>
      <c r="B738" t="s">
        <v>1</v>
      </c>
      <c r="C738" t="s">
        <v>41</v>
      </c>
      <c r="D738" t="s">
        <v>24</v>
      </c>
      <c r="E738" t="s">
        <v>25</v>
      </c>
      <c r="F738">
        <v>2015</v>
      </c>
      <c r="G738">
        <v>297255118.68099999</v>
      </c>
      <c r="H738">
        <v>289612251.36699998</v>
      </c>
    </row>
    <row r="739" spans="1:8" hidden="1" x14ac:dyDescent="0.2">
      <c r="A739" t="s">
        <v>23</v>
      </c>
      <c r="B739" t="s">
        <v>1</v>
      </c>
      <c r="C739" t="s">
        <v>3</v>
      </c>
      <c r="D739" t="s">
        <v>24</v>
      </c>
      <c r="E739" t="s">
        <v>25</v>
      </c>
      <c r="F739">
        <v>2015</v>
      </c>
      <c r="G739">
        <v>64136239.681000002</v>
      </c>
      <c r="H739">
        <v>62487202.409000002</v>
      </c>
    </row>
    <row r="740" spans="1:8" hidden="1" x14ac:dyDescent="0.2">
      <c r="A740" t="s">
        <v>23</v>
      </c>
      <c r="B740" t="s">
        <v>1</v>
      </c>
      <c r="C740" t="s">
        <v>3</v>
      </c>
      <c r="D740" t="s">
        <v>26</v>
      </c>
      <c r="E740" t="s">
        <v>27</v>
      </c>
      <c r="F740">
        <v>2015</v>
      </c>
      <c r="G740">
        <v>125000</v>
      </c>
      <c r="H740">
        <v>119604.63499999999</v>
      </c>
    </row>
    <row r="741" spans="1:8" hidden="1" x14ac:dyDescent="0.2">
      <c r="A741" t="s">
        <v>23</v>
      </c>
      <c r="B741" t="s">
        <v>1</v>
      </c>
      <c r="C741" t="s">
        <v>5</v>
      </c>
      <c r="D741" t="s">
        <v>24</v>
      </c>
      <c r="E741" t="s">
        <v>25</v>
      </c>
      <c r="F741">
        <v>2015</v>
      </c>
      <c r="G741">
        <v>6355051</v>
      </c>
      <c r="H741">
        <v>6191653.2699999996</v>
      </c>
    </row>
    <row r="742" spans="1:8" hidden="1" x14ac:dyDescent="0.2">
      <c r="A742" t="s">
        <v>23</v>
      </c>
      <c r="B742" t="s">
        <v>1</v>
      </c>
      <c r="C742" t="s">
        <v>5</v>
      </c>
      <c r="D742" t="s">
        <v>26</v>
      </c>
      <c r="E742" t="s">
        <v>27</v>
      </c>
      <c r="F742">
        <v>2015</v>
      </c>
      <c r="G742">
        <v>8500000</v>
      </c>
      <c r="H742">
        <v>8133115.1739999996</v>
      </c>
    </row>
    <row r="743" spans="1:8" hidden="1" x14ac:dyDescent="0.2">
      <c r="A743" t="s">
        <v>23</v>
      </c>
      <c r="B743" t="s">
        <v>1</v>
      </c>
      <c r="C743" t="s">
        <v>4</v>
      </c>
      <c r="D743" t="s">
        <v>24</v>
      </c>
      <c r="E743" t="s">
        <v>25</v>
      </c>
      <c r="F743">
        <v>2016</v>
      </c>
      <c r="G743">
        <v>23759493</v>
      </c>
      <c r="H743">
        <v>23174792.973000001</v>
      </c>
    </row>
    <row r="744" spans="1:8" hidden="1" x14ac:dyDescent="0.2">
      <c r="A744" t="s">
        <v>23</v>
      </c>
      <c r="B744" t="s">
        <v>1</v>
      </c>
      <c r="C744" t="s">
        <v>4</v>
      </c>
      <c r="D744" t="s">
        <v>26</v>
      </c>
      <c r="E744" t="s">
        <v>27</v>
      </c>
      <c r="F744">
        <v>2016</v>
      </c>
      <c r="G744">
        <v>16610000</v>
      </c>
      <c r="H744">
        <v>15738407.018999999</v>
      </c>
    </row>
    <row r="745" spans="1:8" hidden="1" x14ac:dyDescent="0.2">
      <c r="A745" t="s">
        <v>23</v>
      </c>
      <c r="B745" t="s">
        <v>1</v>
      </c>
      <c r="C745" t="s">
        <v>7</v>
      </c>
      <c r="D745" t="s">
        <v>24</v>
      </c>
      <c r="E745" t="s">
        <v>25</v>
      </c>
      <c r="F745">
        <v>2016</v>
      </c>
      <c r="G745">
        <v>27000</v>
      </c>
      <c r="H745">
        <v>26335.554</v>
      </c>
    </row>
    <row r="746" spans="1:8" hidden="1" x14ac:dyDescent="0.2">
      <c r="A746" t="s">
        <v>23</v>
      </c>
      <c r="B746" t="s">
        <v>1</v>
      </c>
      <c r="C746" t="s">
        <v>7</v>
      </c>
      <c r="D746" t="s">
        <v>26</v>
      </c>
      <c r="E746" t="s">
        <v>27</v>
      </c>
      <c r="F746">
        <v>2016</v>
      </c>
      <c r="G746">
        <v>1453000</v>
      </c>
      <c r="H746">
        <v>1376755.2919999999</v>
      </c>
    </row>
    <row r="747" spans="1:8" hidden="1" x14ac:dyDescent="0.2">
      <c r="A747" t="s">
        <v>23</v>
      </c>
      <c r="B747" t="s">
        <v>1</v>
      </c>
      <c r="C747" t="s">
        <v>2</v>
      </c>
      <c r="D747" t="s">
        <v>24</v>
      </c>
      <c r="E747" t="s">
        <v>25</v>
      </c>
      <c r="F747">
        <v>2016</v>
      </c>
      <c r="G747">
        <v>208112562</v>
      </c>
      <c r="H747">
        <v>202991096.632</v>
      </c>
    </row>
    <row r="748" spans="1:8" hidden="1" x14ac:dyDescent="0.2">
      <c r="A748" t="s">
        <v>23</v>
      </c>
      <c r="B748" t="s">
        <v>1</v>
      </c>
      <c r="C748" t="s">
        <v>2</v>
      </c>
      <c r="D748" t="s">
        <v>26</v>
      </c>
      <c r="E748" t="s">
        <v>27</v>
      </c>
      <c r="F748">
        <v>2016</v>
      </c>
      <c r="G748">
        <v>4979600</v>
      </c>
      <c r="H748">
        <v>4718300.517</v>
      </c>
    </row>
    <row r="749" spans="1:8" hidden="1" x14ac:dyDescent="0.2">
      <c r="A749" t="s">
        <v>23</v>
      </c>
      <c r="B749" t="s">
        <v>1</v>
      </c>
      <c r="C749" t="s">
        <v>6</v>
      </c>
      <c r="D749" t="s">
        <v>26</v>
      </c>
      <c r="E749" t="s">
        <v>27</v>
      </c>
      <c r="F749">
        <v>2016</v>
      </c>
      <c r="G749">
        <v>52000</v>
      </c>
      <c r="H749">
        <v>49271.351999999999</v>
      </c>
    </row>
    <row r="750" spans="1:8" hidden="1" x14ac:dyDescent="0.2">
      <c r="A750" t="s">
        <v>23</v>
      </c>
      <c r="B750" t="s">
        <v>1</v>
      </c>
      <c r="C750" t="s">
        <v>6</v>
      </c>
      <c r="D750" t="s">
        <v>24</v>
      </c>
      <c r="E750" t="s">
        <v>25</v>
      </c>
      <c r="F750">
        <v>2016</v>
      </c>
      <c r="G750">
        <v>60000</v>
      </c>
      <c r="H750">
        <v>58523.453000000001</v>
      </c>
    </row>
    <row r="751" spans="1:8" hidden="1" x14ac:dyDescent="0.2">
      <c r="A751" t="s">
        <v>23</v>
      </c>
      <c r="B751" t="s">
        <v>1</v>
      </c>
      <c r="C751" t="s">
        <v>22</v>
      </c>
      <c r="D751" t="s">
        <v>26</v>
      </c>
      <c r="E751" t="s">
        <v>27</v>
      </c>
      <c r="F751">
        <v>2016</v>
      </c>
      <c r="G751">
        <v>3765000</v>
      </c>
      <c r="H751">
        <v>3567435.426</v>
      </c>
    </row>
    <row r="752" spans="1:8" hidden="1" x14ac:dyDescent="0.2">
      <c r="A752" t="s">
        <v>23</v>
      </c>
      <c r="B752" t="s">
        <v>1</v>
      </c>
      <c r="C752" t="s">
        <v>22</v>
      </c>
      <c r="D752" t="s">
        <v>24</v>
      </c>
      <c r="E752" t="s">
        <v>25</v>
      </c>
      <c r="F752">
        <v>2016</v>
      </c>
      <c r="G752">
        <v>0</v>
      </c>
      <c r="H752">
        <v>0</v>
      </c>
    </row>
    <row r="753" spans="1:8" hidden="1" x14ac:dyDescent="0.2">
      <c r="A753" t="s">
        <v>23</v>
      </c>
      <c r="B753" t="s">
        <v>1</v>
      </c>
      <c r="C753" t="s">
        <v>8</v>
      </c>
      <c r="D753" t="s">
        <v>8</v>
      </c>
      <c r="E753" t="s">
        <v>20</v>
      </c>
      <c r="F753">
        <v>2016</v>
      </c>
      <c r="G753">
        <v>339439015.30199999</v>
      </c>
      <c r="H753">
        <v>330134332.99299997</v>
      </c>
    </row>
    <row r="754" spans="1:8" hidden="1" x14ac:dyDescent="0.2">
      <c r="A754" t="s">
        <v>23</v>
      </c>
      <c r="B754" t="s">
        <v>1</v>
      </c>
      <c r="C754" t="s">
        <v>40</v>
      </c>
      <c r="D754" t="s">
        <v>26</v>
      </c>
      <c r="E754" t="s">
        <v>27</v>
      </c>
      <c r="F754">
        <v>2016</v>
      </c>
      <c r="G754">
        <v>35133600</v>
      </c>
      <c r="H754">
        <v>33289999.809999999</v>
      </c>
    </row>
    <row r="755" spans="1:8" hidden="1" x14ac:dyDescent="0.2">
      <c r="A755" t="s">
        <v>23</v>
      </c>
      <c r="B755" t="s">
        <v>1</v>
      </c>
      <c r="C755" t="s">
        <v>41</v>
      </c>
      <c r="D755" t="s">
        <v>24</v>
      </c>
      <c r="E755" t="s">
        <v>25</v>
      </c>
      <c r="F755">
        <v>2016</v>
      </c>
      <c r="G755">
        <v>304305415.30199999</v>
      </c>
      <c r="H755">
        <v>296816729.22399998</v>
      </c>
    </row>
    <row r="756" spans="1:8" hidden="1" x14ac:dyDescent="0.2">
      <c r="A756" t="s">
        <v>23</v>
      </c>
      <c r="B756" t="s">
        <v>1</v>
      </c>
      <c r="C756" t="s">
        <v>3</v>
      </c>
      <c r="D756" t="s">
        <v>24</v>
      </c>
      <c r="E756" t="s">
        <v>25</v>
      </c>
      <c r="F756">
        <v>2016</v>
      </c>
      <c r="G756">
        <v>66380071.302000001</v>
      </c>
      <c r="H756">
        <v>64746516.685999997</v>
      </c>
    </row>
    <row r="757" spans="1:8" hidden="1" x14ac:dyDescent="0.2">
      <c r="A757" t="s">
        <v>23</v>
      </c>
      <c r="B757" t="s">
        <v>1</v>
      </c>
      <c r="C757" t="s">
        <v>3</v>
      </c>
      <c r="D757" t="s">
        <v>26</v>
      </c>
      <c r="E757" t="s">
        <v>27</v>
      </c>
      <c r="F757">
        <v>2016</v>
      </c>
      <c r="G757">
        <v>150000</v>
      </c>
      <c r="H757">
        <v>142128.90100000001</v>
      </c>
    </row>
    <row r="758" spans="1:8" hidden="1" x14ac:dyDescent="0.2">
      <c r="A758" t="s">
        <v>23</v>
      </c>
      <c r="B758" t="s">
        <v>1</v>
      </c>
      <c r="C758" t="s">
        <v>5</v>
      </c>
      <c r="D758" t="s">
        <v>26</v>
      </c>
      <c r="E758" t="s">
        <v>27</v>
      </c>
      <c r="F758">
        <v>2016</v>
      </c>
      <c r="G758">
        <v>8124000</v>
      </c>
      <c r="H758">
        <v>7697701.3020000001</v>
      </c>
    </row>
    <row r="759" spans="1:8" hidden="1" x14ac:dyDescent="0.2">
      <c r="A759" t="s">
        <v>23</v>
      </c>
      <c r="B759" t="s">
        <v>1</v>
      </c>
      <c r="C759" t="s">
        <v>5</v>
      </c>
      <c r="D759" t="s">
        <v>24</v>
      </c>
      <c r="E759" t="s">
        <v>25</v>
      </c>
      <c r="F759">
        <v>2016</v>
      </c>
      <c r="G759">
        <v>5966289</v>
      </c>
      <c r="H759">
        <v>5819463.9249999998</v>
      </c>
    </row>
    <row r="760" spans="1:8" hidden="1" x14ac:dyDescent="0.2">
      <c r="A760" t="s">
        <v>23</v>
      </c>
      <c r="B760" t="s">
        <v>1</v>
      </c>
      <c r="C760" t="s">
        <v>4</v>
      </c>
      <c r="D760" t="s">
        <v>26</v>
      </c>
      <c r="E760" t="s">
        <v>27</v>
      </c>
      <c r="F760">
        <v>2017</v>
      </c>
      <c r="G760">
        <v>17943000</v>
      </c>
      <c r="H760">
        <v>16642396.698000001</v>
      </c>
    </row>
    <row r="761" spans="1:8" hidden="1" x14ac:dyDescent="0.2">
      <c r="A761" t="s">
        <v>23</v>
      </c>
      <c r="B761" t="s">
        <v>1</v>
      </c>
      <c r="C761" t="s">
        <v>4</v>
      </c>
      <c r="D761" t="s">
        <v>24</v>
      </c>
      <c r="E761" t="s">
        <v>25</v>
      </c>
      <c r="F761">
        <v>2017</v>
      </c>
      <c r="G761">
        <v>25968491</v>
      </c>
      <c r="H761">
        <v>24576014.044</v>
      </c>
    </row>
    <row r="762" spans="1:8" hidden="1" x14ac:dyDescent="0.2">
      <c r="A762" t="s">
        <v>23</v>
      </c>
      <c r="B762" t="s">
        <v>1</v>
      </c>
      <c r="C762" t="s">
        <v>7</v>
      </c>
      <c r="D762" t="s">
        <v>26</v>
      </c>
      <c r="E762" t="s">
        <v>27</v>
      </c>
      <c r="F762">
        <v>2017</v>
      </c>
      <c r="G762">
        <v>850000</v>
      </c>
      <c r="H762">
        <v>788387.51599999995</v>
      </c>
    </row>
    <row r="763" spans="1:8" hidden="1" x14ac:dyDescent="0.2">
      <c r="A763" t="s">
        <v>23</v>
      </c>
      <c r="B763" t="s">
        <v>1</v>
      </c>
      <c r="C763" t="s">
        <v>7</v>
      </c>
      <c r="D763" t="s">
        <v>24</v>
      </c>
      <c r="E763" t="s">
        <v>25</v>
      </c>
      <c r="F763">
        <v>2017</v>
      </c>
      <c r="G763">
        <v>23000</v>
      </c>
      <c r="H763">
        <v>21766.699000000001</v>
      </c>
    </row>
    <row r="764" spans="1:8" hidden="1" x14ac:dyDescent="0.2">
      <c r="A764" t="s">
        <v>23</v>
      </c>
      <c r="B764" t="s">
        <v>1</v>
      </c>
      <c r="C764" t="s">
        <v>2</v>
      </c>
      <c r="D764" t="s">
        <v>26</v>
      </c>
      <c r="E764" t="s">
        <v>27</v>
      </c>
      <c r="F764">
        <v>2017</v>
      </c>
      <c r="G764">
        <v>5081700</v>
      </c>
      <c r="H764">
        <v>4713351.574</v>
      </c>
    </row>
    <row r="765" spans="1:8" hidden="1" x14ac:dyDescent="0.2">
      <c r="A765" t="s">
        <v>23</v>
      </c>
      <c r="B765" t="s">
        <v>1</v>
      </c>
      <c r="C765" t="s">
        <v>2</v>
      </c>
      <c r="D765" t="s">
        <v>24</v>
      </c>
      <c r="E765" t="s">
        <v>25</v>
      </c>
      <c r="F765">
        <v>2017</v>
      </c>
      <c r="G765">
        <v>219062163</v>
      </c>
      <c r="H765">
        <v>207315657.82699999</v>
      </c>
    </row>
    <row r="766" spans="1:8" hidden="1" x14ac:dyDescent="0.2">
      <c r="A766" t="s">
        <v>23</v>
      </c>
      <c r="B766" t="s">
        <v>1</v>
      </c>
      <c r="C766" t="s">
        <v>6</v>
      </c>
      <c r="D766" t="s">
        <v>26</v>
      </c>
      <c r="E766" t="s">
        <v>27</v>
      </c>
      <c r="F766">
        <v>2017</v>
      </c>
      <c r="G766">
        <v>40000</v>
      </c>
      <c r="H766">
        <v>37100.589</v>
      </c>
    </row>
    <row r="767" spans="1:8" hidden="1" x14ac:dyDescent="0.2">
      <c r="A767" t="s">
        <v>23</v>
      </c>
      <c r="B767" t="s">
        <v>1</v>
      </c>
      <c r="C767" t="s">
        <v>6</v>
      </c>
      <c r="D767" t="s">
        <v>24</v>
      </c>
      <c r="E767" t="s">
        <v>25</v>
      </c>
      <c r="F767">
        <v>2017</v>
      </c>
      <c r="G767">
        <v>49000</v>
      </c>
      <c r="H767">
        <v>46372.531999999999</v>
      </c>
    </row>
    <row r="768" spans="1:8" hidden="1" x14ac:dyDescent="0.2">
      <c r="A768" t="s">
        <v>23</v>
      </c>
      <c r="B768" t="s">
        <v>1</v>
      </c>
      <c r="C768" t="s">
        <v>22</v>
      </c>
      <c r="D768" t="s">
        <v>26</v>
      </c>
      <c r="E768" t="s">
        <v>27</v>
      </c>
      <c r="F768">
        <v>2017</v>
      </c>
      <c r="G768">
        <v>4601000</v>
      </c>
      <c r="H768">
        <v>4267495.2460000003</v>
      </c>
    </row>
    <row r="769" spans="1:8" hidden="1" x14ac:dyDescent="0.2">
      <c r="A769" t="s">
        <v>23</v>
      </c>
      <c r="B769" t="s">
        <v>1</v>
      </c>
      <c r="C769" t="s">
        <v>22</v>
      </c>
      <c r="D769" t="s">
        <v>24</v>
      </c>
      <c r="E769" t="s">
        <v>25</v>
      </c>
      <c r="F769">
        <v>2017</v>
      </c>
      <c r="G769">
        <v>0</v>
      </c>
      <c r="H769">
        <v>0</v>
      </c>
    </row>
    <row r="770" spans="1:8" hidden="1" x14ac:dyDescent="0.2">
      <c r="A770" t="s">
        <v>23</v>
      </c>
      <c r="B770" t="s">
        <v>1</v>
      </c>
      <c r="C770" t="s">
        <v>8</v>
      </c>
      <c r="D770" t="s">
        <v>8</v>
      </c>
      <c r="E770" t="s">
        <v>20</v>
      </c>
      <c r="F770">
        <v>2017</v>
      </c>
      <c r="G770">
        <v>355374221.26700002</v>
      </c>
      <c r="H770">
        <v>335660849.11199999</v>
      </c>
    </row>
    <row r="771" spans="1:8" hidden="1" x14ac:dyDescent="0.2">
      <c r="A771" t="s">
        <v>23</v>
      </c>
      <c r="B771" t="s">
        <v>1</v>
      </c>
      <c r="C771" t="s">
        <v>40</v>
      </c>
      <c r="D771" t="s">
        <v>26</v>
      </c>
      <c r="E771" t="s">
        <v>27</v>
      </c>
      <c r="F771">
        <v>2017</v>
      </c>
      <c r="G771">
        <v>37143700</v>
      </c>
      <c r="H771">
        <v>34451328.664999999</v>
      </c>
    </row>
    <row r="772" spans="1:8" hidden="1" x14ac:dyDescent="0.2">
      <c r="A772" t="s">
        <v>23</v>
      </c>
      <c r="B772" t="s">
        <v>1</v>
      </c>
      <c r="C772" t="s">
        <v>41</v>
      </c>
      <c r="D772" t="s">
        <v>24</v>
      </c>
      <c r="E772" t="s">
        <v>25</v>
      </c>
      <c r="F772">
        <v>2017</v>
      </c>
      <c r="G772">
        <v>318230521.26700002</v>
      </c>
      <c r="H772">
        <v>301166431.27100003</v>
      </c>
    </row>
    <row r="773" spans="1:8" hidden="1" x14ac:dyDescent="0.2">
      <c r="A773" t="s">
        <v>23</v>
      </c>
      <c r="B773" t="s">
        <v>1</v>
      </c>
      <c r="C773" t="s">
        <v>3</v>
      </c>
      <c r="D773" t="s">
        <v>24</v>
      </c>
      <c r="E773" t="s">
        <v>25</v>
      </c>
      <c r="F773">
        <v>2017</v>
      </c>
      <c r="G773">
        <v>66723324.266999997</v>
      </c>
      <c r="H773">
        <v>63145500.223999999</v>
      </c>
    </row>
    <row r="774" spans="1:8" hidden="1" x14ac:dyDescent="0.2">
      <c r="A774" t="s">
        <v>23</v>
      </c>
      <c r="B774" t="s">
        <v>1</v>
      </c>
      <c r="C774" t="s">
        <v>3</v>
      </c>
      <c r="D774" t="s">
        <v>26</v>
      </c>
      <c r="E774" t="s">
        <v>27</v>
      </c>
      <c r="F774">
        <v>2017</v>
      </c>
      <c r="G774">
        <v>138000</v>
      </c>
      <c r="H774">
        <v>127997.03200000001</v>
      </c>
    </row>
    <row r="775" spans="1:8" hidden="1" x14ac:dyDescent="0.2">
      <c r="A775" t="s">
        <v>23</v>
      </c>
      <c r="B775" t="s">
        <v>1</v>
      </c>
      <c r="C775" t="s">
        <v>5</v>
      </c>
      <c r="D775" t="s">
        <v>26</v>
      </c>
      <c r="E775" t="s">
        <v>27</v>
      </c>
      <c r="F775">
        <v>2017</v>
      </c>
      <c r="G775">
        <v>8490000</v>
      </c>
      <c r="H775">
        <v>7874600.0089999996</v>
      </c>
    </row>
    <row r="776" spans="1:8" hidden="1" x14ac:dyDescent="0.2">
      <c r="A776" t="s">
        <v>23</v>
      </c>
      <c r="B776" t="s">
        <v>1</v>
      </c>
      <c r="C776" t="s">
        <v>5</v>
      </c>
      <c r="D776" t="s">
        <v>24</v>
      </c>
      <c r="E776" t="s">
        <v>25</v>
      </c>
      <c r="F776">
        <v>2017</v>
      </c>
      <c r="G776">
        <v>6404543</v>
      </c>
      <c r="H776">
        <v>6061119.9440000001</v>
      </c>
    </row>
    <row r="777" spans="1:8" hidden="1" x14ac:dyDescent="0.2">
      <c r="A777" t="s">
        <v>23</v>
      </c>
      <c r="B777" t="s">
        <v>1</v>
      </c>
      <c r="C777" t="s">
        <v>4</v>
      </c>
      <c r="D777" t="s">
        <v>24</v>
      </c>
      <c r="E777" t="s">
        <v>25</v>
      </c>
      <c r="F777">
        <v>2018</v>
      </c>
      <c r="G777">
        <v>28417878</v>
      </c>
      <c r="H777">
        <v>25675711.962000001</v>
      </c>
    </row>
    <row r="778" spans="1:8" hidden="1" x14ac:dyDescent="0.2">
      <c r="A778" t="s">
        <v>23</v>
      </c>
      <c r="B778" t="s">
        <v>1</v>
      </c>
      <c r="C778" t="s">
        <v>4</v>
      </c>
      <c r="D778" t="s">
        <v>26</v>
      </c>
      <c r="E778" t="s">
        <v>27</v>
      </c>
      <c r="F778">
        <v>2018</v>
      </c>
      <c r="G778">
        <v>18535000</v>
      </c>
      <c r="H778">
        <v>16658278.359999999</v>
      </c>
    </row>
    <row r="779" spans="1:8" hidden="1" x14ac:dyDescent="0.2">
      <c r="A779" t="s">
        <v>23</v>
      </c>
      <c r="B779" t="s">
        <v>1</v>
      </c>
      <c r="C779" t="s">
        <v>7</v>
      </c>
      <c r="D779" t="s">
        <v>24</v>
      </c>
      <c r="E779" t="s">
        <v>25</v>
      </c>
      <c r="F779">
        <v>2018</v>
      </c>
      <c r="G779">
        <v>21000</v>
      </c>
      <c r="H779">
        <v>18973.617999999999</v>
      </c>
    </row>
    <row r="780" spans="1:8" hidden="1" x14ac:dyDescent="0.2">
      <c r="A780" t="s">
        <v>23</v>
      </c>
      <c r="B780" t="s">
        <v>1</v>
      </c>
      <c r="C780" t="s">
        <v>7</v>
      </c>
      <c r="D780" t="s">
        <v>26</v>
      </c>
      <c r="E780" t="s">
        <v>27</v>
      </c>
      <c r="F780">
        <v>2018</v>
      </c>
      <c r="G780">
        <v>518000</v>
      </c>
      <c r="H780">
        <v>465551.022</v>
      </c>
    </row>
    <row r="781" spans="1:8" hidden="1" x14ac:dyDescent="0.2">
      <c r="A781" t="s">
        <v>23</v>
      </c>
      <c r="B781" t="s">
        <v>1</v>
      </c>
      <c r="C781" t="s">
        <v>2</v>
      </c>
      <c r="D781" t="s">
        <v>24</v>
      </c>
      <c r="E781" t="s">
        <v>25</v>
      </c>
      <c r="F781">
        <v>2018</v>
      </c>
      <c r="G781">
        <v>232154524</v>
      </c>
      <c r="H781">
        <v>209752912.90200001</v>
      </c>
    </row>
    <row r="782" spans="1:8" hidden="1" x14ac:dyDescent="0.2">
      <c r="A782" t="s">
        <v>23</v>
      </c>
      <c r="B782" t="s">
        <v>1</v>
      </c>
      <c r="C782" t="s">
        <v>2</v>
      </c>
      <c r="D782" t="s">
        <v>26</v>
      </c>
      <c r="E782" t="s">
        <v>27</v>
      </c>
      <c r="F782">
        <v>2018</v>
      </c>
      <c r="G782">
        <v>3328000</v>
      </c>
      <c r="H782">
        <v>2991030.503</v>
      </c>
    </row>
    <row r="783" spans="1:8" hidden="1" x14ac:dyDescent="0.2">
      <c r="A783" t="s">
        <v>23</v>
      </c>
      <c r="B783" t="s">
        <v>1</v>
      </c>
      <c r="C783" t="s">
        <v>6</v>
      </c>
      <c r="D783" t="s">
        <v>26</v>
      </c>
      <c r="E783" t="s">
        <v>27</v>
      </c>
      <c r="F783">
        <v>2018</v>
      </c>
      <c r="G783">
        <v>40000</v>
      </c>
      <c r="H783">
        <v>35949.885999999999</v>
      </c>
    </row>
    <row r="784" spans="1:8" hidden="1" x14ac:dyDescent="0.2">
      <c r="A784" t="s">
        <v>23</v>
      </c>
      <c r="B784" t="s">
        <v>1</v>
      </c>
      <c r="C784" t="s">
        <v>6</v>
      </c>
      <c r="D784" t="s">
        <v>24</v>
      </c>
      <c r="E784" t="s">
        <v>25</v>
      </c>
      <c r="F784">
        <v>2018</v>
      </c>
      <c r="G784">
        <v>47000</v>
      </c>
      <c r="H784">
        <v>42464.762999999999</v>
      </c>
    </row>
    <row r="785" spans="1:8" hidden="1" x14ac:dyDescent="0.2">
      <c r="A785" t="s">
        <v>23</v>
      </c>
      <c r="B785" t="s">
        <v>1</v>
      </c>
      <c r="C785" t="s">
        <v>22</v>
      </c>
      <c r="D785" t="s">
        <v>24</v>
      </c>
      <c r="E785" t="s">
        <v>25</v>
      </c>
      <c r="F785">
        <v>2018</v>
      </c>
      <c r="G785">
        <v>0</v>
      </c>
      <c r="H785">
        <v>0</v>
      </c>
    </row>
    <row r="786" spans="1:8" hidden="1" x14ac:dyDescent="0.2">
      <c r="A786" t="s">
        <v>23</v>
      </c>
      <c r="B786" t="s">
        <v>1</v>
      </c>
      <c r="C786" t="s">
        <v>22</v>
      </c>
      <c r="D786" t="s">
        <v>26</v>
      </c>
      <c r="E786" t="s">
        <v>27</v>
      </c>
      <c r="F786">
        <v>2018</v>
      </c>
      <c r="G786">
        <v>2446000</v>
      </c>
      <c r="H786">
        <v>2198335.52</v>
      </c>
    </row>
    <row r="787" spans="1:8" hidden="1" x14ac:dyDescent="0.2">
      <c r="A787" t="s">
        <v>23</v>
      </c>
      <c r="B787" t="s">
        <v>1</v>
      </c>
      <c r="C787" t="s">
        <v>8</v>
      </c>
      <c r="D787" t="s">
        <v>8</v>
      </c>
      <c r="E787" t="s">
        <v>20</v>
      </c>
      <c r="F787">
        <v>2018</v>
      </c>
      <c r="G787">
        <v>370883834.36900002</v>
      </c>
      <c r="H787">
        <v>334926114.829</v>
      </c>
    </row>
    <row r="788" spans="1:8" hidden="1" x14ac:dyDescent="0.2">
      <c r="A788" t="s">
        <v>23</v>
      </c>
      <c r="B788" t="s">
        <v>1</v>
      </c>
      <c r="C788" t="s">
        <v>40</v>
      </c>
      <c r="D788" t="s">
        <v>26</v>
      </c>
      <c r="E788" t="s">
        <v>27</v>
      </c>
      <c r="F788">
        <v>2018</v>
      </c>
      <c r="G788">
        <v>33734000</v>
      </c>
      <c r="H788">
        <v>30318336.239</v>
      </c>
    </row>
    <row r="789" spans="1:8" hidden="1" x14ac:dyDescent="0.2">
      <c r="A789" t="s">
        <v>23</v>
      </c>
      <c r="B789" t="s">
        <v>1</v>
      </c>
      <c r="C789" t="s">
        <v>41</v>
      </c>
      <c r="D789" t="s">
        <v>24</v>
      </c>
      <c r="E789" t="s">
        <v>25</v>
      </c>
      <c r="F789">
        <v>2018</v>
      </c>
      <c r="G789">
        <v>337149834.36900002</v>
      </c>
      <c r="H789">
        <v>304616763.97600001</v>
      </c>
    </row>
    <row r="790" spans="1:8" hidden="1" x14ac:dyDescent="0.2">
      <c r="A790" t="s">
        <v>23</v>
      </c>
      <c r="B790" t="s">
        <v>1</v>
      </c>
      <c r="C790" t="s">
        <v>3</v>
      </c>
      <c r="D790" t="s">
        <v>24</v>
      </c>
      <c r="E790" t="s">
        <v>25</v>
      </c>
      <c r="F790">
        <v>2018</v>
      </c>
      <c r="G790">
        <v>69977190.369000003</v>
      </c>
      <c r="H790">
        <v>63224783.491999999</v>
      </c>
    </row>
    <row r="791" spans="1:8" hidden="1" x14ac:dyDescent="0.2">
      <c r="A791" t="s">
        <v>23</v>
      </c>
      <c r="B791" t="s">
        <v>1</v>
      </c>
      <c r="C791" t="s">
        <v>3</v>
      </c>
      <c r="D791" t="s">
        <v>26</v>
      </c>
      <c r="E791" t="s">
        <v>27</v>
      </c>
      <c r="F791">
        <v>2018</v>
      </c>
      <c r="G791">
        <v>174000</v>
      </c>
      <c r="H791">
        <v>156382.003</v>
      </c>
    </row>
    <row r="792" spans="1:8" hidden="1" x14ac:dyDescent="0.2">
      <c r="A792" t="s">
        <v>23</v>
      </c>
      <c r="B792" t="s">
        <v>1</v>
      </c>
      <c r="C792" t="s">
        <v>5</v>
      </c>
      <c r="D792" t="s">
        <v>24</v>
      </c>
      <c r="E792" t="s">
        <v>25</v>
      </c>
      <c r="F792">
        <v>2018</v>
      </c>
      <c r="G792">
        <v>6532242</v>
      </c>
      <c r="H792">
        <v>5901917.2390000001</v>
      </c>
    </row>
    <row r="793" spans="1:8" hidden="1" x14ac:dyDescent="0.2">
      <c r="A793" t="s">
        <v>23</v>
      </c>
      <c r="B793" t="s">
        <v>1</v>
      </c>
      <c r="C793" t="s">
        <v>5</v>
      </c>
      <c r="D793" t="s">
        <v>26</v>
      </c>
      <c r="E793" t="s">
        <v>27</v>
      </c>
      <c r="F793">
        <v>2018</v>
      </c>
      <c r="G793">
        <v>8693000</v>
      </c>
      <c r="H793">
        <v>7812808.9440000001</v>
      </c>
    </row>
    <row r="794" spans="1:8" hidden="1" x14ac:dyDescent="0.2">
      <c r="A794" t="s">
        <v>23</v>
      </c>
      <c r="B794" t="s">
        <v>1</v>
      </c>
      <c r="C794" t="s">
        <v>4</v>
      </c>
      <c r="D794" t="s">
        <v>24</v>
      </c>
      <c r="E794" t="s">
        <v>25</v>
      </c>
      <c r="F794">
        <v>2019</v>
      </c>
      <c r="G794">
        <v>30991087</v>
      </c>
      <c r="H794">
        <v>27541023.043000001</v>
      </c>
    </row>
    <row r="795" spans="1:8" hidden="1" x14ac:dyDescent="0.2">
      <c r="A795" t="s">
        <v>23</v>
      </c>
      <c r="B795" t="s">
        <v>1</v>
      </c>
      <c r="C795" t="s">
        <v>4</v>
      </c>
      <c r="D795" t="s">
        <v>26</v>
      </c>
      <c r="E795" t="s">
        <v>27</v>
      </c>
      <c r="F795">
        <v>2019</v>
      </c>
      <c r="G795">
        <v>19329000</v>
      </c>
      <c r="H795">
        <v>17021407.750999998</v>
      </c>
    </row>
    <row r="796" spans="1:8" hidden="1" x14ac:dyDescent="0.2">
      <c r="A796" t="s">
        <v>23</v>
      </c>
      <c r="B796" t="s">
        <v>1</v>
      </c>
      <c r="C796" t="s">
        <v>7</v>
      </c>
      <c r="D796" t="s">
        <v>26</v>
      </c>
      <c r="E796" t="s">
        <v>27</v>
      </c>
      <c r="F796">
        <v>2019</v>
      </c>
      <c r="G796">
        <v>356000</v>
      </c>
      <c r="H796">
        <v>313498.94799999997</v>
      </c>
    </row>
    <row r="797" spans="1:8" hidden="1" x14ac:dyDescent="0.2">
      <c r="A797" t="s">
        <v>23</v>
      </c>
      <c r="B797" t="s">
        <v>1</v>
      </c>
      <c r="C797" t="s">
        <v>7</v>
      </c>
      <c r="D797" t="s">
        <v>24</v>
      </c>
      <c r="E797" t="s">
        <v>25</v>
      </c>
      <c r="F797">
        <v>2019</v>
      </c>
      <c r="G797">
        <v>22000</v>
      </c>
      <c r="H797">
        <v>19550.863000000001</v>
      </c>
    </row>
    <row r="798" spans="1:8" hidden="1" x14ac:dyDescent="0.2">
      <c r="A798" t="s">
        <v>23</v>
      </c>
      <c r="B798" t="s">
        <v>1</v>
      </c>
      <c r="C798" t="s">
        <v>2</v>
      </c>
      <c r="D798" t="s">
        <v>26</v>
      </c>
      <c r="E798" t="s">
        <v>27</v>
      </c>
      <c r="F798">
        <v>2019</v>
      </c>
      <c r="G798">
        <v>3572600</v>
      </c>
      <c r="H798">
        <v>3146085.2259999998</v>
      </c>
    </row>
    <row r="799" spans="1:8" hidden="1" x14ac:dyDescent="0.2">
      <c r="A799" t="s">
        <v>23</v>
      </c>
      <c r="B799" t="s">
        <v>1</v>
      </c>
      <c r="C799" t="s">
        <v>2</v>
      </c>
      <c r="D799" t="s">
        <v>24</v>
      </c>
      <c r="E799" t="s">
        <v>25</v>
      </c>
      <c r="F799">
        <v>2019</v>
      </c>
      <c r="G799">
        <v>236014521</v>
      </c>
      <c r="H799">
        <v>209740347.65000001</v>
      </c>
    </row>
    <row r="800" spans="1:8" hidden="1" x14ac:dyDescent="0.2">
      <c r="A800" t="s">
        <v>23</v>
      </c>
      <c r="B800" t="s">
        <v>1</v>
      </c>
      <c r="C800" t="s">
        <v>6</v>
      </c>
      <c r="D800" t="s">
        <v>24</v>
      </c>
      <c r="E800" t="s">
        <v>25</v>
      </c>
      <c r="F800">
        <v>2019</v>
      </c>
      <c r="G800">
        <v>55000</v>
      </c>
      <c r="H800">
        <v>48877.158000000003</v>
      </c>
    </row>
    <row r="801" spans="1:8" hidden="1" x14ac:dyDescent="0.2">
      <c r="A801" t="s">
        <v>23</v>
      </c>
      <c r="B801" t="s">
        <v>1</v>
      </c>
      <c r="C801" t="s">
        <v>6</v>
      </c>
      <c r="D801" t="s">
        <v>26</v>
      </c>
      <c r="E801" t="s">
        <v>27</v>
      </c>
      <c r="F801">
        <v>2019</v>
      </c>
      <c r="G801">
        <v>46000</v>
      </c>
      <c r="H801">
        <v>40508.290999999997</v>
      </c>
    </row>
    <row r="802" spans="1:8" hidden="1" x14ac:dyDescent="0.2">
      <c r="A802" t="s">
        <v>23</v>
      </c>
      <c r="B802" t="s">
        <v>1</v>
      </c>
      <c r="C802" t="s">
        <v>22</v>
      </c>
      <c r="D802" t="s">
        <v>26</v>
      </c>
      <c r="E802" t="s">
        <v>27</v>
      </c>
      <c r="F802">
        <v>2019</v>
      </c>
      <c r="G802">
        <v>2262000</v>
      </c>
      <c r="H802">
        <v>1991951.179</v>
      </c>
    </row>
    <row r="803" spans="1:8" hidden="1" x14ac:dyDescent="0.2">
      <c r="A803" t="s">
        <v>23</v>
      </c>
      <c r="B803" t="s">
        <v>1</v>
      </c>
      <c r="C803" t="s">
        <v>22</v>
      </c>
      <c r="D803" t="s">
        <v>24</v>
      </c>
      <c r="E803" t="s">
        <v>25</v>
      </c>
      <c r="F803">
        <v>2019</v>
      </c>
      <c r="G803">
        <v>0</v>
      </c>
      <c r="H803">
        <v>0</v>
      </c>
    </row>
    <row r="804" spans="1:8" hidden="1" x14ac:dyDescent="0.2">
      <c r="A804" t="s">
        <v>23</v>
      </c>
      <c r="B804" t="s">
        <v>1</v>
      </c>
      <c r="C804" t="s">
        <v>8</v>
      </c>
      <c r="D804" t="s">
        <v>8</v>
      </c>
      <c r="E804" t="s">
        <v>20</v>
      </c>
      <c r="F804">
        <v>2019</v>
      </c>
      <c r="G804">
        <v>384211380.509</v>
      </c>
      <c r="H804">
        <v>341147416.59899998</v>
      </c>
    </row>
    <row r="805" spans="1:8" hidden="1" x14ac:dyDescent="0.2">
      <c r="A805" t="s">
        <v>23</v>
      </c>
      <c r="B805" t="s">
        <v>1</v>
      </c>
      <c r="C805" t="s">
        <v>40</v>
      </c>
      <c r="D805" t="s">
        <v>26</v>
      </c>
      <c r="E805" t="s">
        <v>27</v>
      </c>
      <c r="F805">
        <v>2019</v>
      </c>
      <c r="G805">
        <v>35093600</v>
      </c>
      <c r="H805">
        <v>30903951.32</v>
      </c>
    </row>
    <row r="806" spans="1:8" hidden="1" x14ac:dyDescent="0.2">
      <c r="A806" t="s">
        <v>23</v>
      </c>
      <c r="B806" t="s">
        <v>1</v>
      </c>
      <c r="C806" t="s">
        <v>41</v>
      </c>
      <c r="D806" t="s">
        <v>24</v>
      </c>
      <c r="E806" t="s">
        <v>25</v>
      </c>
      <c r="F806">
        <v>2019</v>
      </c>
      <c r="G806">
        <v>349117780.509</v>
      </c>
      <c r="H806">
        <v>310252455.41900003</v>
      </c>
    </row>
    <row r="807" spans="1:8" hidden="1" x14ac:dyDescent="0.2">
      <c r="A807" t="s">
        <v>23</v>
      </c>
      <c r="B807" t="s">
        <v>1</v>
      </c>
      <c r="C807" t="s">
        <v>3</v>
      </c>
      <c r="D807" t="s">
        <v>26</v>
      </c>
      <c r="E807" t="s">
        <v>27</v>
      </c>
      <c r="F807">
        <v>2019</v>
      </c>
      <c r="G807">
        <v>262000</v>
      </c>
      <c r="H807">
        <v>230721.136</v>
      </c>
    </row>
    <row r="808" spans="1:8" hidden="1" x14ac:dyDescent="0.2">
      <c r="A808" t="s">
        <v>23</v>
      </c>
      <c r="B808" t="s">
        <v>1</v>
      </c>
      <c r="C808" t="s">
        <v>3</v>
      </c>
      <c r="D808" t="s">
        <v>24</v>
      </c>
      <c r="E808" t="s">
        <v>25</v>
      </c>
      <c r="F808">
        <v>2019</v>
      </c>
      <c r="G808">
        <v>75145882.509000003</v>
      </c>
      <c r="H808">
        <v>66780312.733000003</v>
      </c>
    </row>
    <row r="809" spans="1:8" hidden="1" x14ac:dyDescent="0.2">
      <c r="A809" t="s">
        <v>23</v>
      </c>
      <c r="B809" t="s">
        <v>1</v>
      </c>
      <c r="C809" t="s">
        <v>5</v>
      </c>
      <c r="D809" t="s">
        <v>24</v>
      </c>
      <c r="E809" t="s">
        <v>25</v>
      </c>
      <c r="F809">
        <v>2019</v>
      </c>
      <c r="G809">
        <v>6889290</v>
      </c>
      <c r="H809">
        <v>6122343.9709999999</v>
      </c>
    </row>
    <row r="810" spans="1:8" hidden="1" x14ac:dyDescent="0.2">
      <c r="A810" t="s">
        <v>23</v>
      </c>
      <c r="B810" t="s">
        <v>1</v>
      </c>
      <c r="C810" t="s">
        <v>5</v>
      </c>
      <c r="D810" t="s">
        <v>26</v>
      </c>
      <c r="E810" t="s">
        <v>27</v>
      </c>
      <c r="F810">
        <v>2019</v>
      </c>
      <c r="G810">
        <v>9266000</v>
      </c>
      <c r="H810">
        <v>8159778.79</v>
      </c>
    </row>
    <row r="811" spans="1:8" hidden="1" x14ac:dyDescent="0.2">
      <c r="A811" t="s">
        <v>23</v>
      </c>
      <c r="B811" t="s">
        <v>1</v>
      </c>
      <c r="C811" t="s">
        <v>4</v>
      </c>
      <c r="D811" t="s">
        <v>24</v>
      </c>
      <c r="E811" t="s">
        <v>25</v>
      </c>
      <c r="F811">
        <v>2020</v>
      </c>
      <c r="G811">
        <v>33308462</v>
      </c>
      <c r="H811">
        <v>29429375.954999998</v>
      </c>
    </row>
    <row r="812" spans="1:8" hidden="1" x14ac:dyDescent="0.2">
      <c r="A812" t="s">
        <v>23</v>
      </c>
      <c r="B812" t="s">
        <v>1</v>
      </c>
      <c r="C812" t="s">
        <v>4</v>
      </c>
      <c r="D812" t="s">
        <v>26</v>
      </c>
      <c r="E812" t="s">
        <v>27</v>
      </c>
      <c r="F812">
        <v>2020</v>
      </c>
      <c r="G812">
        <v>25097000</v>
      </c>
      <c r="H812">
        <v>21934102.43</v>
      </c>
    </row>
    <row r="813" spans="1:8" hidden="1" x14ac:dyDescent="0.2">
      <c r="A813" t="s">
        <v>23</v>
      </c>
      <c r="B813" t="s">
        <v>1</v>
      </c>
      <c r="C813" t="s">
        <v>7</v>
      </c>
      <c r="D813" t="s">
        <v>26</v>
      </c>
      <c r="E813" t="s">
        <v>27</v>
      </c>
      <c r="F813">
        <v>2020</v>
      </c>
      <c r="G813">
        <v>400000</v>
      </c>
      <c r="H813">
        <v>349589.23300000001</v>
      </c>
    </row>
    <row r="814" spans="1:8" hidden="1" x14ac:dyDescent="0.2">
      <c r="A814" t="s">
        <v>23</v>
      </c>
      <c r="B814" t="s">
        <v>1</v>
      </c>
      <c r="C814" t="s">
        <v>7</v>
      </c>
      <c r="D814" t="s">
        <v>24</v>
      </c>
      <c r="E814" t="s">
        <v>25</v>
      </c>
      <c r="F814">
        <v>2020</v>
      </c>
      <c r="G814">
        <v>29000</v>
      </c>
      <c r="H814">
        <v>25622.674999999999</v>
      </c>
    </row>
    <row r="815" spans="1:8" hidden="1" x14ac:dyDescent="0.2">
      <c r="A815" t="s">
        <v>23</v>
      </c>
      <c r="B815" t="s">
        <v>1</v>
      </c>
      <c r="C815" t="s">
        <v>2</v>
      </c>
      <c r="D815" t="s">
        <v>24</v>
      </c>
      <c r="E815" t="s">
        <v>25</v>
      </c>
      <c r="F815">
        <v>2020</v>
      </c>
      <c r="G815">
        <v>248531768</v>
      </c>
      <c r="H815">
        <v>219587888.42699999</v>
      </c>
    </row>
    <row r="816" spans="1:8" hidden="1" x14ac:dyDescent="0.2">
      <c r="A816" t="s">
        <v>23</v>
      </c>
      <c r="B816" t="s">
        <v>1</v>
      </c>
      <c r="C816" t="s">
        <v>2</v>
      </c>
      <c r="D816" t="s">
        <v>26</v>
      </c>
      <c r="E816" t="s">
        <v>27</v>
      </c>
      <c r="F816">
        <v>2020</v>
      </c>
      <c r="G816">
        <v>3384400</v>
      </c>
      <c r="H816">
        <v>2957874.497</v>
      </c>
    </row>
    <row r="817" spans="1:8" hidden="1" x14ac:dyDescent="0.2">
      <c r="A817" t="s">
        <v>23</v>
      </c>
      <c r="B817" t="s">
        <v>1</v>
      </c>
      <c r="C817" t="s">
        <v>6</v>
      </c>
      <c r="D817" t="s">
        <v>24</v>
      </c>
      <c r="E817" t="s">
        <v>25</v>
      </c>
      <c r="F817">
        <v>2020</v>
      </c>
      <c r="G817">
        <v>64000</v>
      </c>
      <c r="H817">
        <v>56546.593999999997</v>
      </c>
    </row>
    <row r="818" spans="1:8" hidden="1" x14ac:dyDescent="0.2">
      <c r="A818" t="s">
        <v>23</v>
      </c>
      <c r="B818" t="s">
        <v>1</v>
      </c>
      <c r="C818" t="s">
        <v>6</v>
      </c>
      <c r="D818" t="s">
        <v>26</v>
      </c>
      <c r="E818" t="s">
        <v>27</v>
      </c>
      <c r="F818">
        <v>2020</v>
      </c>
      <c r="G818">
        <v>56000</v>
      </c>
      <c r="H818">
        <v>48942.493000000002</v>
      </c>
    </row>
    <row r="819" spans="1:8" hidden="1" x14ac:dyDescent="0.2">
      <c r="A819" t="s">
        <v>23</v>
      </c>
      <c r="B819" t="s">
        <v>1</v>
      </c>
      <c r="C819" t="s">
        <v>22</v>
      </c>
      <c r="D819" t="s">
        <v>26</v>
      </c>
      <c r="E819" t="s">
        <v>27</v>
      </c>
      <c r="F819">
        <v>2020</v>
      </c>
      <c r="G819">
        <v>3344000</v>
      </c>
      <c r="H819">
        <v>2922565.9849999999</v>
      </c>
    </row>
    <row r="820" spans="1:8" hidden="1" x14ac:dyDescent="0.2">
      <c r="A820" t="s">
        <v>23</v>
      </c>
      <c r="B820" t="s">
        <v>1</v>
      </c>
      <c r="C820" t="s">
        <v>22</v>
      </c>
      <c r="D820" t="s">
        <v>24</v>
      </c>
      <c r="E820" t="s">
        <v>25</v>
      </c>
      <c r="F820">
        <v>2020</v>
      </c>
      <c r="G820">
        <v>0</v>
      </c>
      <c r="H820">
        <v>0</v>
      </c>
    </row>
    <row r="821" spans="1:8" hidden="1" x14ac:dyDescent="0.2">
      <c r="A821" t="s">
        <v>23</v>
      </c>
      <c r="B821" t="s">
        <v>1</v>
      </c>
      <c r="C821" t="s">
        <v>8</v>
      </c>
      <c r="D821" t="s">
        <v>8</v>
      </c>
      <c r="E821" t="s">
        <v>20</v>
      </c>
      <c r="F821">
        <v>2020</v>
      </c>
      <c r="G821">
        <v>403795197.78600001</v>
      </c>
      <c r="H821">
        <v>356402798.292</v>
      </c>
    </row>
    <row r="822" spans="1:8" hidden="1" x14ac:dyDescent="0.2">
      <c r="A822" t="s">
        <v>23</v>
      </c>
      <c r="B822" t="s">
        <v>1</v>
      </c>
      <c r="C822" t="s">
        <v>40</v>
      </c>
      <c r="D822" t="s">
        <v>26</v>
      </c>
      <c r="E822" t="s">
        <v>27</v>
      </c>
      <c r="F822">
        <v>2020</v>
      </c>
      <c r="G822">
        <v>41781479</v>
      </c>
      <c r="H822">
        <v>36515887.957000002</v>
      </c>
    </row>
    <row r="823" spans="1:8" hidden="1" x14ac:dyDescent="0.2">
      <c r="A823" t="s">
        <v>23</v>
      </c>
      <c r="B823" t="s">
        <v>1</v>
      </c>
      <c r="C823" t="s">
        <v>41</v>
      </c>
      <c r="D823" t="s">
        <v>24</v>
      </c>
      <c r="E823" t="s">
        <v>25</v>
      </c>
      <c r="F823">
        <v>2020</v>
      </c>
      <c r="G823">
        <v>362013718.78600001</v>
      </c>
      <c r="H823">
        <v>319853790.64200002</v>
      </c>
    </row>
    <row r="824" spans="1:8" hidden="1" x14ac:dyDescent="0.2">
      <c r="A824" t="s">
        <v>23</v>
      </c>
      <c r="B824" t="s">
        <v>1</v>
      </c>
      <c r="C824" t="s">
        <v>3</v>
      </c>
      <c r="D824" t="s">
        <v>26</v>
      </c>
      <c r="E824" t="s">
        <v>27</v>
      </c>
      <c r="F824">
        <v>2020</v>
      </c>
      <c r="G824">
        <v>155079</v>
      </c>
      <c r="H824">
        <v>135534.872</v>
      </c>
    </row>
    <row r="825" spans="1:8" hidden="1" x14ac:dyDescent="0.2">
      <c r="A825" t="s">
        <v>23</v>
      </c>
      <c r="B825" t="s">
        <v>1</v>
      </c>
      <c r="C825" t="s">
        <v>3</v>
      </c>
      <c r="D825" t="s">
        <v>24</v>
      </c>
      <c r="E825" t="s">
        <v>25</v>
      </c>
      <c r="F825">
        <v>2020</v>
      </c>
      <c r="G825">
        <v>73188025.785999998</v>
      </c>
      <c r="H825">
        <v>64664586.623000003</v>
      </c>
    </row>
    <row r="826" spans="1:8" hidden="1" x14ac:dyDescent="0.2">
      <c r="A826" t="s">
        <v>23</v>
      </c>
      <c r="B826" t="s">
        <v>1</v>
      </c>
      <c r="C826" t="s">
        <v>5</v>
      </c>
      <c r="D826" t="s">
        <v>24</v>
      </c>
      <c r="E826" t="s">
        <v>25</v>
      </c>
      <c r="F826">
        <v>2020</v>
      </c>
      <c r="G826">
        <v>6892463</v>
      </c>
      <c r="H826">
        <v>6089770.3679999998</v>
      </c>
    </row>
    <row r="827" spans="1:8" hidden="1" x14ac:dyDescent="0.2">
      <c r="A827" t="s">
        <v>23</v>
      </c>
      <c r="B827" t="s">
        <v>1</v>
      </c>
      <c r="C827" t="s">
        <v>5</v>
      </c>
      <c r="D827" t="s">
        <v>26</v>
      </c>
      <c r="E827" t="s">
        <v>27</v>
      </c>
      <c r="F827">
        <v>2020</v>
      </c>
      <c r="G827">
        <v>9345000</v>
      </c>
      <c r="H827">
        <v>8167278.4479999999</v>
      </c>
    </row>
    <row r="828" spans="1:8" hidden="1" x14ac:dyDescent="0.2">
      <c r="A828" t="s">
        <v>28</v>
      </c>
      <c r="B828" t="s">
        <v>1</v>
      </c>
      <c r="C828" t="s">
        <v>4</v>
      </c>
      <c r="D828" t="s">
        <v>26</v>
      </c>
      <c r="E828" t="s">
        <v>27</v>
      </c>
      <c r="F828">
        <v>2007</v>
      </c>
      <c r="G828">
        <v>14021000</v>
      </c>
      <c r="H828">
        <v>15464110.822000001</v>
      </c>
    </row>
    <row r="829" spans="1:8" hidden="1" x14ac:dyDescent="0.2">
      <c r="A829" t="s">
        <v>28</v>
      </c>
      <c r="B829" t="s">
        <v>1</v>
      </c>
      <c r="C829" t="s">
        <v>4</v>
      </c>
      <c r="D829" t="s">
        <v>29</v>
      </c>
      <c r="E829" t="s">
        <v>27</v>
      </c>
      <c r="F829">
        <v>2007</v>
      </c>
      <c r="G829">
        <v>3874000</v>
      </c>
      <c r="H829">
        <v>4647257.1109999996</v>
      </c>
    </row>
    <row r="830" spans="1:8" hidden="1" x14ac:dyDescent="0.2">
      <c r="A830" t="s">
        <v>28</v>
      </c>
      <c r="B830" t="s">
        <v>1</v>
      </c>
      <c r="C830" t="s">
        <v>4</v>
      </c>
      <c r="D830" t="s">
        <v>8</v>
      </c>
      <c r="E830" t="s">
        <v>27</v>
      </c>
      <c r="F830">
        <v>2007</v>
      </c>
      <c r="G830">
        <v>17895000</v>
      </c>
      <c r="H830">
        <v>20034757.883000001</v>
      </c>
    </row>
    <row r="831" spans="1:8" hidden="1" x14ac:dyDescent="0.2">
      <c r="A831" t="s">
        <v>28</v>
      </c>
      <c r="B831" t="s">
        <v>1</v>
      </c>
      <c r="C831" t="s">
        <v>7</v>
      </c>
      <c r="D831" t="s">
        <v>8</v>
      </c>
      <c r="E831" t="s">
        <v>27</v>
      </c>
      <c r="F831">
        <v>2007</v>
      </c>
      <c r="G831">
        <v>878000</v>
      </c>
      <c r="H831">
        <v>968368.11199999996</v>
      </c>
    </row>
    <row r="832" spans="1:8" hidden="1" x14ac:dyDescent="0.2">
      <c r="A832" t="s">
        <v>28</v>
      </c>
      <c r="B832" t="s">
        <v>1</v>
      </c>
      <c r="C832" t="s">
        <v>7</v>
      </c>
      <c r="D832" t="s">
        <v>26</v>
      </c>
      <c r="E832" t="s">
        <v>27</v>
      </c>
      <c r="F832">
        <v>2007</v>
      </c>
      <c r="G832">
        <v>878000</v>
      </c>
      <c r="H832">
        <v>968368.11199999996</v>
      </c>
    </row>
    <row r="833" spans="1:8" hidden="1" x14ac:dyDescent="0.2">
      <c r="A833" t="s">
        <v>28</v>
      </c>
      <c r="B833" t="s">
        <v>1</v>
      </c>
      <c r="C833" t="s">
        <v>7</v>
      </c>
      <c r="D833" t="s">
        <v>29</v>
      </c>
      <c r="E833" t="s">
        <v>27</v>
      </c>
      <c r="F833">
        <v>2007</v>
      </c>
      <c r="G833">
        <v>0</v>
      </c>
      <c r="H833">
        <v>0</v>
      </c>
    </row>
    <row r="834" spans="1:8" hidden="1" x14ac:dyDescent="0.2">
      <c r="A834" t="s">
        <v>28</v>
      </c>
      <c r="B834" t="s">
        <v>1</v>
      </c>
      <c r="C834" t="s">
        <v>2</v>
      </c>
      <c r="D834" t="s">
        <v>29</v>
      </c>
      <c r="E834" t="s">
        <v>27</v>
      </c>
      <c r="F834">
        <v>2007</v>
      </c>
      <c r="G834">
        <v>34697400</v>
      </c>
      <c r="H834">
        <v>41623061.144000001</v>
      </c>
    </row>
    <row r="835" spans="1:8" hidden="1" x14ac:dyDescent="0.2">
      <c r="A835" t="s">
        <v>28</v>
      </c>
      <c r="B835" t="s">
        <v>1</v>
      </c>
      <c r="C835" t="s">
        <v>2</v>
      </c>
      <c r="D835" t="s">
        <v>8</v>
      </c>
      <c r="E835" t="s">
        <v>27</v>
      </c>
      <c r="F835">
        <v>2007</v>
      </c>
      <c r="G835">
        <v>36981200</v>
      </c>
      <c r="H835">
        <v>44090491.365999997</v>
      </c>
    </row>
    <row r="836" spans="1:8" hidden="1" x14ac:dyDescent="0.2">
      <c r="A836" t="s">
        <v>28</v>
      </c>
      <c r="B836" t="s">
        <v>1</v>
      </c>
      <c r="C836" t="s">
        <v>2</v>
      </c>
      <c r="D836" t="s">
        <v>26</v>
      </c>
      <c r="E836" t="s">
        <v>27</v>
      </c>
      <c r="F836">
        <v>2007</v>
      </c>
      <c r="G836">
        <v>2283800</v>
      </c>
      <c r="H836">
        <v>2518860.017</v>
      </c>
    </row>
    <row r="837" spans="1:8" hidden="1" x14ac:dyDescent="0.2">
      <c r="A837" t="s">
        <v>28</v>
      </c>
      <c r="B837" t="s">
        <v>1</v>
      </c>
      <c r="C837" t="s">
        <v>6</v>
      </c>
      <c r="D837" t="s">
        <v>8</v>
      </c>
      <c r="E837" t="s">
        <v>27</v>
      </c>
      <c r="F837">
        <v>2007</v>
      </c>
      <c r="G837">
        <v>76000</v>
      </c>
      <c r="H837">
        <v>85935.601999999999</v>
      </c>
    </row>
    <row r="838" spans="1:8" hidden="1" x14ac:dyDescent="0.2">
      <c r="A838" t="s">
        <v>28</v>
      </c>
      <c r="B838" t="s">
        <v>1</v>
      </c>
      <c r="C838" t="s">
        <v>6</v>
      </c>
      <c r="D838" t="s">
        <v>29</v>
      </c>
      <c r="E838" t="s">
        <v>27</v>
      </c>
      <c r="F838">
        <v>2007</v>
      </c>
      <c r="G838">
        <v>19000</v>
      </c>
      <c r="H838">
        <v>22792.433000000001</v>
      </c>
    </row>
    <row r="839" spans="1:8" hidden="1" x14ac:dyDescent="0.2">
      <c r="A839" t="s">
        <v>28</v>
      </c>
      <c r="B839" t="s">
        <v>1</v>
      </c>
      <c r="C839" t="s">
        <v>6</v>
      </c>
      <c r="D839" t="s">
        <v>26</v>
      </c>
      <c r="E839" t="s">
        <v>27</v>
      </c>
      <c r="F839">
        <v>2007</v>
      </c>
      <c r="G839">
        <v>57000</v>
      </c>
      <c r="H839">
        <v>62866.722999999998</v>
      </c>
    </row>
    <row r="840" spans="1:8" hidden="1" x14ac:dyDescent="0.2">
      <c r="A840" t="s">
        <v>28</v>
      </c>
      <c r="B840" t="s">
        <v>1</v>
      </c>
      <c r="C840" t="s">
        <v>42</v>
      </c>
      <c r="D840" t="s">
        <v>8</v>
      </c>
      <c r="E840" t="s">
        <v>27</v>
      </c>
      <c r="F840">
        <v>2007</v>
      </c>
      <c r="G840">
        <v>1477000</v>
      </c>
      <c r="H840">
        <v>1629177.2050000001</v>
      </c>
    </row>
    <row r="841" spans="1:8" hidden="1" x14ac:dyDescent="0.2">
      <c r="A841" t="s">
        <v>28</v>
      </c>
      <c r="B841" t="s">
        <v>1</v>
      </c>
      <c r="C841" t="s">
        <v>42</v>
      </c>
      <c r="D841" t="s">
        <v>26</v>
      </c>
      <c r="E841" t="s">
        <v>27</v>
      </c>
      <c r="F841">
        <v>2007</v>
      </c>
      <c r="G841">
        <v>1472000</v>
      </c>
      <c r="H841">
        <v>1623505.537</v>
      </c>
    </row>
    <row r="842" spans="1:8" hidden="1" x14ac:dyDescent="0.2">
      <c r="A842" t="s">
        <v>28</v>
      </c>
      <c r="B842" t="s">
        <v>1</v>
      </c>
      <c r="C842" t="s">
        <v>42</v>
      </c>
      <c r="D842" t="s">
        <v>29</v>
      </c>
      <c r="E842" t="s">
        <v>27</v>
      </c>
      <c r="F842">
        <v>2007</v>
      </c>
      <c r="G842">
        <v>5000</v>
      </c>
      <c r="H842">
        <v>5998.009</v>
      </c>
    </row>
    <row r="843" spans="1:8" hidden="1" x14ac:dyDescent="0.2">
      <c r="A843" t="s">
        <v>28</v>
      </c>
      <c r="B843" t="s">
        <v>1</v>
      </c>
      <c r="C843" t="s">
        <v>8</v>
      </c>
      <c r="D843" t="s">
        <v>26</v>
      </c>
      <c r="E843" t="s">
        <v>27</v>
      </c>
      <c r="F843">
        <v>2007</v>
      </c>
      <c r="G843">
        <v>25469800</v>
      </c>
      <c r="H843">
        <v>28091278.068999998</v>
      </c>
    </row>
    <row r="844" spans="1:8" hidden="1" x14ac:dyDescent="0.2">
      <c r="A844" t="s">
        <v>28</v>
      </c>
      <c r="B844" t="s">
        <v>1</v>
      </c>
      <c r="C844" t="s">
        <v>8</v>
      </c>
      <c r="D844" t="s">
        <v>8</v>
      </c>
      <c r="E844" t="s">
        <v>27</v>
      </c>
      <c r="F844">
        <v>2007</v>
      </c>
      <c r="G844">
        <v>73049200</v>
      </c>
      <c r="H844">
        <v>85004740.438999996</v>
      </c>
    </row>
    <row r="845" spans="1:8" hidden="1" x14ac:dyDescent="0.2">
      <c r="A845" t="s">
        <v>28</v>
      </c>
      <c r="B845" t="s">
        <v>1</v>
      </c>
      <c r="C845" t="s">
        <v>8</v>
      </c>
      <c r="D845" t="s">
        <v>29</v>
      </c>
      <c r="E845" t="s">
        <v>27</v>
      </c>
      <c r="F845">
        <v>2007</v>
      </c>
      <c r="G845">
        <v>47579400</v>
      </c>
      <c r="H845">
        <v>57076330.658</v>
      </c>
    </row>
    <row r="846" spans="1:8" hidden="1" x14ac:dyDescent="0.2">
      <c r="A846" t="s">
        <v>28</v>
      </c>
      <c r="B846" t="s">
        <v>1</v>
      </c>
      <c r="C846" t="s">
        <v>3</v>
      </c>
      <c r="D846" t="s">
        <v>26</v>
      </c>
      <c r="E846" t="s">
        <v>27</v>
      </c>
      <c r="F846">
        <v>2007</v>
      </c>
      <c r="G846">
        <v>215000</v>
      </c>
      <c r="H846">
        <v>237128.86600000001</v>
      </c>
    </row>
    <row r="847" spans="1:8" hidden="1" x14ac:dyDescent="0.2">
      <c r="A847" t="s">
        <v>28</v>
      </c>
      <c r="B847" t="s">
        <v>1</v>
      </c>
      <c r="C847" t="s">
        <v>3</v>
      </c>
      <c r="D847" t="s">
        <v>8</v>
      </c>
      <c r="E847" t="s">
        <v>27</v>
      </c>
      <c r="F847">
        <v>2007</v>
      </c>
      <c r="G847">
        <v>9199000</v>
      </c>
      <c r="H847">
        <v>11019057.747</v>
      </c>
    </row>
    <row r="848" spans="1:8" hidden="1" x14ac:dyDescent="0.2">
      <c r="A848" t="s">
        <v>28</v>
      </c>
      <c r="B848" t="s">
        <v>1</v>
      </c>
      <c r="C848" t="s">
        <v>3</v>
      </c>
      <c r="D848" t="s">
        <v>29</v>
      </c>
      <c r="E848" t="s">
        <v>27</v>
      </c>
      <c r="F848">
        <v>2007</v>
      </c>
      <c r="G848">
        <v>8984000</v>
      </c>
      <c r="H848">
        <v>10777221.961999999</v>
      </c>
    </row>
    <row r="849" spans="1:8" hidden="1" x14ac:dyDescent="0.2">
      <c r="A849" t="s">
        <v>28</v>
      </c>
      <c r="B849" t="s">
        <v>1</v>
      </c>
      <c r="C849" t="s">
        <v>5</v>
      </c>
      <c r="D849" t="s">
        <v>26</v>
      </c>
      <c r="E849" t="s">
        <v>27</v>
      </c>
      <c r="F849">
        <v>2007</v>
      </c>
      <c r="G849">
        <v>6543000</v>
      </c>
      <c r="H849">
        <v>7216437.9939999999</v>
      </c>
    </row>
    <row r="850" spans="1:8" hidden="1" x14ac:dyDescent="0.2">
      <c r="A850" t="s">
        <v>28</v>
      </c>
      <c r="B850" t="s">
        <v>1</v>
      </c>
      <c r="C850" t="s">
        <v>5</v>
      </c>
      <c r="D850" t="s">
        <v>8</v>
      </c>
      <c r="E850" t="s">
        <v>27</v>
      </c>
      <c r="F850">
        <v>2007</v>
      </c>
      <c r="G850">
        <v>6543000</v>
      </c>
      <c r="H850">
        <v>7220612.9409999996</v>
      </c>
    </row>
    <row r="851" spans="1:8" hidden="1" x14ac:dyDescent="0.2">
      <c r="A851" t="s">
        <v>28</v>
      </c>
      <c r="B851" t="s">
        <v>1</v>
      </c>
      <c r="C851" t="s">
        <v>5</v>
      </c>
      <c r="D851" t="s">
        <v>29</v>
      </c>
      <c r="E851" t="s">
        <v>27</v>
      </c>
      <c r="F851">
        <v>2007</v>
      </c>
      <c r="G851">
        <v>0</v>
      </c>
      <c r="H851">
        <v>0</v>
      </c>
    </row>
    <row r="852" spans="1:8" hidden="1" x14ac:dyDescent="0.2">
      <c r="A852" t="s">
        <v>28</v>
      </c>
      <c r="B852" t="s">
        <v>1</v>
      </c>
      <c r="C852" t="s">
        <v>4</v>
      </c>
      <c r="D852" t="s">
        <v>8</v>
      </c>
      <c r="E852" t="s">
        <v>27</v>
      </c>
      <c r="F852">
        <v>2008</v>
      </c>
      <c r="G852">
        <v>19359000</v>
      </c>
      <c r="H852">
        <v>20902889.405999999</v>
      </c>
    </row>
    <row r="853" spans="1:8" hidden="1" x14ac:dyDescent="0.2">
      <c r="A853" t="s">
        <v>28</v>
      </c>
      <c r="B853" t="s">
        <v>1</v>
      </c>
      <c r="C853" t="s">
        <v>4</v>
      </c>
      <c r="D853" t="s">
        <v>29</v>
      </c>
      <c r="E853" t="s">
        <v>27</v>
      </c>
      <c r="F853">
        <v>2008</v>
      </c>
      <c r="G853">
        <v>3808000</v>
      </c>
      <c r="H853">
        <v>4237608.7779999999</v>
      </c>
    </row>
    <row r="854" spans="1:8" hidden="1" x14ac:dyDescent="0.2">
      <c r="A854" t="s">
        <v>28</v>
      </c>
      <c r="B854" t="s">
        <v>1</v>
      </c>
      <c r="C854" t="s">
        <v>4</v>
      </c>
      <c r="D854" t="s">
        <v>26</v>
      </c>
      <c r="E854" t="s">
        <v>27</v>
      </c>
      <c r="F854">
        <v>2008</v>
      </c>
      <c r="G854">
        <v>15551000</v>
      </c>
      <c r="H854">
        <v>16710006.017000001</v>
      </c>
    </row>
    <row r="855" spans="1:8" hidden="1" x14ac:dyDescent="0.2">
      <c r="A855" t="s">
        <v>28</v>
      </c>
      <c r="B855" t="s">
        <v>1</v>
      </c>
      <c r="C855" t="s">
        <v>7</v>
      </c>
      <c r="D855" t="s">
        <v>29</v>
      </c>
      <c r="E855" t="s">
        <v>27</v>
      </c>
      <c r="F855">
        <v>2008</v>
      </c>
      <c r="G855">
        <v>0</v>
      </c>
      <c r="H855">
        <v>0</v>
      </c>
    </row>
    <row r="856" spans="1:8" hidden="1" x14ac:dyDescent="0.2">
      <c r="A856" t="s">
        <v>28</v>
      </c>
      <c r="B856" t="s">
        <v>1</v>
      </c>
      <c r="C856" t="s">
        <v>7</v>
      </c>
      <c r="D856" t="s">
        <v>8</v>
      </c>
      <c r="E856" t="s">
        <v>27</v>
      </c>
      <c r="F856">
        <v>2008</v>
      </c>
      <c r="G856">
        <v>679000</v>
      </c>
      <c r="H856">
        <v>729605.43299999996</v>
      </c>
    </row>
    <row r="857" spans="1:8" hidden="1" x14ac:dyDescent="0.2">
      <c r="A857" t="s">
        <v>28</v>
      </c>
      <c r="B857" t="s">
        <v>1</v>
      </c>
      <c r="C857" t="s">
        <v>7</v>
      </c>
      <c r="D857" t="s">
        <v>26</v>
      </c>
      <c r="E857" t="s">
        <v>27</v>
      </c>
      <c r="F857">
        <v>2008</v>
      </c>
      <c r="G857">
        <v>679000</v>
      </c>
      <c r="H857">
        <v>729605.43299999996</v>
      </c>
    </row>
    <row r="858" spans="1:8" hidden="1" x14ac:dyDescent="0.2">
      <c r="A858" t="s">
        <v>28</v>
      </c>
      <c r="B858" t="s">
        <v>1</v>
      </c>
      <c r="C858" t="s">
        <v>2</v>
      </c>
      <c r="D858" t="s">
        <v>29</v>
      </c>
      <c r="E858" t="s">
        <v>27</v>
      </c>
      <c r="F858">
        <v>2008</v>
      </c>
      <c r="G858">
        <v>37158400</v>
      </c>
      <c r="H858">
        <v>41350515.233999997</v>
      </c>
    </row>
    <row r="859" spans="1:8" hidden="1" x14ac:dyDescent="0.2">
      <c r="A859" t="s">
        <v>28</v>
      </c>
      <c r="B859" t="s">
        <v>1</v>
      </c>
      <c r="C859" t="s">
        <v>2</v>
      </c>
      <c r="D859" t="s">
        <v>26</v>
      </c>
      <c r="E859" t="s">
        <v>27</v>
      </c>
      <c r="F859">
        <v>2008</v>
      </c>
      <c r="G859">
        <v>2906300</v>
      </c>
      <c r="H859">
        <v>3122904.6680000001</v>
      </c>
    </row>
    <row r="860" spans="1:8" hidden="1" x14ac:dyDescent="0.2">
      <c r="A860" t="s">
        <v>28</v>
      </c>
      <c r="B860" t="s">
        <v>1</v>
      </c>
      <c r="C860" t="s">
        <v>2</v>
      </c>
      <c r="D860" t="s">
        <v>8</v>
      </c>
      <c r="E860" t="s">
        <v>27</v>
      </c>
      <c r="F860">
        <v>2008</v>
      </c>
      <c r="G860">
        <v>40064700</v>
      </c>
      <c r="H860">
        <v>44457480.133000001</v>
      </c>
    </row>
    <row r="861" spans="1:8" hidden="1" x14ac:dyDescent="0.2">
      <c r="A861" t="s">
        <v>28</v>
      </c>
      <c r="B861" t="s">
        <v>1</v>
      </c>
      <c r="C861" t="s">
        <v>6</v>
      </c>
      <c r="D861" t="s">
        <v>26</v>
      </c>
      <c r="E861" t="s">
        <v>27</v>
      </c>
      <c r="F861">
        <v>2008</v>
      </c>
      <c r="G861">
        <v>50000</v>
      </c>
      <c r="H861">
        <v>53726.468000000001</v>
      </c>
    </row>
    <row r="862" spans="1:8" hidden="1" x14ac:dyDescent="0.2">
      <c r="A862" t="s">
        <v>28</v>
      </c>
      <c r="B862" t="s">
        <v>1</v>
      </c>
      <c r="C862" t="s">
        <v>6</v>
      </c>
      <c r="D862" t="s">
        <v>29</v>
      </c>
      <c r="E862" t="s">
        <v>27</v>
      </c>
      <c r="F862">
        <v>2008</v>
      </c>
      <c r="G862">
        <v>23000</v>
      </c>
      <c r="H862">
        <v>25594.800999999999</v>
      </c>
    </row>
    <row r="863" spans="1:8" hidden="1" x14ac:dyDescent="0.2">
      <c r="A863" t="s">
        <v>28</v>
      </c>
      <c r="B863" t="s">
        <v>1</v>
      </c>
      <c r="C863" t="s">
        <v>6</v>
      </c>
      <c r="D863" t="s">
        <v>8</v>
      </c>
      <c r="E863" t="s">
        <v>27</v>
      </c>
      <c r="F863">
        <v>2008</v>
      </c>
      <c r="G863">
        <v>73000</v>
      </c>
      <c r="H863">
        <v>79313.566000000006</v>
      </c>
    </row>
    <row r="864" spans="1:8" hidden="1" x14ac:dyDescent="0.2">
      <c r="A864" t="s">
        <v>28</v>
      </c>
      <c r="B864" t="s">
        <v>1</v>
      </c>
      <c r="C864" t="s">
        <v>42</v>
      </c>
      <c r="D864" t="s">
        <v>8</v>
      </c>
      <c r="E864" t="s">
        <v>27</v>
      </c>
      <c r="F864">
        <v>2008</v>
      </c>
      <c r="G864">
        <v>1478000</v>
      </c>
      <c r="H864">
        <v>1588146.7660000001</v>
      </c>
    </row>
    <row r="865" spans="1:8" hidden="1" x14ac:dyDescent="0.2">
      <c r="A865" t="s">
        <v>28</v>
      </c>
      <c r="B865" t="s">
        <v>1</v>
      </c>
      <c r="C865" t="s">
        <v>42</v>
      </c>
      <c r="D865" t="s">
        <v>26</v>
      </c>
      <c r="E865" t="s">
        <v>27</v>
      </c>
      <c r="F865">
        <v>2008</v>
      </c>
      <c r="G865">
        <v>1477000</v>
      </c>
      <c r="H865">
        <v>1587079.8589999999</v>
      </c>
    </row>
    <row r="866" spans="1:8" hidden="1" x14ac:dyDescent="0.2">
      <c r="A866" t="s">
        <v>28</v>
      </c>
      <c r="B866" t="s">
        <v>1</v>
      </c>
      <c r="C866" t="s">
        <v>42</v>
      </c>
      <c r="D866" t="s">
        <v>29</v>
      </c>
      <c r="E866" t="s">
        <v>27</v>
      </c>
      <c r="F866">
        <v>2008</v>
      </c>
      <c r="G866">
        <v>1000</v>
      </c>
      <c r="H866">
        <v>1112.817</v>
      </c>
    </row>
    <row r="867" spans="1:8" hidden="1" x14ac:dyDescent="0.2">
      <c r="A867" t="s">
        <v>28</v>
      </c>
      <c r="B867" t="s">
        <v>1</v>
      </c>
      <c r="C867" t="s">
        <v>8</v>
      </c>
      <c r="D867" t="s">
        <v>26</v>
      </c>
      <c r="E867" t="s">
        <v>27</v>
      </c>
      <c r="F867">
        <v>2008</v>
      </c>
      <c r="G867">
        <v>27841300</v>
      </c>
      <c r="H867">
        <v>29916294.162999999</v>
      </c>
    </row>
    <row r="868" spans="1:8" hidden="1" x14ac:dyDescent="0.2">
      <c r="A868" t="s">
        <v>28</v>
      </c>
      <c r="B868" t="s">
        <v>1</v>
      </c>
      <c r="C868" t="s">
        <v>8</v>
      </c>
      <c r="D868" t="s">
        <v>8</v>
      </c>
      <c r="E868" t="s">
        <v>27</v>
      </c>
      <c r="F868">
        <v>2008</v>
      </c>
      <c r="G868">
        <v>78678700</v>
      </c>
      <c r="H868">
        <v>86407111.597000003</v>
      </c>
    </row>
    <row r="869" spans="1:8" hidden="1" x14ac:dyDescent="0.2">
      <c r="A869" t="s">
        <v>28</v>
      </c>
      <c r="B869" t="s">
        <v>1</v>
      </c>
      <c r="C869" t="s">
        <v>8</v>
      </c>
      <c r="D869" t="s">
        <v>29</v>
      </c>
      <c r="E869" t="s">
        <v>27</v>
      </c>
      <c r="F869">
        <v>2008</v>
      </c>
      <c r="G869">
        <v>50837400</v>
      </c>
      <c r="H869">
        <v>56572744.875</v>
      </c>
    </row>
    <row r="870" spans="1:8" hidden="1" x14ac:dyDescent="0.2">
      <c r="A870" t="s">
        <v>28</v>
      </c>
      <c r="B870" t="s">
        <v>1</v>
      </c>
      <c r="C870" t="s">
        <v>3</v>
      </c>
      <c r="D870" t="s">
        <v>8</v>
      </c>
      <c r="E870" t="s">
        <v>27</v>
      </c>
      <c r="F870">
        <v>2008</v>
      </c>
      <c r="G870">
        <v>10006000</v>
      </c>
      <c r="H870">
        <v>11129286.386</v>
      </c>
    </row>
    <row r="871" spans="1:8" hidden="1" x14ac:dyDescent="0.2">
      <c r="A871" t="s">
        <v>28</v>
      </c>
      <c r="B871" t="s">
        <v>1</v>
      </c>
      <c r="C871" t="s">
        <v>3</v>
      </c>
      <c r="D871" t="s">
        <v>29</v>
      </c>
      <c r="E871" t="s">
        <v>27</v>
      </c>
      <c r="F871">
        <v>2008</v>
      </c>
      <c r="G871">
        <v>9847000</v>
      </c>
      <c r="H871">
        <v>10957913.244999999</v>
      </c>
    </row>
    <row r="872" spans="1:8" hidden="1" x14ac:dyDescent="0.2">
      <c r="A872" t="s">
        <v>28</v>
      </c>
      <c r="B872" t="s">
        <v>1</v>
      </c>
      <c r="C872" t="s">
        <v>3</v>
      </c>
      <c r="D872" t="s">
        <v>26</v>
      </c>
      <c r="E872" t="s">
        <v>27</v>
      </c>
      <c r="F872">
        <v>2008</v>
      </c>
      <c r="G872">
        <v>159000</v>
      </c>
      <c r="H872">
        <v>170850.16800000001</v>
      </c>
    </row>
    <row r="873" spans="1:8" hidden="1" x14ac:dyDescent="0.2">
      <c r="A873" t="s">
        <v>28</v>
      </c>
      <c r="B873" t="s">
        <v>1</v>
      </c>
      <c r="C873" t="s">
        <v>5</v>
      </c>
      <c r="D873" t="s">
        <v>26</v>
      </c>
      <c r="E873" t="s">
        <v>27</v>
      </c>
      <c r="F873">
        <v>2008</v>
      </c>
      <c r="G873">
        <v>7019000</v>
      </c>
      <c r="H873">
        <v>7542121.551</v>
      </c>
    </row>
    <row r="874" spans="1:8" hidden="1" x14ac:dyDescent="0.2">
      <c r="A874" t="s">
        <v>28</v>
      </c>
      <c r="B874" t="s">
        <v>1</v>
      </c>
      <c r="C874" t="s">
        <v>5</v>
      </c>
      <c r="D874" t="s">
        <v>8</v>
      </c>
      <c r="E874" t="s">
        <v>27</v>
      </c>
      <c r="F874">
        <v>2008</v>
      </c>
      <c r="G874">
        <v>7019000</v>
      </c>
      <c r="H874">
        <v>7546484.9170000004</v>
      </c>
    </row>
    <row r="875" spans="1:8" hidden="1" x14ac:dyDescent="0.2">
      <c r="A875" t="s">
        <v>28</v>
      </c>
      <c r="B875" t="s">
        <v>1</v>
      </c>
      <c r="C875" t="s">
        <v>5</v>
      </c>
      <c r="D875" t="s">
        <v>29</v>
      </c>
      <c r="E875" t="s">
        <v>27</v>
      </c>
      <c r="F875">
        <v>2008</v>
      </c>
      <c r="G875">
        <v>0</v>
      </c>
      <c r="H875">
        <v>0</v>
      </c>
    </row>
    <row r="876" spans="1:8" hidden="1" x14ac:dyDescent="0.2">
      <c r="A876" t="s">
        <v>28</v>
      </c>
      <c r="B876" t="s">
        <v>1</v>
      </c>
      <c r="C876" t="s">
        <v>4</v>
      </c>
      <c r="D876" t="s">
        <v>26</v>
      </c>
      <c r="E876" t="s">
        <v>27</v>
      </c>
      <c r="F876">
        <v>2009</v>
      </c>
      <c r="G876">
        <v>16269000</v>
      </c>
      <c r="H876">
        <v>17265018.943</v>
      </c>
    </row>
    <row r="877" spans="1:8" hidden="1" x14ac:dyDescent="0.2">
      <c r="A877" t="s">
        <v>28</v>
      </c>
      <c r="B877" t="s">
        <v>1</v>
      </c>
      <c r="C877" t="s">
        <v>4</v>
      </c>
      <c r="D877" t="s">
        <v>29</v>
      </c>
      <c r="E877" t="s">
        <v>27</v>
      </c>
      <c r="F877">
        <v>2009</v>
      </c>
      <c r="G877">
        <v>3759000</v>
      </c>
      <c r="H877">
        <v>4190728.89</v>
      </c>
    </row>
    <row r="878" spans="1:8" hidden="1" x14ac:dyDescent="0.2">
      <c r="A878" t="s">
        <v>28</v>
      </c>
      <c r="B878" t="s">
        <v>1</v>
      </c>
      <c r="C878" t="s">
        <v>4</v>
      </c>
      <c r="D878" t="s">
        <v>8</v>
      </c>
      <c r="E878" t="s">
        <v>27</v>
      </c>
      <c r="F878">
        <v>2009</v>
      </c>
      <c r="G878">
        <v>20028000</v>
      </c>
      <c r="H878">
        <v>21416152.504999999</v>
      </c>
    </row>
    <row r="879" spans="1:8" hidden="1" x14ac:dyDescent="0.2">
      <c r="A879" t="s">
        <v>28</v>
      </c>
      <c r="B879" t="s">
        <v>1</v>
      </c>
      <c r="C879" t="s">
        <v>7</v>
      </c>
      <c r="D879" t="s">
        <v>29</v>
      </c>
      <c r="E879" t="s">
        <v>27</v>
      </c>
      <c r="F879">
        <v>2009</v>
      </c>
      <c r="G879">
        <v>0</v>
      </c>
      <c r="H879">
        <v>0</v>
      </c>
    </row>
    <row r="880" spans="1:8" hidden="1" x14ac:dyDescent="0.2">
      <c r="A880" t="s">
        <v>28</v>
      </c>
      <c r="B880" t="s">
        <v>1</v>
      </c>
      <c r="C880" t="s">
        <v>7</v>
      </c>
      <c r="D880" t="s">
        <v>8</v>
      </c>
      <c r="E880" t="s">
        <v>27</v>
      </c>
      <c r="F880">
        <v>2009</v>
      </c>
      <c r="G880">
        <v>984000</v>
      </c>
      <c r="H880">
        <v>1044242.341</v>
      </c>
    </row>
    <row r="881" spans="1:8" hidden="1" x14ac:dyDescent="0.2">
      <c r="A881" t="s">
        <v>28</v>
      </c>
      <c r="B881" t="s">
        <v>1</v>
      </c>
      <c r="C881" t="s">
        <v>7</v>
      </c>
      <c r="D881" t="s">
        <v>26</v>
      </c>
      <c r="E881" t="s">
        <v>27</v>
      </c>
      <c r="F881">
        <v>2009</v>
      </c>
      <c r="G881">
        <v>984000</v>
      </c>
      <c r="H881">
        <v>1044242.341</v>
      </c>
    </row>
    <row r="882" spans="1:8" hidden="1" x14ac:dyDescent="0.2">
      <c r="A882" t="s">
        <v>28</v>
      </c>
      <c r="B882" t="s">
        <v>1</v>
      </c>
      <c r="C882" t="s">
        <v>2</v>
      </c>
      <c r="D882" t="s">
        <v>26</v>
      </c>
      <c r="E882" t="s">
        <v>27</v>
      </c>
      <c r="F882">
        <v>2009</v>
      </c>
      <c r="G882">
        <v>2860700</v>
      </c>
      <c r="H882">
        <v>3035837.463</v>
      </c>
    </row>
    <row r="883" spans="1:8" hidden="1" x14ac:dyDescent="0.2">
      <c r="A883" t="s">
        <v>28</v>
      </c>
      <c r="B883" t="s">
        <v>1</v>
      </c>
      <c r="C883" t="s">
        <v>2</v>
      </c>
      <c r="D883" t="s">
        <v>29</v>
      </c>
      <c r="E883" t="s">
        <v>27</v>
      </c>
      <c r="F883">
        <v>2009</v>
      </c>
      <c r="G883">
        <v>39496580</v>
      </c>
      <c r="H883">
        <v>44032843.542000003</v>
      </c>
    </row>
    <row r="884" spans="1:8" hidden="1" x14ac:dyDescent="0.2">
      <c r="A884" t="s">
        <v>28</v>
      </c>
      <c r="B884" t="s">
        <v>1</v>
      </c>
      <c r="C884" t="s">
        <v>2</v>
      </c>
      <c r="D884" t="s">
        <v>8</v>
      </c>
      <c r="E884" t="s">
        <v>27</v>
      </c>
      <c r="F884">
        <v>2009</v>
      </c>
      <c r="G884">
        <v>42357280</v>
      </c>
      <c r="H884">
        <v>47040248.366999999</v>
      </c>
    </row>
    <row r="885" spans="1:8" hidden="1" x14ac:dyDescent="0.2">
      <c r="A885" t="s">
        <v>28</v>
      </c>
      <c r="B885" t="s">
        <v>1</v>
      </c>
      <c r="C885" t="s">
        <v>6</v>
      </c>
      <c r="D885" t="s">
        <v>26</v>
      </c>
      <c r="E885" t="s">
        <v>27</v>
      </c>
      <c r="F885">
        <v>2009</v>
      </c>
      <c r="G885">
        <v>47000</v>
      </c>
      <c r="H885">
        <v>49877.428999999996</v>
      </c>
    </row>
    <row r="886" spans="1:8" hidden="1" x14ac:dyDescent="0.2">
      <c r="A886" t="s">
        <v>28</v>
      </c>
      <c r="B886" t="s">
        <v>1</v>
      </c>
      <c r="C886" t="s">
        <v>6</v>
      </c>
      <c r="D886" t="s">
        <v>8</v>
      </c>
      <c r="E886" t="s">
        <v>27</v>
      </c>
      <c r="F886">
        <v>2009</v>
      </c>
      <c r="G886">
        <v>82000</v>
      </c>
      <c r="H886">
        <v>88456.331000000006</v>
      </c>
    </row>
    <row r="887" spans="1:8" hidden="1" x14ac:dyDescent="0.2">
      <c r="A887" t="s">
        <v>28</v>
      </c>
      <c r="B887" t="s">
        <v>1</v>
      </c>
      <c r="C887" t="s">
        <v>6</v>
      </c>
      <c r="D887" t="s">
        <v>29</v>
      </c>
      <c r="E887" t="s">
        <v>27</v>
      </c>
      <c r="F887">
        <v>2009</v>
      </c>
      <c r="G887">
        <v>35000</v>
      </c>
      <c r="H887">
        <v>39019.822</v>
      </c>
    </row>
    <row r="888" spans="1:8" hidden="1" x14ac:dyDescent="0.2">
      <c r="A888" t="s">
        <v>28</v>
      </c>
      <c r="B888" t="s">
        <v>1</v>
      </c>
      <c r="C888" t="s">
        <v>42</v>
      </c>
      <c r="D888" t="s">
        <v>26</v>
      </c>
      <c r="E888" t="s">
        <v>27</v>
      </c>
      <c r="F888">
        <v>2009</v>
      </c>
      <c r="G888">
        <v>1820000</v>
      </c>
      <c r="H888">
        <v>1931423.841</v>
      </c>
    </row>
    <row r="889" spans="1:8" hidden="1" x14ac:dyDescent="0.2">
      <c r="A889" t="s">
        <v>28</v>
      </c>
      <c r="B889" t="s">
        <v>1</v>
      </c>
      <c r="C889" t="s">
        <v>42</v>
      </c>
      <c r="D889" t="s">
        <v>29</v>
      </c>
      <c r="E889" t="s">
        <v>27</v>
      </c>
      <c r="F889">
        <v>2009</v>
      </c>
      <c r="G889">
        <v>0</v>
      </c>
      <c r="H889">
        <v>0</v>
      </c>
    </row>
    <row r="890" spans="1:8" hidden="1" x14ac:dyDescent="0.2">
      <c r="A890" t="s">
        <v>28</v>
      </c>
      <c r="B890" t="s">
        <v>1</v>
      </c>
      <c r="C890" t="s">
        <v>42</v>
      </c>
      <c r="D890" t="s">
        <v>8</v>
      </c>
      <c r="E890" t="s">
        <v>27</v>
      </c>
      <c r="F890">
        <v>2009</v>
      </c>
      <c r="G890">
        <v>1820000</v>
      </c>
      <c r="H890">
        <v>1931423.841</v>
      </c>
    </row>
    <row r="891" spans="1:8" hidden="1" x14ac:dyDescent="0.2">
      <c r="A891" t="s">
        <v>28</v>
      </c>
      <c r="B891" t="s">
        <v>1</v>
      </c>
      <c r="C891" t="s">
        <v>8</v>
      </c>
      <c r="D891" t="s">
        <v>8</v>
      </c>
      <c r="E891" t="s">
        <v>27</v>
      </c>
      <c r="F891">
        <v>2009</v>
      </c>
      <c r="G891">
        <v>83725280</v>
      </c>
      <c r="H891">
        <v>91651673.994000003</v>
      </c>
    </row>
    <row r="892" spans="1:8" hidden="1" x14ac:dyDescent="0.2">
      <c r="A892" t="s">
        <v>28</v>
      </c>
      <c r="B892" t="s">
        <v>1</v>
      </c>
      <c r="C892" t="s">
        <v>8</v>
      </c>
      <c r="D892" t="s">
        <v>26</v>
      </c>
      <c r="E892" t="s">
        <v>27</v>
      </c>
      <c r="F892">
        <v>2009</v>
      </c>
      <c r="G892">
        <v>29788700</v>
      </c>
      <c r="H892">
        <v>31612420.541000001</v>
      </c>
    </row>
    <row r="893" spans="1:8" hidden="1" x14ac:dyDescent="0.2">
      <c r="A893" t="s">
        <v>28</v>
      </c>
      <c r="B893" t="s">
        <v>1</v>
      </c>
      <c r="C893" t="s">
        <v>8</v>
      </c>
      <c r="D893" t="s">
        <v>29</v>
      </c>
      <c r="E893" t="s">
        <v>27</v>
      </c>
      <c r="F893">
        <v>2009</v>
      </c>
      <c r="G893">
        <v>53936580</v>
      </c>
      <c r="H893">
        <v>60131307.276000001</v>
      </c>
    </row>
    <row r="894" spans="1:8" hidden="1" x14ac:dyDescent="0.2">
      <c r="A894" t="s">
        <v>28</v>
      </c>
      <c r="B894" t="s">
        <v>1</v>
      </c>
      <c r="C894" t="s">
        <v>3</v>
      </c>
      <c r="D894" t="s">
        <v>29</v>
      </c>
      <c r="E894" t="s">
        <v>27</v>
      </c>
      <c r="F894">
        <v>2009</v>
      </c>
      <c r="G894">
        <v>10536000</v>
      </c>
      <c r="H894">
        <v>11746081.295</v>
      </c>
    </row>
    <row r="895" spans="1:8" hidden="1" x14ac:dyDescent="0.2">
      <c r="A895" t="s">
        <v>28</v>
      </c>
      <c r="B895" t="s">
        <v>1</v>
      </c>
      <c r="C895" t="s">
        <v>3</v>
      </c>
      <c r="D895" t="s">
        <v>8</v>
      </c>
      <c r="E895" t="s">
        <v>27</v>
      </c>
      <c r="F895">
        <v>2009</v>
      </c>
      <c r="G895">
        <v>10704000</v>
      </c>
      <c r="H895">
        <v>11924721.161</v>
      </c>
    </row>
    <row r="896" spans="1:8" hidden="1" x14ac:dyDescent="0.2">
      <c r="A896" t="s">
        <v>28</v>
      </c>
      <c r="B896" t="s">
        <v>1</v>
      </c>
      <c r="C896" t="s">
        <v>3</v>
      </c>
      <c r="D896" t="s">
        <v>26</v>
      </c>
      <c r="E896" t="s">
        <v>27</v>
      </c>
      <c r="F896">
        <v>2009</v>
      </c>
      <c r="G896">
        <v>168000</v>
      </c>
      <c r="H896">
        <v>178285.27799999999</v>
      </c>
    </row>
    <row r="897" spans="1:8" hidden="1" x14ac:dyDescent="0.2">
      <c r="A897" t="s">
        <v>28</v>
      </c>
      <c r="B897" t="s">
        <v>1</v>
      </c>
      <c r="C897" t="s">
        <v>5</v>
      </c>
      <c r="D897" t="s">
        <v>26</v>
      </c>
      <c r="E897" t="s">
        <v>27</v>
      </c>
      <c r="F897">
        <v>2009</v>
      </c>
      <c r="G897">
        <v>7640000</v>
      </c>
      <c r="H897">
        <v>8107735.2460000003</v>
      </c>
    </row>
    <row r="898" spans="1:8" hidden="1" x14ac:dyDescent="0.2">
      <c r="A898" t="s">
        <v>28</v>
      </c>
      <c r="B898" t="s">
        <v>1</v>
      </c>
      <c r="C898" t="s">
        <v>5</v>
      </c>
      <c r="D898" t="s">
        <v>29</v>
      </c>
      <c r="E898" t="s">
        <v>27</v>
      </c>
      <c r="F898">
        <v>2009</v>
      </c>
      <c r="G898">
        <v>110000</v>
      </c>
      <c r="H898">
        <v>122633.727</v>
      </c>
    </row>
    <row r="899" spans="1:8" hidden="1" x14ac:dyDescent="0.2">
      <c r="A899" t="s">
        <v>28</v>
      </c>
      <c r="B899" t="s">
        <v>1</v>
      </c>
      <c r="C899" t="s">
        <v>5</v>
      </c>
      <c r="D899" t="s">
        <v>8</v>
      </c>
      <c r="E899" t="s">
        <v>27</v>
      </c>
      <c r="F899">
        <v>2009</v>
      </c>
      <c r="G899">
        <v>7750000</v>
      </c>
      <c r="H899">
        <v>8230068.1890000002</v>
      </c>
    </row>
    <row r="900" spans="1:8" hidden="1" x14ac:dyDescent="0.2">
      <c r="A900" t="s">
        <v>28</v>
      </c>
      <c r="B900" t="s">
        <v>1</v>
      </c>
      <c r="C900" t="s">
        <v>4</v>
      </c>
      <c r="D900" t="s">
        <v>26</v>
      </c>
      <c r="E900" t="s">
        <v>27</v>
      </c>
      <c r="F900">
        <v>2010</v>
      </c>
      <c r="G900">
        <v>16269000</v>
      </c>
      <c r="H900">
        <v>16846846.846999999</v>
      </c>
    </row>
    <row r="901" spans="1:8" hidden="1" x14ac:dyDescent="0.2">
      <c r="A901" t="s">
        <v>28</v>
      </c>
      <c r="B901" t="s">
        <v>1</v>
      </c>
      <c r="C901" t="s">
        <v>4</v>
      </c>
      <c r="D901" t="s">
        <v>8</v>
      </c>
      <c r="E901" t="s">
        <v>27</v>
      </c>
      <c r="F901">
        <v>2010</v>
      </c>
      <c r="G901">
        <v>19425000</v>
      </c>
      <c r="H901">
        <v>20285581.607000001</v>
      </c>
    </row>
    <row r="902" spans="1:8" hidden="1" x14ac:dyDescent="0.2">
      <c r="A902" t="s">
        <v>28</v>
      </c>
      <c r="B902" t="s">
        <v>1</v>
      </c>
      <c r="C902" t="s">
        <v>4</v>
      </c>
      <c r="D902" t="s">
        <v>29</v>
      </c>
      <c r="E902" t="s">
        <v>27</v>
      </c>
      <c r="F902">
        <v>2010</v>
      </c>
      <c r="G902">
        <v>3156000</v>
      </c>
      <c r="H902">
        <v>3450047.5529999998</v>
      </c>
    </row>
    <row r="903" spans="1:8" hidden="1" x14ac:dyDescent="0.2">
      <c r="A903" t="s">
        <v>28</v>
      </c>
      <c r="B903" t="s">
        <v>1</v>
      </c>
      <c r="C903" t="s">
        <v>7</v>
      </c>
      <c r="D903" t="s">
        <v>29</v>
      </c>
      <c r="E903" t="s">
        <v>27</v>
      </c>
      <c r="F903">
        <v>2010</v>
      </c>
      <c r="G903">
        <v>0</v>
      </c>
      <c r="H903">
        <v>0</v>
      </c>
    </row>
    <row r="904" spans="1:8" hidden="1" x14ac:dyDescent="0.2">
      <c r="A904" t="s">
        <v>28</v>
      </c>
      <c r="B904" t="s">
        <v>1</v>
      </c>
      <c r="C904" t="s">
        <v>7</v>
      </c>
      <c r="D904" t="s">
        <v>26</v>
      </c>
      <c r="E904" t="s">
        <v>27</v>
      </c>
      <c r="F904">
        <v>2010</v>
      </c>
      <c r="G904">
        <v>1299000</v>
      </c>
      <c r="H904">
        <v>1345138.2420000001</v>
      </c>
    </row>
    <row r="905" spans="1:8" hidden="1" x14ac:dyDescent="0.2">
      <c r="A905" t="s">
        <v>28</v>
      </c>
      <c r="B905" t="s">
        <v>1</v>
      </c>
      <c r="C905" t="s">
        <v>7</v>
      </c>
      <c r="D905" t="s">
        <v>8</v>
      </c>
      <c r="E905" t="s">
        <v>27</v>
      </c>
      <c r="F905">
        <v>2010</v>
      </c>
      <c r="G905">
        <v>1299000</v>
      </c>
      <c r="H905">
        <v>1345138.2420000001</v>
      </c>
    </row>
    <row r="906" spans="1:8" hidden="1" x14ac:dyDescent="0.2">
      <c r="A906" t="s">
        <v>28</v>
      </c>
      <c r="B906" t="s">
        <v>1</v>
      </c>
      <c r="C906" t="s">
        <v>2</v>
      </c>
      <c r="D906" t="s">
        <v>29</v>
      </c>
      <c r="E906" t="s">
        <v>27</v>
      </c>
      <c r="F906">
        <v>2010</v>
      </c>
      <c r="G906">
        <v>43521650</v>
      </c>
      <c r="H906">
        <v>47576603.954999998</v>
      </c>
    </row>
    <row r="907" spans="1:8" hidden="1" x14ac:dyDescent="0.2">
      <c r="A907" t="s">
        <v>28</v>
      </c>
      <c r="B907" t="s">
        <v>1</v>
      </c>
      <c r="C907" t="s">
        <v>2</v>
      </c>
      <c r="D907" t="s">
        <v>26</v>
      </c>
      <c r="E907" t="s">
        <v>27</v>
      </c>
      <c r="F907">
        <v>2010</v>
      </c>
      <c r="G907">
        <v>3579900</v>
      </c>
      <c r="H907">
        <v>3707051.8790000002</v>
      </c>
    </row>
    <row r="908" spans="1:8" hidden="1" x14ac:dyDescent="0.2">
      <c r="A908" t="s">
        <v>28</v>
      </c>
      <c r="B908" t="s">
        <v>1</v>
      </c>
      <c r="C908" t="s">
        <v>2</v>
      </c>
      <c r="D908" t="s">
        <v>8</v>
      </c>
      <c r="E908" t="s">
        <v>27</v>
      </c>
      <c r="F908">
        <v>2010</v>
      </c>
      <c r="G908">
        <v>47101550</v>
      </c>
      <c r="H908">
        <v>51273799.861000001</v>
      </c>
    </row>
    <row r="909" spans="1:8" hidden="1" x14ac:dyDescent="0.2">
      <c r="A909" t="s">
        <v>28</v>
      </c>
      <c r="B909" t="s">
        <v>1</v>
      </c>
      <c r="C909" t="s">
        <v>6</v>
      </c>
      <c r="D909" t="s">
        <v>8</v>
      </c>
      <c r="E909" t="s">
        <v>27</v>
      </c>
      <c r="F909">
        <v>2010</v>
      </c>
      <c r="G909">
        <v>95000</v>
      </c>
      <c r="H909">
        <v>100179.08900000001</v>
      </c>
    </row>
    <row r="910" spans="1:8" hidden="1" x14ac:dyDescent="0.2">
      <c r="A910" t="s">
        <v>28</v>
      </c>
      <c r="B910" t="s">
        <v>1</v>
      </c>
      <c r="C910" t="s">
        <v>6</v>
      </c>
      <c r="D910" t="s">
        <v>26</v>
      </c>
      <c r="E910" t="s">
        <v>27</v>
      </c>
      <c r="F910">
        <v>2010</v>
      </c>
      <c r="G910">
        <v>65000</v>
      </c>
      <c r="H910">
        <v>67308.687999999995</v>
      </c>
    </row>
    <row r="911" spans="1:8" hidden="1" x14ac:dyDescent="0.2">
      <c r="A911" t="s">
        <v>28</v>
      </c>
      <c r="B911" t="s">
        <v>1</v>
      </c>
      <c r="C911" t="s">
        <v>6</v>
      </c>
      <c r="D911" t="s">
        <v>29</v>
      </c>
      <c r="E911" t="s">
        <v>27</v>
      </c>
      <c r="F911">
        <v>2010</v>
      </c>
      <c r="G911">
        <v>30000</v>
      </c>
      <c r="H911">
        <v>32795.129000000001</v>
      </c>
    </row>
    <row r="912" spans="1:8" hidden="1" x14ac:dyDescent="0.2">
      <c r="A912" t="s">
        <v>28</v>
      </c>
      <c r="B912" t="s">
        <v>1</v>
      </c>
      <c r="C912" t="s">
        <v>42</v>
      </c>
      <c r="D912" t="s">
        <v>8</v>
      </c>
      <c r="E912" t="s">
        <v>27</v>
      </c>
      <c r="F912">
        <v>2010</v>
      </c>
      <c r="G912">
        <v>2661000</v>
      </c>
      <c r="H912">
        <v>2755514.1349999998</v>
      </c>
    </row>
    <row r="913" spans="1:8" hidden="1" x14ac:dyDescent="0.2">
      <c r="A913" t="s">
        <v>28</v>
      </c>
      <c r="B913" t="s">
        <v>1</v>
      </c>
      <c r="C913" t="s">
        <v>42</v>
      </c>
      <c r="D913" t="s">
        <v>26</v>
      </c>
      <c r="E913" t="s">
        <v>27</v>
      </c>
      <c r="F913">
        <v>2010</v>
      </c>
      <c r="G913">
        <v>2661000</v>
      </c>
      <c r="H913">
        <v>2755514.1349999998</v>
      </c>
    </row>
    <row r="914" spans="1:8" hidden="1" x14ac:dyDescent="0.2">
      <c r="A914" t="s">
        <v>28</v>
      </c>
      <c r="B914" t="s">
        <v>1</v>
      </c>
      <c r="C914" t="s">
        <v>42</v>
      </c>
      <c r="D914" t="s">
        <v>29</v>
      </c>
      <c r="E914" t="s">
        <v>27</v>
      </c>
      <c r="F914">
        <v>2010</v>
      </c>
      <c r="G914">
        <v>0</v>
      </c>
      <c r="H914">
        <v>0</v>
      </c>
    </row>
    <row r="915" spans="1:8" hidden="1" x14ac:dyDescent="0.2">
      <c r="A915" t="s">
        <v>28</v>
      </c>
      <c r="B915" t="s">
        <v>1</v>
      </c>
      <c r="C915" t="s">
        <v>8</v>
      </c>
      <c r="D915" t="s">
        <v>29</v>
      </c>
      <c r="E915" t="s">
        <v>27</v>
      </c>
      <c r="F915">
        <v>2010</v>
      </c>
      <c r="G915">
        <v>57012650</v>
      </c>
      <c r="H915">
        <v>62324573.390000001</v>
      </c>
    </row>
    <row r="916" spans="1:8" hidden="1" x14ac:dyDescent="0.2">
      <c r="A916" t="s">
        <v>28</v>
      </c>
      <c r="B916" t="s">
        <v>1</v>
      </c>
      <c r="C916" t="s">
        <v>8</v>
      </c>
      <c r="D916" t="s">
        <v>8</v>
      </c>
      <c r="E916" t="s">
        <v>27</v>
      </c>
      <c r="F916">
        <v>2010</v>
      </c>
      <c r="G916">
        <v>89058550</v>
      </c>
      <c r="H916">
        <v>95427151.928000003</v>
      </c>
    </row>
    <row r="917" spans="1:8" hidden="1" x14ac:dyDescent="0.2">
      <c r="A917" t="s">
        <v>28</v>
      </c>
      <c r="B917" t="s">
        <v>1</v>
      </c>
      <c r="C917" t="s">
        <v>8</v>
      </c>
      <c r="D917" t="s">
        <v>26</v>
      </c>
      <c r="E917" t="s">
        <v>27</v>
      </c>
      <c r="F917">
        <v>2010</v>
      </c>
      <c r="G917">
        <v>32045900</v>
      </c>
      <c r="H917">
        <v>33184115.149999999</v>
      </c>
    </row>
    <row r="918" spans="1:8" hidden="1" x14ac:dyDescent="0.2">
      <c r="A918" t="s">
        <v>28</v>
      </c>
      <c r="B918" t="s">
        <v>1</v>
      </c>
      <c r="C918" t="s">
        <v>3</v>
      </c>
      <c r="D918" t="s">
        <v>26</v>
      </c>
      <c r="E918" t="s">
        <v>27</v>
      </c>
      <c r="F918">
        <v>2010</v>
      </c>
      <c r="G918">
        <v>148000</v>
      </c>
      <c r="H918">
        <v>153256.70499999999</v>
      </c>
    </row>
    <row r="919" spans="1:8" hidden="1" x14ac:dyDescent="0.2">
      <c r="A919" t="s">
        <v>28</v>
      </c>
      <c r="B919" t="s">
        <v>1</v>
      </c>
      <c r="C919" t="s">
        <v>3</v>
      </c>
      <c r="D919" t="s">
        <v>29</v>
      </c>
      <c r="E919" t="s">
        <v>27</v>
      </c>
      <c r="F919">
        <v>2010</v>
      </c>
      <c r="G919">
        <v>10177000</v>
      </c>
      <c r="H919">
        <v>11125200.869999999</v>
      </c>
    </row>
    <row r="920" spans="1:8" hidden="1" x14ac:dyDescent="0.2">
      <c r="A920" t="s">
        <v>28</v>
      </c>
      <c r="B920" t="s">
        <v>1</v>
      </c>
      <c r="C920" t="s">
        <v>3</v>
      </c>
      <c r="D920" t="s">
        <v>8</v>
      </c>
      <c r="E920" t="s">
        <v>27</v>
      </c>
      <c r="F920">
        <v>2010</v>
      </c>
      <c r="G920">
        <v>10325000</v>
      </c>
      <c r="H920">
        <v>11277977.274</v>
      </c>
    </row>
    <row r="921" spans="1:8" hidden="1" x14ac:dyDescent="0.2">
      <c r="A921" t="s">
        <v>28</v>
      </c>
      <c r="B921" t="s">
        <v>1</v>
      </c>
      <c r="C921" t="s">
        <v>5</v>
      </c>
      <c r="D921" t="s">
        <v>29</v>
      </c>
      <c r="E921" t="s">
        <v>27</v>
      </c>
      <c r="F921">
        <v>2010</v>
      </c>
      <c r="G921">
        <v>128000</v>
      </c>
      <c r="H921">
        <v>139925.883</v>
      </c>
    </row>
    <row r="922" spans="1:8" hidden="1" x14ac:dyDescent="0.2">
      <c r="A922" t="s">
        <v>28</v>
      </c>
      <c r="B922" t="s">
        <v>1</v>
      </c>
      <c r="C922" t="s">
        <v>5</v>
      </c>
      <c r="D922" t="s">
        <v>26</v>
      </c>
      <c r="E922" t="s">
        <v>27</v>
      </c>
      <c r="F922">
        <v>2010</v>
      </c>
      <c r="G922">
        <v>8024000</v>
      </c>
      <c r="H922">
        <v>8308998.6540000001</v>
      </c>
    </row>
    <row r="923" spans="1:8" hidden="1" x14ac:dyDescent="0.2">
      <c r="A923" t="s">
        <v>28</v>
      </c>
      <c r="B923" t="s">
        <v>1</v>
      </c>
      <c r="C923" t="s">
        <v>5</v>
      </c>
      <c r="D923" t="s">
        <v>8</v>
      </c>
      <c r="E923" t="s">
        <v>27</v>
      </c>
      <c r="F923">
        <v>2010</v>
      </c>
      <c r="G923">
        <v>8152000</v>
      </c>
      <c r="H923">
        <v>8447907.5519999992</v>
      </c>
    </row>
    <row r="924" spans="1:8" hidden="1" x14ac:dyDescent="0.2">
      <c r="A924" t="s">
        <v>28</v>
      </c>
      <c r="B924" t="s">
        <v>1</v>
      </c>
      <c r="C924" t="s">
        <v>4</v>
      </c>
      <c r="D924" t="s">
        <v>8</v>
      </c>
      <c r="E924" t="s">
        <v>27</v>
      </c>
      <c r="F924">
        <v>2011</v>
      </c>
      <c r="G924">
        <v>19610000</v>
      </c>
      <c r="H924">
        <v>19873916.158</v>
      </c>
    </row>
    <row r="925" spans="1:8" hidden="1" x14ac:dyDescent="0.2">
      <c r="A925" t="s">
        <v>28</v>
      </c>
      <c r="B925" t="s">
        <v>1</v>
      </c>
      <c r="C925" t="s">
        <v>4</v>
      </c>
      <c r="D925" t="s">
        <v>26</v>
      </c>
      <c r="E925" t="s">
        <v>27</v>
      </c>
      <c r="F925">
        <v>2011</v>
      </c>
      <c r="G925">
        <v>16515000</v>
      </c>
      <c r="H925">
        <v>16649863.898</v>
      </c>
    </row>
    <row r="926" spans="1:8" hidden="1" x14ac:dyDescent="0.2">
      <c r="A926" t="s">
        <v>28</v>
      </c>
      <c r="B926" t="s">
        <v>1</v>
      </c>
      <c r="C926" t="s">
        <v>4</v>
      </c>
      <c r="D926" t="s">
        <v>29</v>
      </c>
      <c r="E926" t="s">
        <v>27</v>
      </c>
      <c r="F926">
        <v>2011</v>
      </c>
      <c r="G926">
        <v>3095000</v>
      </c>
      <c r="H926">
        <v>3228599.4449999998</v>
      </c>
    </row>
    <row r="927" spans="1:8" hidden="1" x14ac:dyDescent="0.2">
      <c r="A927" t="s">
        <v>28</v>
      </c>
      <c r="B927" t="s">
        <v>1</v>
      </c>
      <c r="C927" t="s">
        <v>7</v>
      </c>
      <c r="D927" t="s">
        <v>29</v>
      </c>
      <c r="E927" t="s">
        <v>27</v>
      </c>
      <c r="F927">
        <v>2011</v>
      </c>
      <c r="G927">
        <v>0</v>
      </c>
      <c r="H927">
        <v>0</v>
      </c>
    </row>
    <row r="928" spans="1:8" hidden="1" x14ac:dyDescent="0.2">
      <c r="A928" t="s">
        <v>28</v>
      </c>
      <c r="B928" t="s">
        <v>1</v>
      </c>
      <c r="C928" t="s">
        <v>7</v>
      </c>
      <c r="D928" t="s">
        <v>8</v>
      </c>
      <c r="E928" t="s">
        <v>27</v>
      </c>
      <c r="F928">
        <v>2011</v>
      </c>
      <c r="G928">
        <v>1426000</v>
      </c>
      <c r="H928">
        <v>1437644.9240000001</v>
      </c>
    </row>
    <row r="929" spans="1:8" hidden="1" x14ac:dyDescent="0.2">
      <c r="A929" t="s">
        <v>28</v>
      </c>
      <c r="B929" t="s">
        <v>1</v>
      </c>
      <c r="C929" t="s">
        <v>7</v>
      </c>
      <c r="D929" t="s">
        <v>26</v>
      </c>
      <c r="E929" t="s">
        <v>27</v>
      </c>
      <c r="F929">
        <v>2011</v>
      </c>
      <c r="G929">
        <v>1426000</v>
      </c>
      <c r="H929">
        <v>1437644.9240000001</v>
      </c>
    </row>
    <row r="930" spans="1:8" hidden="1" x14ac:dyDescent="0.2">
      <c r="A930" t="s">
        <v>28</v>
      </c>
      <c r="B930" t="s">
        <v>1</v>
      </c>
      <c r="C930" t="s">
        <v>2</v>
      </c>
      <c r="D930" t="s">
        <v>29</v>
      </c>
      <c r="E930" t="s">
        <v>27</v>
      </c>
      <c r="F930">
        <v>2011</v>
      </c>
      <c r="G930">
        <v>41686030</v>
      </c>
      <c r="H930">
        <v>43485458.262999997</v>
      </c>
    </row>
    <row r="931" spans="1:8" hidden="1" x14ac:dyDescent="0.2">
      <c r="A931" t="s">
        <v>28</v>
      </c>
      <c r="B931" t="s">
        <v>1</v>
      </c>
      <c r="C931" t="s">
        <v>2</v>
      </c>
      <c r="D931" t="s">
        <v>8</v>
      </c>
      <c r="E931" t="s">
        <v>27</v>
      </c>
      <c r="F931">
        <v>2011</v>
      </c>
      <c r="G931">
        <v>45536130</v>
      </c>
      <c r="H931">
        <v>47378502.215000004</v>
      </c>
    </row>
    <row r="932" spans="1:8" hidden="1" x14ac:dyDescent="0.2">
      <c r="A932" t="s">
        <v>28</v>
      </c>
      <c r="B932" t="s">
        <v>1</v>
      </c>
      <c r="C932" t="s">
        <v>2</v>
      </c>
      <c r="D932" t="s">
        <v>26</v>
      </c>
      <c r="E932" t="s">
        <v>27</v>
      </c>
      <c r="F932">
        <v>2011</v>
      </c>
      <c r="G932">
        <v>3850100</v>
      </c>
      <c r="H932">
        <v>3881540.4780000001</v>
      </c>
    </row>
    <row r="933" spans="1:8" hidden="1" x14ac:dyDescent="0.2">
      <c r="A933" t="s">
        <v>28</v>
      </c>
      <c r="B933" t="s">
        <v>1</v>
      </c>
      <c r="C933" t="s">
        <v>6</v>
      </c>
      <c r="D933" t="s">
        <v>8</v>
      </c>
      <c r="E933" t="s">
        <v>27</v>
      </c>
      <c r="F933">
        <v>2011</v>
      </c>
      <c r="G933">
        <v>101000</v>
      </c>
      <c r="H933">
        <v>103006.715</v>
      </c>
    </row>
    <row r="934" spans="1:8" hidden="1" x14ac:dyDescent="0.2">
      <c r="A934" t="s">
        <v>28</v>
      </c>
      <c r="B934" t="s">
        <v>1</v>
      </c>
      <c r="C934" t="s">
        <v>6</v>
      </c>
      <c r="D934" t="s">
        <v>26</v>
      </c>
      <c r="E934" t="s">
        <v>27</v>
      </c>
      <c r="F934">
        <v>2011</v>
      </c>
      <c r="G934">
        <v>66000</v>
      </c>
      <c r="H934">
        <v>66538.966</v>
      </c>
    </row>
    <row r="935" spans="1:8" hidden="1" x14ac:dyDescent="0.2">
      <c r="A935" t="s">
        <v>28</v>
      </c>
      <c r="B935" t="s">
        <v>1</v>
      </c>
      <c r="C935" t="s">
        <v>6</v>
      </c>
      <c r="D935" t="s">
        <v>29</v>
      </c>
      <c r="E935" t="s">
        <v>27</v>
      </c>
      <c r="F935">
        <v>2011</v>
      </c>
      <c r="G935">
        <v>35000</v>
      </c>
      <c r="H935">
        <v>36510.817999999999</v>
      </c>
    </row>
    <row r="936" spans="1:8" hidden="1" x14ac:dyDescent="0.2">
      <c r="A936" t="s">
        <v>28</v>
      </c>
      <c r="B936" t="s">
        <v>1</v>
      </c>
      <c r="C936" t="s">
        <v>42</v>
      </c>
      <c r="D936" t="s">
        <v>8</v>
      </c>
      <c r="E936" t="s">
        <v>27</v>
      </c>
      <c r="F936">
        <v>2011</v>
      </c>
      <c r="G936">
        <v>2426000</v>
      </c>
      <c r="H936">
        <v>2445811.0699999998</v>
      </c>
    </row>
    <row r="937" spans="1:8" hidden="1" x14ac:dyDescent="0.2">
      <c r="A937" t="s">
        <v>28</v>
      </c>
      <c r="B937" t="s">
        <v>1</v>
      </c>
      <c r="C937" t="s">
        <v>42</v>
      </c>
      <c r="D937" t="s">
        <v>26</v>
      </c>
      <c r="E937" t="s">
        <v>27</v>
      </c>
      <c r="F937">
        <v>2011</v>
      </c>
      <c r="G937">
        <v>2426000</v>
      </c>
      <c r="H937">
        <v>2445811.0699999998</v>
      </c>
    </row>
    <row r="938" spans="1:8" hidden="1" x14ac:dyDescent="0.2">
      <c r="A938" t="s">
        <v>28</v>
      </c>
      <c r="B938" t="s">
        <v>1</v>
      </c>
      <c r="C938" t="s">
        <v>42</v>
      </c>
      <c r="D938" t="s">
        <v>29</v>
      </c>
      <c r="E938" t="s">
        <v>27</v>
      </c>
      <c r="F938">
        <v>2011</v>
      </c>
      <c r="G938">
        <v>0</v>
      </c>
      <c r="H938">
        <v>0</v>
      </c>
    </row>
    <row r="939" spans="1:8" hidden="1" x14ac:dyDescent="0.2">
      <c r="A939" t="s">
        <v>28</v>
      </c>
      <c r="B939" t="s">
        <v>1</v>
      </c>
      <c r="C939" t="s">
        <v>8</v>
      </c>
      <c r="D939" t="s">
        <v>29</v>
      </c>
      <c r="E939" t="s">
        <v>27</v>
      </c>
      <c r="F939">
        <v>2011</v>
      </c>
      <c r="G939">
        <v>54408030</v>
      </c>
      <c r="H939">
        <v>56756618.890000001</v>
      </c>
    </row>
    <row r="940" spans="1:8" hidden="1" x14ac:dyDescent="0.2">
      <c r="A940" t="s">
        <v>28</v>
      </c>
      <c r="B940" t="s">
        <v>1</v>
      </c>
      <c r="C940" t="s">
        <v>8</v>
      </c>
      <c r="D940" t="s">
        <v>8</v>
      </c>
      <c r="E940" t="s">
        <v>27</v>
      </c>
      <c r="F940">
        <v>2011</v>
      </c>
      <c r="G940">
        <v>87590130</v>
      </c>
      <c r="H940">
        <v>90226408.612000003</v>
      </c>
    </row>
    <row r="941" spans="1:8" hidden="1" x14ac:dyDescent="0.2">
      <c r="A941" t="s">
        <v>28</v>
      </c>
      <c r="B941" t="s">
        <v>1</v>
      </c>
      <c r="C941" t="s">
        <v>8</v>
      </c>
      <c r="D941" t="s">
        <v>26</v>
      </c>
      <c r="E941" t="s">
        <v>27</v>
      </c>
      <c r="F941">
        <v>2011</v>
      </c>
      <c r="G941">
        <v>33182100</v>
      </c>
      <c r="H941">
        <v>33453069.866</v>
      </c>
    </row>
    <row r="942" spans="1:8" hidden="1" x14ac:dyDescent="0.2">
      <c r="A942" t="s">
        <v>28</v>
      </c>
      <c r="B942" t="s">
        <v>1</v>
      </c>
      <c r="C942" t="s">
        <v>3</v>
      </c>
      <c r="D942" t="s">
        <v>8</v>
      </c>
      <c r="E942" t="s">
        <v>27</v>
      </c>
      <c r="F942">
        <v>2011</v>
      </c>
      <c r="G942">
        <v>9620000</v>
      </c>
      <c r="H942">
        <v>10030245.744999999</v>
      </c>
    </row>
    <row r="943" spans="1:8" hidden="1" x14ac:dyDescent="0.2">
      <c r="A943" t="s">
        <v>28</v>
      </c>
      <c r="B943" t="s">
        <v>1</v>
      </c>
      <c r="C943" t="s">
        <v>3</v>
      </c>
      <c r="D943" t="s">
        <v>26</v>
      </c>
      <c r="E943" t="s">
        <v>27</v>
      </c>
      <c r="F943">
        <v>2011</v>
      </c>
      <c r="G943">
        <v>149000</v>
      </c>
      <c r="H943">
        <v>150216.75599999999</v>
      </c>
    </row>
    <row r="944" spans="1:8" hidden="1" x14ac:dyDescent="0.2">
      <c r="A944" t="s">
        <v>28</v>
      </c>
      <c r="B944" t="s">
        <v>1</v>
      </c>
      <c r="C944" t="s">
        <v>3</v>
      </c>
      <c r="D944" t="s">
        <v>29</v>
      </c>
      <c r="E944" t="s">
        <v>27</v>
      </c>
      <c r="F944">
        <v>2011</v>
      </c>
      <c r="G944">
        <v>9471000</v>
      </c>
      <c r="H944">
        <v>9879827.2520000003</v>
      </c>
    </row>
    <row r="945" spans="1:8" hidden="1" x14ac:dyDescent="0.2">
      <c r="A945" t="s">
        <v>28</v>
      </c>
      <c r="B945" t="s">
        <v>1</v>
      </c>
      <c r="C945" t="s">
        <v>5</v>
      </c>
      <c r="D945" t="s">
        <v>29</v>
      </c>
      <c r="E945" t="s">
        <v>27</v>
      </c>
      <c r="F945">
        <v>2011</v>
      </c>
      <c r="G945">
        <v>121000</v>
      </c>
      <c r="H945">
        <v>126223.11199999999</v>
      </c>
    </row>
    <row r="946" spans="1:8" hidden="1" x14ac:dyDescent="0.2">
      <c r="A946" t="s">
        <v>28</v>
      </c>
      <c r="B946" t="s">
        <v>1</v>
      </c>
      <c r="C946" t="s">
        <v>5</v>
      </c>
      <c r="D946" t="s">
        <v>8</v>
      </c>
      <c r="E946" t="s">
        <v>27</v>
      </c>
      <c r="F946">
        <v>2011</v>
      </c>
      <c r="G946">
        <v>8871000</v>
      </c>
      <c r="H946">
        <v>8947548.0559999999</v>
      </c>
    </row>
    <row r="947" spans="1:8" hidden="1" x14ac:dyDescent="0.2">
      <c r="A947" t="s">
        <v>28</v>
      </c>
      <c r="B947" t="s">
        <v>1</v>
      </c>
      <c r="C947" t="s">
        <v>5</v>
      </c>
      <c r="D947" t="s">
        <v>26</v>
      </c>
      <c r="E947" t="s">
        <v>27</v>
      </c>
      <c r="F947">
        <v>2011</v>
      </c>
      <c r="G947">
        <v>8750000</v>
      </c>
      <c r="H947">
        <v>8821453.7760000005</v>
      </c>
    </row>
    <row r="948" spans="1:8" hidden="1" x14ac:dyDescent="0.2">
      <c r="A948" t="s">
        <v>28</v>
      </c>
      <c r="B948" t="s">
        <v>1</v>
      </c>
      <c r="C948" t="s">
        <v>4</v>
      </c>
      <c r="D948" t="s">
        <v>26</v>
      </c>
      <c r="E948" t="s">
        <v>27</v>
      </c>
      <c r="F948">
        <v>2012</v>
      </c>
      <c r="G948">
        <v>17223000</v>
      </c>
      <c r="H948">
        <v>17223000</v>
      </c>
    </row>
    <row r="949" spans="1:8" hidden="1" x14ac:dyDescent="0.2">
      <c r="A949" t="s">
        <v>28</v>
      </c>
      <c r="B949" t="s">
        <v>1</v>
      </c>
      <c r="C949" t="s">
        <v>4</v>
      </c>
      <c r="D949" t="s">
        <v>29</v>
      </c>
      <c r="E949" t="s">
        <v>27</v>
      </c>
      <c r="F949">
        <v>2012</v>
      </c>
      <c r="G949">
        <v>3012000</v>
      </c>
      <c r="H949">
        <v>3012000</v>
      </c>
    </row>
    <row r="950" spans="1:8" hidden="1" x14ac:dyDescent="0.2">
      <c r="A950" t="s">
        <v>28</v>
      </c>
      <c r="B950" t="s">
        <v>1</v>
      </c>
      <c r="C950" t="s">
        <v>4</v>
      </c>
      <c r="D950" t="s">
        <v>8</v>
      </c>
      <c r="E950" t="s">
        <v>27</v>
      </c>
      <c r="F950">
        <v>2012</v>
      </c>
      <c r="G950">
        <v>20235000</v>
      </c>
      <c r="H950">
        <v>20235000</v>
      </c>
    </row>
    <row r="951" spans="1:8" hidden="1" x14ac:dyDescent="0.2">
      <c r="A951" t="s">
        <v>28</v>
      </c>
      <c r="B951" t="s">
        <v>1</v>
      </c>
      <c r="C951" t="s">
        <v>7</v>
      </c>
      <c r="D951" t="s">
        <v>26</v>
      </c>
      <c r="E951" t="s">
        <v>27</v>
      </c>
      <c r="F951">
        <v>2012</v>
      </c>
      <c r="G951">
        <v>1412000</v>
      </c>
      <c r="H951">
        <v>1412000</v>
      </c>
    </row>
    <row r="952" spans="1:8" hidden="1" x14ac:dyDescent="0.2">
      <c r="A952" t="s">
        <v>28</v>
      </c>
      <c r="B952" t="s">
        <v>1</v>
      </c>
      <c r="C952" t="s">
        <v>7</v>
      </c>
      <c r="D952" t="s">
        <v>29</v>
      </c>
      <c r="E952" t="s">
        <v>27</v>
      </c>
      <c r="F952">
        <v>2012</v>
      </c>
      <c r="G952">
        <v>0</v>
      </c>
      <c r="H952">
        <v>0</v>
      </c>
    </row>
    <row r="953" spans="1:8" hidden="1" x14ac:dyDescent="0.2">
      <c r="A953" t="s">
        <v>28</v>
      </c>
      <c r="B953" t="s">
        <v>1</v>
      </c>
      <c r="C953" t="s">
        <v>7</v>
      </c>
      <c r="D953" t="s">
        <v>8</v>
      </c>
      <c r="E953" t="s">
        <v>27</v>
      </c>
      <c r="F953">
        <v>2012</v>
      </c>
      <c r="G953">
        <v>1412000</v>
      </c>
      <c r="H953">
        <v>1412000</v>
      </c>
    </row>
    <row r="954" spans="1:8" hidden="1" x14ac:dyDescent="0.2">
      <c r="A954" t="s">
        <v>28</v>
      </c>
      <c r="B954" t="s">
        <v>1</v>
      </c>
      <c r="C954" t="s">
        <v>2</v>
      </c>
      <c r="D954" t="s">
        <v>29</v>
      </c>
      <c r="E954" t="s">
        <v>27</v>
      </c>
      <c r="F954">
        <v>2012</v>
      </c>
      <c r="G954">
        <v>44187010</v>
      </c>
      <c r="H954">
        <v>44187010</v>
      </c>
    </row>
    <row r="955" spans="1:8" hidden="1" x14ac:dyDescent="0.2">
      <c r="A955" t="s">
        <v>28</v>
      </c>
      <c r="B955" t="s">
        <v>1</v>
      </c>
      <c r="C955" t="s">
        <v>2</v>
      </c>
      <c r="D955" t="s">
        <v>26</v>
      </c>
      <c r="E955" t="s">
        <v>27</v>
      </c>
      <c r="F955">
        <v>2012</v>
      </c>
      <c r="G955">
        <v>3219900</v>
      </c>
      <c r="H955">
        <v>3219900</v>
      </c>
    </row>
    <row r="956" spans="1:8" hidden="1" x14ac:dyDescent="0.2">
      <c r="A956" t="s">
        <v>28</v>
      </c>
      <c r="B956" t="s">
        <v>1</v>
      </c>
      <c r="C956" t="s">
        <v>2</v>
      </c>
      <c r="D956" t="s">
        <v>8</v>
      </c>
      <c r="E956" t="s">
        <v>27</v>
      </c>
      <c r="F956">
        <v>2012</v>
      </c>
      <c r="G956">
        <v>47406910</v>
      </c>
      <c r="H956">
        <v>47406910</v>
      </c>
    </row>
    <row r="957" spans="1:8" hidden="1" x14ac:dyDescent="0.2">
      <c r="A957" t="s">
        <v>28</v>
      </c>
      <c r="B957" t="s">
        <v>1</v>
      </c>
      <c r="C957" t="s">
        <v>6</v>
      </c>
      <c r="D957" t="s">
        <v>8</v>
      </c>
      <c r="E957" t="s">
        <v>27</v>
      </c>
      <c r="F957">
        <v>2012</v>
      </c>
      <c r="G957">
        <v>91000</v>
      </c>
      <c r="H957">
        <v>91000</v>
      </c>
    </row>
    <row r="958" spans="1:8" hidden="1" x14ac:dyDescent="0.2">
      <c r="A958" t="s">
        <v>28</v>
      </c>
      <c r="B958" t="s">
        <v>1</v>
      </c>
      <c r="C958" t="s">
        <v>6</v>
      </c>
      <c r="D958" t="s">
        <v>26</v>
      </c>
      <c r="E958" t="s">
        <v>27</v>
      </c>
      <c r="F958">
        <v>2012</v>
      </c>
      <c r="G958">
        <v>61000</v>
      </c>
      <c r="H958">
        <v>61000</v>
      </c>
    </row>
    <row r="959" spans="1:8" hidden="1" x14ac:dyDescent="0.2">
      <c r="A959" t="s">
        <v>28</v>
      </c>
      <c r="B959" t="s">
        <v>1</v>
      </c>
      <c r="C959" t="s">
        <v>6</v>
      </c>
      <c r="D959" t="s">
        <v>29</v>
      </c>
      <c r="E959" t="s">
        <v>27</v>
      </c>
      <c r="F959">
        <v>2012</v>
      </c>
      <c r="G959">
        <v>30000</v>
      </c>
      <c r="H959">
        <v>30000</v>
      </c>
    </row>
    <row r="960" spans="1:8" hidden="1" x14ac:dyDescent="0.2">
      <c r="A960" t="s">
        <v>28</v>
      </c>
      <c r="B960" t="s">
        <v>1</v>
      </c>
      <c r="C960" t="s">
        <v>42</v>
      </c>
      <c r="D960" t="s">
        <v>8</v>
      </c>
      <c r="E960" t="s">
        <v>27</v>
      </c>
      <c r="F960">
        <v>2012</v>
      </c>
      <c r="G960">
        <v>2291000</v>
      </c>
      <c r="H960">
        <v>2291000</v>
      </c>
    </row>
    <row r="961" spans="1:8" hidden="1" x14ac:dyDescent="0.2">
      <c r="A961" t="s">
        <v>28</v>
      </c>
      <c r="B961" t="s">
        <v>1</v>
      </c>
      <c r="C961" t="s">
        <v>42</v>
      </c>
      <c r="D961" t="s">
        <v>26</v>
      </c>
      <c r="E961" t="s">
        <v>27</v>
      </c>
      <c r="F961">
        <v>2012</v>
      </c>
      <c r="G961">
        <v>2291000</v>
      </c>
      <c r="H961">
        <v>2291000</v>
      </c>
    </row>
    <row r="962" spans="1:8" hidden="1" x14ac:dyDescent="0.2">
      <c r="A962" t="s">
        <v>28</v>
      </c>
      <c r="B962" t="s">
        <v>1</v>
      </c>
      <c r="C962" t="s">
        <v>42</v>
      </c>
      <c r="D962" t="s">
        <v>29</v>
      </c>
      <c r="E962" t="s">
        <v>27</v>
      </c>
      <c r="F962">
        <v>2012</v>
      </c>
      <c r="G962">
        <v>0</v>
      </c>
      <c r="H962">
        <v>0</v>
      </c>
    </row>
    <row r="963" spans="1:8" hidden="1" x14ac:dyDescent="0.2">
      <c r="A963" t="s">
        <v>28</v>
      </c>
      <c r="B963" t="s">
        <v>1</v>
      </c>
      <c r="C963" t="s">
        <v>8</v>
      </c>
      <c r="D963" t="s">
        <v>26</v>
      </c>
      <c r="E963" t="s">
        <v>27</v>
      </c>
      <c r="F963">
        <v>2012</v>
      </c>
      <c r="G963">
        <v>32775900</v>
      </c>
      <c r="H963">
        <v>32775900</v>
      </c>
    </row>
    <row r="964" spans="1:8" hidden="1" x14ac:dyDescent="0.2">
      <c r="A964" t="s">
        <v>28</v>
      </c>
      <c r="B964" t="s">
        <v>1</v>
      </c>
      <c r="C964" t="s">
        <v>8</v>
      </c>
      <c r="D964" t="s">
        <v>29</v>
      </c>
      <c r="E964" t="s">
        <v>27</v>
      </c>
      <c r="F964">
        <v>2012</v>
      </c>
      <c r="G964">
        <v>58262010</v>
      </c>
      <c r="H964">
        <v>58262010</v>
      </c>
    </row>
    <row r="965" spans="1:8" hidden="1" x14ac:dyDescent="0.2">
      <c r="A965" t="s">
        <v>28</v>
      </c>
      <c r="B965" t="s">
        <v>1</v>
      </c>
      <c r="C965" t="s">
        <v>8</v>
      </c>
      <c r="D965" t="s">
        <v>8</v>
      </c>
      <c r="E965" t="s">
        <v>27</v>
      </c>
      <c r="F965">
        <v>2012</v>
      </c>
      <c r="G965">
        <v>91037910</v>
      </c>
      <c r="H965">
        <v>91037910</v>
      </c>
    </row>
    <row r="966" spans="1:8" hidden="1" x14ac:dyDescent="0.2">
      <c r="A966" t="s">
        <v>28</v>
      </c>
      <c r="B966" t="s">
        <v>1</v>
      </c>
      <c r="C966" t="s">
        <v>3</v>
      </c>
      <c r="D966" t="s">
        <v>29</v>
      </c>
      <c r="E966" t="s">
        <v>27</v>
      </c>
      <c r="F966">
        <v>2012</v>
      </c>
      <c r="G966">
        <v>10920000</v>
      </c>
      <c r="H966">
        <v>10920000</v>
      </c>
    </row>
    <row r="967" spans="1:8" hidden="1" x14ac:dyDescent="0.2">
      <c r="A967" t="s">
        <v>28</v>
      </c>
      <c r="B967" t="s">
        <v>1</v>
      </c>
      <c r="C967" t="s">
        <v>3</v>
      </c>
      <c r="D967" t="s">
        <v>26</v>
      </c>
      <c r="E967" t="s">
        <v>27</v>
      </c>
      <c r="F967">
        <v>2012</v>
      </c>
      <c r="G967">
        <v>153000</v>
      </c>
      <c r="H967">
        <v>153000</v>
      </c>
    </row>
    <row r="968" spans="1:8" hidden="1" x14ac:dyDescent="0.2">
      <c r="A968" t="s">
        <v>28</v>
      </c>
      <c r="B968" t="s">
        <v>1</v>
      </c>
      <c r="C968" t="s">
        <v>3</v>
      </c>
      <c r="D968" t="s">
        <v>8</v>
      </c>
      <c r="E968" t="s">
        <v>27</v>
      </c>
      <c r="F968">
        <v>2012</v>
      </c>
      <c r="G968">
        <v>11073000</v>
      </c>
      <c r="H968">
        <v>11073000</v>
      </c>
    </row>
    <row r="969" spans="1:8" hidden="1" x14ac:dyDescent="0.2">
      <c r="A969" t="s">
        <v>28</v>
      </c>
      <c r="B969" t="s">
        <v>1</v>
      </c>
      <c r="C969" t="s">
        <v>5</v>
      </c>
      <c r="D969" t="s">
        <v>8</v>
      </c>
      <c r="E969" t="s">
        <v>27</v>
      </c>
      <c r="F969">
        <v>2012</v>
      </c>
      <c r="G969">
        <v>8529000</v>
      </c>
      <c r="H969">
        <v>8529000</v>
      </c>
    </row>
    <row r="970" spans="1:8" hidden="1" x14ac:dyDescent="0.2">
      <c r="A970" t="s">
        <v>28</v>
      </c>
      <c r="B970" t="s">
        <v>1</v>
      </c>
      <c r="C970" t="s">
        <v>5</v>
      </c>
      <c r="D970" t="s">
        <v>29</v>
      </c>
      <c r="E970" t="s">
        <v>27</v>
      </c>
      <c r="F970">
        <v>2012</v>
      </c>
      <c r="G970">
        <v>113000</v>
      </c>
      <c r="H970">
        <v>113000</v>
      </c>
    </row>
    <row r="971" spans="1:8" hidden="1" x14ac:dyDescent="0.2">
      <c r="A971" t="s">
        <v>28</v>
      </c>
      <c r="B971" t="s">
        <v>1</v>
      </c>
      <c r="C971" t="s">
        <v>5</v>
      </c>
      <c r="D971" t="s">
        <v>26</v>
      </c>
      <c r="E971" t="s">
        <v>27</v>
      </c>
      <c r="F971">
        <v>2012</v>
      </c>
      <c r="G971">
        <v>8416000</v>
      </c>
      <c r="H971">
        <v>8416000</v>
      </c>
    </row>
    <row r="972" spans="1:8" hidden="1" x14ac:dyDescent="0.2">
      <c r="A972" t="s">
        <v>28</v>
      </c>
      <c r="B972" t="s">
        <v>1</v>
      </c>
      <c r="C972" t="s">
        <v>4</v>
      </c>
      <c r="D972" t="s">
        <v>26</v>
      </c>
      <c r="E972" t="s">
        <v>27</v>
      </c>
      <c r="F972">
        <v>2013</v>
      </c>
      <c r="G972">
        <v>16508000</v>
      </c>
      <c r="H972">
        <v>16258913.446</v>
      </c>
    </row>
    <row r="973" spans="1:8" hidden="1" x14ac:dyDescent="0.2">
      <c r="A973" t="s">
        <v>28</v>
      </c>
      <c r="B973" t="s">
        <v>1</v>
      </c>
      <c r="C973" t="s">
        <v>4</v>
      </c>
      <c r="D973" t="s">
        <v>29</v>
      </c>
      <c r="E973" t="s">
        <v>27</v>
      </c>
      <c r="F973">
        <v>2013</v>
      </c>
      <c r="G973">
        <v>3519000</v>
      </c>
      <c r="H973">
        <v>3434611.5929999999</v>
      </c>
    </row>
    <row r="974" spans="1:8" hidden="1" x14ac:dyDescent="0.2">
      <c r="A974" t="s">
        <v>28</v>
      </c>
      <c r="B974" t="s">
        <v>1</v>
      </c>
      <c r="C974" t="s">
        <v>4</v>
      </c>
      <c r="D974" t="s">
        <v>8</v>
      </c>
      <c r="E974" t="s">
        <v>27</v>
      </c>
      <c r="F974">
        <v>2013</v>
      </c>
      <c r="G974">
        <v>20027000</v>
      </c>
      <c r="H974">
        <v>19695814.034000002</v>
      </c>
    </row>
    <row r="975" spans="1:8" hidden="1" x14ac:dyDescent="0.2">
      <c r="A975" t="s">
        <v>28</v>
      </c>
      <c r="B975" t="s">
        <v>1</v>
      </c>
      <c r="C975" t="s">
        <v>7</v>
      </c>
      <c r="D975" t="s">
        <v>8</v>
      </c>
      <c r="E975" t="s">
        <v>27</v>
      </c>
      <c r="F975">
        <v>2013</v>
      </c>
      <c r="G975">
        <v>1439000</v>
      </c>
      <c r="H975">
        <v>1417287.1610000001</v>
      </c>
    </row>
    <row r="976" spans="1:8" hidden="1" x14ac:dyDescent="0.2">
      <c r="A976" t="s">
        <v>28</v>
      </c>
      <c r="B976" t="s">
        <v>1</v>
      </c>
      <c r="C976" t="s">
        <v>7</v>
      </c>
      <c r="D976" t="s">
        <v>26</v>
      </c>
      <c r="E976" t="s">
        <v>27</v>
      </c>
      <c r="F976">
        <v>2013</v>
      </c>
      <c r="G976">
        <v>1439000</v>
      </c>
      <c r="H976">
        <v>1417287.1610000001</v>
      </c>
    </row>
    <row r="977" spans="1:8" hidden="1" x14ac:dyDescent="0.2">
      <c r="A977" t="s">
        <v>28</v>
      </c>
      <c r="B977" t="s">
        <v>1</v>
      </c>
      <c r="C977" t="s">
        <v>7</v>
      </c>
      <c r="D977" t="s">
        <v>29</v>
      </c>
      <c r="E977" t="s">
        <v>27</v>
      </c>
      <c r="F977">
        <v>2013</v>
      </c>
      <c r="G977">
        <v>0</v>
      </c>
      <c r="H977">
        <v>0</v>
      </c>
    </row>
    <row r="978" spans="1:8" hidden="1" x14ac:dyDescent="0.2">
      <c r="A978" t="s">
        <v>28</v>
      </c>
      <c r="B978" t="s">
        <v>1</v>
      </c>
      <c r="C978" t="s">
        <v>2</v>
      </c>
      <c r="D978" t="s">
        <v>29</v>
      </c>
      <c r="E978" t="s">
        <v>27</v>
      </c>
      <c r="F978">
        <v>2013</v>
      </c>
      <c r="G978">
        <v>43098700</v>
      </c>
      <c r="H978">
        <v>42065159.042000003</v>
      </c>
    </row>
    <row r="979" spans="1:8" hidden="1" x14ac:dyDescent="0.2">
      <c r="A979" t="s">
        <v>28</v>
      </c>
      <c r="B979" t="s">
        <v>1</v>
      </c>
      <c r="C979" t="s">
        <v>2</v>
      </c>
      <c r="D979" t="s">
        <v>8</v>
      </c>
      <c r="E979" t="s">
        <v>27</v>
      </c>
      <c r="F979">
        <v>2013</v>
      </c>
      <c r="G979">
        <v>46424900</v>
      </c>
      <c r="H979">
        <v>45340283.347000003</v>
      </c>
    </row>
    <row r="980" spans="1:8" hidden="1" x14ac:dyDescent="0.2">
      <c r="A980" t="s">
        <v>28</v>
      </c>
      <c r="B980" t="s">
        <v>1</v>
      </c>
      <c r="C980" t="s">
        <v>2</v>
      </c>
      <c r="D980" t="s">
        <v>26</v>
      </c>
      <c r="E980" t="s">
        <v>27</v>
      </c>
      <c r="F980">
        <v>2013</v>
      </c>
      <c r="G980">
        <v>3326200</v>
      </c>
      <c r="H980">
        <v>3276011.5040000002</v>
      </c>
    </row>
    <row r="981" spans="1:8" hidden="1" x14ac:dyDescent="0.2">
      <c r="A981" t="s">
        <v>28</v>
      </c>
      <c r="B981" t="s">
        <v>1</v>
      </c>
      <c r="C981" t="s">
        <v>6</v>
      </c>
      <c r="D981" t="s">
        <v>8</v>
      </c>
      <c r="E981" t="s">
        <v>27</v>
      </c>
      <c r="F981">
        <v>2013</v>
      </c>
      <c r="G981">
        <v>102000</v>
      </c>
      <c r="H981">
        <v>100141.577</v>
      </c>
    </row>
    <row r="982" spans="1:8" hidden="1" x14ac:dyDescent="0.2">
      <c r="A982" t="s">
        <v>28</v>
      </c>
      <c r="B982" t="s">
        <v>1</v>
      </c>
      <c r="C982" t="s">
        <v>6</v>
      </c>
      <c r="D982" t="s">
        <v>29</v>
      </c>
      <c r="E982" t="s">
        <v>27</v>
      </c>
      <c r="F982">
        <v>2013</v>
      </c>
      <c r="G982">
        <v>38000</v>
      </c>
      <c r="H982">
        <v>37088.730000000003</v>
      </c>
    </row>
    <row r="983" spans="1:8" hidden="1" x14ac:dyDescent="0.2">
      <c r="A983" t="s">
        <v>28</v>
      </c>
      <c r="B983" t="s">
        <v>1</v>
      </c>
      <c r="C983" t="s">
        <v>6</v>
      </c>
      <c r="D983" t="s">
        <v>26</v>
      </c>
      <c r="E983" t="s">
        <v>27</v>
      </c>
      <c r="F983">
        <v>2013</v>
      </c>
      <c r="G983">
        <v>64000</v>
      </c>
      <c r="H983">
        <v>63034.313999999998</v>
      </c>
    </row>
    <row r="984" spans="1:8" hidden="1" x14ac:dyDescent="0.2">
      <c r="A984" t="s">
        <v>28</v>
      </c>
      <c r="B984" t="s">
        <v>1</v>
      </c>
      <c r="C984" t="s">
        <v>42</v>
      </c>
      <c r="D984" t="s">
        <v>8</v>
      </c>
      <c r="E984" t="s">
        <v>27</v>
      </c>
      <c r="F984">
        <v>2013</v>
      </c>
      <c r="G984">
        <v>2465000</v>
      </c>
      <c r="H984">
        <v>2427806.0120000001</v>
      </c>
    </row>
    <row r="985" spans="1:8" hidden="1" x14ac:dyDescent="0.2">
      <c r="A985" t="s">
        <v>28</v>
      </c>
      <c r="B985" t="s">
        <v>1</v>
      </c>
      <c r="C985" t="s">
        <v>42</v>
      </c>
      <c r="D985" t="s">
        <v>26</v>
      </c>
      <c r="E985" t="s">
        <v>27</v>
      </c>
      <c r="F985">
        <v>2013</v>
      </c>
      <c r="G985">
        <v>2465000</v>
      </c>
      <c r="H985">
        <v>2427806.0120000001</v>
      </c>
    </row>
    <row r="986" spans="1:8" hidden="1" x14ac:dyDescent="0.2">
      <c r="A986" t="s">
        <v>28</v>
      </c>
      <c r="B986" t="s">
        <v>1</v>
      </c>
      <c r="C986" t="s">
        <v>42</v>
      </c>
      <c r="D986" t="s">
        <v>29</v>
      </c>
      <c r="E986" t="s">
        <v>27</v>
      </c>
      <c r="F986">
        <v>2013</v>
      </c>
      <c r="G986">
        <v>0</v>
      </c>
      <c r="H986">
        <v>0</v>
      </c>
    </row>
    <row r="987" spans="1:8" hidden="1" x14ac:dyDescent="0.2">
      <c r="A987" t="s">
        <v>28</v>
      </c>
      <c r="B987" t="s">
        <v>1</v>
      </c>
      <c r="C987" t="s">
        <v>8</v>
      </c>
      <c r="D987" t="s">
        <v>26</v>
      </c>
      <c r="E987" t="s">
        <v>27</v>
      </c>
      <c r="F987">
        <v>2013</v>
      </c>
      <c r="G987">
        <v>32211200</v>
      </c>
      <c r="H987">
        <v>31725170.390000001</v>
      </c>
    </row>
    <row r="988" spans="1:8" hidden="1" x14ac:dyDescent="0.2">
      <c r="A988" t="s">
        <v>28</v>
      </c>
      <c r="B988" t="s">
        <v>1</v>
      </c>
      <c r="C988" t="s">
        <v>8</v>
      </c>
      <c r="D988" t="s">
        <v>8</v>
      </c>
      <c r="E988" t="s">
        <v>27</v>
      </c>
      <c r="F988">
        <v>2013</v>
      </c>
      <c r="G988">
        <v>89492900</v>
      </c>
      <c r="H988">
        <v>87632417.103</v>
      </c>
    </row>
    <row r="989" spans="1:8" hidden="1" x14ac:dyDescent="0.2">
      <c r="A989" t="s">
        <v>28</v>
      </c>
      <c r="B989" t="s">
        <v>1</v>
      </c>
      <c r="C989" t="s">
        <v>8</v>
      </c>
      <c r="D989" t="s">
        <v>29</v>
      </c>
      <c r="E989" t="s">
        <v>27</v>
      </c>
      <c r="F989">
        <v>2013</v>
      </c>
      <c r="G989">
        <v>57281700</v>
      </c>
      <c r="H989">
        <v>55908039.469999999</v>
      </c>
    </row>
    <row r="990" spans="1:8" hidden="1" x14ac:dyDescent="0.2">
      <c r="A990" t="s">
        <v>28</v>
      </c>
      <c r="B990" t="s">
        <v>1</v>
      </c>
      <c r="C990" t="s">
        <v>3</v>
      </c>
      <c r="D990" t="s">
        <v>26</v>
      </c>
      <c r="E990" t="s">
        <v>27</v>
      </c>
      <c r="F990">
        <v>2013</v>
      </c>
      <c r="G990">
        <v>142000</v>
      </c>
      <c r="H990">
        <v>139857.38500000001</v>
      </c>
    </row>
    <row r="991" spans="1:8" hidden="1" x14ac:dyDescent="0.2">
      <c r="A991" t="s">
        <v>28</v>
      </c>
      <c r="B991" t="s">
        <v>1</v>
      </c>
      <c r="C991" t="s">
        <v>3</v>
      </c>
      <c r="D991" t="s">
        <v>8</v>
      </c>
      <c r="E991" t="s">
        <v>27</v>
      </c>
      <c r="F991">
        <v>2013</v>
      </c>
      <c r="G991">
        <v>10642000</v>
      </c>
      <c r="H991">
        <v>10388075.676999999</v>
      </c>
    </row>
    <row r="992" spans="1:8" hidden="1" x14ac:dyDescent="0.2">
      <c r="A992" t="s">
        <v>28</v>
      </c>
      <c r="B992" t="s">
        <v>1</v>
      </c>
      <c r="C992" t="s">
        <v>3</v>
      </c>
      <c r="D992" t="s">
        <v>29</v>
      </c>
      <c r="E992" t="s">
        <v>27</v>
      </c>
      <c r="F992">
        <v>2013</v>
      </c>
      <c r="G992">
        <v>10500000</v>
      </c>
      <c r="H992">
        <v>10248201.685000001</v>
      </c>
    </row>
    <row r="993" spans="1:8" hidden="1" x14ac:dyDescent="0.2">
      <c r="A993" t="s">
        <v>28</v>
      </c>
      <c r="B993" t="s">
        <v>1</v>
      </c>
      <c r="C993" t="s">
        <v>5</v>
      </c>
      <c r="D993" t="s">
        <v>26</v>
      </c>
      <c r="E993" t="s">
        <v>27</v>
      </c>
      <c r="F993">
        <v>2013</v>
      </c>
      <c r="G993">
        <v>8267000</v>
      </c>
      <c r="H993">
        <v>8142260.568</v>
      </c>
    </row>
    <row r="994" spans="1:8" hidden="1" x14ac:dyDescent="0.2">
      <c r="A994" t="s">
        <v>28</v>
      </c>
      <c r="B994" t="s">
        <v>1</v>
      </c>
      <c r="C994" t="s">
        <v>5</v>
      </c>
      <c r="D994" t="s">
        <v>8</v>
      </c>
      <c r="E994" t="s">
        <v>27</v>
      </c>
      <c r="F994">
        <v>2013</v>
      </c>
      <c r="G994">
        <v>8393000</v>
      </c>
      <c r="H994">
        <v>8265300.3530000001</v>
      </c>
    </row>
    <row r="995" spans="1:8" hidden="1" x14ac:dyDescent="0.2">
      <c r="A995" t="s">
        <v>28</v>
      </c>
      <c r="B995" t="s">
        <v>1</v>
      </c>
      <c r="C995" t="s">
        <v>5</v>
      </c>
      <c r="D995" t="s">
        <v>29</v>
      </c>
      <c r="E995" t="s">
        <v>27</v>
      </c>
      <c r="F995">
        <v>2013</v>
      </c>
      <c r="G995">
        <v>126000</v>
      </c>
      <c r="H995">
        <v>122978.42</v>
      </c>
    </row>
    <row r="996" spans="1:8" hidden="1" x14ac:dyDescent="0.2">
      <c r="A996" t="s">
        <v>28</v>
      </c>
      <c r="B996" t="s">
        <v>1</v>
      </c>
      <c r="C996" t="s">
        <v>4</v>
      </c>
      <c r="D996" t="s">
        <v>29</v>
      </c>
      <c r="E996" t="s">
        <v>27</v>
      </c>
      <c r="F996">
        <v>2014</v>
      </c>
      <c r="G996">
        <v>3100000</v>
      </c>
      <c r="H996">
        <v>2988527.909</v>
      </c>
    </row>
    <row r="997" spans="1:8" hidden="1" x14ac:dyDescent="0.2">
      <c r="A997" t="s">
        <v>28</v>
      </c>
      <c r="B997" t="s">
        <v>1</v>
      </c>
      <c r="C997" t="s">
        <v>4</v>
      </c>
      <c r="D997" t="s">
        <v>8</v>
      </c>
      <c r="E997" t="s">
        <v>27</v>
      </c>
      <c r="F997">
        <v>2014</v>
      </c>
      <c r="G997">
        <v>20022000</v>
      </c>
      <c r="H997">
        <v>19335708.975000001</v>
      </c>
    </row>
    <row r="998" spans="1:8" hidden="1" x14ac:dyDescent="0.2">
      <c r="A998" t="s">
        <v>28</v>
      </c>
      <c r="B998" t="s">
        <v>1</v>
      </c>
      <c r="C998" t="s">
        <v>4</v>
      </c>
      <c r="D998" t="s">
        <v>26</v>
      </c>
      <c r="E998" t="s">
        <v>27</v>
      </c>
      <c r="F998">
        <v>2014</v>
      </c>
      <c r="G998">
        <v>16922000</v>
      </c>
      <c r="H998">
        <v>16347073.427999999</v>
      </c>
    </row>
    <row r="999" spans="1:8" hidden="1" x14ac:dyDescent="0.2">
      <c r="A999" t="s">
        <v>28</v>
      </c>
      <c r="B999" t="s">
        <v>1</v>
      </c>
      <c r="C999" t="s">
        <v>7</v>
      </c>
      <c r="D999" t="s">
        <v>26</v>
      </c>
      <c r="E999" t="s">
        <v>27</v>
      </c>
      <c r="F999">
        <v>2014</v>
      </c>
      <c r="G999">
        <v>1367000</v>
      </c>
      <c r="H999">
        <v>1320556.044</v>
      </c>
    </row>
    <row r="1000" spans="1:8" hidden="1" x14ac:dyDescent="0.2">
      <c r="A1000" t="s">
        <v>28</v>
      </c>
      <c r="B1000" t="s">
        <v>1</v>
      </c>
      <c r="C1000" t="s">
        <v>7</v>
      </c>
      <c r="D1000" t="s">
        <v>8</v>
      </c>
      <c r="E1000" t="s">
        <v>27</v>
      </c>
      <c r="F1000">
        <v>2014</v>
      </c>
      <c r="G1000">
        <v>1367000</v>
      </c>
      <c r="H1000">
        <v>1320556.044</v>
      </c>
    </row>
    <row r="1001" spans="1:8" hidden="1" x14ac:dyDescent="0.2">
      <c r="A1001" t="s">
        <v>28</v>
      </c>
      <c r="B1001" t="s">
        <v>1</v>
      </c>
      <c r="C1001" t="s">
        <v>7</v>
      </c>
      <c r="D1001" t="s">
        <v>29</v>
      </c>
      <c r="E1001" t="s">
        <v>27</v>
      </c>
      <c r="F1001">
        <v>2014</v>
      </c>
      <c r="G1001">
        <v>0</v>
      </c>
      <c r="H1001">
        <v>0</v>
      </c>
    </row>
    <row r="1002" spans="1:8" hidden="1" x14ac:dyDescent="0.2">
      <c r="A1002" t="s">
        <v>28</v>
      </c>
      <c r="B1002" t="s">
        <v>1</v>
      </c>
      <c r="C1002" t="s">
        <v>2</v>
      </c>
      <c r="D1002" t="s">
        <v>26</v>
      </c>
      <c r="E1002" t="s">
        <v>27</v>
      </c>
      <c r="F1002">
        <v>2014</v>
      </c>
      <c r="G1002">
        <v>3172300</v>
      </c>
      <c r="H1002">
        <v>3064520.8029999998</v>
      </c>
    </row>
    <row r="1003" spans="1:8" hidden="1" x14ac:dyDescent="0.2">
      <c r="A1003" t="s">
        <v>28</v>
      </c>
      <c r="B1003" t="s">
        <v>1</v>
      </c>
      <c r="C1003" t="s">
        <v>2</v>
      </c>
      <c r="D1003" t="s">
        <v>8</v>
      </c>
      <c r="E1003" t="s">
        <v>27</v>
      </c>
      <c r="F1003">
        <v>2014</v>
      </c>
      <c r="G1003">
        <v>47290310</v>
      </c>
      <c r="H1003">
        <v>45596485.173</v>
      </c>
    </row>
    <row r="1004" spans="1:8" hidden="1" x14ac:dyDescent="0.2">
      <c r="A1004" t="s">
        <v>28</v>
      </c>
      <c r="B1004" t="s">
        <v>1</v>
      </c>
      <c r="C1004" t="s">
        <v>2</v>
      </c>
      <c r="D1004" t="s">
        <v>29</v>
      </c>
      <c r="E1004" t="s">
        <v>27</v>
      </c>
      <c r="F1004">
        <v>2014</v>
      </c>
      <c r="G1004">
        <v>44118010</v>
      </c>
      <c r="H1004">
        <v>42531581.991999999</v>
      </c>
    </row>
    <row r="1005" spans="1:8" hidden="1" x14ac:dyDescent="0.2">
      <c r="A1005" t="s">
        <v>28</v>
      </c>
      <c r="B1005" t="s">
        <v>1</v>
      </c>
      <c r="C1005" t="s">
        <v>6</v>
      </c>
      <c r="D1005" t="s">
        <v>26</v>
      </c>
      <c r="E1005" t="s">
        <v>27</v>
      </c>
      <c r="F1005">
        <v>2014</v>
      </c>
      <c r="G1005">
        <v>62000</v>
      </c>
      <c r="H1005">
        <v>59893.544000000002</v>
      </c>
    </row>
    <row r="1006" spans="1:8" hidden="1" x14ac:dyDescent="0.2">
      <c r="A1006" t="s">
        <v>28</v>
      </c>
      <c r="B1006" t="s">
        <v>1</v>
      </c>
      <c r="C1006" t="s">
        <v>6</v>
      </c>
      <c r="D1006" t="s">
        <v>8</v>
      </c>
      <c r="E1006" t="s">
        <v>27</v>
      </c>
      <c r="F1006">
        <v>2014</v>
      </c>
      <c r="G1006">
        <v>110000</v>
      </c>
      <c r="H1006">
        <v>106225.857</v>
      </c>
    </row>
    <row r="1007" spans="1:8" hidden="1" x14ac:dyDescent="0.2">
      <c r="A1007" t="s">
        <v>28</v>
      </c>
      <c r="B1007" t="s">
        <v>1</v>
      </c>
      <c r="C1007" t="s">
        <v>6</v>
      </c>
      <c r="D1007" t="s">
        <v>29</v>
      </c>
      <c r="E1007" t="s">
        <v>27</v>
      </c>
      <c r="F1007">
        <v>2014</v>
      </c>
      <c r="G1007">
        <v>48000</v>
      </c>
      <c r="H1007">
        <v>46273.981</v>
      </c>
    </row>
    <row r="1008" spans="1:8" hidden="1" x14ac:dyDescent="0.2">
      <c r="A1008" t="s">
        <v>28</v>
      </c>
      <c r="B1008" t="s">
        <v>1</v>
      </c>
      <c r="C1008" t="s">
        <v>42</v>
      </c>
      <c r="D1008" t="s">
        <v>8</v>
      </c>
      <c r="E1008" t="s">
        <v>27</v>
      </c>
      <c r="F1008">
        <v>2014</v>
      </c>
      <c r="G1008">
        <v>2812000</v>
      </c>
      <c r="H1008">
        <v>2716462.03</v>
      </c>
    </row>
    <row r="1009" spans="1:8" hidden="1" x14ac:dyDescent="0.2">
      <c r="A1009" t="s">
        <v>28</v>
      </c>
      <c r="B1009" t="s">
        <v>1</v>
      </c>
      <c r="C1009" t="s">
        <v>42</v>
      </c>
      <c r="D1009" t="s">
        <v>29</v>
      </c>
      <c r="E1009" t="s">
        <v>27</v>
      </c>
      <c r="F1009">
        <v>2014</v>
      </c>
      <c r="G1009">
        <v>0</v>
      </c>
      <c r="H1009">
        <v>0</v>
      </c>
    </row>
    <row r="1010" spans="1:8" hidden="1" x14ac:dyDescent="0.2">
      <c r="A1010" t="s">
        <v>28</v>
      </c>
      <c r="B1010" t="s">
        <v>1</v>
      </c>
      <c r="C1010" t="s">
        <v>42</v>
      </c>
      <c r="D1010" t="s">
        <v>26</v>
      </c>
      <c r="E1010" t="s">
        <v>27</v>
      </c>
      <c r="F1010">
        <v>2014</v>
      </c>
      <c r="G1010">
        <v>2812000</v>
      </c>
      <c r="H1010">
        <v>2716462.03</v>
      </c>
    </row>
    <row r="1011" spans="1:8" hidden="1" x14ac:dyDescent="0.2">
      <c r="A1011" t="s">
        <v>28</v>
      </c>
      <c r="B1011" t="s">
        <v>1</v>
      </c>
      <c r="C1011" t="s">
        <v>8</v>
      </c>
      <c r="D1011" t="s">
        <v>29</v>
      </c>
      <c r="E1011" t="s">
        <v>27</v>
      </c>
      <c r="F1011">
        <v>2014</v>
      </c>
      <c r="G1011">
        <v>58756010</v>
      </c>
      <c r="H1011">
        <v>56643217.969999999</v>
      </c>
    </row>
    <row r="1012" spans="1:8" hidden="1" x14ac:dyDescent="0.2">
      <c r="A1012" t="s">
        <v>28</v>
      </c>
      <c r="B1012" t="s">
        <v>1</v>
      </c>
      <c r="C1012" t="s">
        <v>8</v>
      </c>
      <c r="D1012" t="s">
        <v>26</v>
      </c>
      <c r="E1012" t="s">
        <v>27</v>
      </c>
      <c r="F1012">
        <v>2014</v>
      </c>
      <c r="G1012">
        <v>32759300</v>
      </c>
      <c r="H1012">
        <v>31646299.642000001</v>
      </c>
    </row>
    <row r="1013" spans="1:8" hidden="1" x14ac:dyDescent="0.2">
      <c r="A1013" t="s">
        <v>28</v>
      </c>
      <c r="B1013" t="s">
        <v>1</v>
      </c>
      <c r="C1013" t="s">
        <v>8</v>
      </c>
      <c r="D1013" t="s">
        <v>8</v>
      </c>
      <c r="E1013" t="s">
        <v>27</v>
      </c>
      <c r="F1013">
        <v>2014</v>
      </c>
      <c r="G1013">
        <v>91515310</v>
      </c>
      <c r="H1013">
        <v>88290477.309</v>
      </c>
    </row>
    <row r="1014" spans="1:8" hidden="1" x14ac:dyDescent="0.2">
      <c r="A1014" t="s">
        <v>28</v>
      </c>
      <c r="B1014" t="s">
        <v>1</v>
      </c>
      <c r="C1014" t="s">
        <v>3</v>
      </c>
      <c r="D1014" t="s">
        <v>29</v>
      </c>
      <c r="E1014" t="s">
        <v>27</v>
      </c>
      <c r="F1014">
        <v>2014</v>
      </c>
      <c r="G1014">
        <v>11382000</v>
      </c>
      <c r="H1014">
        <v>10972717.631999999</v>
      </c>
    </row>
    <row r="1015" spans="1:8" hidden="1" x14ac:dyDescent="0.2">
      <c r="A1015" t="s">
        <v>28</v>
      </c>
      <c r="B1015" t="s">
        <v>1</v>
      </c>
      <c r="C1015" t="s">
        <v>3</v>
      </c>
      <c r="D1015" t="s">
        <v>8</v>
      </c>
      <c r="E1015" t="s">
        <v>27</v>
      </c>
      <c r="F1015">
        <v>2014</v>
      </c>
      <c r="G1015">
        <v>11520000</v>
      </c>
      <c r="H1015">
        <v>11106136.662</v>
      </c>
    </row>
    <row r="1016" spans="1:8" hidden="1" x14ac:dyDescent="0.2">
      <c r="A1016" t="s">
        <v>28</v>
      </c>
      <c r="B1016" t="s">
        <v>1</v>
      </c>
      <c r="C1016" t="s">
        <v>3</v>
      </c>
      <c r="D1016" t="s">
        <v>26</v>
      </c>
      <c r="E1016" t="s">
        <v>27</v>
      </c>
      <c r="F1016">
        <v>2014</v>
      </c>
      <c r="G1016">
        <v>138000</v>
      </c>
      <c r="H1016">
        <v>133311.43700000001</v>
      </c>
    </row>
    <row r="1017" spans="1:8" hidden="1" x14ac:dyDescent="0.2">
      <c r="A1017" t="s">
        <v>28</v>
      </c>
      <c r="B1017" t="s">
        <v>1</v>
      </c>
      <c r="C1017" t="s">
        <v>5</v>
      </c>
      <c r="D1017" t="s">
        <v>29</v>
      </c>
      <c r="E1017" t="s">
        <v>27</v>
      </c>
      <c r="F1017">
        <v>2014</v>
      </c>
      <c r="G1017">
        <v>108000</v>
      </c>
      <c r="H1017">
        <v>104116.45600000001</v>
      </c>
    </row>
    <row r="1018" spans="1:8" hidden="1" x14ac:dyDescent="0.2">
      <c r="A1018" t="s">
        <v>28</v>
      </c>
      <c r="B1018" t="s">
        <v>1</v>
      </c>
      <c r="C1018" t="s">
        <v>5</v>
      </c>
      <c r="D1018" t="s">
        <v>8</v>
      </c>
      <c r="E1018" t="s">
        <v>27</v>
      </c>
      <c r="F1018">
        <v>2014</v>
      </c>
      <c r="G1018">
        <v>8394000</v>
      </c>
      <c r="H1018">
        <v>8108566.7120000003</v>
      </c>
    </row>
    <row r="1019" spans="1:8" hidden="1" x14ac:dyDescent="0.2">
      <c r="A1019" t="s">
        <v>28</v>
      </c>
      <c r="B1019" t="s">
        <v>1</v>
      </c>
      <c r="C1019" t="s">
        <v>5</v>
      </c>
      <c r="D1019" t="s">
        <v>26</v>
      </c>
      <c r="E1019" t="s">
        <v>27</v>
      </c>
      <c r="F1019">
        <v>2014</v>
      </c>
      <c r="G1019">
        <v>8286000</v>
      </c>
      <c r="H1019">
        <v>8004482.3559999997</v>
      </c>
    </row>
    <row r="1020" spans="1:8" hidden="1" x14ac:dyDescent="0.2">
      <c r="A1020" t="s">
        <v>28</v>
      </c>
      <c r="B1020" t="s">
        <v>1</v>
      </c>
      <c r="C1020" t="s">
        <v>4</v>
      </c>
      <c r="D1020" t="s">
        <v>29</v>
      </c>
      <c r="E1020" t="s">
        <v>27</v>
      </c>
      <c r="F1020">
        <v>2015</v>
      </c>
      <c r="G1020">
        <v>2988000</v>
      </c>
      <c r="H1020">
        <v>2911174.1150000002</v>
      </c>
    </row>
    <row r="1021" spans="1:8" hidden="1" x14ac:dyDescent="0.2">
      <c r="A1021" t="s">
        <v>28</v>
      </c>
      <c r="B1021" t="s">
        <v>1</v>
      </c>
      <c r="C1021" t="s">
        <v>4</v>
      </c>
      <c r="D1021" t="s">
        <v>8</v>
      </c>
      <c r="E1021" t="s">
        <v>27</v>
      </c>
      <c r="F1021">
        <v>2015</v>
      </c>
      <c r="G1021">
        <v>19828000</v>
      </c>
      <c r="H1021">
        <v>19024648.967</v>
      </c>
    </row>
    <row r="1022" spans="1:8" hidden="1" x14ac:dyDescent="0.2">
      <c r="A1022" t="s">
        <v>28</v>
      </c>
      <c r="B1022" t="s">
        <v>1</v>
      </c>
      <c r="C1022" t="s">
        <v>4</v>
      </c>
      <c r="D1022" t="s">
        <v>26</v>
      </c>
      <c r="E1022" t="s">
        <v>27</v>
      </c>
      <c r="F1022">
        <v>2015</v>
      </c>
      <c r="G1022">
        <v>16840000</v>
      </c>
      <c r="H1022">
        <v>16113136.415999999</v>
      </c>
    </row>
    <row r="1023" spans="1:8" hidden="1" x14ac:dyDescent="0.2">
      <c r="A1023" t="s">
        <v>28</v>
      </c>
      <c r="B1023" t="s">
        <v>1</v>
      </c>
      <c r="C1023" t="s">
        <v>7</v>
      </c>
      <c r="D1023" t="s">
        <v>26</v>
      </c>
      <c r="E1023" t="s">
        <v>27</v>
      </c>
      <c r="F1023">
        <v>2015</v>
      </c>
      <c r="G1023">
        <v>1352000</v>
      </c>
      <c r="H1023">
        <v>1293643.7309999999</v>
      </c>
    </row>
    <row r="1024" spans="1:8" hidden="1" x14ac:dyDescent="0.2">
      <c r="A1024" t="s">
        <v>28</v>
      </c>
      <c r="B1024" t="s">
        <v>1</v>
      </c>
      <c r="C1024" t="s">
        <v>7</v>
      </c>
      <c r="D1024" t="s">
        <v>29</v>
      </c>
      <c r="E1024" t="s">
        <v>27</v>
      </c>
      <c r="F1024">
        <v>2015</v>
      </c>
      <c r="G1024">
        <v>0</v>
      </c>
      <c r="H1024">
        <v>0</v>
      </c>
    </row>
    <row r="1025" spans="1:8" hidden="1" x14ac:dyDescent="0.2">
      <c r="A1025" t="s">
        <v>28</v>
      </c>
      <c r="B1025" t="s">
        <v>1</v>
      </c>
      <c r="C1025" t="s">
        <v>7</v>
      </c>
      <c r="D1025" t="s">
        <v>8</v>
      </c>
      <c r="E1025" t="s">
        <v>27</v>
      </c>
      <c r="F1025">
        <v>2015</v>
      </c>
      <c r="G1025">
        <v>1352000</v>
      </c>
      <c r="H1025">
        <v>1293643.7309999999</v>
      </c>
    </row>
    <row r="1026" spans="1:8" hidden="1" x14ac:dyDescent="0.2">
      <c r="A1026" t="s">
        <v>28</v>
      </c>
      <c r="B1026" t="s">
        <v>1</v>
      </c>
      <c r="C1026" t="s">
        <v>2</v>
      </c>
      <c r="D1026" t="s">
        <v>26</v>
      </c>
      <c r="E1026" t="s">
        <v>27</v>
      </c>
      <c r="F1026">
        <v>2015</v>
      </c>
      <c r="G1026">
        <v>2705900</v>
      </c>
      <c r="H1026">
        <v>2589105.4530000002</v>
      </c>
    </row>
    <row r="1027" spans="1:8" hidden="1" x14ac:dyDescent="0.2">
      <c r="A1027" t="s">
        <v>28</v>
      </c>
      <c r="B1027" t="s">
        <v>1</v>
      </c>
      <c r="C1027" t="s">
        <v>2</v>
      </c>
      <c r="D1027" t="s">
        <v>8</v>
      </c>
      <c r="E1027" t="s">
        <v>27</v>
      </c>
      <c r="F1027">
        <v>2015</v>
      </c>
      <c r="G1027">
        <v>45424670</v>
      </c>
      <c r="H1027">
        <v>44206794.589000002</v>
      </c>
    </row>
    <row r="1028" spans="1:8" hidden="1" x14ac:dyDescent="0.2">
      <c r="A1028" t="s">
        <v>28</v>
      </c>
      <c r="B1028" t="s">
        <v>1</v>
      </c>
      <c r="C1028" t="s">
        <v>2</v>
      </c>
      <c r="D1028" t="s">
        <v>29</v>
      </c>
      <c r="E1028" t="s">
        <v>27</v>
      </c>
      <c r="F1028">
        <v>2015</v>
      </c>
      <c r="G1028">
        <v>42718770</v>
      </c>
      <c r="H1028">
        <v>41620407.446999997</v>
      </c>
    </row>
    <row r="1029" spans="1:8" hidden="1" x14ac:dyDescent="0.2">
      <c r="A1029" t="s">
        <v>28</v>
      </c>
      <c r="B1029" t="s">
        <v>1</v>
      </c>
      <c r="C1029" t="s">
        <v>6</v>
      </c>
      <c r="D1029" t="s">
        <v>8</v>
      </c>
      <c r="E1029" t="s">
        <v>27</v>
      </c>
      <c r="F1029">
        <v>2015</v>
      </c>
      <c r="G1029">
        <v>100000</v>
      </c>
      <c r="H1029">
        <v>96556.251999999993</v>
      </c>
    </row>
    <row r="1030" spans="1:8" hidden="1" x14ac:dyDescent="0.2">
      <c r="A1030" t="s">
        <v>28</v>
      </c>
      <c r="B1030" t="s">
        <v>1</v>
      </c>
      <c r="C1030" t="s">
        <v>6</v>
      </c>
      <c r="D1030" t="s">
        <v>26</v>
      </c>
      <c r="E1030" t="s">
        <v>27</v>
      </c>
      <c r="F1030">
        <v>2015</v>
      </c>
      <c r="G1030">
        <v>50000</v>
      </c>
      <c r="H1030">
        <v>47841.853999999999</v>
      </c>
    </row>
    <row r="1031" spans="1:8" hidden="1" x14ac:dyDescent="0.2">
      <c r="A1031" t="s">
        <v>28</v>
      </c>
      <c r="B1031" t="s">
        <v>1</v>
      </c>
      <c r="C1031" t="s">
        <v>6</v>
      </c>
      <c r="D1031" t="s">
        <v>29</v>
      </c>
      <c r="E1031" t="s">
        <v>27</v>
      </c>
      <c r="F1031">
        <v>2015</v>
      </c>
      <c r="G1031">
        <v>50000</v>
      </c>
      <c r="H1031">
        <v>48714.425999999999</v>
      </c>
    </row>
    <row r="1032" spans="1:8" hidden="1" x14ac:dyDescent="0.2">
      <c r="A1032" t="s">
        <v>28</v>
      </c>
      <c r="B1032" t="s">
        <v>1</v>
      </c>
      <c r="C1032" t="s">
        <v>42</v>
      </c>
      <c r="D1032" t="s">
        <v>26</v>
      </c>
      <c r="E1032" t="s">
        <v>27</v>
      </c>
      <c r="F1032">
        <v>2015</v>
      </c>
      <c r="G1032">
        <v>2723000</v>
      </c>
      <c r="H1032">
        <v>2605467.3670000001</v>
      </c>
    </row>
    <row r="1033" spans="1:8" hidden="1" x14ac:dyDescent="0.2">
      <c r="A1033" t="s">
        <v>28</v>
      </c>
      <c r="B1033" t="s">
        <v>1</v>
      </c>
      <c r="C1033" t="s">
        <v>42</v>
      </c>
      <c r="D1033" t="s">
        <v>8</v>
      </c>
      <c r="E1033" t="s">
        <v>27</v>
      </c>
      <c r="F1033">
        <v>2015</v>
      </c>
      <c r="G1033">
        <v>2723000</v>
      </c>
      <c r="H1033">
        <v>2605467.3670000001</v>
      </c>
    </row>
    <row r="1034" spans="1:8" hidden="1" x14ac:dyDescent="0.2">
      <c r="A1034" t="s">
        <v>28</v>
      </c>
      <c r="B1034" t="s">
        <v>1</v>
      </c>
      <c r="C1034" t="s">
        <v>42</v>
      </c>
      <c r="D1034" t="s">
        <v>29</v>
      </c>
      <c r="E1034" t="s">
        <v>27</v>
      </c>
      <c r="F1034">
        <v>2015</v>
      </c>
      <c r="G1034">
        <v>0</v>
      </c>
      <c r="H1034">
        <v>0</v>
      </c>
    </row>
    <row r="1035" spans="1:8" hidden="1" x14ac:dyDescent="0.2">
      <c r="A1035" t="s">
        <v>28</v>
      </c>
      <c r="B1035" t="s">
        <v>1</v>
      </c>
      <c r="C1035" t="s">
        <v>8</v>
      </c>
      <c r="D1035" t="s">
        <v>26</v>
      </c>
      <c r="E1035" t="s">
        <v>27</v>
      </c>
      <c r="F1035">
        <v>2015</v>
      </c>
      <c r="G1035">
        <v>32295900</v>
      </c>
      <c r="H1035">
        <v>30901914.631000001</v>
      </c>
    </row>
    <row r="1036" spans="1:8" hidden="1" x14ac:dyDescent="0.2">
      <c r="A1036" t="s">
        <v>28</v>
      </c>
      <c r="B1036" t="s">
        <v>1</v>
      </c>
      <c r="C1036" t="s">
        <v>8</v>
      </c>
      <c r="D1036" t="s">
        <v>8</v>
      </c>
      <c r="E1036" t="s">
        <v>27</v>
      </c>
      <c r="F1036">
        <v>2015</v>
      </c>
      <c r="G1036">
        <v>89402670</v>
      </c>
      <c r="H1036">
        <v>86540382.780000001</v>
      </c>
    </row>
    <row r="1037" spans="1:8" hidden="1" x14ac:dyDescent="0.2">
      <c r="A1037" t="s">
        <v>28</v>
      </c>
      <c r="B1037" t="s">
        <v>1</v>
      </c>
      <c r="C1037" t="s">
        <v>8</v>
      </c>
      <c r="D1037" t="s">
        <v>29</v>
      </c>
      <c r="E1037" t="s">
        <v>27</v>
      </c>
      <c r="F1037">
        <v>2015</v>
      </c>
      <c r="G1037">
        <v>57106770</v>
      </c>
      <c r="H1037">
        <v>55638470.756999999</v>
      </c>
    </row>
    <row r="1038" spans="1:8" hidden="1" x14ac:dyDescent="0.2">
      <c r="A1038" t="s">
        <v>28</v>
      </c>
      <c r="B1038" t="s">
        <v>1</v>
      </c>
      <c r="C1038" t="s">
        <v>3</v>
      </c>
      <c r="D1038" t="s">
        <v>26</v>
      </c>
      <c r="E1038" t="s">
        <v>27</v>
      </c>
      <c r="F1038">
        <v>2015</v>
      </c>
      <c r="G1038">
        <v>125000</v>
      </c>
      <c r="H1038">
        <v>119604.63499999999</v>
      </c>
    </row>
    <row r="1039" spans="1:8" hidden="1" x14ac:dyDescent="0.2">
      <c r="A1039" t="s">
        <v>28</v>
      </c>
      <c r="B1039" t="s">
        <v>1</v>
      </c>
      <c r="C1039" t="s">
        <v>3</v>
      </c>
      <c r="D1039" t="s">
        <v>8</v>
      </c>
      <c r="E1039" t="s">
        <v>27</v>
      </c>
      <c r="F1039">
        <v>2015</v>
      </c>
      <c r="G1039">
        <v>11375000</v>
      </c>
      <c r="H1039">
        <v>11080349.49</v>
      </c>
    </row>
    <row r="1040" spans="1:8" hidden="1" x14ac:dyDescent="0.2">
      <c r="A1040" t="s">
        <v>28</v>
      </c>
      <c r="B1040" t="s">
        <v>1</v>
      </c>
      <c r="C1040" t="s">
        <v>3</v>
      </c>
      <c r="D1040" t="s">
        <v>29</v>
      </c>
      <c r="E1040" t="s">
        <v>27</v>
      </c>
      <c r="F1040">
        <v>2015</v>
      </c>
      <c r="G1040">
        <v>11250000</v>
      </c>
      <c r="H1040">
        <v>10960745.914999999</v>
      </c>
    </row>
    <row r="1041" spans="1:8" hidden="1" x14ac:dyDescent="0.2">
      <c r="A1041" t="s">
        <v>28</v>
      </c>
      <c r="B1041" t="s">
        <v>1</v>
      </c>
      <c r="C1041" t="s">
        <v>5</v>
      </c>
      <c r="D1041" t="s">
        <v>26</v>
      </c>
      <c r="E1041" t="s">
        <v>27</v>
      </c>
      <c r="F1041">
        <v>2015</v>
      </c>
      <c r="G1041">
        <v>8500000</v>
      </c>
      <c r="H1041">
        <v>8133115.1739999996</v>
      </c>
    </row>
    <row r="1042" spans="1:8" hidden="1" x14ac:dyDescent="0.2">
      <c r="A1042" t="s">
        <v>28</v>
      </c>
      <c r="B1042" t="s">
        <v>1</v>
      </c>
      <c r="C1042" t="s">
        <v>5</v>
      </c>
      <c r="D1042" t="s">
        <v>29</v>
      </c>
      <c r="E1042" t="s">
        <v>27</v>
      </c>
      <c r="F1042">
        <v>2015</v>
      </c>
      <c r="G1042">
        <v>100000</v>
      </c>
      <c r="H1042">
        <v>97428.853000000003</v>
      </c>
    </row>
    <row r="1043" spans="1:8" hidden="1" x14ac:dyDescent="0.2">
      <c r="A1043" t="s">
        <v>28</v>
      </c>
      <c r="B1043" t="s">
        <v>1</v>
      </c>
      <c r="C1043" t="s">
        <v>5</v>
      </c>
      <c r="D1043" t="s">
        <v>8</v>
      </c>
      <c r="E1043" t="s">
        <v>27</v>
      </c>
      <c r="F1043">
        <v>2015</v>
      </c>
      <c r="G1043">
        <v>8600000</v>
      </c>
      <c r="H1043">
        <v>8230576.8870000001</v>
      </c>
    </row>
    <row r="1044" spans="1:8" hidden="1" x14ac:dyDescent="0.2">
      <c r="A1044" t="s">
        <v>28</v>
      </c>
      <c r="B1044" t="s">
        <v>1</v>
      </c>
      <c r="C1044" t="s">
        <v>4</v>
      </c>
      <c r="D1044" t="s">
        <v>29</v>
      </c>
      <c r="E1044" t="s">
        <v>27</v>
      </c>
      <c r="F1044">
        <v>2016</v>
      </c>
      <c r="G1044">
        <v>2963000</v>
      </c>
      <c r="H1044">
        <v>2890083.2009999999</v>
      </c>
    </row>
    <row r="1045" spans="1:8" hidden="1" x14ac:dyDescent="0.2">
      <c r="A1045" t="s">
        <v>28</v>
      </c>
      <c r="B1045" t="s">
        <v>1</v>
      </c>
      <c r="C1045" t="s">
        <v>4</v>
      </c>
      <c r="D1045" t="s">
        <v>8</v>
      </c>
      <c r="E1045" t="s">
        <v>27</v>
      </c>
      <c r="F1045">
        <v>2016</v>
      </c>
      <c r="G1045">
        <v>19573000</v>
      </c>
      <c r="H1045">
        <v>18627900.657000002</v>
      </c>
    </row>
    <row r="1046" spans="1:8" hidden="1" x14ac:dyDescent="0.2">
      <c r="A1046" t="s">
        <v>28</v>
      </c>
      <c r="B1046" t="s">
        <v>1</v>
      </c>
      <c r="C1046" t="s">
        <v>4</v>
      </c>
      <c r="D1046" t="s">
        <v>26</v>
      </c>
      <c r="E1046" t="s">
        <v>27</v>
      </c>
      <c r="F1046">
        <v>2016</v>
      </c>
      <c r="G1046">
        <v>16610000</v>
      </c>
      <c r="H1046">
        <v>15738407.018999999</v>
      </c>
    </row>
    <row r="1047" spans="1:8" hidden="1" x14ac:dyDescent="0.2">
      <c r="A1047" t="s">
        <v>28</v>
      </c>
      <c r="B1047" t="s">
        <v>1</v>
      </c>
      <c r="C1047" t="s">
        <v>7</v>
      </c>
      <c r="D1047" t="s">
        <v>29</v>
      </c>
      <c r="E1047" t="s">
        <v>27</v>
      </c>
      <c r="F1047">
        <v>2016</v>
      </c>
      <c r="G1047">
        <v>0</v>
      </c>
      <c r="H1047">
        <v>0</v>
      </c>
    </row>
    <row r="1048" spans="1:8" hidden="1" x14ac:dyDescent="0.2">
      <c r="A1048" t="s">
        <v>28</v>
      </c>
      <c r="B1048" t="s">
        <v>1</v>
      </c>
      <c r="C1048" t="s">
        <v>7</v>
      </c>
      <c r="D1048" t="s">
        <v>8</v>
      </c>
      <c r="E1048" t="s">
        <v>27</v>
      </c>
      <c r="F1048">
        <v>2016</v>
      </c>
      <c r="G1048">
        <v>1453000</v>
      </c>
      <c r="H1048">
        <v>1376755.2919999999</v>
      </c>
    </row>
    <row r="1049" spans="1:8" hidden="1" x14ac:dyDescent="0.2">
      <c r="A1049" t="s">
        <v>28</v>
      </c>
      <c r="B1049" t="s">
        <v>1</v>
      </c>
      <c r="C1049" t="s">
        <v>7</v>
      </c>
      <c r="D1049" t="s">
        <v>26</v>
      </c>
      <c r="E1049" t="s">
        <v>27</v>
      </c>
      <c r="F1049">
        <v>2016</v>
      </c>
      <c r="G1049">
        <v>1453000</v>
      </c>
      <c r="H1049">
        <v>1376755.2919999999</v>
      </c>
    </row>
    <row r="1050" spans="1:8" hidden="1" x14ac:dyDescent="0.2">
      <c r="A1050" t="s">
        <v>28</v>
      </c>
      <c r="B1050" t="s">
        <v>1</v>
      </c>
      <c r="C1050" t="s">
        <v>2</v>
      </c>
      <c r="D1050" t="s">
        <v>29</v>
      </c>
      <c r="E1050" t="s">
        <v>27</v>
      </c>
      <c r="F1050">
        <v>2016</v>
      </c>
      <c r="G1050">
        <v>44822300</v>
      </c>
      <c r="H1050">
        <v>43719262.994999997</v>
      </c>
    </row>
    <row r="1051" spans="1:8" hidden="1" x14ac:dyDescent="0.2">
      <c r="A1051" t="s">
        <v>28</v>
      </c>
      <c r="B1051" t="s">
        <v>1</v>
      </c>
      <c r="C1051" t="s">
        <v>2</v>
      </c>
      <c r="D1051" t="s">
        <v>8</v>
      </c>
      <c r="E1051" t="s">
        <v>27</v>
      </c>
      <c r="F1051">
        <v>2016</v>
      </c>
      <c r="G1051">
        <v>49801900</v>
      </c>
      <c r="H1051">
        <v>48479341.063000001</v>
      </c>
    </row>
    <row r="1052" spans="1:8" hidden="1" x14ac:dyDescent="0.2">
      <c r="A1052" t="s">
        <v>28</v>
      </c>
      <c r="B1052" t="s">
        <v>1</v>
      </c>
      <c r="C1052" t="s">
        <v>2</v>
      </c>
      <c r="D1052" t="s">
        <v>26</v>
      </c>
      <c r="E1052" t="s">
        <v>27</v>
      </c>
      <c r="F1052">
        <v>2016</v>
      </c>
      <c r="G1052">
        <v>4979600</v>
      </c>
      <c r="H1052">
        <v>4718300.517</v>
      </c>
    </row>
    <row r="1053" spans="1:8" hidden="1" x14ac:dyDescent="0.2">
      <c r="A1053" t="s">
        <v>28</v>
      </c>
      <c r="B1053" t="s">
        <v>1</v>
      </c>
      <c r="C1053" t="s">
        <v>6</v>
      </c>
      <c r="D1053" t="s">
        <v>8</v>
      </c>
      <c r="E1053" t="s">
        <v>27</v>
      </c>
      <c r="F1053">
        <v>2016</v>
      </c>
      <c r="G1053">
        <v>52000</v>
      </c>
      <c r="H1053">
        <v>49856.082000000002</v>
      </c>
    </row>
    <row r="1054" spans="1:8" hidden="1" x14ac:dyDescent="0.2">
      <c r="A1054" t="s">
        <v>28</v>
      </c>
      <c r="B1054" t="s">
        <v>1</v>
      </c>
      <c r="C1054" t="s">
        <v>6</v>
      </c>
      <c r="D1054" t="s">
        <v>29</v>
      </c>
      <c r="E1054" t="s">
        <v>27</v>
      </c>
      <c r="F1054">
        <v>2016</v>
      </c>
      <c r="G1054">
        <v>0</v>
      </c>
      <c r="H1054">
        <v>0</v>
      </c>
    </row>
    <row r="1055" spans="1:8" hidden="1" x14ac:dyDescent="0.2">
      <c r="A1055" t="s">
        <v>28</v>
      </c>
      <c r="B1055" t="s">
        <v>1</v>
      </c>
      <c r="C1055" t="s">
        <v>6</v>
      </c>
      <c r="D1055" t="s">
        <v>26</v>
      </c>
      <c r="E1055" t="s">
        <v>27</v>
      </c>
      <c r="F1055">
        <v>2016</v>
      </c>
      <c r="G1055">
        <v>52000</v>
      </c>
      <c r="H1055">
        <v>49271.351999999999</v>
      </c>
    </row>
    <row r="1056" spans="1:8" hidden="1" x14ac:dyDescent="0.2">
      <c r="A1056" t="s">
        <v>28</v>
      </c>
      <c r="B1056" t="s">
        <v>1</v>
      </c>
      <c r="C1056" t="s">
        <v>42</v>
      </c>
      <c r="D1056" t="s">
        <v>29</v>
      </c>
      <c r="E1056" t="s">
        <v>27</v>
      </c>
      <c r="F1056">
        <v>2016</v>
      </c>
      <c r="G1056">
        <v>0</v>
      </c>
      <c r="H1056">
        <v>0</v>
      </c>
    </row>
    <row r="1057" spans="1:8" hidden="1" x14ac:dyDescent="0.2">
      <c r="A1057" t="s">
        <v>28</v>
      </c>
      <c r="B1057" t="s">
        <v>1</v>
      </c>
      <c r="C1057" t="s">
        <v>42</v>
      </c>
      <c r="D1057" t="s">
        <v>26</v>
      </c>
      <c r="E1057" t="s">
        <v>27</v>
      </c>
      <c r="F1057">
        <v>2016</v>
      </c>
      <c r="G1057">
        <v>3765000</v>
      </c>
      <c r="H1057">
        <v>3567435.426</v>
      </c>
    </row>
    <row r="1058" spans="1:8" hidden="1" x14ac:dyDescent="0.2">
      <c r="A1058" t="s">
        <v>28</v>
      </c>
      <c r="B1058" t="s">
        <v>1</v>
      </c>
      <c r="C1058" t="s">
        <v>42</v>
      </c>
      <c r="D1058" t="s">
        <v>8</v>
      </c>
      <c r="E1058" t="s">
        <v>27</v>
      </c>
      <c r="F1058">
        <v>2016</v>
      </c>
      <c r="G1058">
        <v>3765000</v>
      </c>
      <c r="H1058">
        <v>3567435.426</v>
      </c>
    </row>
    <row r="1059" spans="1:8" hidden="1" x14ac:dyDescent="0.2">
      <c r="A1059" t="s">
        <v>28</v>
      </c>
      <c r="B1059" t="s">
        <v>1</v>
      </c>
      <c r="C1059" t="s">
        <v>8</v>
      </c>
      <c r="D1059" t="s">
        <v>8</v>
      </c>
      <c r="E1059" t="s">
        <v>27</v>
      </c>
      <c r="F1059">
        <v>2016</v>
      </c>
      <c r="G1059">
        <v>94764900</v>
      </c>
      <c r="H1059">
        <v>91468783.670000002</v>
      </c>
    </row>
    <row r="1060" spans="1:8" hidden="1" x14ac:dyDescent="0.2">
      <c r="A1060" t="s">
        <v>28</v>
      </c>
      <c r="B1060" t="s">
        <v>1</v>
      </c>
      <c r="C1060" t="s">
        <v>8</v>
      </c>
      <c r="D1060" t="s">
        <v>29</v>
      </c>
      <c r="E1060" t="s">
        <v>27</v>
      </c>
      <c r="F1060">
        <v>2016</v>
      </c>
      <c r="G1060">
        <v>59631300</v>
      </c>
      <c r="H1060">
        <v>58163826.653999999</v>
      </c>
    </row>
    <row r="1061" spans="1:8" hidden="1" x14ac:dyDescent="0.2">
      <c r="A1061" t="s">
        <v>28</v>
      </c>
      <c r="B1061" t="s">
        <v>1</v>
      </c>
      <c r="C1061" t="s">
        <v>8</v>
      </c>
      <c r="D1061" t="s">
        <v>26</v>
      </c>
      <c r="E1061" t="s">
        <v>27</v>
      </c>
      <c r="F1061">
        <v>2016</v>
      </c>
      <c r="G1061">
        <v>35133600</v>
      </c>
      <c r="H1061">
        <v>33289999.809999999</v>
      </c>
    </row>
    <row r="1062" spans="1:8" hidden="1" x14ac:dyDescent="0.2">
      <c r="A1062" t="s">
        <v>28</v>
      </c>
      <c r="B1062" t="s">
        <v>1</v>
      </c>
      <c r="C1062" t="s">
        <v>3</v>
      </c>
      <c r="D1062" t="s">
        <v>26</v>
      </c>
      <c r="E1062" t="s">
        <v>27</v>
      </c>
      <c r="F1062">
        <v>2016</v>
      </c>
      <c r="G1062">
        <v>150000</v>
      </c>
      <c r="H1062">
        <v>142128.90100000001</v>
      </c>
    </row>
    <row r="1063" spans="1:8" hidden="1" x14ac:dyDescent="0.2">
      <c r="A1063" t="s">
        <v>28</v>
      </c>
      <c r="B1063" t="s">
        <v>1</v>
      </c>
      <c r="C1063" t="s">
        <v>3</v>
      </c>
      <c r="D1063" t="s">
        <v>8</v>
      </c>
      <c r="E1063" t="s">
        <v>27</v>
      </c>
      <c r="F1063">
        <v>2016</v>
      </c>
      <c r="G1063">
        <v>11888000</v>
      </c>
      <c r="H1063">
        <v>11591671.142000001</v>
      </c>
    </row>
    <row r="1064" spans="1:8" hidden="1" x14ac:dyDescent="0.2">
      <c r="A1064" t="s">
        <v>28</v>
      </c>
      <c r="B1064" t="s">
        <v>1</v>
      </c>
      <c r="C1064" t="s">
        <v>3</v>
      </c>
      <c r="D1064" t="s">
        <v>29</v>
      </c>
      <c r="E1064" t="s">
        <v>27</v>
      </c>
      <c r="F1064">
        <v>2016</v>
      </c>
      <c r="G1064">
        <v>11738000</v>
      </c>
      <c r="H1064">
        <v>11449138.242000001</v>
      </c>
    </row>
    <row r="1065" spans="1:8" hidden="1" x14ac:dyDescent="0.2">
      <c r="A1065" t="s">
        <v>28</v>
      </c>
      <c r="B1065" t="s">
        <v>1</v>
      </c>
      <c r="C1065" t="s">
        <v>5</v>
      </c>
      <c r="D1065" t="s">
        <v>29</v>
      </c>
      <c r="E1065" t="s">
        <v>27</v>
      </c>
      <c r="F1065">
        <v>2016</v>
      </c>
      <c r="G1065">
        <v>108000</v>
      </c>
      <c r="H1065">
        <v>105342.216</v>
      </c>
    </row>
    <row r="1066" spans="1:8" hidden="1" x14ac:dyDescent="0.2">
      <c r="A1066" t="s">
        <v>28</v>
      </c>
      <c r="B1066" t="s">
        <v>1</v>
      </c>
      <c r="C1066" t="s">
        <v>5</v>
      </c>
      <c r="D1066" t="s">
        <v>26</v>
      </c>
      <c r="E1066" t="s">
        <v>27</v>
      </c>
      <c r="F1066">
        <v>2016</v>
      </c>
      <c r="G1066">
        <v>8124000</v>
      </c>
      <c r="H1066">
        <v>7697701.3020000001</v>
      </c>
    </row>
    <row r="1067" spans="1:8" hidden="1" x14ac:dyDescent="0.2">
      <c r="A1067" t="s">
        <v>28</v>
      </c>
      <c r="B1067" t="s">
        <v>1</v>
      </c>
      <c r="C1067" t="s">
        <v>5</v>
      </c>
      <c r="D1067" t="s">
        <v>8</v>
      </c>
      <c r="E1067" t="s">
        <v>27</v>
      </c>
      <c r="F1067">
        <v>2016</v>
      </c>
      <c r="G1067">
        <v>8232000</v>
      </c>
      <c r="H1067">
        <v>7802773.0700000003</v>
      </c>
    </row>
    <row r="1068" spans="1:8" hidden="1" x14ac:dyDescent="0.2">
      <c r="A1068" t="s">
        <v>28</v>
      </c>
      <c r="B1068" t="s">
        <v>1</v>
      </c>
      <c r="C1068" t="s">
        <v>4</v>
      </c>
      <c r="D1068" t="s">
        <v>29</v>
      </c>
      <c r="E1068" t="s">
        <v>27</v>
      </c>
      <c r="F1068">
        <v>2017</v>
      </c>
      <c r="G1068">
        <v>3129000</v>
      </c>
      <c r="H1068">
        <v>2961217.4210000001</v>
      </c>
    </row>
    <row r="1069" spans="1:8" hidden="1" x14ac:dyDescent="0.2">
      <c r="A1069" t="s">
        <v>28</v>
      </c>
      <c r="B1069" t="s">
        <v>1</v>
      </c>
      <c r="C1069" t="s">
        <v>4</v>
      </c>
      <c r="D1069" t="s">
        <v>8</v>
      </c>
      <c r="E1069" t="s">
        <v>27</v>
      </c>
      <c r="F1069">
        <v>2017</v>
      </c>
      <c r="G1069">
        <v>21072000</v>
      </c>
      <c r="H1069">
        <v>19604944.84</v>
      </c>
    </row>
    <row r="1070" spans="1:8" hidden="1" x14ac:dyDescent="0.2">
      <c r="A1070" t="s">
        <v>28</v>
      </c>
      <c r="B1070" t="s">
        <v>1</v>
      </c>
      <c r="C1070" t="s">
        <v>4</v>
      </c>
      <c r="D1070" t="s">
        <v>26</v>
      </c>
      <c r="E1070" t="s">
        <v>27</v>
      </c>
      <c r="F1070">
        <v>2017</v>
      </c>
      <c r="G1070">
        <v>17943000</v>
      </c>
      <c r="H1070">
        <v>16642396.698000001</v>
      </c>
    </row>
    <row r="1071" spans="1:8" hidden="1" x14ac:dyDescent="0.2">
      <c r="A1071" t="s">
        <v>28</v>
      </c>
      <c r="B1071" t="s">
        <v>1</v>
      </c>
      <c r="C1071" t="s">
        <v>7</v>
      </c>
      <c r="D1071" t="s">
        <v>26</v>
      </c>
      <c r="E1071" t="s">
        <v>27</v>
      </c>
      <c r="F1071">
        <v>2017</v>
      </c>
      <c r="G1071">
        <v>850000</v>
      </c>
      <c r="H1071">
        <v>788387.51599999995</v>
      </c>
    </row>
    <row r="1072" spans="1:8" hidden="1" x14ac:dyDescent="0.2">
      <c r="A1072" t="s">
        <v>28</v>
      </c>
      <c r="B1072" t="s">
        <v>1</v>
      </c>
      <c r="C1072" t="s">
        <v>7</v>
      </c>
      <c r="D1072" t="s">
        <v>8</v>
      </c>
      <c r="E1072" t="s">
        <v>27</v>
      </c>
      <c r="F1072">
        <v>2017</v>
      </c>
      <c r="G1072">
        <v>850000</v>
      </c>
      <c r="H1072">
        <v>788387.51599999995</v>
      </c>
    </row>
    <row r="1073" spans="1:8" hidden="1" x14ac:dyDescent="0.2">
      <c r="A1073" t="s">
        <v>28</v>
      </c>
      <c r="B1073" t="s">
        <v>1</v>
      </c>
      <c r="C1073" t="s">
        <v>7</v>
      </c>
      <c r="D1073" t="s">
        <v>29</v>
      </c>
      <c r="E1073" t="s">
        <v>27</v>
      </c>
      <c r="F1073">
        <v>2017</v>
      </c>
      <c r="G1073">
        <v>0</v>
      </c>
      <c r="H1073">
        <v>0</v>
      </c>
    </row>
    <row r="1074" spans="1:8" hidden="1" x14ac:dyDescent="0.2">
      <c r="A1074" t="s">
        <v>28</v>
      </c>
      <c r="B1074" t="s">
        <v>1</v>
      </c>
      <c r="C1074" t="s">
        <v>2</v>
      </c>
      <c r="D1074" t="s">
        <v>8</v>
      </c>
      <c r="E1074" t="s">
        <v>27</v>
      </c>
      <c r="F1074">
        <v>2017</v>
      </c>
      <c r="G1074">
        <v>47885500</v>
      </c>
      <c r="H1074">
        <v>45268594.648999996</v>
      </c>
    </row>
    <row r="1075" spans="1:8" hidden="1" x14ac:dyDescent="0.2">
      <c r="A1075" t="s">
        <v>28</v>
      </c>
      <c r="B1075" t="s">
        <v>1</v>
      </c>
      <c r="C1075" t="s">
        <v>2</v>
      </c>
      <c r="D1075" t="s">
        <v>26</v>
      </c>
      <c r="E1075" t="s">
        <v>27</v>
      </c>
      <c r="F1075">
        <v>2017</v>
      </c>
      <c r="G1075">
        <v>5081700</v>
      </c>
      <c r="H1075">
        <v>4713351.574</v>
      </c>
    </row>
    <row r="1076" spans="1:8" hidden="1" x14ac:dyDescent="0.2">
      <c r="A1076" t="s">
        <v>28</v>
      </c>
      <c r="B1076" t="s">
        <v>1</v>
      </c>
      <c r="C1076" t="s">
        <v>2</v>
      </c>
      <c r="D1076" t="s">
        <v>29</v>
      </c>
      <c r="E1076" t="s">
        <v>27</v>
      </c>
      <c r="F1076">
        <v>2017</v>
      </c>
      <c r="G1076">
        <v>42803800</v>
      </c>
      <c r="H1076">
        <v>40508583.649999999</v>
      </c>
    </row>
    <row r="1077" spans="1:8" hidden="1" x14ac:dyDescent="0.2">
      <c r="A1077" t="s">
        <v>28</v>
      </c>
      <c r="B1077" t="s">
        <v>1</v>
      </c>
      <c r="C1077" t="s">
        <v>6</v>
      </c>
      <c r="D1077" t="s">
        <v>26</v>
      </c>
      <c r="E1077" t="s">
        <v>27</v>
      </c>
      <c r="F1077">
        <v>2017</v>
      </c>
      <c r="G1077">
        <v>40000</v>
      </c>
      <c r="H1077">
        <v>37100.589</v>
      </c>
    </row>
    <row r="1078" spans="1:8" hidden="1" x14ac:dyDescent="0.2">
      <c r="A1078" t="s">
        <v>28</v>
      </c>
      <c r="B1078" t="s">
        <v>1</v>
      </c>
      <c r="C1078" t="s">
        <v>6</v>
      </c>
      <c r="D1078" t="s">
        <v>29</v>
      </c>
      <c r="E1078" t="s">
        <v>27</v>
      </c>
      <c r="F1078">
        <v>2017</v>
      </c>
      <c r="G1078">
        <v>0</v>
      </c>
      <c r="H1078">
        <v>0</v>
      </c>
    </row>
    <row r="1079" spans="1:8" hidden="1" x14ac:dyDescent="0.2">
      <c r="A1079" t="s">
        <v>28</v>
      </c>
      <c r="B1079" t="s">
        <v>1</v>
      </c>
      <c r="C1079" t="s">
        <v>6</v>
      </c>
      <c r="D1079" t="s">
        <v>8</v>
      </c>
      <c r="E1079" t="s">
        <v>27</v>
      </c>
      <c r="F1079">
        <v>2017</v>
      </c>
      <c r="G1079">
        <v>40000</v>
      </c>
      <c r="H1079">
        <v>37540.881999999998</v>
      </c>
    </row>
    <row r="1080" spans="1:8" hidden="1" x14ac:dyDescent="0.2">
      <c r="A1080" t="s">
        <v>28</v>
      </c>
      <c r="B1080" t="s">
        <v>1</v>
      </c>
      <c r="C1080" t="s">
        <v>42</v>
      </c>
      <c r="D1080" t="s">
        <v>8</v>
      </c>
      <c r="E1080" t="s">
        <v>27</v>
      </c>
      <c r="F1080">
        <v>2017</v>
      </c>
      <c r="G1080">
        <v>4601000</v>
      </c>
      <c r="H1080">
        <v>4267495.2460000003</v>
      </c>
    </row>
    <row r="1081" spans="1:8" hidden="1" x14ac:dyDescent="0.2">
      <c r="A1081" t="s">
        <v>28</v>
      </c>
      <c r="B1081" t="s">
        <v>1</v>
      </c>
      <c r="C1081" t="s">
        <v>42</v>
      </c>
      <c r="D1081" t="s">
        <v>26</v>
      </c>
      <c r="E1081" t="s">
        <v>27</v>
      </c>
      <c r="F1081">
        <v>2017</v>
      </c>
      <c r="G1081">
        <v>4601000</v>
      </c>
      <c r="H1081">
        <v>4267495.2460000003</v>
      </c>
    </row>
    <row r="1082" spans="1:8" hidden="1" x14ac:dyDescent="0.2">
      <c r="A1082" t="s">
        <v>28</v>
      </c>
      <c r="B1082" t="s">
        <v>1</v>
      </c>
      <c r="C1082" t="s">
        <v>42</v>
      </c>
      <c r="D1082" t="s">
        <v>29</v>
      </c>
      <c r="E1082" t="s">
        <v>27</v>
      </c>
      <c r="F1082">
        <v>2017</v>
      </c>
      <c r="G1082">
        <v>0</v>
      </c>
      <c r="H1082">
        <v>0</v>
      </c>
    </row>
    <row r="1083" spans="1:8" hidden="1" x14ac:dyDescent="0.2">
      <c r="A1083" t="s">
        <v>28</v>
      </c>
      <c r="B1083" t="s">
        <v>1</v>
      </c>
      <c r="C1083" t="s">
        <v>8</v>
      </c>
      <c r="D1083" t="s">
        <v>26</v>
      </c>
      <c r="E1083" t="s">
        <v>27</v>
      </c>
      <c r="F1083">
        <v>2017</v>
      </c>
      <c r="G1083">
        <v>37143700</v>
      </c>
      <c r="H1083">
        <v>34451328.664999999</v>
      </c>
    </row>
    <row r="1084" spans="1:8" hidden="1" x14ac:dyDescent="0.2">
      <c r="A1084" t="s">
        <v>28</v>
      </c>
      <c r="B1084" t="s">
        <v>1</v>
      </c>
      <c r="C1084" t="s">
        <v>8</v>
      </c>
      <c r="D1084" t="s">
        <v>29</v>
      </c>
      <c r="E1084" t="s">
        <v>27</v>
      </c>
      <c r="F1084">
        <v>2017</v>
      </c>
      <c r="G1084">
        <v>57628800</v>
      </c>
      <c r="H1084">
        <v>54538640.622000001</v>
      </c>
    </row>
    <row r="1085" spans="1:8" hidden="1" x14ac:dyDescent="0.2">
      <c r="A1085" t="s">
        <v>28</v>
      </c>
      <c r="B1085" t="s">
        <v>1</v>
      </c>
      <c r="C1085" t="s">
        <v>8</v>
      </c>
      <c r="D1085" t="s">
        <v>8</v>
      </c>
      <c r="E1085" t="s">
        <v>27</v>
      </c>
      <c r="F1085">
        <v>2017</v>
      </c>
      <c r="G1085">
        <v>94772500</v>
      </c>
      <c r="H1085">
        <v>89055250.182999998</v>
      </c>
    </row>
    <row r="1086" spans="1:8" hidden="1" x14ac:dyDescent="0.2">
      <c r="A1086" t="s">
        <v>28</v>
      </c>
      <c r="B1086" t="s">
        <v>1</v>
      </c>
      <c r="C1086" t="s">
        <v>3</v>
      </c>
      <c r="D1086" t="s">
        <v>26</v>
      </c>
      <c r="E1086" t="s">
        <v>27</v>
      </c>
      <c r="F1086">
        <v>2017</v>
      </c>
      <c r="G1086">
        <v>138000</v>
      </c>
      <c r="H1086">
        <v>127997.03200000001</v>
      </c>
    </row>
    <row r="1087" spans="1:8" hidden="1" x14ac:dyDescent="0.2">
      <c r="A1087" t="s">
        <v>28</v>
      </c>
      <c r="B1087" t="s">
        <v>1</v>
      </c>
      <c r="C1087" t="s">
        <v>3</v>
      </c>
      <c r="D1087" t="s">
        <v>8</v>
      </c>
      <c r="E1087" t="s">
        <v>27</v>
      </c>
      <c r="F1087">
        <v>2017</v>
      </c>
      <c r="G1087">
        <v>11728000</v>
      </c>
      <c r="H1087">
        <v>11096706.693</v>
      </c>
    </row>
    <row r="1088" spans="1:8" hidden="1" x14ac:dyDescent="0.2">
      <c r="A1088" t="s">
        <v>28</v>
      </c>
      <c r="B1088" t="s">
        <v>1</v>
      </c>
      <c r="C1088" t="s">
        <v>3</v>
      </c>
      <c r="D1088" t="s">
        <v>29</v>
      </c>
      <c r="E1088" t="s">
        <v>27</v>
      </c>
      <c r="F1088">
        <v>2017</v>
      </c>
      <c r="G1088">
        <v>11590000</v>
      </c>
      <c r="H1088">
        <v>10968523.460999999</v>
      </c>
    </row>
    <row r="1089" spans="1:8" hidden="1" x14ac:dyDescent="0.2">
      <c r="A1089" t="s">
        <v>28</v>
      </c>
      <c r="B1089" t="s">
        <v>1</v>
      </c>
      <c r="C1089" t="s">
        <v>5</v>
      </c>
      <c r="D1089" t="s">
        <v>26</v>
      </c>
      <c r="E1089" t="s">
        <v>27</v>
      </c>
      <c r="F1089">
        <v>2017</v>
      </c>
      <c r="G1089">
        <v>8490000</v>
      </c>
      <c r="H1089">
        <v>7874600.0089999996</v>
      </c>
    </row>
    <row r="1090" spans="1:8" hidden="1" x14ac:dyDescent="0.2">
      <c r="A1090" t="s">
        <v>28</v>
      </c>
      <c r="B1090" t="s">
        <v>1</v>
      </c>
      <c r="C1090" t="s">
        <v>5</v>
      </c>
      <c r="D1090" t="s">
        <v>8</v>
      </c>
      <c r="E1090" t="s">
        <v>27</v>
      </c>
      <c r="F1090">
        <v>2017</v>
      </c>
      <c r="G1090">
        <v>8596000</v>
      </c>
      <c r="H1090">
        <v>7974817.9000000004</v>
      </c>
    </row>
    <row r="1091" spans="1:8" hidden="1" x14ac:dyDescent="0.2">
      <c r="A1091" t="s">
        <v>28</v>
      </c>
      <c r="B1091" t="s">
        <v>1</v>
      </c>
      <c r="C1091" t="s">
        <v>5</v>
      </c>
      <c r="D1091" t="s">
        <v>29</v>
      </c>
      <c r="E1091" t="s">
        <v>27</v>
      </c>
      <c r="F1091">
        <v>2017</v>
      </c>
      <c r="G1091">
        <v>106000</v>
      </c>
      <c r="H1091">
        <v>100316.09</v>
      </c>
    </row>
    <row r="1092" spans="1:8" hidden="1" x14ac:dyDescent="0.2">
      <c r="A1092" t="s">
        <v>28</v>
      </c>
      <c r="B1092" t="s">
        <v>1</v>
      </c>
      <c r="C1092" t="s">
        <v>4</v>
      </c>
      <c r="D1092" t="s">
        <v>29</v>
      </c>
      <c r="E1092" t="s">
        <v>27</v>
      </c>
      <c r="F1092">
        <v>2018</v>
      </c>
      <c r="G1092">
        <v>3036000</v>
      </c>
      <c r="H1092">
        <v>2743043.0070000002</v>
      </c>
    </row>
    <row r="1093" spans="1:8" hidden="1" x14ac:dyDescent="0.2">
      <c r="A1093" t="s">
        <v>28</v>
      </c>
      <c r="B1093" t="s">
        <v>1</v>
      </c>
      <c r="C1093" t="s">
        <v>4</v>
      </c>
      <c r="D1093" t="s">
        <v>8</v>
      </c>
      <c r="E1093" t="s">
        <v>27</v>
      </c>
      <c r="F1093">
        <v>2018</v>
      </c>
      <c r="G1093">
        <v>21571000</v>
      </c>
      <c r="H1093">
        <v>19405008.386</v>
      </c>
    </row>
    <row r="1094" spans="1:8" hidden="1" x14ac:dyDescent="0.2">
      <c r="A1094" t="s">
        <v>28</v>
      </c>
      <c r="B1094" t="s">
        <v>1</v>
      </c>
      <c r="C1094" t="s">
        <v>4</v>
      </c>
      <c r="D1094" t="s">
        <v>26</v>
      </c>
      <c r="E1094" t="s">
        <v>27</v>
      </c>
      <c r="F1094">
        <v>2018</v>
      </c>
      <c r="G1094">
        <v>18535000</v>
      </c>
      <c r="H1094">
        <v>16658278.359999999</v>
      </c>
    </row>
    <row r="1095" spans="1:8" hidden="1" x14ac:dyDescent="0.2">
      <c r="A1095" t="s">
        <v>28</v>
      </c>
      <c r="B1095" t="s">
        <v>1</v>
      </c>
      <c r="C1095" t="s">
        <v>7</v>
      </c>
      <c r="D1095" t="s">
        <v>8</v>
      </c>
      <c r="E1095" t="s">
        <v>27</v>
      </c>
      <c r="F1095">
        <v>2018</v>
      </c>
      <c r="G1095">
        <v>518000</v>
      </c>
      <c r="H1095">
        <v>465551.022</v>
      </c>
    </row>
    <row r="1096" spans="1:8" hidden="1" x14ac:dyDescent="0.2">
      <c r="A1096" t="s">
        <v>28</v>
      </c>
      <c r="B1096" t="s">
        <v>1</v>
      </c>
      <c r="C1096" t="s">
        <v>7</v>
      </c>
      <c r="D1096" t="s">
        <v>26</v>
      </c>
      <c r="E1096" t="s">
        <v>27</v>
      </c>
      <c r="F1096">
        <v>2018</v>
      </c>
      <c r="G1096">
        <v>518000</v>
      </c>
      <c r="H1096">
        <v>465551.022</v>
      </c>
    </row>
    <row r="1097" spans="1:8" hidden="1" x14ac:dyDescent="0.2">
      <c r="A1097" t="s">
        <v>28</v>
      </c>
      <c r="B1097" t="s">
        <v>1</v>
      </c>
      <c r="C1097" t="s">
        <v>7</v>
      </c>
      <c r="D1097" t="s">
        <v>29</v>
      </c>
      <c r="E1097" t="s">
        <v>27</v>
      </c>
      <c r="F1097">
        <v>2018</v>
      </c>
      <c r="G1097">
        <v>0</v>
      </c>
      <c r="H1097">
        <v>0</v>
      </c>
    </row>
    <row r="1098" spans="1:8" hidden="1" x14ac:dyDescent="0.2">
      <c r="A1098" t="s">
        <v>28</v>
      </c>
      <c r="B1098" t="s">
        <v>1</v>
      </c>
      <c r="C1098" t="s">
        <v>2</v>
      </c>
      <c r="D1098" t="s">
        <v>8</v>
      </c>
      <c r="E1098" t="s">
        <v>27</v>
      </c>
      <c r="F1098">
        <v>2018</v>
      </c>
      <c r="G1098">
        <v>50005550</v>
      </c>
      <c r="H1098">
        <v>45189076.783</v>
      </c>
    </row>
    <row r="1099" spans="1:8" hidden="1" x14ac:dyDescent="0.2">
      <c r="A1099" t="s">
        <v>28</v>
      </c>
      <c r="B1099" t="s">
        <v>1</v>
      </c>
      <c r="C1099" t="s">
        <v>2</v>
      </c>
      <c r="D1099" t="s">
        <v>26</v>
      </c>
      <c r="E1099" t="s">
        <v>27</v>
      </c>
      <c r="F1099">
        <v>2018</v>
      </c>
      <c r="G1099">
        <v>3328000</v>
      </c>
      <c r="H1099">
        <v>2991030.503</v>
      </c>
    </row>
    <row r="1100" spans="1:8" hidden="1" x14ac:dyDescent="0.2">
      <c r="A1100" t="s">
        <v>28</v>
      </c>
      <c r="B1100" t="s">
        <v>1</v>
      </c>
      <c r="C1100" t="s">
        <v>2</v>
      </c>
      <c r="D1100" t="s">
        <v>29</v>
      </c>
      <c r="E1100" t="s">
        <v>27</v>
      </c>
      <c r="F1100">
        <v>2018</v>
      </c>
      <c r="G1100">
        <v>46677550</v>
      </c>
      <c r="H1100">
        <v>42173427.899999999</v>
      </c>
    </row>
    <row r="1101" spans="1:8" hidden="1" x14ac:dyDescent="0.2">
      <c r="A1101" t="s">
        <v>28</v>
      </c>
      <c r="B1101" t="s">
        <v>1</v>
      </c>
      <c r="C1101" t="s">
        <v>6</v>
      </c>
      <c r="D1101" t="s">
        <v>8</v>
      </c>
      <c r="E1101" t="s">
        <v>27</v>
      </c>
      <c r="F1101">
        <v>2018</v>
      </c>
      <c r="G1101">
        <v>40000</v>
      </c>
      <c r="H1101">
        <v>36376.523000000001</v>
      </c>
    </row>
    <row r="1102" spans="1:8" hidden="1" x14ac:dyDescent="0.2">
      <c r="A1102" t="s">
        <v>28</v>
      </c>
      <c r="B1102" t="s">
        <v>1</v>
      </c>
      <c r="C1102" t="s">
        <v>6</v>
      </c>
      <c r="D1102" t="s">
        <v>29</v>
      </c>
      <c r="E1102" t="s">
        <v>27</v>
      </c>
      <c r="F1102">
        <v>2018</v>
      </c>
      <c r="G1102">
        <v>0</v>
      </c>
      <c r="H1102">
        <v>0</v>
      </c>
    </row>
    <row r="1103" spans="1:8" hidden="1" x14ac:dyDescent="0.2">
      <c r="A1103" t="s">
        <v>28</v>
      </c>
      <c r="B1103" t="s">
        <v>1</v>
      </c>
      <c r="C1103" t="s">
        <v>6</v>
      </c>
      <c r="D1103" t="s">
        <v>26</v>
      </c>
      <c r="E1103" t="s">
        <v>27</v>
      </c>
      <c r="F1103">
        <v>2018</v>
      </c>
      <c r="G1103">
        <v>40000</v>
      </c>
      <c r="H1103">
        <v>35949.885999999999</v>
      </c>
    </row>
    <row r="1104" spans="1:8" hidden="1" x14ac:dyDescent="0.2">
      <c r="A1104" t="s">
        <v>28</v>
      </c>
      <c r="B1104" t="s">
        <v>1</v>
      </c>
      <c r="C1104" t="s">
        <v>42</v>
      </c>
      <c r="D1104" t="s">
        <v>29</v>
      </c>
      <c r="E1104" t="s">
        <v>27</v>
      </c>
      <c r="F1104">
        <v>2018</v>
      </c>
      <c r="G1104">
        <v>0</v>
      </c>
      <c r="H1104">
        <v>0</v>
      </c>
    </row>
    <row r="1105" spans="1:8" hidden="1" x14ac:dyDescent="0.2">
      <c r="A1105" t="s">
        <v>28</v>
      </c>
      <c r="B1105" t="s">
        <v>1</v>
      </c>
      <c r="C1105" t="s">
        <v>42</v>
      </c>
      <c r="D1105" t="s">
        <v>26</v>
      </c>
      <c r="E1105" t="s">
        <v>27</v>
      </c>
      <c r="F1105">
        <v>2018</v>
      </c>
      <c r="G1105">
        <v>2446000</v>
      </c>
      <c r="H1105">
        <v>2198335.52</v>
      </c>
    </row>
    <row r="1106" spans="1:8" hidden="1" x14ac:dyDescent="0.2">
      <c r="A1106" t="s">
        <v>28</v>
      </c>
      <c r="B1106" t="s">
        <v>1</v>
      </c>
      <c r="C1106" t="s">
        <v>42</v>
      </c>
      <c r="D1106" t="s">
        <v>8</v>
      </c>
      <c r="E1106" t="s">
        <v>27</v>
      </c>
      <c r="F1106">
        <v>2018</v>
      </c>
      <c r="G1106">
        <v>2446000</v>
      </c>
      <c r="H1106">
        <v>2198335.52</v>
      </c>
    </row>
    <row r="1107" spans="1:8" hidden="1" x14ac:dyDescent="0.2">
      <c r="A1107" t="s">
        <v>28</v>
      </c>
      <c r="B1107" t="s">
        <v>1</v>
      </c>
      <c r="C1107" t="s">
        <v>8</v>
      </c>
      <c r="D1107" t="s">
        <v>26</v>
      </c>
      <c r="E1107" t="s">
        <v>27</v>
      </c>
      <c r="F1107">
        <v>2018</v>
      </c>
      <c r="G1107">
        <v>33734000</v>
      </c>
      <c r="H1107">
        <v>30318336.239</v>
      </c>
    </row>
    <row r="1108" spans="1:8" hidden="1" x14ac:dyDescent="0.2">
      <c r="A1108" t="s">
        <v>28</v>
      </c>
      <c r="B1108" t="s">
        <v>1</v>
      </c>
      <c r="C1108" t="s">
        <v>8</v>
      </c>
      <c r="D1108" t="s">
        <v>8</v>
      </c>
      <c r="E1108" t="s">
        <v>27</v>
      </c>
      <c r="F1108">
        <v>2018</v>
      </c>
      <c r="G1108">
        <v>95703550</v>
      </c>
      <c r="H1108">
        <v>86332053.129999995</v>
      </c>
    </row>
    <row r="1109" spans="1:8" hidden="1" x14ac:dyDescent="0.2">
      <c r="A1109" t="s">
        <v>28</v>
      </c>
      <c r="B1109" t="s">
        <v>1</v>
      </c>
      <c r="C1109" t="s">
        <v>8</v>
      </c>
      <c r="D1109" t="s">
        <v>29</v>
      </c>
      <c r="E1109" t="s">
        <v>27</v>
      </c>
      <c r="F1109">
        <v>2018</v>
      </c>
      <c r="G1109">
        <v>61969550</v>
      </c>
      <c r="H1109">
        <v>55989835.561999999</v>
      </c>
    </row>
    <row r="1110" spans="1:8" hidden="1" x14ac:dyDescent="0.2">
      <c r="A1110" t="s">
        <v>28</v>
      </c>
      <c r="B1110" t="s">
        <v>1</v>
      </c>
      <c r="C1110" t="s">
        <v>3</v>
      </c>
      <c r="D1110" t="s">
        <v>8</v>
      </c>
      <c r="E1110" t="s">
        <v>27</v>
      </c>
      <c r="F1110">
        <v>2018</v>
      </c>
      <c r="G1110">
        <v>12314000</v>
      </c>
      <c r="H1110">
        <v>11125486.202</v>
      </c>
    </row>
    <row r="1111" spans="1:8" hidden="1" x14ac:dyDescent="0.2">
      <c r="A1111" t="s">
        <v>28</v>
      </c>
      <c r="B1111" t="s">
        <v>1</v>
      </c>
      <c r="C1111" t="s">
        <v>3</v>
      </c>
      <c r="D1111" t="s">
        <v>26</v>
      </c>
      <c r="E1111" t="s">
        <v>27</v>
      </c>
      <c r="F1111">
        <v>2018</v>
      </c>
      <c r="G1111">
        <v>174000</v>
      </c>
      <c r="H1111">
        <v>156382.003</v>
      </c>
    </row>
    <row r="1112" spans="1:8" hidden="1" x14ac:dyDescent="0.2">
      <c r="A1112" t="s">
        <v>28</v>
      </c>
      <c r="B1112" t="s">
        <v>1</v>
      </c>
      <c r="C1112" t="s">
        <v>3</v>
      </c>
      <c r="D1112" t="s">
        <v>29</v>
      </c>
      <c r="E1112" t="s">
        <v>27</v>
      </c>
      <c r="F1112">
        <v>2018</v>
      </c>
      <c r="G1112">
        <v>12140000</v>
      </c>
      <c r="H1112">
        <v>10968558.005000001</v>
      </c>
    </row>
    <row r="1113" spans="1:8" hidden="1" x14ac:dyDescent="0.2">
      <c r="A1113" t="s">
        <v>28</v>
      </c>
      <c r="B1113" t="s">
        <v>1</v>
      </c>
      <c r="C1113" t="s">
        <v>5</v>
      </c>
      <c r="D1113" t="s">
        <v>26</v>
      </c>
      <c r="E1113" t="s">
        <v>27</v>
      </c>
      <c r="F1113">
        <v>2018</v>
      </c>
      <c r="G1113">
        <v>8693000</v>
      </c>
      <c r="H1113">
        <v>7812808.9440000001</v>
      </c>
    </row>
    <row r="1114" spans="1:8" hidden="1" x14ac:dyDescent="0.2">
      <c r="A1114" t="s">
        <v>28</v>
      </c>
      <c r="B1114" t="s">
        <v>1</v>
      </c>
      <c r="C1114" t="s">
        <v>5</v>
      </c>
      <c r="D1114" t="s">
        <v>29</v>
      </c>
      <c r="E1114" t="s">
        <v>27</v>
      </c>
      <c r="F1114">
        <v>2018</v>
      </c>
      <c r="G1114">
        <v>116000</v>
      </c>
      <c r="H1114">
        <v>104806.65</v>
      </c>
    </row>
    <row r="1115" spans="1:8" hidden="1" x14ac:dyDescent="0.2">
      <c r="A1115" t="s">
        <v>28</v>
      </c>
      <c r="B1115" t="s">
        <v>1</v>
      </c>
      <c r="C1115" t="s">
        <v>5</v>
      </c>
      <c r="D1115" t="s">
        <v>8</v>
      </c>
      <c r="E1115" t="s">
        <v>27</v>
      </c>
      <c r="F1115">
        <v>2018</v>
      </c>
      <c r="G1115">
        <v>8809000</v>
      </c>
      <c r="H1115">
        <v>7917452.4270000001</v>
      </c>
    </row>
    <row r="1116" spans="1:8" hidden="1" x14ac:dyDescent="0.2">
      <c r="A1116" t="s">
        <v>28</v>
      </c>
      <c r="B1116" t="s">
        <v>1</v>
      </c>
      <c r="C1116" t="s">
        <v>4</v>
      </c>
      <c r="D1116" t="s">
        <v>26</v>
      </c>
      <c r="E1116" t="s">
        <v>27</v>
      </c>
      <c r="F1116">
        <v>2019</v>
      </c>
      <c r="G1116">
        <v>19329000</v>
      </c>
      <c r="H1116">
        <v>17021407.750999998</v>
      </c>
    </row>
    <row r="1117" spans="1:8" hidden="1" x14ac:dyDescent="0.2">
      <c r="A1117" t="s">
        <v>28</v>
      </c>
      <c r="B1117" t="s">
        <v>1</v>
      </c>
      <c r="C1117" t="s">
        <v>4</v>
      </c>
      <c r="D1117" t="s">
        <v>8</v>
      </c>
      <c r="E1117" t="s">
        <v>27</v>
      </c>
      <c r="F1117">
        <v>2019</v>
      </c>
      <c r="G1117">
        <v>22632000</v>
      </c>
      <c r="H1117">
        <v>19959679.526999999</v>
      </c>
    </row>
    <row r="1118" spans="1:8" hidden="1" x14ac:dyDescent="0.2">
      <c r="A1118" t="s">
        <v>28</v>
      </c>
      <c r="B1118" t="s">
        <v>1</v>
      </c>
      <c r="C1118" t="s">
        <v>4</v>
      </c>
      <c r="D1118" t="s">
        <v>29</v>
      </c>
      <c r="E1118" t="s">
        <v>27</v>
      </c>
      <c r="F1118">
        <v>2019</v>
      </c>
      <c r="G1118">
        <v>3303000</v>
      </c>
      <c r="H1118">
        <v>2935295.5290000001</v>
      </c>
    </row>
    <row r="1119" spans="1:8" hidden="1" x14ac:dyDescent="0.2">
      <c r="A1119" t="s">
        <v>28</v>
      </c>
      <c r="B1119" t="s">
        <v>1</v>
      </c>
      <c r="C1119" t="s">
        <v>7</v>
      </c>
      <c r="D1119" t="s">
        <v>8</v>
      </c>
      <c r="E1119" t="s">
        <v>27</v>
      </c>
      <c r="F1119">
        <v>2019</v>
      </c>
      <c r="G1119">
        <v>356000</v>
      </c>
      <c r="H1119">
        <v>313498.94799999997</v>
      </c>
    </row>
    <row r="1120" spans="1:8" hidden="1" x14ac:dyDescent="0.2">
      <c r="A1120" t="s">
        <v>28</v>
      </c>
      <c r="B1120" t="s">
        <v>1</v>
      </c>
      <c r="C1120" t="s">
        <v>7</v>
      </c>
      <c r="D1120" t="s">
        <v>29</v>
      </c>
      <c r="E1120" t="s">
        <v>27</v>
      </c>
      <c r="F1120">
        <v>2019</v>
      </c>
      <c r="G1120">
        <v>0</v>
      </c>
      <c r="H1120">
        <v>0</v>
      </c>
    </row>
    <row r="1121" spans="1:8" hidden="1" x14ac:dyDescent="0.2">
      <c r="A1121" t="s">
        <v>28</v>
      </c>
      <c r="B1121" t="s">
        <v>1</v>
      </c>
      <c r="C1121" t="s">
        <v>7</v>
      </c>
      <c r="D1121" t="s">
        <v>26</v>
      </c>
      <c r="E1121" t="s">
        <v>27</v>
      </c>
      <c r="F1121">
        <v>2019</v>
      </c>
      <c r="G1121">
        <v>356000</v>
      </c>
      <c r="H1121">
        <v>313498.94799999997</v>
      </c>
    </row>
    <row r="1122" spans="1:8" hidden="1" x14ac:dyDescent="0.2">
      <c r="A1122" t="s">
        <v>28</v>
      </c>
      <c r="B1122" t="s">
        <v>1</v>
      </c>
      <c r="C1122" t="s">
        <v>2</v>
      </c>
      <c r="D1122" t="s">
        <v>29</v>
      </c>
      <c r="E1122" t="s">
        <v>27</v>
      </c>
      <c r="F1122">
        <v>2019</v>
      </c>
      <c r="G1122">
        <v>48827800</v>
      </c>
      <c r="H1122">
        <v>43392074.791000001</v>
      </c>
    </row>
    <row r="1123" spans="1:8" hidden="1" x14ac:dyDescent="0.2">
      <c r="A1123" t="s">
        <v>28</v>
      </c>
      <c r="B1123" t="s">
        <v>1</v>
      </c>
      <c r="C1123" t="s">
        <v>2</v>
      </c>
      <c r="D1123" t="s">
        <v>8</v>
      </c>
      <c r="E1123" t="s">
        <v>27</v>
      </c>
      <c r="F1123">
        <v>2019</v>
      </c>
      <c r="G1123">
        <v>52400400</v>
      </c>
      <c r="H1123">
        <v>46563990.108999997</v>
      </c>
    </row>
    <row r="1124" spans="1:8" hidden="1" x14ac:dyDescent="0.2">
      <c r="A1124" t="s">
        <v>28</v>
      </c>
      <c r="B1124" t="s">
        <v>1</v>
      </c>
      <c r="C1124" t="s">
        <v>2</v>
      </c>
      <c r="D1124" t="s">
        <v>26</v>
      </c>
      <c r="E1124" t="s">
        <v>27</v>
      </c>
      <c r="F1124">
        <v>2019</v>
      </c>
      <c r="G1124">
        <v>3572600</v>
      </c>
      <c r="H1124">
        <v>3146085.2259999998</v>
      </c>
    </row>
    <row r="1125" spans="1:8" hidden="1" x14ac:dyDescent="0.2">
      <c r="A1125" t="s">
        <v>28</v>
      </c>
      <c r="B1125" t="s">
        <v>1</v>
      </c>
      <c r="C1125" t="s">
        <v>6</v>
      </c>
      <c r="D1125" t="s">
        <v>26</v>
      </c>
      <c r="E1125" t="s">
        <v>27</v>
      </c>
      <c r="F1125">
        <v>2019</v>
      </c>
      <c r="G1125">
        <v>46000</v>
      </c>
      <c r="H1125">
        <v>40508.290999999997</v>
      </c>
    </row>
    <row r="1126" spans="1:8" hidden="1" x14ac:dyDescent="0.2">
      <c r="A1126" t="s">
        <v>28</v>
      </c>
      <c r="B1126" t="s">
        <v>1</v>
      </c>
      <c r="C1126" t="s">
        <v>6</v>
      </c>
      <c r="D1126" t="s">
        <v>8</v>
      </c>
      <c r="E1126" t="s">
        <v>27</v>
      </c>
      <c r="F1126">
        <v>2019</v>
      </c>
      <c r="G1126">
        <v>46000</v>
      </c>
      <c r="H1126">
        <v>40989.025000000001</v>
      </c>
    </row>
    <row r="1127" spans="1:8" hidden="1" x14ac:dyDescent="0.2">
      <c r="A1127" t="s">
        <v>28</v>
      </c>
      <c r="B1127" t="s">
        <v>1</v>
      </c>
      <c r="C1127" t="s">
        <v>6</v>
      </c>
      <c r="D1127" t="s">
        <v>29</v>
      </c>
      <c r="E1127" t="s">
        <v>27</v>
      </c>
      <c r="F1127">
        <v>2019</v>
      </c>
      <c r="G1127">
        <v>0</v>
      </c>
      <c r="H1127">
        <v>0</v>
      </c>
    </row>
    <row r="1128" spans="1:8" hidden="1" x14ac:dyDescent="0.2">
      <c r="A1128" t="s">
        <v>28</v>
      </c>
      <c r="B1128" t="s">
        <v>1</v>
      </c>
      <c r="C1128" t="s">
        <v>42</v>
      </c>
      <c r="D1128" t="s">
        <v>26</v>
      </c>
      <c r="E1128" t="s">
        <v>27</v>
      </c>
      <c r="F1128">
        <v>2019</v>
      </c>
      <c r="G1128">
        <v>2262000</v>
      </c>
      <c r="H1128">
        <v>1991951.179</v>
      </c>
    </row>
    <row r="1129" spans="1:8" hidden="1" x14ac:dyDescent="0.2">
      <c r="A1129" t="s">
        <v>28</v>
      </c>
      <c r="B1129" t="s">
        <v>1</v>
      </c>
      <c r="C1129" t="s">
        <v>42</v>
      </c>
      <c r="D1129" t="s">
        <v>29</v>
      </c>
      <c r="E1129" t="s">
        <v>27</v>
      </c>
      <c r="F1129">
        <v>2019</v>
      </c>
      <c r="G1129">
        <v>0</v>
      </c>
      <c r="H1129">
        <v>0</v>
      </c>
    </row>
    <row r="1130" spans="1:8" hidden="1" x14ac:dyDescent="0.2">
      <c r="A1130" t="s">
        <v>28</v>
      </c>
      <c r="B1130" t="s">
        <v>1</v>
      </c>
      <c r="C1130" t="s">
        <v>42</v>
      </c>
      <c r="D1130" t="s">
        <v>8</v>
      </c>
      <c r="E1130" t="s">
        <v>27</v>
      </c>
      <c r="F1130">
        <v>2019</v>
      </c>
      <c r="G1130">
        <v>2262000</v>
      </c>
      <c r="H1130">
        <v>1991951.179</v>
      </c>
    </row>
    <row r="1131" spans="1:8" hidden="1" x14ac:dyDescent="0.2">
      <c r="A1131" t="s">
        <v>28</v>
      </c>
      <c r="B1131" t="s">
        <v>1</v>
      </c>
      <c r="C1131" t="s">
        <v>8</v>
      </c>
      <c r="D1131" t="s">
        <v>26</v>
      </c>
      <c r="E1131" t="s">
        <v>27</v>
      </c>
      <c r="F1131">
        <v>2019</v>
      </c>
      <c r="G1131">
        <v>35093600</v>
      </c>
      <c r="H1131">
        <v>30903951.32</v>
      </c>
    </row>
    <row r="1132" spans="1:8" hidden="1" x14ac:dyDescent="0.2">
      <c r="A1132" t="s">
        <v>28</v>
      </c>
      <c r="B1132" t="s">
        <v>1</v>
      </c>
      <c r="C1132" t="s">
        <v>8</v>
      </c>
      <c r="D1132" t="s">
        <v>8</v>
      </c>
      <c r="E1132" t="s">
        <v>27</v>
      </c>
      <c r="F1132">
        <v>2019</v>
      </c>
      <c r="G1132">
        <v>99921886</v>
      </c>
      <c r="H1132">
        <v>88538392.741999999</v>
      </c>
    </row>
    <row r="1133" spans="1:8" hidden="1" x14ac:dyDescent="0.2">
      <c r="A1133" t="s">
        <v>28</v>
      </c>
      <c r="B1133" t="s">
        <v>1</v>
      </c>
      <c r="C1133" t="s">
        <v>8</v>
      </c>
      <c r="D1133" t="s">
        <v>29</v>
      </c>
      <c r="E1133" t="s">
        <v>27</v>
      </c>
      <c r="F1133">
        <v>2019</v>
      </c>
      <c r="G1133">
        <v>64828286</v>
      </c>
      <c r="H1133">
        <v>57611316.395000003</v>
      </c>
    </row>
    <row r="1134" spans="1:8" hidden="1" x14ac:dyDescent="0.2">
      <c r="A1134" t="s">
        <v>28</v>
      </c>
      <c r="B1134" t="s">
        <v>1</v>
      </c>
      <c r="C1134" t="s">
        <v>3</v>
      </c>
      <c r="D1134" t="s">
        <v>26</v>
      </c>
      <c r="E1134" t="s">
        <v>27</v>
      </c>
      <c r="F1134">
        <v>2019</v>
      </c>
      <c r="G1134">
        <v>262000</v>
      </c>
      <c r="H1134">
        <v>230721.136</v>
      </c>
    </row>
    <row r="1135" spans="1:8" hidden="1" x14ac:dyDescent="0.2">
      <c r="A1135" t="s">
        <v>28</v>
      </c>
      <c r="B1135" t="s">
        <v>1</v>
      </c>
      <c r="C1135" t="s">
        <v>3</v>
      </c>
      <c r="D1135" t="s">
        <v>29</v>
      </c>
      <c r="E1135" t="s">
        <v>27</v>
      </c>
      <c r="F1135">
        <v>2019</v>
      </c>
      <c r="G1135">
        <v>12593486</v>
      </c>
      <c r="H1135">
        <v>11191523.812000001</v>
      </c>
    </row>
    <row r="1136" spans="1:8" hidden="1" x14ac:dyDescent="0.2">
      <c r="A1136" t="s">
        <v>28</v>
      </c>
      <c r="B1136" t="s">
        <v>1</v>
      </c>
      <c r="C1136" t="s">
        <v>3</v>
      </c>
      <c r="D1136" t="s">
        <v>8</v>
      </c>
      <c r="E1136" t="s">
        <v>27</v>
      </c>
      <c r="F1136">
        <v>2019</v>
      </c>
      <c r="G1136">
        <v>12855486</v>
      </c>
      <c r="H1136">
        <v>11423312.539000001</v>
      </c>
    </row>
    <row r="1137" spans="1:8" hidden="1" x14ac:dyDescent="0.2">
      <c r="A1137" t="s">
        <v>28</v>
      </c>
      <c r="B1137" t="s">
        <v>1</v>
      </c>
      <c r="C1137" t="s">
        <v>5</v>
      </c>
      <c r="D1137" t="s">
        <v>29</v>
      </c>
      <c r="E1137" t="s">
        <v>27</v>
      </c>
      <c r="F1137">
        <v>2019</v>
      </c>
      <c r="G1137">
        <v>104000</v>
      </c>
      <c r="H1137">
        <v>92422.263000000006</v>
      </c>
    </row>
    <row r="1138" spans="1:8" hidden="1" x14ac:dyDescent="0.2">
      <c r="A1138" t="s">
        <v>28</v>
      </c>
      <c r="B1138" t="s">
        <v>1</v>
      </c>
      <c r="C1138" t="s">
        <v>5</v>
      </c>
      <c r="D1138" t="s">
        <v>8</v>
      </c>
      <c r="E1138" t="s">
        <v>27</v>
      </c>
      <c r="F1138">
        <v>2019</v>
      </c>
      <c r="G1138">
        <v>9370000</v>
      </c>
      <c r="H1138">
        <v>8252151.5259999996</v>
      </c>
    </row>
    <row r="1139" spans="1:8" hidden="1" x14ac:dyDescent="0.2">
      <c r="A1139" t="s">
        <v>28</v>
      </c>
      <c r="B1139" t="s">
        <v>1</v>
      </c>
      <c r="C1139" t="s">
        <v>5</v>
      </c>
      <c r="D1139" t="s">
        <v>26</v>
      </c>
      <c r="E1139" t="s">
        <v>27</v>
      </c>
      <c r="F1139">
        <v>2019</v>
      </c>
      <c r="G1139">
        <v>9266000</v>
      </c>
      <c r="H1139">
        <v>8159778.79</v>
      </c>
    </row>
    <row r="1140" spans="1:8" hidden="1" x14ac:dyDescent="0.2">
      <c r="A1140" t="s">
        <v>28</v>
      </c>
      <c r="B1140" t="s">
        <v>1</v>
      </c>
      <c r="C1140" t="s">
        <v>4</v>
      </c>
      <c r="D1140" t="s">
        <v>8</v>
      </c>
      <c r="E1140" t="s">
        <v>27</v>
      </c>
      <c r="F1140">
        <v>2020</v>
      </c>
      <c r="G1140">
        <v>28386000</v>
      </c>
      <c r="H1140">
        <v>24851221.938000001</v>
      </c>
    </row>
    <row r="1141" spans="1:8" hidden="1" x14ac:dyDescent="0.2">
      <c r="A1141" t="s">
        <v>28</v>
      </c>
      <c r="B1141" t="s">
        <v>1</v>
      </c>
      <c r="C1141" t="s">
        <v>4</v>
      </c>
      <c r="D1141" t="s">
        <v>29</v>
      </c>
      <c r="E1141" t="s">
        <v>27</v>
      </c>
      <c r="F1141">
        <v>2020</v>
      </c>
      <c r="G1141">
        <v>3289000</v>
      </c>
      <c r="H1141">
        <v>2905964.7820000001</v>
      </c>
    </row>
    <row r="1142" spans="1:8" hidden="1" x14ac:dyDescent="0.2">
      <c r="A1142" t="s">
        <v>28</v>
      </c>
      <c r="B1142" t="s">
        <v>1</v>
      </c>
      <c r="C1142" t="s">
        <v>4</v>
      </c>
      <c r="D1142" t="s">
        <v>26</v>
      </c>
      <c r="E1142" t="s">
        <v>27</v>
      </c>
      <c r="F1142">
        <v>2020</v>
      </c>
      <c r="G1142">
        <v>25097000</v>
      </c>
      <c r="H1142">
        <v>21934102.43</v>
      </c>
    </row>
    <row r="1143" spans="1:8" hidden="1" x14ac:dyDescent="0.2">
      <c r="A1143" t="s">
        <v>28</v>
      </c>
      <c r="B1143" t="s">
        <v>1</v>
      </c>
      <c r="C1143" t="s">
        <v>7</v>
      </c>
      <c r="D1143" t="s">
        <v>29</v>
      </c>
      <c r="E1143" t="s">
        <v>27</v>
      </c>
      <c r="F1143">
        <v>2020</v>
      </c>
      <c r="G1143">
        <v>0</v>
      </c>
      <c r="H1143">
        <v>0</v>
      </c>
    </row>
    <row r="1144" spans="1:8" hidden="1" x14ac:dyDescent="0.2">
      <c r="A1144" t="s">
        <v>28</v>
      </c>
      <c r="B1144" t="s">
        <v>1</v>
      </c>
      <c r="C1144" t="s">
        <v>7</v>
      </c>
      <c r="D1144" t="s">
        <v>8</v>
      </c>
      <c r="E1144" t="s">
        <v>27</v>
      </c>
      <c r="F1144">
        <v>2020</v>
      </c>
      <c r="G1144">
        <v>400000</v>
      </c>
      <c r="H1144">
        <v>349589.23300000001</v>
      </c>
    </row>
    <row r="1145" spans="1:8" hidden="1" x14ac:dyDescent="0.2">
      <c r="A1145" t="s">
        <v>28</v>
      </c>
      <c r="B1145" t="s">
        <v>1</v>
      </c>
      <c r="C1145" t="s">
        <v>7</v>
      </c>
      <c r="D1145" t="s">
        <v>26</v>
      </c>
      <c r="E1145" t="s">
        <v>27</v>
      </c>
      <c r="F1145">
        <v>2020</v>
      </c>
      <c r="G1145">
        <v>400000</v>
      </c>
      <c r="H1145">
        <v>349589.23300000001</v>
      </c>
    </row>
    <row r="1146" spans="1:8" hidden="1" x14ac:dyDescent="0.2">
      <c r="A1146" t="s">
        <v>28</v>
      </c>
      <c r="B1146" t="s">
        <v>1</v>
      </c>
      <c r="C1146" t="s">
        <v>2</v>
      </c>
      <c r="D1146" t="s">
        <v>26</v>
      </c>
      <c r="E1146" t="s">
        <v>27</v>
      </c>
      <c r="F1146">
        <v>2020</v>
      </c>
      <c r="G1146">
        <v>3384400</v>
      </c>
      <c r="H1146">
        <v>2957874.497</v>
      </c>
    </row>
    <row r="1147" spans="1:8" hidden="1" x14ac:dyDescent="0.2">
      <c r="A1147" t="s">
        <v>28</v>
      </c>
      <c r="B1147" t="s">
        <v>1</v>
      </c>
      <c r="C1147" t="s">
        <v>2</v>
      </c>
      <c r="D1147" t="s">
        <v>8</v>
      </c>
      <c r="E1147" t="s">
        <v>27</v>
      </c>
      <c r="F1147">
        <v>2020</v>
      </c>
      <c r="G1147">
        <v>55483100</v>
      </c>
      <c r="H1147">
        <v>49012821.292999998</v>
      </c>
    </row>
    <row r="1148" spans="1:8" hidden="1" x14ac:dyDescent="0.2">
      <c r="A1148" t="s">
        <v>28</v>
      </c>
      <c r="B1148" t="s">
        <v>1</v>
      </c>
      <c r="C1148" t="s">
        <v>2</v>
      </c>
      <c r="D1148" t="s">
        <v>29</v>
      </c>
      <c r="E1148" t="s">
        <v>27</v>
      </c>
      <c r="F1148">
        <v>2020</v>
      </c>
      <c r="G1148">
        <v>52098700</v>
      </c>
      <c r="H1148">
        <v>46031312.675999999</v>
      </c>
    </row>
    <row r="1149" spans="1:8" hidden="1" x14ac:dyDescent="0.2">
      <c r="A1149" t="s">
        <v>28</v>
      </c>
      <c r="B1149" t="s">
        <v>1</v>
      </c>
      <c r="C1149" t="s">
        <v>6</v>
      </c>
      <c r="D1149" t="s">
        <v>8</v>
      </c>
      <c r="E1149" t="s">
        <v>27</v>
      </c>
      <c r="F1149">
        <v>2020</v>
      </c>
      <c r="G1149">
        <v>56000</v>
      </c>
      <c r="H1149">
        <v>49523.32</v>
      </c>
    </row>
    <row r="1150" spans="1:8" hidden="1" x14ac:dyDescent="0.2">
      <c r="A1150" t="s">
        <v>28</v>
      </c>
      <c r="B1150" t="s">
        <v>1</v>
      </c>
      <c r="C1150" t="s">
        <v>6</v>
      </c>
      <c r="D1150" t="s">
        <v>29</v>
      </c>
      <c r="E1150" t="s">
        <v>27</v>
      </c>
      <c r="F1150">
        <v>2020</v>
      </c>
      <c r="G1150">
        <v>0</v>
      </c>
      <c r="H1150">
        <v>0</v>
      </c>
    </row>
    <row r="1151" spans="1:8" hidden="1" x14ac:dyDescent="0.2">
      <c r="A1151" t="s">
        <v>28</v>
      </c>
      <c r="B1151" t="s">
        <v>1</v>
      </c>
      <c r="C1151" t="s">
        <v>6</v>
      </c>
      <c r="D1151" t="s">
        <v>26</v>
      </c>
      <c r="E1151" t="s">
        <v>27</v>
      </c>
      <c r="F1151">
        <v>2020</v>
      </c>
      <c r="G1151">
        <v>56000</v>
      </c>
      <c r="H1151">
        <v>48942.493000000002</v>
      </c>
    </row>
    <row r="1152" spans="1:8" hidden="1" x14ac:dyDescent="0.2">
      <c r="A1152" t="s">
        <v>28</v>
      </c>
      <c r="B1152" t="s">
        <v>1</v>
      </c>
      <c r="C1152" t="s">
        <v>42</v>
      </c>
      <c r="D1152" t="s">
        <v>8</v>
      </c>
      <c r="E1152" t="s">
        <v>27</v>
      </c>
      <c r="F1152">
        <v>2020</v>
      </c>
      <c r="G1152">
        <v>3344000</v>
      </c>
      <c r="H1152">
        <v>2922565.9849999999</v>
      </c>
    </row>
    <row r="1153" spans="1:8" hidden="1" x14ac:dyDescent="0.2">
      <c r="A1153" t="s">
        <v>28</v>
      </c>
      <c r="B1153" t="s">
        <v>1</v>
      </c>
      <c r="C1153" t="s">
        <v>42</v>
      </c>
      <c r="D1153" t="s">
        <v>29</v>
      </c>
      <c r="E1153" t="s">
        <v>27</v>
      </c>
      <c r="F1153">
        <v>2020</v>
      </c>
      <c r="G1153">
        <v>0</v>
      </c>
      <c r="H1153">
        <v>0</v>
      </c>
    </row>
    <row r="1154" spans="1:8" hidden="1" x14ac:dyDescent="0.2">
      <c r="A1154" t="s">
        <v>28</v>
      </c>
      <c r="B1154" t="s">
        <v>1</v>
      </c>
      <c r="C1154" t="s">
        <v>42</v>
      </c>
      <c r="D1154" t="s">
        <v>26</v>
      </c>
      <c r="E1154" t="s">
        <v>27</v>
      </c>
      <c r="F1154">
        <v>2020</v>
      </c>
      <c r="G1154">
        <v>3344000</v>
      </c>
      <c r="H1154">
        <v>2922565.9849999999</v>
      </c>
    </row>
    <row r="1155" spans="1:8" hidden="1" x14ac:dyDescent="0.2">
      <c r="A1155" t="s">
        <v>28</v>
      </c>
      <c r="B1155" t="s">
        <v>1</v>
      </c>
      <c r="C1155" t="s">
        <v>8</v>
      </c>
      <c r="D1155" t="s">
        <v>8</v>
      </c>
      <c r="E1155" t="s">
        <v>27</v>
      </c>
      <c r="F1155">
        <v>2020</v>
      </c>
      <c r="G1155">
        <v>121692703</v>
      </c>
      <c r="H1155">
        <v>107139823.992</v>
      </c>
    </row>
    <row r="1156" spans="1:8" hidden="1" x14ac:dyDescent="0.2">
      <c r="A1156" t="s">
        <v>28</v>
      </c>
      <c r="B1156" t="s">
        <v>1</v>
      </c>
      <c r="C1156" t="s">
        <v>8</v>
      </c>
      <c r="D1156" t="s">
        <v>26</v>
      </c>
      <c r="E1156" t="s">
        <v>27</v>
      </c>
      <c r="F1156">
        <v>2020</v>
      </c>
      <c r="G1156">
        <v>41781479</v>
      </c>
      <c r="H1156">
        <v>36515887.957000002</v>
      </c>
    </row>
    <row r="1157" spans="1:8" hidden="1" x14ac:dyDescent="0.2">
      <c r="A1157" t="s">
        <v>28</v>
      </c>
      <c r="B1157" t="s">
        <v>1</v>
      </c>
      <c r="C1157" t="s">
        <v>8</v>
      </c>
      <c r="D1157" t="s">
        <v>29</v>
      </c>
      <c r="E1157" t="s">
        <v>27</v>
      </c>
      <c r="F1157">
        <v>2020</v>
      </c>
      <c r="G1157">
        <v>79911224</v>
      </c>
      <c r="H1157">
        <v>70604804.693000004</v>
      </c>
    </row>
    <row r="1158" spans="1:8" hidden="1" x14ac:dyDescent="0.2">
      <c r="A1158" t="s">
        <v>28</v>
      </c>
      <c r="B1158" t="s">
        <v>1</v>
      </c>
      <c r="C1158" t="s">
        <v>3</v>
      </c>
      <c r="D1158" t="s">
        <v>29</v>
      </c>
      <c r="E1158" t="s">
        <v>27</v>
      </c>
      <c r="F1158">
        <v>2020</v>
      </c>
      <c r="G1158">
        <v>24418524</v>
      </c>
      <c r="H1158">
        <v>21574755.48</v>
      </c>
    </row>
    <row r="1159" spans="1:8" hidden="1" x14ac:dyDescent="0.2">
      <c r="A1159" t="s">
        <v>28</v>
      </c>
      <c r="B1159" t="s">
        <v>1</v>
      </c>
      <c r="C1159" t="s">
        <v>3</v>
      </c>
      <c r="D1159" t="s">
        <v>8</v>
      </c>
      <c r="E1159" t="s">
        <v>27</v>
      </c>
      <c r="F1159">
        <v>2020</v>
      </c>
      <c r="G1159">
        <v>24573603</v>
      </c>
      <c r="H1159">
        <v>21709274.673</v>
      </c>
    </row>
    <row r="1160" spans="1:8" hidden="1" x14ac:dyDescent="0.2">
      <c r="A1160" t="s">
        <v>28</v>
      </c>
      <c r="B1160" t="s">
        <v>1</v>
      </c>
      <c r="C1160" t="s">
        <v>3</v>
      </c>
      <c r="D1160" t="s">
        <v>26</v>
      </c>
      <c r="E1160" t="s">
        <v>27</v>
      </c>
      <c r="F1160">
        <v>2020</v>
      </c>
      <c r="G1160">
        <v>155079</v>
      </c>
      <c r="H1160">
        <v>135534.872</v>
      </c>
    </row>
    <row r="1161" spans="1:8" hidden="1" x14ac:dyDescent="0.2">
      <c r="A1161" t="s">
        <v>28</v>
      </c>
      <c r="B1161" t="s">
        <v>1</v>
      </c>
      <c r="C1161" t="s">
        <v>5</v>
      </c>
      <c r="D1161" t="s">
        <v>26</v>
      </c>
      <c r="E1161" t="s">
        <v>27</v>
      </c>
      <c r="F1161">
        <v>2020</v>
      </c>
      <c r="G1161">
        <v>9345000</v>
      </c>
      <c r="H1161">
        <v>8167278.4479999999</v>
      </c>
    </row>
    <row r="1162" spans="1:8" hidden="1" x14ac:dyDescent="0.2">
      <c r="A1162" t="s">
        <v>28</v>
      </c>
      <c r="B1162" t="s">
        <v>1</v>
      </c>
      <c r="C1162" t="s">
        <v>5</v>
      </c>
      <c r="D1162" t="s">
        <v>29</v>
      </c>
      <c r="E1162" t="s">
        <v>27</v>
      </c>
      <c r="F1162">
        <v>2020</v>
      </c>
      <c r="G1162">
        <v>105000</v>
      </c>
      <c r="H1162">
        <v>92771.755000000005</v>
      </c>
    </row>
    <row r="1163" spans="1:8" hidden="1" x14ac:dyDescent="0.2">
      <c r="A1163" t="s">
        <v>28</v>
      </c>
      <c r="B1163" t="s">
        <v>1</v>
      </c>
      <c r="C1163" t="s">
        <v>5</v>
      </c>
      <c r="D1163" t="s">
        <v>8</v>
      </c>
      <c r="E1163" t="s">
        <v>27</v>
      </c>
      <c r="F1163">
        <v>2020</v>
      </c>
      <c r="G1163">
        <v>9450000</v>
      </c>
      <c r="H1163">
        <v>8259998.0269999998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9973-58E9-4522-B92F-92877CFFAC77}">
  <dimension ref="A1:C12"/>
  <sheetViews>
    <sheetView workbookViewId="0">
      <selection activeCell="B6" sqref="B6"/>
    </sheetView>
  </sheetViews>
  <sheetFormatPr baseColWidth="10" defaultColWidth="8.83203125" defaultRowHeight="15" x14ac:dyDescent="0.2"/>
  <sheetData>
    <row r="1" spans="1:3" x14ac:dyDescent="0.2">
      <c r="A1" t="s">
        <v>30</v>
      </c>
      <c r="B1" s="7" t="s">
        <v>51</v>
      </c>
    </row>
    <row r="2" spans="1:3" x14ac:dyDescent="0.2">
      <c r="A2" t="s">
        <v>31</v>
      </c>
      <c r="B2" t="s">
        <v>35</v>
      </c>
    </row>
    <row r="3" spans="1:3" x14ac:dyDescent="0.2">
      <c r="A3" t="s">
        <v>32</v>
      </c>
      <c r="B3" s="8">
        <f ca="1">TODAY()</f>
        <v>45279</v>
      </c>
    </row>
    <row r="4" spans="1:3" x14ac:dyDescent="0.2">
      <c r="A4" t="s">
        <v>33</v>
      </c>
      <c r="B4">
        <f>MIN(Query!F:F)</f>
        <v>2007</v>
      </c>
    </row>
    <row r="5" spans="1:3" x14ac:dyDescent="0.2">
      <c r="A5" t="s">
        <v>50</v>
      </c>
      <c r="B5">
        <f>B6-1</f>
        <v>2019</v>
      </c>
    </row>
    <row r="6" spans="1:3" x14ac:dyDescent="0.2">
      <c r="A6" t="s">
        <v>34</v>
      </c>
      <c r="B6">
        <f>MAX(Query!F:F)</f>
        <v>2020</v>
      </c>
    </row>
    <row r="8" spans="1:3" x14ac:dyDescent="0.2">
      <c r="A8" t="s">
        <v>36</v>
      </c>
      <c r="B8" t="s">
        <v>23</v>
      </c>
      <c r="C8" t="s">
        <v>18</v>
      </c>
    </row>
    <row r="9" spans="1:3" x14ac:dyDescent="0.2">
      <c r="A9" t="s">
        <v>37</v>
      </c>
      <c r="B9" t="s">
        <v>1</v>
      </c>
      <c r="C9" t="s">
        <v>44</v>
      </c>
    </row>
    <row r="10" spans="1:3" x14ac:dyDescent="0.2">
      <c r="A10" t="s">
        <v>31</v>
      </c>
      <c r="B10" t="s">
        <v>24</v>
      </c>
      <c r="C10" t="s">
        <v>19</v>
      </c>
    </row>
    <row r="11" spans="1:3" x14ac:dyDescent="0.2">
      <c r="A11" t="s">
        <v>38</v>
      </c>
      <c r="B11" t="s">
        <v>25</v>
      </c>
      <c r="C11" t="s">
        <v>20</v>
      </c>
    </row>
    <row r="12" spans="1:3" x14ac:dyDescent="0.2">
      <c r="A12" t="s">
        <v>39</v>
      </c>
      <c r="B12">
        <f>B6</f>
        <v>2020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C6BA9E-257D-4CE0-AF66-62144E04DFF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F729374-D9EB-4A54-BB50-BA7B52C011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9B8894-C704-4FF9-BA0E-C832EAF2D3F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43BC2D-C15B-4B39-ADCF-E0DD82D4EAA8}">
  <ds:schemaRefs>
    <ds:schemaRef ds:uri="http://schemas.microsoft.com/office/infopath/2007/PartnerControls"/>
    <ds:schemaRef ds:uri="http://purl.org/dc/terms/"/>
    <ds:schemaRef ds:uri="d730d899-84ad-4860-8f6d-6871b0defea8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488d37d-865a-4c40-87e6-5084e0bc4e8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</vt:lpstr>
      <vt:lpstr>Data</vt:lpstr>
      <vt:lpstr>Query</vt:lpstr>
      <vt:lpstr>Parameters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Hannah Hocevar</cp:lastModifiedBy>
  <dcterms:created xsi:type="dcterms:W3CDTF">2019-03-21T15:34:34Z</dcterms:created>
  <dcterms:modified xsi:type="dcterms:W3CDTF">2023-12-20T01:27:38Z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