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3/Shared Documents/3 TSAR 2023 - Tables and Figures/Ch 5 - Safety/"/>
    </mc:Choice>
  </mc:AlternateContent>
  <xr:revisionPtr revIDLastSave="0" documentId="11_9F2930FD583D3738F6B73E6D3DDADB5158B4FA91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igure 5-3" sheetId="3" r:id="rId1"/>
    <sheet name="Data for Figure 5-3" sheetId="2" r:id="rId2"/>
    <sheet name="Raw Data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E5" i="2" s="1"/>
  <c r="D6" i="2"/>
  <c r="E6" i="2" s="1"/>
  <c r="D7" i="2"/>
  <c r="E7" i="2" s="1"/>
  <c r="D8" i="2"/>
  <c r="E8" i="2" s="1"/>
  <c r="D9" i="2"/>
  <c r="E9" i="2" s="1"/>
  <c r="D10" i="2"/>
  <c r="E10" i="2" s="1"/>
  <c r="D11" i="2"/>
  <c r="E11" i="2" s="1"/>
  <c r="D12" i="2"/>
  <c r="E12" i="2" s="1"/>
  <c r="D13" i="2"/>
  <c r="E13" i="2" s="1"/>
  <c r="D14" i="2"/>
  <c r="E14" i="2" s="1"/>
  <c r="D15" i="2"/>
  <c r="E15" i="2"/>
  <c r="D16" i="2"/>
  <c r="E16" i="2" s="1"/>
  <c r="D17" i="2"/>
  <c r="E17" i="2" s="1"/>
  <c r="D18" i="2"/>
  <c r="E18" i="2" s="1"/>
  <c r="D19" i="2"/>
  <c r="E19" i="2" s="1"/>
  <c r="D20" i="2"/>
  <c r="E20" i="2" s="1"/>
  <c r="D21" i="2"/>
  <c r="E21" i="2" s="1"/>
  <c r="D22" i="2"/>
  <c r="E22" i="2" s="1"/>
  <c r="D23" i="2"/>
  <c r="E23" i="2"/>
  <c r="D24" i="2"/>
  <c r="E24" i="2" s="1"/>
  <c r="D25" i="2"/>
  <c r="E25" i="2" s="1"/>
  <c r="D26" i="2"/>
  <c r="E26" i="2" s="1"/>
  <c r="D27" i="2"/>
  <c r="E27" i="2" s="1"/>
  <c r="D28" i="2"/>
  <c r="E28" i="2" s="1"/>
  <c r="D29" i="2"/>
  <c r="E29" i="2" s="1"/>
  <c r="D30" i="2"/>
  <c r="E30" i="2" s="1"/>
  <c r="D31" i="2"/>
  <c r="E31" i="2"/>
  <c r="D32" i="2"/>
  <c r="E32" i="2" s="1"/>
  <c r="D33" i="2"/>
  <c r="E33" i="2" s="1"/>
  <c r="D34" i="2"/>
  <c r="E34" i="2" s="1"/>
  <c r="D35" i="2"/>
  <c r="E35" i="2" s="1"/>
  <c r="D36" i="2"/>
  <c r="E36" i="2" s="1"/>
  <c r="D37" i="2"/>
  <c r="E37" i="2" s="1"/>
  <c r="D38" i="2"/>
  <c r="E38" i="2" s="1"/>
  <c r="D39" i="2"/>
  <c r="E39" i="2"/>
  <c r="D40" i="2"/>
  <c r="E40" i="2" s="1"/>
  <c r="D41" i="2"/>
  <c r="E41" i="2" s="1"/>
  <c r="D42" i="2"/>
  <c r="E42" i="2" s="1"/>
  <c r="D43" i="2"/>
  <c r="E43" i="2"/>
  <c r="D44" i="2"/>
  <c r="E44" i="2" s="1"/>
  <c r="D45" i="2"/>
  <c r="E45" i="2" s="1"/>
  <c r="D46" i="2"/>
  <c r="E46" i="2" s="1"/>
  <c r="D47" i="2"/>
  <c r="E47" i="2" s="1"/>
  <c r="D48" i="2"/>
  <c r="E48" i="2" s="1"/>
  <c r="D49" i="2"/>
  <c r="E49" i="2" s="1"/>
  <c r="D4" i="2"/>
  <c r="E4" i="2" s="1"/>
  <c r="C50" i="2"/>
  <c r="D50" i="2" s="1"/>
  <c r="E50" i="2" s="1"/>
  <c r="O2" i="1"/>
  <c r="P2" i="1" s="1"/>
  <c r="O3" i="1"/>
  <c r="P3" i="1" s="1"/>
  <c r="O4" i="1"/>
  <c r="P4" i="1" s="1"/>
  <c r="O5" i="1"/>
  <c r="P5" i="1" s="1"/>
  <c r="O6" i="1"/>
  <c r="P6" i="1" s="1"/>
  <c r="O7" i="1"/>
  <c r="P7" i="1"/>
  <c r="O8" i="1"/>
  <c r="P8" i="1" s="1"/>
  <c r="O9" i="1"/>
  <c r="P9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/>
  <c r="O16" i="1"/>
  <c r="P16" i="1" s="1"/>
  <c r="O17" i="1"/>
  <c r="P17" i="1" s="1"/>
  <c r="O18" i="1"/>
  <c r="P18" i="1" s="1"/>
  <c r="O19" i="1"/>
  <c r="P19" i="1"/>
  <c r="O20" i="1"/>
  <c r="P20" i="1"/>
  <c r="O21" i="1"/>
  <c r="P21" i="1" s="1"/>
  <c r="O22" i="1"/>
  <c r="P22" i="1" s="1"/>
  <c r="O23" i="1"/>
  <c r="P23" i="1" s="1"/>
  <c r="O24" i="1"/>
  <c r="P24" i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32" i="1"/>
  <c r="P32" i="1"/>
  <c r="O33" i="1"/>
  <c r="P33" i="1" s="1"/>
  <c r="O34" i="1"/>
  <c r="P34" i="1" s="1"/>
  <c r="O35" i="1"/>
  <c r="P35" i="1" s="1"/>
  <c r="O36" i="1"/>
  <c r="P36" i="1" s="1"/>
  <c r="O37" i="1"/>
  <c r="P37" i="1" s="1"/>
  <c r="O38" i="1"/>
  <c r="P38" i="1" s="1"/>
  <c r="O39" i="1"/>
  <c r="P39" i="1" s="1"/>
  <c r="O40" i="1"/>
  <c r="P40" i="1" s="1"/>
  <c r="O41" i="1"/>
  <c r="P41" i="1" s="1"/>
  <c r="O42" i="1"/>
  <c r="P42" i="1" s="1"/>
  <c r="O43" i="1"/>
  <c r="P43" i="1"/>
  <c r="O44" i="1"/>
  <c r="P44" i="1" s="1"/>
  <c r="O45" i="1"/>
  <c r="P45" i="1" s="1"/>
  <c r="O46" i="1"/>
  <c r="P46" i="1" s="1"/>
  <c r="O47" i="1"/>
  <c r="P47" i="1" s="1"/>
</calcChain>
</file>

<file path=xl/sharedStrings.xml><?xml version="1.0" encoding="utf-8"?>
<sst xmlns="http://schemas.openxmlformats.org/spreadsheetml/2006/main" count="17" uniqueCount="17">
  <si>
    <t>Figure 5-3 Proportion of Traffic Fatalities Inside/Outside Vehicles: 1975-2021 </t>
  </si>
  <si>
    <t>Inside Vehicles</t>
  </si>
  <si>
    <t>Outside Vehicles</t>
  </si>
  <si>
    <t>Inside Percentage</t>
  </si>
  <si>
    <t>Outside Percentage</t>
  </si>
  <si>
    <r>
      <rPr>
        <b/>
        <sz val="12"/>
        <color theme="1"/>
        <rFont val="Arial"/>
        <family val="2"/>
      </rPr>
      <t xml:space="preserve">SOURCE: </t>
    </r>
    <r>
      <rPr>
        <sz val="12"/>
        <color theme="1"/>
        <rFont val="Arial"/>
        <family val="2"/>
      </rPr>
      <t>Department of Transportation, National Highway Traffic Safety Administration. Overview of Motor Vehicle Crashes in 2021. April 2023. DOT HS 813 435. Available at www.nhtsa.gov/ as of November 2023.</t>
    </r>
  </si>
  <si>
    <t>passenger cars</t>
  </si>
  <si>
    <t>light trucks</t>
  </si>
  <si>
    <t>large trucks</t>
  </si>
  <si>
    <t>buses</t>
  </si>
  <si>
    <t>other</t>
  </si>
  <si>
    <t>total occupants</t>
  </si>
  <si>
    <t>Total Nonoccupants + Motorcyclists</t>
  </si>
  <si>
    <t>motorcyclists</t>
  </si>
  <si>
    <t>TOTAL NONOCCUPANTS</t>
  </si>
  <si>
    <t>OCCUPANTS PCT</t>
  </si>
  <si>
    <t>NONOCCUPANTS PCT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</si>
</sst>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>
    <font>
      <sz val="12"/>
      <color theme="1"/>
      <name val="Calibri"/>
      <family val="2"/>
      <scheme val="minor"/>
    </font>
    <font>
      <b/>
      <sz val="7"/>
      <color theme="1"/>
      <name val="Arial"/>
      <family val="2"/>
    </font>
    <font>
      <sz val="12"/>
      <color theme="1"/>
      <name val="ArialMT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0" fontId="0" fillId="0" borderId="0" xfId="0" applyAlignment="1">
      <alignment wrapText="1"/>
    </xf>
    <xf numFmtId="0" fontId="3" fillId="0" borderId="0" xfId="0" applyFont="1"/>
    <xf numFmtId="3" fontId="3" fillId="0" borderId="0" xfId="0" applyNumberFormat="1" applyFont="1" applyAlignment="1">
      <alignment wrapText="1"/>
    </xf>
    <xf numFmtId="164" fontId="3" fillId="0" borderId="0" xfId="0" applyNumberFormat="1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left" vertical="center" readingOrder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wrapText="1"/>
    </xf>
    <xf numFmtId="164" fontId="3" fillId="0" borderId="1" xfId="0" applyNumberFormat="1" applyFont="1" applyBorder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Figure 5-3 Proportion of Traffic Fatalities Inside/Outside Vehicles: 1975-2021 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areaChart>
        <c:grouping val="percentStacked"/>
        <c:varyColors val="0"/>
        <c:ser>
          <c:idx val="1"/>
          <c:order val="0"/>
          <c:tx>
            <c:strRef>
              <c:f>'Data for Figure 5-3'!$C$3</c:f>
              <c:strCache>
                <c:ptCount val="1"/>
                <c:pt idx="0">
                  <c:v>Outside Vehicles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'Data for Figure 5-3'!$A$4:$A$50</c:f>
              <c:numCache>
                <c:formatCode>General</c:formatCode>
                <c:ptCount val="4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</c:numCache>
            </c:numRef>
          </c:cat>
          <c:val>
            <c:numRef>
              <c:f>'Data for Figure 5-3'!$C$4:$C$50</c:f>
              <c:numCache>
                <c:formatCode>#,##0</c:formatCode>
                <c:ptCount val="47"/>
                <c:pt idx="0">
                  <c:v>11789</c:v>
                </c:pt>
                <c:pt idx="1">
                  <c:v>11733</c:v>
                </c:pt>
                <c:pt idx="2">
                  <c:v>12832</c:v>
                </c:pt>
                <c:pt idx="3">
                  <c:v>13375</c:v>
                </c:pt>
                <c:pt idx="4">
                  <c:v>14057</c:v>
                </c:pt>
                <c:pt idx="5">
                  <c:v>14308</c:v>
                </c:pt>
                <c:pt idx="6">
                  <c:v>13783</c:v>
                </c:pt>
                <c:pt idx="7">
                  <c:v>12752</c:v>
                </c:pt>
                <c:pt idx="8">
                  <c:v>12011</c:v>
                </c:pt>
                <c:pt idx="9">
                  <c:v>12581</c:v>
                </c:pt>
                <c:pt idx="10">
                  <c:v>12346</c:v>
                </c:pt>
                <c:pt idx="11">
                  <c:v>12419</c:v>
                </c:pt>
                <c:pt idx="12">
                  <c:v>11861</c:v>
                </c:pt>
                <c:pt idx="13">
                  <c:v>11579</c:v>
                </c:pt>
                <c:pt idx="14">
                  <c:v>10636</c:v>
                </c:pt>
                <c:pt idx="15">
                  <c:v>10709</c:v>
                </c:pt>
                <c:pt idx="16">
                  <c:v>9574</c:v>
                </c:pt>
                <c:pt idx="17">
                  <c:v>8765</c:v>
                </c:pt>
                <c:pt idx="18">
                  <c:v>9025</c:v>
                </c:pt>
                <c:pt idx="19">
                  <c:v>8718</c:v>
                </c:pt>
                <c:pt idx="20">
                  <c:v>8753</c:v>
                </c:pt>
                <c:pt idx="21">
                  <c:v>8529</c:v>
                </c:pt>
                <c:pt idx="22">
                  <c:v>8404</c:v>
                </c:pt>
                <c:pt idx="23">
                  <c:v>8413</c:v>
                </c:pt>
                <c:pt idx="24">
                  <c:v>8325</c:v>
                </c:pt>
                <c:pt idx="25">
                  <c:v>8494</c:v>
                </c:pt>
                <c:pt idx="26">
                  <c:v>8953</c:v>
                </c:pt>
                <c:pt idx="27">
                  <c:v>8900</c:v>
                </c:pt>
                <c:pt idx="28">
                  <c:v>9257</c:v>
                </c:pt>
                <c:pt idx="29">
                  <c:v>9560</c:v>
                </c:pt>
                <c:pt idx="30">
                  <c:v>10440</c:v>
                </c:pt>
                <c:pt idx="31">
                  <c:v>10589</c:v>
                </c:pt>
                <c:pt idx="32">
                  <c:v>10732</c:v>
                </c:pt>
                <c:pt idx="33">
                  <c:v>10632</c:v>
                </c:pt>
                <c:pt idx="34">
                  <c:v>9357</c:v>
                </c:pt>
                <c:pt idx="35">
                  <c:v>9628</c:v>
                </c:pt>
                <c:pt idx="36">
                  <c:v>9969</c:v>
                </c:pt>
                <c:pt idx="37">
                  <c:v>10765</c:v>
                </c:pt>
                <c:pt idx="38">
                  <c:v>10410</c:v>
                </c:pt>
                <c:pt idx="39">
                  <c:v>10437</c:v>
                </c:pt>
                <c:pt idx="40">
                  <c:v>11585</c:v>
                </c:pt>
                <c:pt idx="41">
                  <c:v>12530</c:v>
                </c:pt>
                <c:pt idx="42">
                  <c:v>12343</c:v>
                </c:pt>
                <c:pt idx="43">
                  <c:v>12503</c:v>
                </c:pt>
                <c:pt idx="44">
                  <c:v>12464</c:v>
                </c:pt>
                <c:pt idx="45">
                  <c:v>13276</c:v>
                </c:pt>
                <c:pt idx="46">
                  <c:v>14581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C0-2849-80BF-7276A43B3C91}"/>
            </c:ext>
          </c:extLst>
        </c:ser>
        <c:ser>
          <c:idx val="0"/>
          <c:order val="1"/>
          <c:tx>
            <c:strRef>
              <c:f>'Data for Figure 5-3'!$B$3</c:f>
              <c:strCache>
                <c:ptCount val="1"/>
                <c:pt idx="0">
                  <c:v>Inside Vehicles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'Data for Figure 5-3'!$A$4:$A$50</c:f>
              <c:numCache>
                <c:formatCode>General</c:formatCode>
                <c:ptCount val="47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</c:numCache>
            </c:numRef>
          </c:cat>
          <c:val>
            <c:numRef>
              <c:f>'Data for Figure 5-3'!$B$4:$B$50</c:f>
              <c:numCache>
                <c:formatCode>#,##0</c:formatCode>
                <c:ptCount val="47"/>
                <c:pt idx="0">
                  <c:v>32736</c:v>
                </c:pt>
                <c:pt idx="1">
                  <c:v>33790</c:v>
                </c:pt>
                <c:pt idx="2">
                  <c:v>35046</c:v>
                </c:pt>
                <c:pt idx="3">
                  <c:v>36956</c:v>
                </c:pt>
                <c:pt idx="4">
                  <c:v>37036</c:v>
                </c:pt>
                <c:pt idx="5">
                  <c:v>36783</c:v>
                </c:pt>
                <c:pt idx="6">
                  <c:v>35518</c:v>
                </c:pt>
                <c:pt idx="7">
                  <c:v>31193</c:v>
                </c:pt>
                <c:pt idx="8">
                  <c:v>30578</c:v>
                </c:pt>
                <c:pt idx="9">
                  <c:v>31676</c:v>
                </c:pt>
                <c:pt idx="10">
                  <c:v>31479</c:v>
                </c:pt>
                <c:pt idx="11">
                  <c:v>33668</c:v>
                </c:pt>
                <c:pt idx="12">
                  <c:v>34529</c:v>
                </c:pt>
                <c:pt idx="13">
                  <c:v>35508</c:v>
                </c:pt>
                <c:pt idx="14">
                  <c:v>34946</c:v>
                </c:pt>
                <c:pt idx="15">
                  <c:v>33890</c:v>
                </c:pt>
                <c:pt idx="16">
                  <c:v>31934</c:v>
                </c:pt>
                <c:pt idx="17">
                  <c:v>30485</c:v>
                </c:pt>
                <c:pt idx="18">
                  <c:v>31125</c:v>
                </c:pt>
                <c:pt idx="19">
                  <c:v>31998</c:v>
                </c:pt>
                <c:pt idx="20">
                  <c:v>33064</c:v>
                </c:pt>
                <c:pt idx="21">
                  <c:v>33534</c:v>
                </c:pt>
                <c:pt idx="22">
                  <c:v>33609</c:v>
                </c:pt>
                <c:pt idx="23">
                  <c:v>33088</c:v>
                </c:pt>
                <c:pt idx="24">
                  <c:v>33392</c:v>
                </c:pt>
                <c:pt idx="25">
                  <c:v>33451</c:v>
                </c:pt>
                <c:pt idx="26">
                  <c:v>33243</c:v>
                </c:pt>
                <c:pt idx="27">
                  <c:v>34105</c:v>
                </c:pt>
                <c:pt idx="28">
                  <c:v>33627</c:v>
                </c:pt>
                <c:pt idx="29">
                  <c:v>33276</c:v>
                </c:pt>
                <c:pt idx="30">
                  <c:v>33070</c:v>
                </c:pt>
                <c:pt idx="31">
                  <c:v>32119</c:v>
                </c:pt>
                <c:pt idx="32">
                  <c:v>30527</c:v>
                </c:pt>
                <c:pt idx="33">
                  <c:v>26791</c:v>
                </c:pt>
                <c:pt idx="34">
                  <c:v>24526</c:v>
                </c:pt>
                <c:pt idx="35">
                  <c:v>23371</c:v>
                </c:pt>
                <c:pt idx="36">
                  <c:v>22510</c:v>
                </c:pt>
                <c:pt idx="37">
                  <c:v>23017</c:v>
                </c:pt>
                <c:pt idx="38">
                  <c:v>22483</c:v>
                </c:pt>
                <c:pt idx="39">
                  <c:v>22307</c:v>
                </c:pt>
                <c:pt idx="40">
                  <c:v>23899</c:v>
                </c:pt>
                <c:pt idx="41">
                  <c:v>25276</c:v>
                </c:pt>
                <c:pt idx="42">
                  <c:v>25130</c:v>
                </c:pt>
                <c:pt idx="43">
                  <c:v>24332</c:v>
                </c:pt>
                <c:pt idx="44">
                  <c:v>23891</c:v>
                </c:pt>
                <c:pt idx="45">
                  <c:v>25731</c:v>
                </c:pt>
                <c:pt idx="46">
                  <c:v>28358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C0-2849-80BF-7276A43B3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74752"/>
        <c:axId val="223676288"/>
      </c:areaChart>
      <c:catAx>
        <c:axId val="22367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3676288"/>
        <c:crosses val="autoZero"/>
        <c:auto val="1"/>
        <c:lblAlgn val="ctr"/>
        <c:lblOffset val="100"/>
        <c:noMultiLvlLbl val="0"/>
      </c:catAx>
      <c:valAx>
        <c:axId val="223676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 w="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36747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7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9195" cy="629392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FDA3D4-5E20-61EA-9613-C97E1555BF0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3"/>
  <sheetViews>
    <sheetView workbookViewId="0"/>
  </sheetViews>
  <sheetFormatPr defaultColWidth="10.8984375" defaultRowHeight="15.6"/>
  <cols>
    <col min="2" max="3" width="13.8984375" style="4" customWidth="1"/>
    <col min="4" max="5" width="13.8984375" customWidth="1"/>
  </cols>
  <sheetData>
    <row r="1" spans="1:5">
      <c r="A1" s="9" t="s">
        <v>0</v>
      </c>
    </row>
    <row r="3" spans="1:5" ht="33.9" customHeight="1">
      <c r="A3" s="10"/>
      <c r="B3" s="11" t="s">
        <v>1</v>
      </c>
      <c r="C3" s="11" t="s">
        <v>2</v>
      </c>
      <c r="D3" s="11" t="s">
        <v>3</v>
      </c>
      <c r="E3" s="11" t="s">
        <v>4</v>
      </c>
    </row>
    <row r="4" spans="1:5">
      <c r="A4" s="5">
        <v>1975</v>
      </c>
      <c r="B4" s="6">
        <v>32736</v>
      </c>
      <c r="C4" s="6">
        <v>11789</v>
      </c>
      <c r="D4" s="7">
        <f>B4/(B4+C4)*100</f>
        <v>73.522740033688933</v>
      </c>
      <c r="E4" s="7">
        <f>100-D4</f>
        <v>26.477259966311067</v>
      </c>
    </row>
    <row r="5" spans="1:5">
      <c r="A5" s="5">
        <v>1976</v>
      </c>
      <c r="B5" s="6">
        <v>33790</v>
      </c>
      <c r="C5" s="6">
        <v>11733</v>
      </c>
      <c r="D5" s="7">
        <f t="shared" ref="D5:D50" si="0">B5/(B5+C5)*100</f>
        <v>74.226215319728482</v>
      </c>
      <c r="E5" s="7">
        <f t="shared" ref="E5:E50" si="1">100-D5</f>
        <v>25.773784680271518</v>
      </c>
    </row>
    <row r="6" spans="1:5">
      <c r="A6" s="5">
        <v>1977</v>
      </c>
      <c r="B6" s="6">
        <v>35046</v>
      </c>
      <c r="C6" s="6">
        <v>12832</v>
      </c>
      <c r="D6" s="7">
        <f t="shared" si="0"/>
        <v>73.198546305192366</v>
      </c>
      <c r="E6" s="7">
        <f t="shared" si="1"/>
        <v>26.801453694807634</v>
      </c>
    </row>
    <row r="7" spans="1:5">
      <c r="A7" s="5">
        <v>1978</v>
      </c>
      <c r="B7" s="6">
        <v>36956</v>
      </c>
      <c r="C7" s="6">
        <v>13375</v>
      </c>
      <c r="D7" s="7">
        <f t="shared" si="0"/>
        <v>73.425920406906272</v>
      </c>
      <c r="E7" s="7">
        <f t="shared" si="1"/>
        <v>26.574079593093728</v>
      </c>
    </row>
    <row r="8" spans="1:5">
      <c r="A8" s="5">
        <v>1979</v>
      </c>
      <c r="B8" s="6">
        <v>37036</v>
      </c>
      <c r="C8" s="6">
        <v>14057</v>
      </c>
      <c r="D8" s="7">
        <f t="shared" si="0"/>
        <v>72.487424891863867</v>
      </c>
      <c r="E8" s="7">
        <f t="shared" si="1"/>
        <v>27.512575108136133</v>
      </c>
    </row>
    <row r="9" spans="1:5">
      <c r="A9" s="5">
        <v>1980</v>
      </c>
      <c r="B9" s="6">
        <v>36783</v>
      </c>
      <c r="C9" s="6">
        <v>14308</v>
      </c>
      <c r="D9" s="7">
        <f t="shared" si="0"/>
        <v>71.995067624434824</v>
      </c>
      <c r="E9" s="7">
        <f t="shared" si="1"/>
        <v>28.004932375565176</v>
      </c>
    </row>
    <row r="10" spans="1:5">
      <c r="A10" s="5">
        <v>1981</v>
      </c>
      <c r="B10" s="6">
        <v>35518</v>
      </c>
      <c r="C10" s="6">
        <v>13783</v>
      </c>
      <c r="D10" s="7">
        <f t="shared" si="0"/>
        <v>72.043163424676976</v>
      </c>
      <c r="E10" s="7">
        <f t="shared" si="1"/>
        <v>27.956836575323024</v>
      </c>
    </row>
    <row r="11" spans="1:5">
      <c r="A11" s="5">
        <v>1982</v>
      </c>
      <c r="B11" s="6">
        <v>31193</v>
      </c>
      <c r="C11" s="6">
        <v>12752</v>
      </c>
      <c r="D11" s="7">
        <f t="shared" si="0"/>
        <v>70.981909204687682</v>
      </c>
      <c r="E11" s="7">
        <f t="shared" si="1"/>
        <v>29.018090795312318</v>
      </c>
    </row>
    <row r="12" spans="1:5">
      <c r="A12" s="5">
        <v>1983</v>
      </c>
      <c r="B12" s="6">
        <v>30578</v>
      </c>
      <c r="C12" s="6">
        <v>12011</v>
      </c>
      <c r="D12" s="7">
        <f t="shared" si="0"/>
        <v>71.797882082227801</v>
      </c>
      <c r="E12" s="7">
        <f t="shared" si="1"/>
        <v>28.202117917772199</v>
      </c>
    </row>
    <row r="13" spans="1:5">
      <c r="A13" s="5">
        <v>1984</v>
      </c>
      <c r="B13" s="6">
        <v>31676</v>
      </c>
      <c r="C13" s="6">
        <v>12581</v>
      </c>
      <c r="D13" s="7">
        <f t="shared" si="0"/>
        <v>71.572858530853878</v>
      </c>
      <c r="E13" s="7">
        <f t="shared" si="1"/>
        <v>28.427141469146122</v>
      </c>
    </row>
    <row r="14" spans="1:5">
      <c r="A14" s="5">
        <v>1985</v>
      </c>
      <c r="B14" s="6">
        <v>31479</v>
      </c>
      <c r="C14" s="6">
        <v>12346</v>
      </c>
      <c r="D14" s="7">
        <f t="shared" si="0"/>
        <v>71.82886480319452</v>
      </c>
      <c r="E14" s="7">
        <f t="shared" si="1"/>
        <v>28.17113519680548</v>
      </c>
    </row>
    <row r="15" spans="1:5">
      <c r="A15" s="5">
        <v>1986</v>
      </c>
      <c r="B15" s="6">
        <v>33668</v>
      </c>
      <c r="C15" s="6">
        <v>12419</v>
      </c>
      <c r="D15" s="7">
        <f t="shared" si="0"/>
        <v>73.0531386291145</v>
      </c>
      <c r="E15" s="7">
        <f t="shared" si="1"/>
        <v>26.9468613708855</v>
      </c>
    </row>
    <row r="16" spans="1:5">
      <c r="A16" s="5">
        <v>1987</v>
      </c>
      <c r="B16" s="6">
        <v>34529</v>
      </c>
      <c r="C16" s="6">
        <v>11861</v>
      </c>
      <c r="D16" s="7">
        <f t="shared" si="0"/>
        <v>74.431989652942448</v>
      </c>
      <c r="E16" s="7">
        <f t="shared" si="1"/>
        <v>25.568010347057552</v>
      </c>
    </row>
    <row r="17" spans="1:5">
      <c r="A17" s="5">
        <v>1988</v>
      </c>
      <c r="B17" s="6">
        <v>35508</v>
      </c>
      <c r="C17" s="6">
        <v>11579</v>
      </c>
      <c r="D17" s="7">
        <f t="shared" si="0"/>
        <v>75.40934865249433</v>
      </c>
      <c r="E17" s="7">
        <f t="shared" si="1"/>
        <v>24.59065134750567</v>
      </c>
    </row>
    <row r="18" spans="1:5">
      <c r="A18" s="5">
        <v>1989</v>
      </c>
      <c r="B18" s="6">
        <v>34946</v>
      </c>
      <c r="C18" s="6">
        <v>10636</v>
      </c>
      <c r="D18" s="7">
        <f t="shared" si="0"/>
        <v>76.666227896976878</v>
      </c>
      <c r="E18" s="7">
        <f t="shared" si="1"/>
        <v>23.333772103023122</v>
      </c>
    </row>
    <row r="19" spans="1:5">
      <c r="A19" s="5">
        <v>1990</v>
      </c>
      <c r="B19" s="6">
        <v>33890</v>
      </c>
      <c r="C19" s="6">
        <v>10709</v>
      </c>
      <c r="D19" s="7">
        <f t="shared" si="0"/>
        <v>75.988250857642541</v>
      </c>
      <c r="E19" s="7">
        <f t="shared" si="1"/>
        <v>24.011749142357459</v>
      </c>
    </row>
    <row r="20" spans="1:5">
      <c r="A20" s="5">
        <v>1991</v>
      </c>
      <c r="B20" s="6">
        <v>31934</v>
      </c>
      <c r="C20" s="6">
        <v>9574</v>
      </c>
      <c r="D20" s="7">
        <f t="shared" si="0"/>
        <v>76.934566830490496</v>
      </c>
      <c r="E20" s="7">
        <f t="shared" si="1"/>
        <v>23.065433169509504</v>
      </c>
    </row>
    <row r="21" spans="1:5">
      <c r="A21" s="5">
        <v>1992</v>
      </c>
      <c r="B21" s="6">
        <v>30485</v>
      </c>
      <c r="C21" s="6">
        <v>8765</v>
      </c>
      <c r="D21" s="7">
        <f t="shared" si="0"/>
        <v>77.668789808917197</v>
      </c>
      <c r="E21" s="7">
        <f t="shared" si="1"/>
        <v>22.331210191082803</v>
      </c>
    </row>
    <row r="22" spans="1:5">
      <c r="A22" s="5">
        <v>1993</v>
      </c>
      <c r="B22" s="6">
        <v>31125</v>
      </c>
      <c r="C22" s="6">
        <v>9025</v>
      </c>
      <c r="D22" s="7">
        <f t="shared" si="0"/>
        <v>77.521793275217931</v>
      </c>
      <c r="E22" s="7">
        <f t="shared" si="1"/>
        <v>22.478206724782069</v>
      </c>
    </row>
    <row r="23" spans="1:5">
      <c r="A23" s="5">
        <v>1994</v>
      </c>
      <c r="B23" s="6">
        <v>31998</v>
      </c>
      <c r="C23" s="6">
        <v>8718</v>
      </c>
      <c r="D23" s="7">
        <f t="shared" si="0"/>
        <v>78.588269967580317</v>
      </c>
      <c r="E23" s="7">
        <f t="shared" si="1"/>
        <v>21.411730032419683</v>
      </c>
    </row>
    <row r="24" spans="1:5">
      <c r="A24" s="5">
        <v>1995</v>
      </c>
      <c r="B24" s="6">
        <v>33064</v>
      </c>
      <c r="C24" s="6">
        <v>8753</v>
      </c>
      <c r="D24" s="7">
        <f t="shared" si="0"/>
        <v>79.068321496042287</v>
      </c>
      <c r="E24" s="7">
        <f t="shared" si="1"/>
        <v>20.931678503957713</v>
      </c>
    </row>
    <row r="25" spans="1:5">
      <c r="A25" s="5">
        <v>1996</v>
      </c>
      <c r="B25" s="6">
        <v>33534</v>
      </c>
      <c r="C25" s="6">
        <v>8529</v>
      </c>
      <c r="D25" s="7">
        <f t="shared" si="0"/>
        <v>79.723272234505387</v>
      </c>
      <c r="E25" s="7">
        <f t="shared" si="1"/>
        <v>20.276727765494613</v>
      </c>
    </row>
    <row r="26" spans="1:5">
      <c r="A26" s="5">
        <v>1997</v>
      </c>
      <c r="B26" s="6">
        <v>33609</v>
      </c>
      <c r="C26" s="6">
        <v>8404</v>
      </c>
      <c r="D26" s="7">
        <f t="shared" si="0"/>
        <v>79.996667698093447</v>
      </c>
      <c r="E26" s="7">
        <f t="shared" si="1"/>
        <v>20.003332301906553</v>
      </c>
    </row>
    <row r="27" spans="1:5">
      <c r="A27" s="5">
        <v>1998</v>
      </c>
      <c r="B27" s="6">
        <v>33088</v>
      </c>
      <c r="C27" s="6">
        <v>8413</v>
      </c>
      <c r="D27" s="7">
        <f t="shared" si="0"/>
        <v>79.728199320498305</v>
      </c>
      <c r="E27" s="7">
        <f t="shared" si="1"/>
        <v>20.271800679501695</v>
      </c>
    </row>
    <row r="28" spans="1:5">
      <c r="A28" s="5">
        <v>1999</v>
      </c>
      <c r="B28" s="6">
        <v>33392</v>
      </c>
      <c r="C28" s="6">
        <v>8325</v>
      </c>
      <c r="D28" s="7">
        <f t="shared" si="0"/>
        <v>80.044106719083345</v>
      </c>
      <c r="E28" s="7">
        <f t="shared" si="1"/>
        <v>19.955893280916655</v>
      </c>
    </row>
    <row r="29" spans="1:5">
      <c r="A29" s="5">
        <v>2000</v>
      </c>
      <c r="B29" s="6">
        <v>33451</v>
      </c>
      <c r="C29" s="6">
        <v>8494</v>
      </c>
      <c r="D29" s="7">
        <f t="shared" si="0"/>
        <v>79.749672189772326</v>
      </c>
      <c r="E29" s="7">
        <f t="shared" si="1"/>
        <v>20.250327810227674</v>
      </c>
    </row>
    <row r="30" spans="1:5">
      <c r="A30" s="5">
        <v>2001</v>
      </c>
      <c r="B30" s="6">
        <v>33243</v>
      </c>
      <c r="C30" s="6">
        <v>8953</v>
      </c>
      <c r="D30" s="7">
        <f t="shared" si="0"/>
        <v>78.782349037823494</v>
      </c>
      <c r="E30" s="7">
        <f t="shared" si="1"/>
        <v>21.217650962176506</v>
      </c>
    </row>
    <row r="31" spans="1:5">
      <c r="A31" s="5">
        <v>2002</v>
      </c>
      <c r="B31" s="6">
        <v>34105</v>
      </c>
      <c r="C31" s="6">
        <v>8900</v>
      </c>
      <c r="D31" s="7">
        <f t="shared" si="0"/>
        <v>79.304732007906054</v>
      </c>
      <c r="E31" s="7">
        <f t="shared" si="1"/>
        <v>20.695267992093946</v>
      </c>
    </row>
    <row r="32" spans="1:5">
      <c r="A32" s="5">
        <v>2003</v>
      </c>
      <c r="B32" s="6">
        <v>33627</v>
      </c>
      <c r="C32" s="6">
        <v>9257</v>
      </c>
      <c r="D32" s="7">
        <f t="shared" si="0"/>
        <v>78.413860647327667</v>
      </c>
      <c r="E32" s="7">
        <f t="shared" si="1"/>
        <v>21.586139352672333</v>
      </c>
    </row>
    <row r="33" spans="1:5">
      <c r="A33" s="5">
        <v>2004</v>
      </c>
      <c r="B33" s="6">
        <v>33276</v>
      </c>
      <c r="C33" s="6">
        <v>9560</v>
      </c>
      <c r="D33" s="7">
        <f t="shared" si="0"/>
        <v>77.68232327948455</v>
      </c>
      <c r="E33" s="7">
        <f t="shared" si="1"/>
        <v>22.31767672051545</v>
      </c>
    </row>
    <row r="34" spans="1:5">
      <c r="A34" s="5">
        <v>2005</v>
      </c>
      <c r="B34" s="6">
        <v>33070</v>
      </c>
      <c r="C34" s="6">
        <v>10440</v>
      </c>
      <c r="D34" s="7">
        <f t="shared" si="0"/>
        <v>76.00551597333947</v>
      </c>
      <c r="E34" s="7">
        <f t="shared" si="1"/>
        <v>23.99448402666053</v>
      </c>
    </row>
    <row r="35" spans="1:5">
      <c r="A35" s="5">
        <v>2006</v>
      </c>
      <c r="B35" s="6">
        <v>32119</v>
      </c>
      <c r="C35" s="6">
        <v>10589</v>
      </c>
      <c r="D35" s="7">
        <f t="shared" si="0"/>
        <v>75.206050388685966</v>
      </c>
      <c r="E35" s="7">
        <f t="shared" si="1"/>
        <v>24.793949611314034</v>
      </c>
    </row>
    <row r="36" spans="1:5">
      <c r="A36" s="5">
        <v>2007</v>
      </c>
      <c r="B36" s="6">
        <v>30527</v>
      </c>
      <c r="C36" s="6">
        <v>10732</v>
      </c>
      <c r="D36" s="7">
        <f t="shared" si="0"/>
        <v>73.988705494558758</v>
      </c>
      <c r="E36" s="7">
        <f t="shared" si="1"/>
        <v>26.011294505441242</v>
      </c>
    </row>
    <row r="37" spans="1:5">
      <c r="A37" s="5">
        <v>2008</v>
      </c>
      <c r="B37" s="6">
        <v>26791</v>
      </c>
      <c r="C37" s="6">
        <v>10632</v>
      </c>
      <c r="D37" s="7">
        <f t="shared" si="0"/>
        <v>71.589664110306501</v>
      </c>
      <c r="E37" s="7">
        <f t="shared" si="1"/>
        <v>28.410335889693499</v>
      </c>
    </row>
    <row r="38" spans="1:5">
      <c r="A38" s="5">
        <v>2009</v>
      </c>
      <c r="B38" s="6">
        <v>24526</v>
      </c>
      <c r="C38" s="6">
        <v>9357</v>
      </c>
      <c r="D38" s="7">
        <f t="shared" si="0"/>
        <v>72.384381548269033</v>
      </c>
      <c r="E38" s="7">
        <f t="shared" si="1"/>
        <v>27.615618451730967</v>
      </c>
    </row>
    <row r="39" spans="1:5">
      <c r="A39" s="5">
        <v>2010</v>
      </c>
      <c r="B39" s="6">
        <v>23371</v>
      </c>
      <c r="C39" s="6">
        <v>9628</v>
      </c>
      <c r="D39" s="7">
        <f t="shared" si="0"/>
        <v>70.823358283584355</v>
      </c>
      <c r="E39" s="7">
        <f t="shared" si="1"/>
        <v>29.176641716415645</v>
      </c>
    </row>
    <row r="40" spans="1:5">
      <c r="A40" s="5">
        <v>2011</v>
      </c>
      <c r="B40" s="6">
        <v>22510</v>
      </c>
      <c r="C40" s="6">
        <v>9969</v>
      </c>
      <c r="D40" s="7">
        <f t="shared" si="0"/>
        <v>69.306321007420181</v>
      </c>
      <c r="E40" s="7">
        <f t="shared" si="1"/>
        <v>30.693678992579819</v>
      </c>
    </row>
    <row r="41" spans="1:5">
      <c r="A41" s="5">
        <v>2012</v>
      </c>
      <c r="B41" s="6">
        <v>23017</v>
      </c>
      <c r="C41" s="6">
        <v>10765</v>
      </c>
      <c r="D41" s="7">
        <f t="shared" si="0"/>
        <v>68.133917470842462</v>
      </c>
      <c r="E41" s="7">
        <f t="shared" si="1"/>
        <v>31.866082529157538</v>
      </c>
    </row>
    <row r="42" spans="1:5">
      <c r="A42" s="5">
        <v>2013</v>
      </c>
      <c r="B42" s="6">
        <v>22483</v>
      </c>
      <c r="C42" s="6">
        <v>10410</v>
      </c>
      <c r="D42" s="7">
        <f t="shared" si="0"/>
        <v>68.351928981850236</v>
      </c>
      <c r="E42" s="7">
        <f t="shared" si="1"/>
        <v>31.648071018149764</v>
      </c>
    </row>
    <row r="43" spans="1:5">
      <c r="A43" s="5">
        <v>2014</v>
      </c>
      <c r="B43" s="6">
        <v>22307</v>
      </c>
      <c r="C43" s="6">
        <v>10437</v>
      </c>
      <c r="D43" s="7">
        <f t="shared" si="0"/>
        <v>68.12545809919375</v>
      </c>
      <c r="E43" s="7">
        <f t="shared" si="1"/>
        <v>31.87454190080625</v>
      </c>
    </row>
    <row r="44" spans="1:5">
      <c r="A44" s="5">
        <v>2015</v>
      </c>
      <c r="B44" s="6">
        <v>23899</v>
      </c>
      <c r="C44" s="6">
        <v>11585</v>
      </c>
      <c r="D44" s="7">
        <f t="shared" si="0"/>
        <v>67.351482358245974</v>
      </c>
      <c r="E44" s="7">
        <f t="shared" si="1"/>
        <v>32.648517641754026</v>
      </c>
    </row>
    <row r="45" spans="1:5">
      <c r="A45" s="5">
        <v>2016</v>
      </c>
      <c r="B45" s="6">
        <v>25276</v>
      </c>
      <c r="C45" s="6">
        <v>12530</v>
      </c>
      <c r="D45" s="7">
        <f t="shared" si="0"/>
        <v>66.857112627625241</v>
      </c>
      <c r="E45" s="7">
        <f t="shared" si="1"/>
        <v>33.142887372374759</v>
      </c>
    </row>
    <row r="46" spans="1:5">
      <c r="A46" s="5">
        <v>2017</v>
      </c>
      <c r="B46" s="6">
        <v>25130</v>
      </c>
      <c r="C46" s="6">
        <v>12343</v>
      </c>
      <c r="D46" s="7">
        <f t="shared" si="0"/>
        <v>67.061617698075949</v>
      </c>
      <c r="E46" s="7">
        <f t="shared" si="1"/>
        <v>32.938382301924051</v>
      </c>
    </row>
    <row r="47" spans="1:5">
      <c r="A47" s="5">
        <v>2018</v>
      </c>
      <c r="B47" s="6">
        <v>24332</v>
      </c>
      <c r="C47" s="6">
        <v>12503</v>
      </c>
      <c r="D47" s="7">
        <f t="shared" si="0"/>
        <v>66.056739514049127</v>
      </c>
      <c r="E47" s="7">
        <f t="shared" si="1"/>
        <v>33.943260485950873</v>
      </c>
    </row>
    <row r="48" spans="1:5">
      <c r="A48" s="5">
        <v>2019</v>
      </c>
      <c r="B48" s="6">
        <v>23891</v>
      </c>
      <c r="C48" s="6">
        <v>12464</v>
      </c>
      <c r="D48" s="7">
        <f t="shared" si="0"/>
        <v>65.715857516160099</v>
      </c>
      <c r="E48" s="7">
        <f t="shared" si="1"/>
        <v>34.284142483839901</v>
      </c>
    </row>
    <row r="49" spans="1:5">
      <c r="A49" s="5">
        <v>2020</v>
      </c>
      <c r="B49" s="6">
        <v>25731</v>
      </c>
      <c r="C49" s="6">
        <v>13276</v>
      </c>
      <c r="D49" s="7">
        <f t="shared" si="0"/>
        <v>65.965083190196623</v>
      </c>
      <c r="E49" s="7">
        <f t="shared" si="1"/>
        <v>34.034916809803377</v>
      </c>
    </row>
    <row r="50" spans="1:5">
      <c r="A50" s="10">
        <v>2021</v>
      </c>
      <c r="B50" s="12">
        <v>28358</v>
      </c>
      <c r="C50" s="12">
        <f>42939-28358</f>
        <v>14581</v>
      </c>
      <c r="D50" s="13">
        <f t="shared" si="0"/>
        <v>66.042525443070403</v>
      </c>
      <c r="E50" s="13">
        <f t="shared" si="1"/>
        <v>33.957474556929597</v>
      </c>
    </row>
    <row r="53" spans="1:5" s="8" customFormat="1" ht="62.1" customHeight="1">
      <c r="A53" s="14" t="s">
        <v>5</v>
      </c>
      <c r="B53" s="14"/>
      <c r="C53" s="14"/>
      <c r="D53" s="14"/>
      <c r="E53" s="14"/>
    </row>
  </sheetData>
  <mergeCells count="1">
    <mergeCell ref="A53:E5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0"/>
  <sheetViews>
    <sheetView zoomScale="90" zoomScaleNormal="90" workbookViewId="0">
      <selection activeCell="E28" sqref="E28"/>
    </sheetView>
  </sheetViews>
  <sheetFormatPr defaultColWidth="10.8984375" defaultRowHeight="15.6"/>
  <cols>
    <col min="15" max="16" width="20" customWidth="1"/>
  </cols>
  <sheetData>
    <row r="1" spans="1:16"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M1" t="s">
        <v>14</v>
      </c>
      <c r="O1" t="s">
        <v>15</v>
      </c>
      <c r="P1" t="s">
        <v>16</v>
      </c>
    </row>
    <row r="2" spans="1:16">
      <c r="A2" s="2">
        <v>1975</v>
      </c>
      <c r="B2" s="3">
        <v>25929</v>
      </c>
      <c r="C2" s="3">
        <v>4856</v>
      </c>
      <c r="D2">
        <v>961</v>
      </c>
      <c r="E2">
        <v>53</v>
      </c>
      <c r="F2">
        <v>937</v>
      </c>
      <c r="G2" s="3">
        <v>32736</v>
      </c>
      <c r="H2" s="3">
        <v>11789</v>
      </c>
      <c r="I2" s="3">
        <v>3189</v>
      </c>
      <c r="J2" s="3">
        <v>7516</v>
      </c>
      <c r="K2" s="3">
        <v>1003</v>
      </c>
      <c r="L2">
        <v>81</v>
      </c>
      <c r="M2" s="3">
        <v>8600</v>
      </c>
      <c r="N2" s="3">
        <v>44525</v>
      </c>
      <c r="O2">
        <f t="shared" ref="O2:O47" si="0">G2/N2</f>
        <v>0.73522740033688938</v>
      </c>
      <c r="P2">
        <f>1-O2</f>
        <v>0.26477259966311062</v>
      </c>
    </row>
    <row r="3" spans="1:16">
      <c r="A3" s="2">
        <v>1976</v>
      </c>
      <c r="B3" s="3">
        <v>26166</v>
      </c>
      <c r="C3" s="3">
        <v>5438</v>
      </c>
      <c r="D3" s="3">
        <v>1132</v>
      </c>
      <c r="E3">
        <v>73</v>
      </c>
      <c r="F3">
        <v>981</v>
      </c>
      <c r="G3" s="3">
        <v>33790</v>
      </c>
      <c r="H3" s="3">
        <v>11733</v>
      </c>
      <c r="I3" s="3">
        <v>3312</v>
      </c>
      <c r="J3" s="3">
        <v>7427</v>
      </c>
      <c r="K3">
        <v>914</v>
      </c>
      <c r="L3">
        <v>80</v>
      </c>
      <c r="M3" s="3">
        <v>8421</v>
      </c>
      <c r="N3" s="3">
        <v>45523</v>
      </c>
      <c r="O3">
        <f t="shared" si="0"/>
        <v>0.74226215319728484</v>
      </c>
      <c r="P3">
        <f t="shared" ref="P3:P47" si="1">1-O3</f>
        <v>0.25773784680271516</v>
      </c>
    </row>
    <row r="4" spans="1:16">
      <c r="A4">
        <v>1977</v>
      </c>
      <c r="B4" s="3">
        <v>26782</v>
      </c>
      <c r="C4" s="3">
        <v>5976</v>
      </c>
      <c r="D4" s="3">
        <v>1287</v>
      </c>
      <c r="E4">
        <v>42</v>
      </c>
      <c r="F4">
        <v>959</v>
      </c>
      <c r="G4" s="3">
        <v>35046</v>
      </c>
      <c r="H4" s="3">
        <v>12832</v>
      </c>
      <c r="I4" s="3">
        <v>4104</v>
      </c>
      <c r="J4" s="3">
        <v>7732</v>
      </c>
      <c r="K4">
        <v>922</v>
      </c>
      <c r="L4">
        <v>74</v>
      </c>
      <c r="M4" s="3">
        <v>8728</v>
      </c>
      <c r="N4" s="3">
        <v>47878</v>
      </c>
      <c r="O4">
        <f t="shared" si="0"/>
        <v>0.73198546305192369</v>
      </c>
      <c r="P4">
        <f t="shared" si="1"/>
        <v>0.26801453694807631</v>
      </c>
    </row>
    <row r="5" spans="1:16">
      <c r="A5">
        <v>1978</v>
      </c>
      <c r="B5" s="3">
        <v>28153</v>
      </c>
      <c r="C5" s="3">
        <v>6745</v>
      </c>
      <c r="D5" s="3">
        <v>1395</v>
      </c>
      <c r="E5">
        <v>41</v>
      </c>
      <c r="F5">
        <v>622</v>
      </c>
      <c r="G5" s="3">
        <v>36956</v>
      </c>
      <c r="H5" s="3">
        <v>13375</v>
      </c>
      <c r="I5" s="3">
        <v>4577</v>
      </c>
      <c r="J5" s="3">
        <v>7795</v>
      </c>
      <c r="K5">
        <v>892</v>
      </c>
      <c r="L5">
        <v>111</v>
      </c>
      <c r="M5" s="3">
        <v>8798</v>
      </c>
      <c r="N5" s="3">
        <v>50331</v>
      </c>
      <c r="O5">
        <f t="shared" si="0"/>
        <v>0.73425920406906275</v>
      </c>
      <c r="P5">
        <f t="shared" si="1"/>
        <v>0.26574079593093725</v>
      </c>
    </row>
    <row r="6" spans="1:16">
      <c r="A6">
        <v>1979</v>
      </c>
      <c r="B6" s="3">
        <v>27808</v>
      </c>
      <c r="C6" s="3">
        <v>7178</v>
      </c>
      <c r="D6" s="3">
        <v>1432</v>
      </c>
      <c r="E6">
        <v>39</v>
      </c>
      <c r="F6">
        <v>579</v>
      </c>
      <c r="G6" s="3">
        <v>37036</v>
      </c>
      <c r="H6" s="3">
        <v>14057</v>
      </c>
      <c r="I6" s="3">
        <v>4894</v>
      </c>
      <c r="J6" s="3">
        <v>8096</v>
      </c>
      <c r="K6">
        <v>932</v>
      </c>
      <c r="L6">
        <v>135</v>
      </c>
      <c r="M6" s="3">
        <v>9163</v>
      </c>
      <c r="N6" s="3">
        <v>51093</v>
      </c>
      <c r="O6">
        <f t="shared" si="0"/>
        <v>0.72487424891863861</v>
      </c>
      <c r="P6">
        <f t="shared" si="1"/>
        <v>0.27512575108136139</v>
      </c>
    </row>
    <row r="7" spans="1:16">
      <c r="A7">
        <v>1980</v>
      </c>
      <c r="B7" s="3">
        <v>27449</v>
      </c>
      <c r="C7" s="3">
        <v>7486</v>
      </c>
      <c r="D7" s="3">
        <v>1262</v>
      </c>
      <c r="E7">
        <v>46</v>
      </c>
      <c r="F7">
        <v>540</v>
      </c>
      <c r="G7" s="3">
        <v>36783</v>
      </c>
      <c r="H7" s="3">
        <v>14308</v>
      </c>
      <c r="I7" s="3">
        <v>5144</v>
      </c>
      <c r="J7" s="3">
        <v>8070</v>
      </c>
      <c r="K7">
        <v>965</v>
      </c>
      <c r="L7">
        <v>129</v>
      </c>
      <c r="M7" s="3">
        <v>9164</v>
      </c>
      <c r="N7" s="3">
        <v>51091</v>
      </c>
      <c r="O7">
        <f t="shared" si="0"/>
        <v>0.71995067624434828</v>
      </c>
      <c r="P7">
        <f t="shared" si="1"/>
        <v>0.28004932375565172</v>
      </c>
    </row>
    <row r="8" spans="1:16">
      <c r="A8" s="2">
        <v>1981</v>
      </c>
      <c r="B8" s="3">
        <v>26645</v>
      </c>
      <c r="C8" s="3">
        <v>7081</v>
      </c>
      <c r="D8" s="3">
        <v>1133</v>
      </c>
      <c r="E8">
        <v>56</v>
      </c>
      <c r="F8">
        <v>603</v>
      </c>
      <c r="G8" s="3">
        <v>35518</v>
      </c>
      <c r="H8" s="3">
        <v>13783</v>
      </c>
      <c r="I8" s="3">
        <v>4906</v>
      </c>
      <c r="J8" s="3">
        <v>7837</v>
      </c>
      <c r="K8">
        <v>936</v>
      </c>
      <c r="L8">
        <v>104</v>
      </c>
      <c r="M8" s="3">
        <v>8877</v>
      </c>
      <c r="N8" s="3">
        <v>49301</v>
      </c>
      <c r="O8">
        <f t="shared" si="0"/>
        <v>0.72043163424676981</v>
      </c>
      <c r="P8">
        <f t="shared" si="1"/>
        <v>0.27956836575323019</v>
      </c>
    </row>
    <row r="9" spans="1:16">
      <c r="A9">
        <v>1982</v>
      </c>
      <c r="B9" s="3">
        <v>23330</v>
      </c>
      <c r="C9" s="3">
        <v>6359</v>
      </c>
      <c r="D9">
        <v>944</v>
      </c>
      <c r="E9">
        <v>35</v>
      </c>
      <c r="F9">
        <v>525</v>
      </c>
      <c r="G9" s="3">
        <v>31193</v>
      </c>
      <c r="H9" s="3">
        <v>12752</v>
      </c>
      <c r="I9" s="3">
        <v>4453</v>
      </c>
      <c r="J9" s="3">
        <v>7331</v>
      </c>
      <c r="K9">
        <v>883</v>
      </c>
      <c r="L9">
        <v>85</v>
      </c>
      <c r="M9" s="3">
        <v>8299</v>
      </c>
      <c r="N9" s="3">
        <v>43945</v>
      </c>
      <c r="O9">
        <f t="shared" si="0"/>
        <v>0.70981909204687677</v>
      </c>
      <c r="P9">
        <f t="shared" si="1"/>
        <v>0.29018090795312323</v>
      </c>
    </row>
    <row r="10" spans="1:16">
      <c r="A10">
        <v>1983</v>
      </c>
      <c r="B10" s="3">
        <v>22979</v>
      </c>
      <c r="C10" s="3">
        <v>6202</v>
      </c>
      <c r="D10">
        <v>982</v>
      </c>
      <c r="E10">
        <v>53</v>
      </c>
      <c r="F10">
        <v>362</v>
      </c>
      <c r="G10" s="3">
        <v>30578</v>
      </c>
      <c r="H10" s="3">
        <v>12011</v>
      </c>
      <c r="I10" s="3">
        <v>4265</v>
      </c>
      <c r="J10" s="3">
        <v>6826</v>
      </c>
      <c r="K10">
        <v>839</v>
      </c>
      <c r="L10">
        <v>81</v>
      </c>
      <c r="M10" s="3">
        <v>7746</v>
      </c>
      <c r="N10" s="3">
        <v>42589</v>
      </c>
      <c r="O10">
        <f t="shared" si="0"/>
        <v>0.71797882082227804</v>
      </c>
      <c r="P10">
        <f t="shared" si="1"/>
        <v>0.28202117917772196</v>
      </c>
    </row>
    <row r="11" spans="1:16">
      <c r="A11">
        <v>1984</v>
      </c>
      <c r="B11" s="3">
        <v>23620</v>
      </c>
      <c r="C11" s="3">
        <v>6496</v>
      </c>
      <c r="D11" s="3">
        <v>1074</v>
      </c>
      <c r="E11">
        <v>46</v>
      </c>
      <c r="F11">
        <v>440</v>
      </c>
      <c r="G11" s="3">
        <v>31676</v>
      </c>
      <c r="H11" s="3">
        <v>12581</v>
      </c>
      <c r="I11" s="3">
        <v>4608</v>
      </c>
      <c r="J11" s="3">
        <v>7025</v>
      </c>
      <c r="K11">
        <v>849</v>
      </c>
      <c r="L11">
        <v>99</v>
      </c>
      <c r="M11" s="3">
        <v>7973</v>
      </c>
      <c r="N11" s="3">
        <v>44257</v>
      </c>
      <c r="O11">
        <f t="shared" si="0"/>
        <v>0.71572858530853878</v>
      </c>
      <c r="P11">
        <f t="shared" si="1"/>
        <v>0.28427141469146122</v>
      </c>
    </row>
    <row r="12" spans="1:16">
      <c r="A12">
        <v>1985</v>
      </c>
      <c r="B12" s="3">
        <v>23212</v>
      </c>
      <c r="C12" s="3">
        <v>6689</v>
      </c>
      <c r="D12">
        <v>977</v>
      </c>
      <c r="E12">
        <v>57</v>
      </c>
      <c r="F12">
        <v>544</v>
      </c>
      <c r="G12" s="3">
        <v>31479</v>
      </c>
      <c r="H12" s="3">
        <v>12346</v>
      </c>
      <c r="I12" s="3">
        <v>4564</v>
      </c>
      <c r="J12" s="3">
        <v>6808</v>
      </c>
      <c r="K12">
        <v>890</v>
      </c>
      <c r="L12">
        <v>84</v>
      </c>
      <c r="M12" s="3">
        <v>7782</v>
      </c>
      <c r="N12" s="3">
        <v>43825</v>
      </c>
      <c r="O12">
        <f t="shared" si="0"/>
        <v>0.71828864803194525</v>
      </c>
      <c r="P12">
        <f t="shared" si="1"/>
        <v>0.28171135196805475</v>
      </c>
    </row>
    <row r="13" spans="1:16">
      <c r="A13" s="2">
        <v>1986</v>
      </c>
      <c r="B13" s="3">
        <v>24944</v>
      </c>
      <c r="C13" s="3">
        <v>7317</v>
      </c>
      <c r="D13">
        <v>926</v>
      </c>
      <c r="E13">
        <v>39</v>
      </c>
      <c r="F13">
        <v>442</v>
      </c>
      <c r="G13" s="3">
        <v>33668</v>
      </c>
      <c r="H13" s="3">
        <v>12419</v>
      </c>
      <c r="I13" s="3">
        <v>4566</v>
      </c>
      <c r="J13" s="3">
        <v>6779</v>
      </c>
      <c r="K13">
        <v>941</v>
      </c>
      <c r="L13">
        <v>133</v>
      </c>
      <c r="M13" s="3">
        <v>7853</v>
      </c>
      <c r="N13" s="3">
        <v>46087</v>
      </c>
      <c r="O13">
        <f t="shared" si="0"/>
        <v>0.730531386291145</v>
      </c>
      <c r="P13">
        <f t="shared" si="1"/>
        <v>0.269468613708855</v>
      </c>
    </row>
    <row r="14" spans="1:16">
      <c r="A14">
        <v>1987</v>
      </c>
      <c r="B14" s="3">
        <v>25132</v>
      </c>
      <c r="C14" s="3">
        <v>8058</v>
      </c>
      <c r="D14">
        <v>852</v>
      </c>
      <c r="E14">
        <v>51</v>
      </c>
      <c r="F14">
        <v>436</v>
      </c>
      <c r="G14" s="3">
        <v>34529</v>
      </c>
      <c r="H14" s="3">
        <v>11861</v>
      </c>
      <c r="I14" s="3">
        <v>4036</v>
      </c>
      <c r="J14" s="3">
        <v>6745</v>
      </c>
      <c r="K14">
        <v>948</v>
      </c>
      <c r="L14">
        <v>132</v>
      </c>
      <c r="M14" s="3">
        <v>7825</v>
      </c>
      <c r="N14" s="3">
        <v>46390</v>
      </c>
      <c r="O14">
        <f t="shared" si="0"/>
        <v>0.74431989652942443</v>
      </c>
      <c r="P14">
        <f t="shared" si="1"/>
        <v>0.25568010347057557</v>
      </c>
    </row>
    <row r="15" spans="1:16">
      <c r="A15">
        <v>1988</v>
      </c>
      <c r="B15" s="3">
        <v>25808</v>
      </c>
      <c r="C15" s="3">
        <v>8306</v>
      </c>
      <c r="D15">
        <v>911</v>
      </c>
      <c r="E15">
        <v>54</v>
      </c>
      <c r="F15">
        <v>429</v>
      </c>
      <c r="G15" s="3">
        <v>35508</v>
      </c>
      <c r="H15" s="3">
        <v>11579</v>
      </c>
      <c r="I15" s="3">
        <v>3662</v>
      </c>
      <c r="J15" s="3">
        <v>6870</v>
      </c>
      <c r="K15">
        <v>911</v>
      </c>
      <c r="L15">
        <v>136</v>
      </c>
      <c r="M15" s="3">
        <v>7917</v>
      </c>
      <c r="N15" s="3">
        <v>47087</v>
      </c>
      <c r="O15">
        <f t="shared" si="0"/>
        <v>0.75409348652494324</v>
      </c>
      <c r="P15">
        <f t="shared" si="1"/>
        <v>0.24590651347505676</v>
      </c>
    </row>
    <row r="16" spans="1:16">
      <c r="A16">
        <v>1989</v>
      </c>
      <c r="B16" s="3">
        <v>25063</v>
      </c>
      <c r="C16" s="3">
        <v>8551</v>
      </c>
      <c r="D16">
        <v>858</v>
      </c>
      <c r="E16">
        <v>50</v>
      </c>
      <c r="F16">
        <v>424</v>
      </c>
      <c r="G16" s="3">
        <v>34946</v>
      </c>
      <c r="H16" s="3">
        <v>10636</v>
      </c>
      <c r="I16" s="3">
        <v>3141</v>
      </c>
      <c r="J16" s="3">
        <v>6556</v>
      </c>
      <c r="K16">
        <v>832</v>
      </c>
      <c r="L16">
        <v>107</v>
      </c>
      <c r="M16" s="3">
        <v>7495</v>
      </c>
      <c r="N16" s="3">
        <v>45582</v>
      </c>
      <c r="O16">
        <f t="shared" si="0"/>
        <v>0.7666622789697688</v>
      </c>
      <c r="P16">
        <f t="shared" si="1"/>
        <v>0.2333377210302312</v>
      </c>
    </row>
    <row r="17" spans="1:16">
      <c r="A17">
        <v>1990</v>
      </c>
      <c r="B17" s="3">
        <v>24092</v>
      </c>
      <c r="C17" s="3">
        <v>8601</v>
      </c>
      <c r="D17">
        <v>705</v>
      </c>
      <c r="E17">
        <v>32</v>
      </c>
      <c r="F17">
        <v>460</v>
      </c>
      <c r="G17" s="3">
        <v>33890</v>
      </c>
      <c r="H17" s="3">
        <v>10709</v>
      </c>
      <c r="I17" s="3">
        <v>3244</v>
      </c>
      <c r="J17" s="3">
        <v>6482</v>
      </c>
      <c r="K17">
        <v>859</v>
      </c>
      <c r="L17">
        <v>124</v>
      </c>
      <c r="M17" s="3">
        <v>7465</v>
      </c>
      <c r="N17" s="3">
        <v>44599</v>
      </c>
      <c r="O17">
        <f t="shared" si="0"/>
        <v>0.75988250857642547</v>
      </c>
      <c r="P17">
        <f t="shared" si="1"/>
        <v>0.24011749142357453</v>
      </c>
    </row>
    <row r="18" spans="1:16">
      <c r="A18" s="2">
        <v>1991</v>
      </c>
      <c r="B18" s="3">
        <v>22385</v>
      </c>
      <c r="C18" s="3">
        <v>8391</v>
      </c>
      <c r="D18">
        <v>661</v>
      </c>
      <c r="E18">
        <v>31</v>
      </c>
      <c r="F18">
        <v>466</v>
      </c>
      <c r="G18" s="3">
        <v>31934</v>
      </c>
      <c r="H18" s="3">
        <v>9574</v>
      </c>
      <c r="I18" s="3">
        <v>2806</v>
      </c>
      <c r="J18" s="3">
        <v>5801</v>
      </c>
      <c r="K18">
        <v>843</v>
      </c>
      <c r="L18">
        <v>124</v>
      </c>
      <c r="M18" s="3">
        <v>6768</v>
      </c>
      <c r="N18" s="3">
        <v>41508</v>
      </c>
      <c r="O18">
        <f t="shared" si="0"/>
        <v>0.76934566830490503</v>
      </c>
      <c r="P18">
        <f t="shared" si="1"/>
        <v>0.23065433169509497</v>
      </c>
    </row>
    <row r="19" spans="1:16">
      <c r="A19">
        <v>1992</v>
      </c>
      <c r="B19" s="3">
        <v>21387</v>
      </c>
      <c r="C19" s="3">
        <v>8098</v>
      </c>
      <c r="D19">
        <v>585</v>
      </c>
      <c r="E19">
        <v>28</v>
      </c>
      <c r="F19">
        <v>387</v>
      </c>
      <c r="G19" s="3">
        <v>30485</v>
      </c>
      <c r="H19" s="3">
        <v>8765</v>
      </c>
      <c r="I19" s="3">
        <v>2395</v>
      </c>
      <c r="J19" s="3">
        <v>5549</v>
      </c>
      <c r="K19">
        <v>723</v>
      </c>
      <c r="L19">
        <v>98</v>
      </c>
      <c r="M19" s="3">
        <v>6370</v>
      </c>
      <c r="N19" s="3">
        <v>39250</v>
      </c>
      <c r="O19">
        <f t="shared" si="0"/>
        <v>0.77668789808917194</v>
      </c>
      <c r="P19">
        <f t="shared" si="1"/>
        <v>0.22331210191082806</v>
      </c>
    </row>
    <row r="20" spans="1:16">
      <c r="A20">
        <v>1993</v>
      </c>
      <c r="B20" s="3">
        <v>21566</v>
      </c>
      <c r="C20" s="3">
        <v>8511</v>
      </c>
      <c r="D20">
        <v>605</v>
      </c>
      <c r="E20">
        <v>18</v>
      </c>
      <c r="F20">
        <v>425</v>
      </c>
      <c r="G20" s="3">
        <v>31125</v>
      </c>
      <c r="H20" s="3">
        <v>9025</v>
      </c>
      <c r="I20" s="3">
        <v>2449</v>
      </c>
      <c r="J20" s="3">
        <v>5649</v>
      </c>
      <c r="K20">
        <v>816</v>
      </c>
      <c r="L20">
        <v>111</v>
      </c>
      <c r="M20" s="3">
        <v>6576</v>
      </c>
      <c r="N20" s="3">
        <v>40150</v>
      </c>
      <c r="O20">
        <f t="shared" si="0"/>
        <v>0.77521793275217932</v>
      </c>
      <c r="P20">
        <f t="shared" si="1"/>
        <v>0.22478206724782068</v>
      </c>
    </row>
    <row r="21" spans="1:16">
      <c r="A21">
        <v>1994</v>
      </c>
      <c r="B21" s="3">
        <v>21997</v>
      </c>
      <c r="C21" s="3">
        <v>8904</v>
      </c>
      <c r="D21">
        <v>670</v>
      </c>
      <c r="E21">
        <v>18</v>
      </c>
      <c r="F21">
        <v>409</v>
      </c>
      <c r="G21" s="3">
        <v>31998</v>
      </c>
      <c r="H21" s="3">
        <v>8718</v>
      </c>
      <c r="I21" s="3">
        <v>2320</v>
      </c>
      <c r="J21" s="3">
        <v>5489</v>
      </c>
      <c r="K21">
        <v>802</v>
      </c>
      <c r="L21">
        <v>107</v>
      </c>
      <c r="M21" s="3">
        <v>6398</v>
      </c>
      <c r="N21" s="3">
        <v>40716</v>
      </c>
      <c r="O21">
        <f t="shared" si="0"/>
        <v>0.78588269967580315</v>
      </c>
      <c r="P21">
        <f t="shared" si="1"/>
        <v>0.21411730032419685</v>
      </c>
    </row>
    <row r="22" spans="1:16">
      <c r="A22">
        <v>1995</v>
      </c>
      <c r="B22" s="3">
        <v>22423</v>
      </c>
      <c r="C22" s="3">
        <v>9568</v>
      </c>
      <c r="D22">
        <v>648</v>
      </c>
      <c r="E22">
        <v>33</v>
      </c>
      <c r="F22">
        <v>392</v>
      </c>
      <c r="G22" s="3">
        <v>33064</v>
      </c>
      <c r="H22" s="3">
        <v>8753</v>
      </c>
      <c r="I22" s="3">
        <v>2227</v>
      </c>
      <c r="J22" s="3">
        <v>5584</v>
      </c>
      <c r="K22">
        <v>833</v>
      </c>
      <c r="L22">
        <v>109</v>
      </c>
      <c r="M22" s="3">
        <v>6526</v>
      </c>
      <c r="N22" s="3">
        <v>41817</v>
      </c>
      <c r="O22">
        <f t="shared" si="0"/>
        <v>0.79068321496042282</v>
      </c>
      <c r="P22">
        <f t="shared" si="1"/>
        <v>0.20931678503957718</v>
      </c>
    </row>
    <row r="23" spans="1:16">
      <c r="A23" s="2">
        <v>1996</v>
      </c>
      <c r="B23" s="3">
        <v>22505</v>
      </c>
      <c r="C23" s="3">
        <v>9932</v>
      </c>
      <c r="D23">
        <v>621</v>
      </c>
      <c r="E23">
        <v>21</v>
      </c>
      <c r="F23">
        <v>455</v>
      </c>
      <c r="G23" s="3">
        <v>33534</v>
      </c>
      <c r="H23" s="3">
        <v>8529</v>
      </c>
      <c r="I23" s="3">
        <v>2161</v>
      </c>
      <c r="J23" s="3">
        <v>5449</v>
      </c>
      <c r="K23">
        <v>765</v>
      </c>
      <c r="L23">
        <v>154</v>
      </c>
      <c r="M23" s="3">
        <v>6368</v>
      </c>
      <c r="N23" s="3">
        <v>42065</v>
      </c>
      <c r="O23">
        <f t="shared" si="0"/>
        <v>0.79719481754427668</v>
      </c>
      <c r="P23">
        <f t="shared" si="1"/>
        <v>0.20280518245572332</v>
      </c>
    </row>
    <row r="24" spans="1:16">
      <c r="A24">
        <v>1997</v>
      </c>
      <c r="B24" s="3">
        <v>22199</v>
      </c>
      <c r="C24" s="3">
        <v>10249</v>
      </c>
      <c r="D24">
        <v>723</v>
      </c>
      <c r="E24">
        <v>18</v>
      </c>
      <c r="F24">
        <v>420</v>
      </c>
      <c r="G24" s="3">
        <v>33609</v>
      </c>
      <c r="H24" s="3">
        <v>8404</v>
      </c>
      <c r="I24" s="3">
        <v>2116</v>
      </c>
      <c r="J24" s="3">
        <v>5321</v>
      </c>
      <c r="K24">
        <v>814</v>
      </c>
      <c r="L24">
        <v>153</v>
      </c>
      <c r="M24" s="3">
        <v>6288</v>
      </c>
      <c r="N24" s="3">
        <v>42013</v>
      </c>
      <c r="O24">
        <f t="shared" si="0"/>
        <v>0.79996667698093449</v>
      </c>
      <c r="P24">
        <f t="shared" si="1"/>
        <v>0.20003332301906551</v>
      </c>
    </row>
    <row r="25" spans="1:16">
      <c r="A25">
        <v>1998</v>
      </c>
      <c r="B25" s="3">
        <v>21194</v>
      </c>
      <c r="C25" s="3">
        <v>10705</v>
      </c>
      <c r="D25">
        <v>742</v>
      </c>
      <c r="E25">
        <v>38</v>
      </c>
      <c r="F25">
        <v>409</v>
      </c>
      <c r="G25" s="3">
        <v>33088</v>
      </c>
      <c r="H25" s="3">
        <v>8413</v>
      </c>
      <c r="I25" s="3">
        <v>2294</v>
      </c>
      <c r="J25" s="3">
        <v>5228</v>
      </c>
      <c r="K25">
        <v>760</v>
      </c>
      <c r="L25">
        <v>131</v>
      </c>
      <c r="M25" s="3">
        <v>6119</v>
      </c>
      <c r="N25" s="3">
        <v>41501</v>
      </c>
      <c r="O25">
        <f t="shared" si="0"/>
        <v>0.79728199320498305</v>
      </c>
      <c r="P25">
        <f t="shared" si="1"/>
        <v>0.20271800679501695</v>
      </c>
    </row>
    <row r="26" spans="1:16">
      <c r="A26">
        <v>1999</v>
      </c>
      <c r="B26" s="3">
        <v>20862</v>
      </c>
      <c r="C26" s="3">
        <v>11265</v>
      </c>
      <c r="D26">
        <v>759</v>
      </c>
      <c r="E26">
        <v>59</v>
      </c>
      <c r="F26">
        <v>447</v>
      </c>
      <c r="G26" s="3">
        <v>33392</v>
      </c>
      <c r="H26" s="3">
        <v>8325</v>
      </c>
      <c r="I26" s="3">
        <v>2483</v>
      </c>
      <c r="J26" s="3">
        <v>4939</v>
      </c>
      <c r="K26">
        <v>754</v>
      </c>
      <c r="L26">
        <v>149</v>
      </c>
      <c r="M26" s="3">
        <v>5842</v>
      </c>
      <c r="N26" s="3">
        <v>41717</v>
      </c>
      <c r="O26">
        <f t="shared" si="0"/>
        <v>0.80044106719083352</v>
      </c>
      <c r="P26">
        <f t="shared" si="1"/>
        <v>0.19955893280916648</v>
      </c>
    </row>
    <row r="27" spans="1:16">
      <c r="A27">
        <v>2000</v>
      </c>
      <c r="B27" s="3">
        <v>20699</v>
      </c>
      <c r="C27" s="3">
        <v>11526</v>
      </c>
      <c r="D27">
        <v>754</v>
      </c>
      <c r="E27">
        <v>22</v>
      </c>
      <c r="F27">
        <v>450</v>
      </c>
      <c r="G27" s="3">
        <v>33451</v>
      </c>
      <c r="H27" s="3">
        <v>8494</v>
      </c>
      <c r="I27" s="3">
        <v>2897</v>
      </c>
      <c r="J27" s="3">
        <v>4763</v>
      </c>
      <c r="K27">
        <v>693</v>
      </c>
      <c r="L27">
        <v>141</v>
      </c>
      <c r="M27" s="3">
        <v>5597</v>
      </c>
      <c r="N27" s="3">
        <v>41945</v>
      </c>
      <c r="O27">
        <f t="shared" si="0"/>
        <v>0.79749672189772325</v>
      </c>
      <c r="P27">
        <f t="shared" si="1"/>
        <v>0.20250327810227675</v>
      </c>
    </row>
    <row r="28" spans="1:16">
      <c r="A28" s="2">
        <v>2001</v>
      </c>
      <c r="B28" s="3">
        <v>20320</v>
      </c>
      <c r="C28" s="3">
        <v>11723</v>
      </c>
      <c r="D28">
        <v>708</v>
      </c>
      <c r="E28">
        <v>34</v>
      </c>
      <c r="F28">
        <v>458</v>
      </c>
      <c r="G28" s="3">
        <v>33243</v>
      </c>
      <c r="H28" s="3">
        <v>8953</v>
      </c>
      <c r="I28" s="3">
        <v>3197</v>
      </c>
      <c r="J28" s="3">
        <v>4901</v>
      </c>
      <c r="K28">
        <v>732</v>
      </c>
      <c r="L28">
        <v>123</v>
      </c>
      <c r="M28" s="3">
        <v>5756</v>
      </c>
      <c r="N28" s="3">
        <v>42196</v>
      </c>
      <c r="O28">
        <f t="shared" si="0"/>
        <v>0.78782349037823496</v>
      </c>
      <c r="P28">
        <f t="shared" si="1"/>
        <v>0.21217650962176504</v>
      </c>
    </row>
    <row r="29" spans="1:16">
      <c r="A29">
        <v>2002</v>
      </c>
      <c r="B29" s="3">
        <v>20569</v>
      </c>
      <c r="C29" s="3">
        <v>12274</v>
      </c>
      <c r="D29">
        <v>689</v>
      </c>
      <c r="E29">
        <v>45</v>
      </c>
      <c r="F29">
        <v>528</v>
      </c>
      <c r="G29" s="3">
        <v>34105</v>
      </c>
      <c r="H29" s="3">
        <v>8900</v>
      </c>
      <c r="I29" s="3">
        <v>3270</v>
      </c>
      <c r="J29" s="3">
        <v>4851</v>
      </c>
      <c r="K29">
        <v>665</v>
      </c>
      <c r="L29">
        <v>114</v>
      </c>
      <c r="M29" s="3">
        <v>5630</v>
      </c>
      <c r="N29" s="3">
        <v>43005</v>
      </c>
      <c r="O29">
        <f t="shared" si="0"/>
        <v>0.79304732007906054</v>
      </c>
      <c r="P29">
        <f t="shared" si="1"/>
        <v>0.20695267992093946</v>
      </c>
    </row>
    <row r="30" spans="1:16">
      <c r="A30">
        <v>2003</v>
      </c>
      <c r="B30" s="3">
        <v>19725</v>
      </c>
      <c r="C30" s="3">
        <v>12546</v>
      </c>
      <c r="D30">
        <v>726</v>
      </c>
      <c r="E30">
        <v>41</v>
      </c>
      <c r="F30">
        <v>589</v>
      </c>
      <c r="G30" s="3">
        <v>33627</v>
      </c>
      <c r="H30" s="3">
        <v>9257</v>
      </c>
      <c r="I30" s="3">
        <v>3714</v>
      </c>
      <c r="J30" s="3">
        <v>4774</v>
      </c>
      <c r="K30">
        <v>629</v>
      </c>
      <c r="L30">
        <v>140</v>
      </c>
      <c r="M30" s="3">
        <v>5543</v>
      </c>
      <c r="N30" s="3">
        <v>42884</v>
      </c>
      <c r="O30">
        <f t="shared" si="0"/>
        <v>0.78413860647327671</v>
      </c>
      <c r="P30">
        <f t="shared" si="1"/>
        <v>0.21586139352672329</v>
      </c>
    </row>
    <row r="31" spans="1:16">
      <c r="A31">
        <v>2004</v>
      </c>
      <c r="B31" s="3">
        <v>19192</v>
      </c>
      <c r="C31" s="3">
        <v>12674</v>
      </c>
      <c r="D31">
        <v>766</v>
      </c>
      <c r="E31">
        <v>42</v>
      </c>
      <c r="F31">
        <v>602</v>
      </c>
      <c r="G31" s="3">
        <v>33276</v>
      </c>
      <c r="H31" s="3">
        <v>9560</v>
      </c>
      <c r="I31" s="3">
        <v>4028</v>
      </c>
      <c r="J31" s="3">
        <v>4675</v>
      </c>
      <c r="K31">
        <v>727</v>
      </c>
      <c r="L31">
        <v>130</v>
      </c>
      <c r="M31" s="3">
        <v>5532</v>
      </c>
      <c r="N31" s="3">
        <v>42836</v>
      </c>
      <c r="O31">
        <f t="shared" si="0"/>
        <v>0.77682323279484544</v>
      </c>
      <c r="P31">
        <f t="shared" si="1"/>
        <v>0.22317676720515456</v>
      </c>
    </row>
    <row r="32" spans="1:16">
      <c r="A32">
        <v>2005</v>
      </c>
      <c r="B32" s="3">
        <v>18512</v>
      </c>
      <c r="C32" s="3">
        <v>13037</v>
      </c>
      <c r="D32">
        <v>804</v>
      </c>
      <c r="E32">
        <v>58</v>
      </c>
      <c r="F32">
        <v>659</v>
      </c>
      <c r="G32" s="3">
        <v>33070</v>
      </c>
      <c r="H32" s="3">
        <v>10440</v>
      </c>
      <c r="I32" s="3">
        <v>4576</v>
      </c>
      <c r="J32" s="3">
        <v>4892</v>
      </c>
      <c r="K32">
        <v>786</v>
      </c>
      <c r="L32">
        <v>186</v>
      </c>
      <c r="M32" s="3">
        <v>5864</v>
      </c>
      <c r="N32" s="3">
        <v>43510</v>
      </c>
      <c r="O32">
        <f t="shared" si="0"/>
        <v>0.76005515973339466</v>
      </c>
      <c r="P32">
        <f t="shared" si="1"/>
        <v>0.23994484026660534</v>
      </c>
    </row>
    <row r="33" spans="1:16">
      <c r="A33" s="2">
        <v>2006</v>
      </c>
      <c r="B33" s="3">
        <v>17925</v>
      </c>
      <c r="C33" s="3">
        <v>12761</v>
      </c>
      <c r="D33">
        <v>805</v>
      </c>
      <c r="E33">
        <v>27</v>
      </c>
      <c r="F33">
        <v>601</v>
      </c>
      <c r="G33" s="3">
        <v>32119</v>
      </c>
      <c r="H33" s="3">
        <v>10589</v>
      </c>
      <c r="I33" s="3">
        <v>4837</v>
      </c>
      <c r="J33" s="3">
        <v>4795</v>
      </c>
      <c r="K33">
        <v>772</v>
      </c>
      <c r="L33">
        <v>185</v>
      </c>
      <c r="M33" s="3">
        <v>5752</v>
      </c>
      <c r="N33" s="3">
        <v>42708</v>
      </c>
      <c r="O33">
        <f t="shared" si="0"/>
        <v>0.75206050388685963</v>
      </c>
      <c r="P33">
        <f t="shared" si="1"/>
        <v>0.24793949611314037</v>
      </c>
    </row>
    <row r="34" spans="1:16">
      <c r="A34">
        <v>2007</v>
      </c>
      <c r="B34" s="3">
        <v>16614</v>
      </c>
      <c r="C34" s="3">
        <v>12458</v>
      </c>
      <c r="D34">
        <v>805</v>
      </c>
      <c r="E34">
        <v>36</v>
      </c>
      <c r="F34">
        <v>614</v>
      </c>
      <c r="G34" s="3">
        <v>30527</v>
      </c>
      <c r="H34" s="3">
        <v>10732</v>
      </c>
      <c r="I34" s="3">
        <v>5174</v>
      </c>
      <c r="J34" s="3">
        <v>4699</v>
      </c>
      <c r="K34">
        <v>701</v>
      </c>
      <c r="L34">
        <v>158</v>
      </c>
      <c r="M34" s="3">
        <v>5558</v>
      </c>
      <c r="N34" s="3">
        <v>41259</v>
      </c>
      <c r="O34">
        <f t="shared" si="0"/>
        <v>0.7398870549455876</v>
      </c>
      <c r="P34">
        <f t="shared" si="1"/>
        <v>0.2601129450544124</v>
      </c>
    </row>
    <row r="35" spans="1:16">
      <c r="A35">
        <v>2008</v>
      </c>
      <c r="B35" s="3">
        <v>14646</v>
      </c>
      <c r="C35" s="3">
        <v>10816</v>
      </c>
      <c r="D35">
        <v>682</v>
      </c>
      <c r="E35">
        <v>67</v>
      </c>
      <c r="F35">
        <v>580</v>
      </c>
      <c r="G35" s="3">
        <v>26791</v>
      </c>
      <c r="H35" s="3">
        <v>10632</v>
      </c>
      <c r="I35" s="3">
        <v>5312</v>
      </c>
      <c r="J35" s="3">
        <v>4414</v>
      </c>
      <c r="K35">
        <v>718</v>
      </c>
      <c r="L35">
        <v>188</v>
      </c>
      <c r="M35" s="3">
        <v>5320</v>
      </c>
      <c r="N35" s="3">
        <v>37423</v>
      </c>
      <c r="O35">
        <f t="shared" si="0"/>
        <v>0.71589664110306495</v>
      </c>
      <c r="P35">
        <f t="shared" si="1"/>
        <v>0.28410335889693505</v>
      </c>
    </row>
    <row r="36" spans="1:16">
      <c r="A36">
        <v>2009</v>
      </c>
      <c r="B36" s="3">
        <v>13135</v>
      </c>
      <c r="C36" s="3">
        <v>10312</v>
      </c>
      <c r="D36">
        <v>499</v>
      </c>
      <c r="E36">
        <v>26</v>
      </c>
      <c r="F36">
        <v>554</v>
      </c>
      <c r="G36" s="3">
        <v>24526</v>
      </c>
      <c r="H36" s="3">
        <v>9357</v>
      </c>
      <c r="I36" s="3">
        <v>4469</v>
      </c>
      <c r="J36" s="3">
        <v>4109</v>
      </c>
      <c r="K36">
        <v>628</v>
      </c>
      <c r="L36">
        <v>151</v>
      </c>
      <c r="M36" s="3">
        <v>4888</v>
      </c>
      <c r="N36" s="3">
        <v>33883</v>
      </c>
      <c r="O36">
        <f t="shared" si="0"/>
        <v>0.72384381548269039</v>
      </c>
      <c r="P36">
        <f t="shared" si="1"/>
        <v>0.27615618451730961</v>
      </c>
    </row>
    <row r="37" spans="1:16">
      <c r="A37">
        <v>2010</v>
      </c>
      <c r="B37" s="3">
        <v>12491</v>
      </c>
      <c r="C37" s="3">
        <v>9782</v>
      </c>
      <c r="D37">
        <v>530</v>
      </c>
      <c r="E37">
        <v>44</v>
      </c>
      <c r="F37">
        <v>524</v>
      </c>
      <c r="G37" s="3">
        <v>23371</v>
      </c>
      <c r="H37" s="3">
        <v>9628</v>
      </c>
      <c r="I37" s="3">
        <v>4518</v>
      </c>
      <c r="J37" s="3">
        <v>4302</v>
      </c>
      <c r="K37">
        <v>623</v>
      </c>
      <c r="L37">
        <v>185</v>
      </c>
      <c r="M37" s="3">
        <v>5110</v>
      </c>
      <c r="N37" s="3">
        <v>32999</v>
      </c>
      <c r="O37">
        <f t="shared" si="0"/>
        <v>0.70823358283584348</v>
      </c>
      <c r="P37">
        <f t="shared" si="1"/>
        <v>0.29176641716415652</v>
      </c>
    </row>
    <row r="38" spans="1:16">
      <c r="A38" s="2">
        <v>2011</v>
      </c>
      <c r="B38" s="3">
        <v>12014</v>
      </c>
      <c r="C38" s="3">
        <v>9302</v>
      </c>
      <c r="D38">
        <v>640</v>
      </c>
      <c r="E38">
        <v>55</v>
      </c>
      <c r="F38">
        <v>499</v>
      </c>
      <c r="G38" s="3">
        <v>22510</v>
      </c>
      <c r="H38" s="3">
        <v>9969</v>
      </c>
      <c r="I38" s="3">
        <v>4630</v>
      </c>
      <c r="J38" s="3">
        <v>4457</v>
      </c>
      <c r="K38">
        <v>682</v>
      </c>
      <c r="L38">
        <v>200</v>
      </c>
      <c r="M38" s="3">
        <v>5339</v>
      </c>
      <c r="N38" s="3">
        <v>32479</v>
      </c>
      <c r="O38">
        <f t="shared" si="0"/>
        <v>0.6930632100742018</v>
      </c>
      <c r="P38">
        <f t="shared" si="1"/>
        <v>0.3069367899257982</v>
      </c>
    </row>
    <row r="39" spans="1:16">
      <c r="A39">
        <v>2012</v>
      </c>
      <c r="B39" s="3">
        <v>12361</v>
      </c>
      <c r="C39" s="3">
        <v>9418</v>
      </c>
      <c r="D39">
        <v>697</v>
      </c>
      <c r="E39">
        <v>39</v>
      </c>
      <c r="F39">
        <v>502</v>
      </c>
      <c r="G39" s="3">
        <v>23017</v>
      </c>
      <c r="H39" s="3">
        <v>10765</v>
      </c>
      <c r="I39" s="3">
        <v>4986</v>
      </c>
      <c r="J39" s="3">
        <v>4818</v>
      </c>
      <c r="K39">
        <v>734</v>
      </c>
      <c r="L39">
        <v>227</v>
      </c>
      <c r="M39" s="3">
        <v>5779</v>
      </c>
      <c r="N39" s="3">
        <v>33782</v>
      </c>
      <c r="O39">
        <f t="shared" si="0"/>
        <v>0.68133917470842464</v>
      </c>
      <c r="P39">
        <f t="shared" si="1"/>
        <v>0.31866082529157536</v>
      </c>
    </row>
    <row r="40" spans="1:16">
      <c r="A40">
        <v>2013</v>
      </c>
      <c r="B40" s="3">
        <v>12037</v>
      </c>
      <c r="C40" s="3">
        <v>9186</v>
      </c>
      <c r="D40">
        <v>695</v>
      </c>
      <c r="E40">
        <v>54</v>
      </c>
      <c r="F40">
        <v>511</v>
      </c>
      <c r="G40" s="3">
        <v>22483</v>
      </c>
      <c r="H40" s="3">
        <v>10410</v>
      </c>
      <c r="I40" s="3">
        <v>4692</v>
      </c>
      <c r="J40" s="3">
        <v>4779</v>
      </c>
      <c r="K40">
        <v>749</v>
      </c>
      <c r="L40">
        <v>190</v>
      </c>
      <c r="M40" s="3">
        <v>5718</v>
      </c>
      <c r="N40" s="3">
        <v>32893</v>
      </c>
      <c r="O40">
        <f t="shared" si="0"/>
        <v>0.68351928981850241</v>
      </c>
      <c r="P40">
        <f t="shared" si="1"/>
        <v>0.31648071018149759</v>
      </c>
    </row>
    <row r="41" spans="1:16">
      <c r="A41">
        <v>2014</v>
      </c>
      <c r="B41" s="3">
        <v>11947</v>
      </c>
      <c r="C41" s="3">
        <v>9103</v>
      </c>
      <c r="D41">
        <v>656</v>
      </c>
      <c r="E41">
        <v>44</v>
      </c>
      <c r="F41">
        <v>557</v>
      </c>
      <c r="G41" s="3">
        <v>22307</v>
      </c>
      <c r="H41" s="3">
        <v>10437</v>
      </c>
      <c r="I41" s="3">
        <v>4594</v>
      </c>
      <c r="J41" s="3">
        <v>4910</v>
      </c>
      <c r="K41">
        <v>729</v>
      </c>
      <c r="L41">
        <v>204</v>
      </c>
      <c r="M41" s="3">
        <v>5843</v>
      </c>
      <c r="N41" s="3">
        <v>32744</v>
      </c>
      <c r="O41">
        <f t="shared" si="0"/>
        <v>0.68125458099193748</v>
      </c>
      <c r="P41">
        <f t="shared" si="1"/>
        <v>0.31874541900806252</v>
      </c>
    </row>
    <row r="42" spans="1:16">
      <c r="A42">
        <v>2015</v>
      </c>
      <c r="B42" s="3">
        <v>12763</v>
      </c>
      <c r="C42" s="3">
        <v>9878</v>
      </c>
      <c r="D42">
        <v>665</v>
      </c>
      <c r="E42">
        <v>49</v>
      </c>
      <c r="F42">
        <v>544</v>
      </c>
      <c r="G42" s="3">
        <v>23899</v>
      </c>
      <c r="H42" s="3">
        <v>11585</v>
      </c>
      <c r="I42" s="3">
        <v>5029</v>
      </c>
      <c r="J42" s="3">
        <v>5494</v>
      </c>
      <c r="K42">
        <v>829</v>
      </c>
      <c r="L42">
        <v>233</v>
      </c>
      <c r="M42" s="3">
        <v>6556</v>
      </c>
      <c r="N42" s="3">
        <v>35484</v>
      </c>
      <c r="O42">
        <f t="shared" si="0"/>
        <v>0.67351482358245973</v>
      </c>
      <c r="P42">
        <f t="shared" si="1"/>
        <v>0.32648517641754027</v>
      </c>
    </row>
    <row r="43" spans="1:16">
      <c r="A43" s="2">
        <v>2016</v>
      </c>
      <c r="B43" s="3">
        <v>13508</v>
      </c>
      <c r="C43" s="3">
        <v>10279</v>
      </c>
      <c r="D43">
        <v>815</v>
      </c>
      <c r="E43">
        <v>64</v>
      </c>
      <c r="F43">
        <v>610</v>
      </c>
      <c r="G43" s="3">
        <v>25276</v>
      </c>
      <c r="H43" s="3">
        <v>12530</v>
      </c>
      <c r="I43" s="3">
        <v>5337</v>
      </c>
      <c r="J43" s="3">
        <v>6080</v>
      </c>
      <c r="K43">
        <v>853</v>
      </c>
      <c r="L43">
        <v>260</v>
      </c>
      <c r="M43" s="3">
        <v>7193</v>
      </c>
      <c r="N43" s="3">
        <v>37806</v>
      </c>
      <c r="O43">
        <f t="shared" si="0"/>
        <v>0.66857112627625248</v>
      </c>
      <c r="P43">
        <f t="shared" si="1"/>
        <v>0.33142887372374752</v>
      </c>
    </row>
    <row r="44" spans="1:16">
      <c r="A44">
        <v>2017</v>
      </c>
      <c r="B44" s="3">
        <v>13477</v>
      </c>
      <c r="C44" s="3">
        <v>10186</v>
      </c>
      <c r="D44">
        <v>878</v>
      </c>
      <c r="E44">
        <v>43</v>
      </c>
      <c r="F44">
        <v>546</v>
      </c>
      <c r="G44" s="3">
        <v>25130</v>
      </c>
      <c r="H44" s="3">
        <v>12343</v>
      </c>
      <c r="I44" s="3">
        <v>5226</v>
      </c>
      <c r="J44" s="3">
        <v>6075</v>
      </c>
      <c r="K44">
        <v>806</v>
      </c>
      <c r="L44">
        <v>236</v>
      </c>
      <c r="M44" s="3">
        <v>7117</v>
      </c>
      <c r="N44" s="3">
        <v>37473</v>
      </c>
      <c r="O44">
        <f t="shared" si="0"/>
        <v>0.67061617698075948</v>
      </c>
      <c r="P44">
        <f t="shared" si="1"/>
        <v>0.32938382301924052</v>
      </c>
    </row>
    <row r="45" spans="1:16">
      <c r="A45">
        <v>2018</v>
      </c>
      <c r="B45" s="3">
        <v>12888</v>
      </c>
      <c r="C45" s="3">
        <v>9957</v>
      </c>
      <c r="D45">
        <v>890</v>
      </c>
      <c r="E45">
        <v>44</v>
      </c>
      <c r="F45">
        <v>553</v>
      </c>
      <c r="G45" s="3">
        <v>24332</v>
      </c>
      <c r="H45" s="3">
        <v>12503</v>
      </c>
      <c r="I45" s="3">
        <v>5038</v>
      </c>
      <c r="J45" s="3">
        <v>6374</v>
      </c>
      <c r="K45">
        <v>871</v>
      </c>
      <c r="L45">
        <v>220</v>
      </c>
      <c r="M45" s="3">
        <v>7465</v>
      </c>
      <c r="N45" s="3">
        <v>36835</v>
      </c>
      <c r="O45">
        <f t="shared" si="0"/>
        <v>0.66056739514049134</v>
      </c>
      <c r="P45">
        <f t="shared" si="1"/>
        <v>0.33943260485950866</v>
      </c>
    </row>
    <row r="46" spans="1:16">
      <c r="A46">
        <v>2019</v>
      </c>
      <c r="B46" s="3">
        <v>12355</v>
      </c>
      <c r="C46" s="3">
        <v>10017</v>
      </c>
      <c r="D46">
        <v>893</v>
      </c>
      <c r="E46">
        <v>35</v>
      </c>
      <c r="F46">
        <v>591</v>
      </c>
      <c r="G46" s="3">
        <v>23891</v>
      </c>
      <c r="H46" s="3">
        <v>12464</v>
      </c>
      <c r="I46" s="3">
        <v>5044</v>
      </c>
      <c r="J46" s="3">
        <v>6272</v>
      </c>
      <c r="K46">
        <v>859</v>
      </c>
      <c r="L46">
        <v>289</v>
      </c>
      <c r="M46" s="3">
        <v>7420</v>
      </c>
      <c r="N46" s="3">
        <v>36355</v>
      </c>
      <c r="O46">
        <f t="shared" si="0"/>
        <v>0.65715857516160092</v>
      </c>
      <c r="P46">
        <f t="shared" si="1"/>
        <v>0.34284142483839908</v>
      </c>
    </row>
    <row r="47" spans="1:16">
      <c r="A47">
        <v>2020</v>
      </c>
      <c r="B47" s="3">
        <v>13472</v>
      </c>
      <c r="C47" s="3">
        <v>10352</v>
      </c>
      <c r="D47">
        <v>831</v>
      </c>
      <c r="E47">
        <v>16</v>
      </c>
      <c r="F47">
        <v>865</v>
      </c>
      <c r="G47" s="3">
        <v>25536</v>
      </c>
      <c r="H47" s="3">
        <v>13288</v>
      </c>
      <c r="I47" s="3">
        <v>5579</v>
      </c>
      <c r="J47" s="3">
        <v>6516</v>
      </c>
      <c r="K47">
        <v>938</v>
      </c>
      <c r="L47">
        <v>255</v>
      </c>
      <c r="M47" s="3">
        <v>7709</v>
      </c>
      <c r="N47" s="3">
        <v>38824</v>
      </c>
      <c r="O47">
        <f t="shared" si="0"/>
        <v>0.65773748196991555</v>
      </c>
      <c r="P47">
        <f t="shared" si="1"/>
        <v>0.34226251803008445</v>
      </c>
    </row>
    <row r="49" spans="2:2">
      <c r="B49" s="1"/>
    </row>
    <row r="50" spans="2:2">
      <c r="B50" s="1"/>
    </row>
  </sheetData>
  <sortState xmlns:xlrd2="http://schemas.microsoft.com/office/spreadsheetml/2017/richdata2" ref="A2:N92">
    <sortCondition ref="A2:A9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88d37d-865a-4c40-87e6-5084e0bc4e83" xsi:nil="true"/>
    <lcf76f155ced4ddcb4097134ff3c332f xmlns="d730d899-84ad-4860-8f6d-6871b0defea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46E2EB93F7848A2ED4BA0A10A8617" ma:contentTypeVersion="11" ma:contentTypeDescription="Create a new document." ma:contentTypeScope="" ma:versionID="a1e837cfb8651dabd24fcc43efe9c36c">
  <xsd:schema xmlns:xsd="http://www.w3.org/2001/XMLSchema" xmlns:xs="http://www.w3.org/2001/XMLSchema" xmlns:p="http://schemas.microsoft.com/office/2006/metadata/properties" xmlns:ns2="d730d899-84ad-4860-8f6d-6871b0defea8" xmlns:ns3="d488d37d-865a-4c40-87e6-5084e0bc4e83" targetNamespace="http://schemas.microsoft.com/office/2006/metadata/properties" ma:root="true" ma:fieldsID="37bb5436639ad2dcd06bfcd01132b94c" ns2:_="" ns3:_="">
    <xsd:import namespace="d730d899-84ad-4860-8f6d-6871b0defea8"/>
    <xsd:import namespace="d488d37d-865a-4c40-87e6-5084e0bc4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0d899-84ad-4860-8f6d-6871b0def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8d37d-865a-4c40-87e6-5084e0bc4e8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81bc4a7-ca79-4f89-88a4-a0e95f994485}" ma:internalName="TaxCatchAll" ma:showField="CatchAllData" ma:web="d488d37d-865a-4c40-87e6-5084e0bc4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BDD6B2-AF2B-4A79-972E-72C47784E917}">
  <ds:schemaRefs>
    <ds:schemaRef ds:uri="http://www.w3.org/XML/1998/namespace"/>
    <ds:schemaRef ds:uri="http://purl.org/dc/dcmitype/"/>
    <ds:schemaRef ds:uri="http://purl.org/dc/terms/"/>
    <ds:schemaRef ds:uri="http://schemas.microsoft.com/office/2006/metadata/properties"/>
    <ds:schemaRef ds:uri="d488d37d-865a-4c40-87e6-5084e0bc4e83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d730d899-84ad-4860-8f6d-6871b0defea8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28D8953-7CB4-471C-8AFA-2C066A7B6D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30d899-84ad-4860-8f6d-6871b0defea8"/>
    <ds:schemaRef ds:uri="d488d37d-865a-4c40-87e6-5084e0bc4e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D9DD13F-885C-4C48-A2F3-4BED3030E4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Data for Figure 5-3</vt:lpstr>
      <vt:lpstr>Raw Data</vt:lpstr>
      <vt:lpstr>Figure 5-3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Rick</dc:creator>
  <cp:keywords/>
  <dc:description/>
  <cp:lastModifiedBy>Vincent Fang</cp:lastModifiedBy>
  <cp:revision/>
  <dcterms:created xsi:type="dcterms:W3CDTF">2023-08-20T00:09:38Z</dcterms:created>
  <dcterms:modified xsi:type="dcterms:W3CDTF">2023-12-18T03:37:33Z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0x010100CF646E2EB93F7848A2ED4BA0A10A8617</vt:lpwstr>
  </property>
  <property fmtid="{D5CDD505-2E9C-101B-9397-08002B2CF9AE}" pid="3" name="MediaServiceImageTags">
    <vt:lpwstr/>
  </property>
</Properties>
</file>