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TS2023\Figures\"/>
    </mc:Choice>
  </mc:AlternateContent>
  <xr:revisionPtr revIDLastSave="0" documentId="8_{47F3A9CA-3DA7-42F2-B0BF-E3C1F74D040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gure 6-12" sheetId="4" r:id="rId1"/>
    <sheet name="Figure 6-12 Rev." sheetId="5" r:id="rId2"/>
    <sheet name="Data for Figure 6-12" sheetId="3" r:id="rId3"/>
  </sheet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3" l="1"/>
  <c r="H48" i="3" s="1"/>
  <c r="C48" i="3"/>
  <c r="B48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E48" i="3" l="1"/>
  <c r="F48" i="3"/>
  <c r="G48" i="3"/>
</calcChain>
</file>

<file path=xl/sharedStrings.xml><?xml version="1.0" encoding="utf-8"?>
<sst xmlns="http://schemas.openxmlformats.org/spreadsheetml/2006/main" count="9" uniqueCount="7">
  <si>
    <t>(trillion Btu)</t>
  </si>
  <si>
    <t>Ethanol</t>
  </si>
  <si>
    <t>Biodiesel</t>
  </si>
  <si>
    <r>
      <rPr>
        <b/>
        <sz val="10"/>
        <color rgb="FF000000"/>
        <rFont val="Arial"/>
        <family val="2"/>
      </rPr>
      <t xml:space="preserve">SOURCES: </t>
    </r>
    <r>
      <rPr>
        <sz val="10"/>
        <color rgb="FF000000"/>
        <rFont val="Arial"/>
        <family val="2"/>
      </rPr>
      <t>U.S. Department of Energy, Energy Information Administration, Monthly Energy Review, Table 10.2c, available at www.eia.gov/as of August 2023.</t>
    </r>
  </si>
  <si>
    <t>Renewable Diesel</t>
  </si>
  <si>
    <t>SAF</t>
  </si>
  <si>
    <t>FIGURE 6-12 Transportation Use of Biofuels: 1980-2022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</si>
</sst>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i/>
      <sz val="10"/>
      <color rgb="FF000000"/>
      <name val="Arial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6" fillId="0" borderId="0" xfId="0" applyFont="1"/>
    <xf numFmtId="164" fontId="6" fillId="0" borderId="0" xfId="0" applyNumberFormat="1" applyFont="1"/>
    <xf numFmtId="0" fontId="6" fillId="0" borderId="1" xfId="0" applyFont="1" applyBorder="1"/>
    <xf numFmtId="164" fontId="6" fillId="0" borderId="1" xfId="0" applyNumberFormat="1" applyFont="1" applyBorder="1"/>
    <xf numFmtId="164" fontId="3" fillId="0" borderId="0" xfId="0" applyNumberFormat="1" applyFont="1"/>
    <xf numFmtId="9" fontId="3" fillId="0" borderId="0" xfId="1" applyFont="1"/>
    <xf numFmtId="0" fontId="6" fillId="0" borderId="0" xfId="0" applyFont="1" applyAlignment="1">
      <alignment wrapText="1"/>
    </xf>
    <xf numFmtId="0" fontId="2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FIGURE 6-12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Transportation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Use of Biofuels: 1980-2022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817019351527521E-2"/>
          <c:y val="0.13139161973012584"/>
          <c:w val="0.84101992859688635"/>
          <c:h val="0.73138971125578445"/>
        </c:manualLayout>
      </c:layout>
      <c:areaChart>
        <c:grouping val="stacked"/>
        <c:varyColors val="0"/>
        <c:ser>
          <c:idx val="1"/>
          <c:order val="0"/>
          <c:tx>
            <c:strRef>
              <c:f>'Data for Figure 6-12'!$B$4</c:f>
              <c:strCache>
                <c:ptCount val="1"/>
                <c:pt idx="0">
                  <c:v>Ethanol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cat>
            <c:numRef>
              <c:f>'Data for Figure 6-12'!$A$5:$A$47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'Data for Figure 6-12'!$B$5:$B$47</c:f>
              <c:numCache>
                <c:formatCode>#,##0.0</c:formatCode>
                <c:ptCount val="43"/>
                <c:pt idx="1">
                  <c:v>6.7229999999999999</c:v>
                </c:pt>
                <c:pt idx="2">
                  <c:v>18.285</c:v>
                </c:pt>
                <c:pt idx="3">
                  <c:v>33.72</c:v>
                </c:pt>
                <c:pt idx="4">
                  <c:v>41.265000000000001</c:v>
                </c:pt>
                <c:pt idx="5">
                  <c:v>49.738</c:v>
                </c:pt>
                <c:pt idx="6">
                  <c:v>57.436999999999998</c:v>
                </c:pt>
                <c:pt idx="7">
                  <c:v>66.070999999999998</c:v>
                </c:pt>
                <c:pt idx="8">
                  <c:v>67.125</c:v>
                </c:pt>
                <c:pt idx="9">
                  <c:v>68.090999999999994</c:v>
                </c:pt>
                <c:pt idx="10">
                  <c:v>60.420999999999999</c:v>
                </c:pt>
                <c:pt idx="11">
                  <c:v>70.094999999999999</c:v>
                </c:pt>
                <c:pt idx="12">
                  <c:v>79.745999999999995</c:v>
                </c:pt>
                <c:pt idx="13">
                  <c:v>93.66</c:v>
                </c:pt>
                <c:pt idx="14">
                  <c:v>104.84</c:v>
                </c:pt>
                <c:pt idx="15">
                  <c:v>112.49</c:v>
                </c:pt>
                <c:pt idx="16">
                  <c:v>80.661000000000001</c:v>
                </c:pt>
                <c:pt idx="17">
                  <c:v>101.96599999999999</c:v>
                </c:pt>
                <c:pt idx="18">
                  <c:v>112.843</c:v>
                </c:pt>
                <c:pt idx="19">
                  <c:v>117.795</c:v>
                </c:pt>
                <c:pt idx="20">
                  <c:v>134.887</c:v>
                </c:pt>
                <c:pt idx="21">
                  <c:v>140.822</c:v>
                </c:pt>
                <c:pt idx="22">
                  <c:v>167.58699999999999</c:v>
                </c:pt>
                <c:pt idx="23">
                  <c:v>228.08600000000001</c:v>
                </c:pt>
                <c:pt idx="24">
                  <c:v>286.29000000000002</c:v>
                </c:pt>
                <c:pt idx="25">
                  <c:v>327.42599999999999</c:v>
                </c:pt>
                <c:pt idx="26">
                  <c:v>441.702</c:v>
                </c:pt>
                <c:pt idx="27">
                  <c:v>556.79100000000005</c:v>
                </c:pt>
                <c:pt idx="28">
                  <c:v>785.84400000000005</c:v>
                </c:pt>
                <c:pt idx="29">
                  <c:v>893.9</c:v>
                </c:pt>
                <c:pt idx="30">
                  <c:v>1041.3510000000001</c:v>
                </c:pt>
                <c:pt idx="31">
                  <c:v>1044.999</c:v>
                </c:pt>
                <c:pt idx="32">
                  <c:v>1044.606</c:v>
                </c:pt>
                <c:pt idx="33">
                  <c:v>1071.607</c:v>
                </c:pt>
                <c:pt idx="34">
                  <c:v>1093.489</c:v>
                </c:pt>
                <c:pt idx="35">
                  <c:v>1109.915</c:v>
                </c:pt>
                <c:pt idx="36">
                  <c:v>1143.0429999999999</c:v>
                </c:pt>
                <c:pt idx="37">
                  <c:v>1155.55</c:v>
                </c:pt>
                <c:pt idx="38">
                  <c:v>1152.42</c:v>
                </c:pt>
                <c:pt idx="39">
                  <c:v>1161.614</c:v>
                </c:pt>
                <c:pt idx="40">
                  <c:v>1004.386</c:v>
                </c:pt>
                <c:pt idx="41">
                  <c:v>1109.548</c:v>
                </c:pt>
                <c:pt idx="42">
                  <c:v>1113.617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D-2F44-BE3C-885BEAB23195}"/>
            </c:ext>
          </c:extLst>
        </c:ser>
        <c:ser>
          <c:idx val="0"/>
          <c:order val="1"/>
          <c:tx>
            <c:strRef>
              <c:f>'Data for Figure 6-12'!$C$4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'Data for Figure 6-12'!$A$5:$A$47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'Data for Figure 6-12'!$C$5:$C$47</c:f>
              <c:numCache>
                <c:formatCode>#,##0.0</c:formatCode>
                <c:ptCount val="43"/>
                <c:pt idx="21">
                  <c:v>1.31</c:v>
                </c:pt>
                <c:pt idx="22">
                  <c:v>2.0880000000000001</c:v>
                </c:pt>
                <c:pt idx="23">
                  <c:v>1.724</c:v>
                </c:pt>
                <c:pt idx="24">
                  <c:v>3.4249999999999998</c:v>
                </c:pt>
                <c:pt idx="25">
                  <c:v>11.589</c:v>
                </c:pt>
                <c:pt idx="26">
                  <c:v>33.292999999999999</c:v>
                </c:pt>
                <c:pt idx="27">
                  <c:v>45.131</c:v>
                </c:pt>
                <c:pt idx="28">
                  <c:v>38.731999999999999</c:v>
                </c:pt>
                <c:pt idx="29">
                  <c:v>41.064</c:v>
                </c:pt>
                <c:pt idx="30">
                  <c:v>33.183999999999997</c:v>
                </c:pt>
                <c:pt idx="31">
                  <c:v>113.071</c:v>
                </c:pt>
                <c:pt idx="32">
                  <c:v>114.714</c:v>
                </c:pt>
                <c:pt idx="33">
                  <c:v>182.31299999999999</c:v>
                </c:pt>
                <c:pt idx="34">
                  <c:v>180.78399999999999</c:v>
                </c:pt>
                <c:pt idx="35">
                  <c:v>190.648</c:v>
                </c:pt>
                <c:pt idx="36">
                  <c:v>266.09199999999998</c:v>
                </c:pt>
                <c:pt idx="37">
                  <c:v>253.31200000000001</c:v>
                </c:pt>
                <c:pt idx="38">
                  <c:v>242.904</c:v>
                </c:pt>
                <c:pt idx="39">
                  <c:v>231.31</c:v>
                </c:pt>
                <c:pt idx="40">
                  <c:v>239.41200000000001</c:v>
                </c:pt>
                <c:pt idx="41">
                  <c:v>218.20099999999999</c:v>
                </c:pt>
                <c:pt idx="42">
                  <c:v>203.39400000000001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D-2F44-BE3C-885BEAB2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169408"/>
        <c:axId val="187191680"/>
      </c:areaChart>
      <c:catAx>
        <c:axId val="187169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7191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7191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Trillion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Btu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716940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t"/>
      <c:overlay val="1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FIGURE 6-12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Transportation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Use of Biofuels: 1980-2022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817019351527521E-2"/>
          <c:y val="0.13139161973012584"/>
          <c:w val="0.84101992859688635"/>
          <c:h val="0.73138971125578445"/>
        </c:manualLayout>
      </c:layout>
      <c:areaChart>
        <c:grouping val="stacked"/>
        <c:varyColors val="0"/>
        <c:ser>
          <c:idx val="1"/>
          <c:order val="0"/>
          <c:tx>
            <c:strRef>
              <c:f>'Data for Figure 6-12'!$E$4</c:f>
              <c:strCache>
                <c:ptCount val="1"/>
                <c:pt idx="0">
                  <c:v>Ethanol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cat>
            <c:numRef>
              <c:f>'Data for Figure 6-12'!$A$5:$A$47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'Data for Figure 6-12'!$E$5:$E$47</c:f>
              <c:numCache>
                <c:formatCode>General</c:formatCode>
                <c:ptCount val="43"/>
                <c:pt idx="1">
                  <c:v>7.0490000000000004</c:v>
                </c:pt>
                <c:pt idx="2">
                  <c:v>19.134</c:v>
                </c:pt>
                <c:pt idx="3">
                  <c:v>35.247</c:v>
                </c:pt>
                <c:pt idx="4">
                  <c:v>43.304000000000002</c:v>
                </c:pt>
                <c:pt idx="5">
                  <c:v>52.366999999999997</c:v>
                </c:pt>
                <c:pt idx="6">
                  <c:v>60.423999999999999</c:v>
                </c:pt>
                <c:pt idx="7">
                  <c:v>69.486999999999995</c:v>
                </c:pt>
                <c:pt idx="8">
                  <c:v>70.494</c:v>
                </c:pt>
                <c:pt idx="9">
                  <c:v>71.501999999999995</c:v>
                </c:pt>
                <c:pt idx="10">
                  <c:v>63.445</c:v>
                </c:pt>
                <c:pt idx="11">
                  <c:v>73.516000000000005</c:v>
                </c:pt>
                <c:pt idx="12">
                  <c:v>83.585999999999999</c:v>
                </c:pt>
                <c:pt idx="13">
                  <c:v>97.671000000000006</c:v>
                </c:pt>
                <c:pt idx="14">
                  <c:v>109.376</c:v>
                </c:pt>
                <c:pt idx="15">
                  <c:v>117.32299999999999</c:v>
                </c:pt>
                <c:pt idx="16">
                  <c:v>84.153000000000006</c:v>
                </c:pt>
                <c:pt idx="17">
                  <c:v>106.56</c:v>
                </c:pt>
                <c:pt idx="18">
                  <c:v>117.747</c:v>
                </c:pt>
                <c:pt idx="19">
                  <c:v>122.423</c:v>
                </c:pt>
                <c:pt idx="20">
                  <c:v>140.304</c:v>
                </c:pt>
                <c:pt idx="21">
                  <c:v>147.71</c:v>
                </c:pt>
                <c:pt idx="22">
                  <c:v>175.91900000000001</c:v>
                </c:pt>
                <c:pt idx="23">
                  <c:v>239.80699999999999</c:v>
                </c:pt>
                <c:pt idx="24">
                  <c:v>301.42899999999997</c:v>
                </c:pt>
                <c:pt idx="25">
                  <c:v>344.404</c:v>
                </c:pt>
                <c:pt idx="26">
                  <c:v>465.12</c:v>
                </c:pt>
                <c:pt idx="27">
                  <c:v>584.29999999999995</c:v>
                </c:pt>
                <c:pt idx="28">
                  <c:v>821.702</c:v>
                </c:pt>
                <c:pt idx="29">
                  <c:v>936.53399999999999</c:v>
                </c:pt>
                <c:pt idx="30">
                  <c:v>1090.5229999999999</c:v>
                </c:pt>
                <c:pt idx="31">
                  <c:v>1093.1690000000001</c:v>
                </c:pt>
                <c:pt idx="32">
                  <c:v>1091.893</c:v>
                </c:pt>
                <c:pt idx="33">
                  <c:v>1120.181</c:v>
                </c:pt>
                <c:pt idx="34">
                  <c:v>1139.2170000000001</c:v>
                </c:pt>
                <c:pt idx="35">
                  <c:v>1181.4839999999999</c:v>
                </c:pt>
                <c:pt idx="36">
                  <c:v>1216.1859999999999</c:v>
                </c:pt>
                <c:pt idx="37">
                  <c:v>1226.402</c:v>
                </c:pt>
                <c:pt idx="38">
                  <c:v>1219.893</c:v>
                </c:pt>
                <c:pt idx="39">
                  <c:v>1231.6949999999999</c:v>
                </c:pt>
                <c:pt idx="40">
                  <c:v>1073.9469999999999</c:v>
                </c:pt>
                <c:pt idx="41">
                  <c:v>1180.2940000000001</c:v>
                </c:pt>
                <c:pt idx="42" formatCode="#,##0.0">
                  <c:v>1182.77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C-46E9-846A-7E36F3AA587D}"/>
            </c:ext>
          </c:extLst>
        </c:ser>
        <c:ser>
          <c:idx val="0"/>
          <c:order val="1"/>
          <c:tx>
            <c:strRef>
              <c:f>'Data for Figure 6-12'!$F$4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'Data for Figure 6-12'!$A$5:$A$47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'Data for Figure 6-12'!$F$5:$F$47</c:f>
              <c:numCache>
                <c:formatCode>General</c:formatCode>
                <c:ptCount val="43"/>
                <c:pt idx="21">
                  <c:v>1.31</c:v>
                </c:pt>
                <c:pt idx="22">
                  <c:v>2.0880000000000001</c:v>
                </c:pt>
                <c:pt idx="23">
                  <c:v>1.724</c:v>
                </c:pt>
                <c:pt idx="24">
                  <c:v>3.4249999999999998</c:v>
                </c:pt>
                <c:pt idx="25">
                  <c:v>11.589</c:v>
                </c:pt>
                <c:pt idx="26">
                  <c:v>33.292999999999999</c:v>
                </c:pt>
                <c:pt idx="27">
                  <c:v>45.131</c:v>
                </c:pt>
                <c:pt idx="28">
                  <c:v>38.731999999999999</c:v>
                </c:pt>
                <c:pt idx="29">
                  <c:v>41.064</c:v>
                </c:pt>
                <c:pt idx="30">
                  <c:v>33.183999999999997</c:v>
                </c:pt>
                <c:pt idx="31">
                  <c:v>113.071</c:v>
                </c:pt>
                <c:pt idx="32">
                  <c:v>114.714</c:v>
                </c:pt>
                <c:pt idx="33">
                  <c:v>182.31299999999999</c:v>
                </c:pt>
                <c:pt idx="34">
                  <c:v>180.78399999999999</c:v>
                </c:pt>
                <c:pt idx="35">
                  <c:v>190.648</c:v>
                </c:pt>
                <c:pt idx="36">
                  <c:v>266.09199999999998</c:v>
                </c:pt>
                <c:pt idx="37">
                  <c:v>253.31200000000001</c:v>
                </c:pt>
                <c:pt idx="38">
                  <c:v>242.904</c:v>
                </c:pt>
                <c:pt idx="39">
                  <c:v>231.31</c:v>
                </c:pt>
                <c:pt idx="40">
                  <c:v>239.41200000000001</c:v>
                </c:pt>
                <c:pt idx="41">
                  <c:v>218.20099999999999</c:v>
                </c:pt>
                <c:pt idx="42">
                  <c:v>203.39400000000001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C-46E9-846A-7E36F3AA587D}"/>
            </c:ext>
          </c:extLst>
        </c:ser>
        <c:ser>
          <c:idx val="2"/>
          <c:order val="2"/>
          <c:tx>
            <c:strRef>
              <c:f>'Data for Figure 6-12'!$G$4</c:f>
              <c:strCache>
                <c:ptCount val="1"/>
                <c:pt idx="0">
                  <c:v>Renewable Diesel</c:v>
                </c:pt>
              </c:strCache>
            </c:strRef>
          </c:tx>
          <c:spPr>
            <a:ln w="25400">
              <a:noFill/>
            </a:ln>
          </c:spPr>
          <c:val>
            <c:numRef>
              <c:f>'Data for Figure 6-12'!$G$5:$G$47</c:f>
              <c:numCache>
                <c:formatCode>General</c:formatCode>
                <c:ptCount val="43"/>
                <c:pt idx="31">
                  <c:v>8.077</c:v>
                </c:pt>
                <c:pt idx="32">
                  <c:v>9.6999999999999993</c:v>
                </c:pt>
                <c:pt idx="33">
                  <c:v>38.575000000000003</c:v>
                </c:pt>
                <c:pt idx="34">
                  <c:v>38.475000000000001</c:v>
                </c:pt>
                <c:pt idx="35">
                  <c:v>48.350999999999999</c:v>
                </c:pt>
                <c:pt idx="36">
                  <c:v>56.988</c:v>
                </c:pt>
                <c:pt idx="37">
                  <c:v>61.654000000000003</c:v>
                </c:pt>
                <c:pt idx="38">
                  <c:v>57.265999999999998</c:v>
                </c:pt>
                <c:pt idx="39">
                  <c:v>99.406000000000006</c:v>
                </c:pt>
                <c:pt idx="40">
                  <c:v>107.486</c:v>
                </c:pt>
                <c:pt idx="41">
                  <c:v>158.102</c:v>
                </c:pt>
                <c:pt idx="42">
                  <c:v>222.559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C-46E9-846A-7E36F3AA587D}"/>
            </c:ext>
          </c:extLst>
        </c:ser>
        <c:ser>
          <c:idx val="3"/>
          <c:order val="3"/>
          <c:tx>
            <c:strRef>
              <c:f>'Data for Figure 6-12'!$H$4</c:f>
              <c:strCache>
                <c:ptCount val="1"/>
                <c:pt idx="0">
                  <c:v>SAF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val>
            <c:numRef>
              <c:f>'Data for Figure 6-12'!$H$5:$H$47</c:f>
              <c:numCache>
                <c:formatCode>General</c:formatCode>
                <c:ptCount val="43"/>
                <c:pt idx="36">
                  <c:v>1.9</c:v>
                </c:pt>
                <c:pt idx="37">
                  <c:v>1.7</c:v>
                </c:pt>
                <c:pt idx="38">
                  <c:v>1.8</c:v>
                </c:pt>
                <c:pt idx="39">
                  <c:v>2.4</c:v>
                </c:pt>
                <c:pt idx="40">
                  <c:v>4.5999999999999996</c:v>
                </c:pt>
                <c:pt idx="41">
                  <c:v>5.0999999999999996</c:v>
                </c:pt>
                <c:pt idx="42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C-46E9-846A-7E36F3AA5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169408"/>
        <c:axId val="187191680"/>
      </c:areaChart>
      <c:catAx>
        <c:axId val="187169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7191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7191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Trillion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Btu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716940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t"/>
      <c:overlay val="1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74B55E-976B-8442-B4C6-C281BEA2D8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876800" y="76200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644063-ED7D-4126-937F-C8F43633F2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95A87-5007-4216-BF56-C21678AD1842}">
  <dimension ref="A1"/>
  <sheetViews>
    <sheetView tabSelected="1" topLeftCell="A3" workbookViewId="0">
      <selection activeCell="D25" sqref="D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workbookViewId="0">
      <selection activeCell="J30" sqref="J30"/>
    </sheetView>
  </sheetViews>
  <sheetFormatPr defaultColWidth="11.42578125" defaultRowHeight="12.75" x14ac:dyDescent="0.2"/>
  <cols>
    <col min="1" max="16384" width="11.42578125" style="2"/>
  </cols>
  <sheetData>
    <row r="1" spans="1:8" x14ac:dyDescent="0.2">
      <c r="A1" s="14" t="s">
        <v>6</v>
      </c>
      <c r="B1" s="14"/>
      <c r="C1" s="14"/>
      <c r="D1" s="14"/>
    </row>
    <row r="2" spans="1:8" x14ac:dyDescent="0.2">
      <c r="A2" s="3" t="s">
        <v>0</v>
      </c>
      <c r="B2" s="1"/>
    </row>
    <row r="3" spans="1:8" x14ac:dyDescent="0.2">
      <c r="A3" s="4"/>
      <c r="B3" s="1"/>
    </row>
    <row r="4" spans="1:8" x14ac:dyDescent="0.2">
      <c r="A4" s="5"/>
      <c r="B4" s="5" t="s">
        <v>1</v>
      </c>
      <c r="C4" s="6" t="s">
        <v>2</v>
      </c>
      <c r="E4" s="2" t="s">
        <v>1</v>
      </c>
      <c r="F4" s="2" t="s">
        <v>2</v>
      </c>
      <c r="G4" s="2" t="s">
        <v>4</v>
      </c>
      <c r="H4" s="2" t="s">
        <v>5</v>
      </c>
    </row>
    <row r="5" spans="1:8" x14ac:dyDescent="0.2">
      <c r="A5" s="7">
        <v>1980</v>
      </c>
      <c r="B5" s="7"/>
      <c r="C5" s="7"/>
    </row>
    <row r="6" spans="1:8" x14ac:dyDescent="0.2">
      <c r="A6" s="7">
        <f>A5+1</f>
        <v>1981</v>
      </c>
      <c r="B6" s="8">
        <v>6.7229999999999999</v>
      </c>
      <c r="C6" s="8"/>
      <c r="E6" s="2">
        <v>7.0490000000000004</v>
      </c>
    </row>
    <row r="7" spans="1:8" x14ac:dyDescent="0.2">
      <c r="A7" s="7">
        <f t="shared" ref="A7:A40" si="0">A6+1</f>
        <v>1982</v>
      </c>
      <c r="B7" s="8">
        <v>18.285</v>
      </c>
      <c r="C7" s="8"/>
      <c r="E7" s="2">
        <v>19.134</v>
      </c>
    </row>
    <row r="8" spans="1:8" x14ac:dyDescent="0.2">
      <c r="A8" s="7">
        <f t="shared" si="0"/>
        <v>1983</v>
      </c>
      <c r="B8" s="8">
        <v>33.72</v>
      </c>
      <c r="C8" s="8"/>
      <c r="E8" s="2">
        <v>35.247</v>
      </c>
    </row>
    <row r="9" spans="1:8" x14ac:dyDescent="0.2">
      <c r="A9" s="7">
        <f t="shared" si="0"/>
        <v>1984</v>
      </c>
      <c r="B9" s="8">
        <v>41.265000000000001</v>
      </c>
      <c r="C9" s="8"/>
      <c r="E9" s="2">
        <v>43.304000000000002</v>
      </c>
    </row>
    <row r="10" spans="1:8" x14ac:dyDescent="0.2">
      <c r="A10" s="7">
        <f t="shared" si="0"/>
        <v>1985</v>
      </c>
      <c r="B10" s="8">
        <v>49.738</v>
      </c>
      <c r="C10" s="8"/>
      <c r="E10" s="2">
        <v>52.366999999999997</v>
      </c>
    </row>
    <row r="11" spans="1:8" x14ac:dyDescent="0.2">
      <c r="A11" s="7">
        <f t="shared" si="0"/>
        <v>1986</v>
      </c>
      <c r="B11" s="8">
        <v>57.436999999999998</v>
      </c>
      <c r="C11" s="8"/>
      <c r="E11" s="2">
        <v>60.423999999999999</v>
      </c>
    </row>
    <row r="12" spans="1:8" x14ac:dyDescent="0.2">
      <c r="A12" s="7">
        <f t="shared" si="0"/>
        <v>1987</v>
      </c>
      <c r="B12" s="8">
        <v>66.070999999999998</v>
      </c>
      <c r="C12" s="8"/>
      <c r="E12" s="2">
        <v>69.486999999999995</v>
      </c>
    </row>
    <row r="13" spans="1:8" x14ac:dyDescent="0.2">
      <c r="A13" s="7">
        <f t="shared" si="0"/>
        <v>1988</v>
      </c>
      <c r="B13" s="8">
        <v>67.125</v>
      </c>
      <c r="C13" s="8"/>
      <c r="E13" s="2">
        <v>70.494</v>
      </c>
    </row>
    <row r="14" spans="1:8" x14ac:dyDescent="0.2">
      <c r="A14" s="7">
        <f t="shared" si="0"/>
        <v>1989</v>
      </c>
      <c r="B14" s="8">
        <v>68.090999999999994</v>
      </c>
      <c r="C14" s="8"/>
      <c r="E14" s="2">
        <v>71.501999999999995</v>
      </c>
    </row>
    <row r="15" spans="1:8" x14ac:dyDescent="0.2">
      <c r="A15" s="7">
        <f t="shared" si="0"/>
        <v>1990</v>
      </c>
      <c r="B15" s="8">
        <v>60.420999999999999</v>
      </c>
      <c r="C15" s="8"/>
      <c r="E15" s="2">
        <v>63.445</v>
      </c>
    </row>
    <row r="16" spans="1:8" x14ac:dyDescent="0.2">
      <c r="A16" s="7">
        <f t="shared" si="0"/>
        <v>1991</v>
      </c>
      <c r="B16" s="8">
        <v>70.094999999999999</v>
      </c>
      <c r="C16" s="8"/>
      <c r="E16" s="2">
        <v>73.516000000000005</v>
      </c>
    </row>
    <row r="17" spans="1:6" x14ac:dyDescent="0.2">
      <c r="A17" s="7">
        <f t="shared" si="0"/>
        <v>1992</v>
      </c>
      <c r="B17" s="8">
        <v>79.745999999999995</v>
      </c>
      <c r="C17" s="8"/>
      <c r="E17" s="2">
        <v>83.585999999999999</v>
      </c>
    </row>
    <row r="18" spans="1:6" x14ac:dyDescent="0.2">
      <c r="A18" s="7">
        <f t="shared" si="0"/>
        <v>1993</v>
      </c>
      <c r="B18" s="8">
        <v>93.66</v>
      </c>
      <c r="C18" s="8"/>
      <c r="E18" s="2">
        <v>97.671000000000006</v>
      </c>
    </row>
    <row r="19" spans="1:6" x14ac:dyDescent="0.2">
      <c r="A19" s="7">
        <f t="shared" si="0"/>
        <v>1994</v>
      </c>
      <c r="B19" s="8">
        <v>104.84</v>
      </c>
      <c r="C19" s="8"/>
      <c r="E19" s="2">
        <v>109.376</v>
      </c>
    </row>
    <row r="20" spans="1:6" x14ac:dyDescent="0.2">
      <c r="A20" s="7">
        <f t="shared" si="0"/>
        <v>1995</v>
      </c>
      <c r="B20" s="8">
        <v>112.49</v>
      </c>
      <c r="C20" s="8"/>
      <c r="E20" s="2">
        <v>117.32299999999999</v>
      </c>
    </row>
    <row r="21" spans="1:6" x14ac:dyDescent="0.2">
      <c r="A21" s="7">
        <f t="shared" si="0"/>
        <v>1996</v>
      </c>
      <c r="B21" s="8">
        <v>80.661000000000001</v>
      </c>
      <c r="C21" s="8"/>
      <c r="E21" s="2">
        <v>84.153000000000006</v>
      </c>
    </row>
    <row r="22" spans="1:6" x14ac:dyDescent="0.2">
      <c r="A22" s="7">
        <f t="shared" si="0"/>
        <v>1997</v>
      </c>
      <c r="B22" s="8">
        <v>101.96599999999999</v>
      </c>
      <c r="C22" s="8"/>
      <c r="E22" s="2">
        <v>106.56</v>
      </c>
    </row>
    <row r="23" spans="1:6" x14ac:dyDescent="0.2">
      <c r="A23" s="7">
        <f t="shared" si="0"/>
        <v>1998</v>
      </c>
      <c r="B23" s="8">
        <v>112.843</v>
      </c>
      <c r="C23" s="8"/>
      <c r="E23" s="2">
        <v>117.747</v>
      </c>
    </row>
    <row r="24" spans="1:6" x14ac:dyDescent="0.2">
      <c r="A24" s="7">
        <f t="shared" si="0"/>
        <v>1999</v>
      </c>
      <c r="B24" s="8">
        <v>117.795</v>
      </c>
      <c r="C24" s="8"/>
      <c r="E24" s="2">
        <v>122.423</v>
      </c>
    </row>
    <row r="25" spans="1:6" x14ac:dyDescent="0.2">
      <c r="A25" s="7">
        <f t="shared" si="0"/>
        <v>2000</v>
      </c>
      <c r="B25" s="8">
        <v>134.887</v>
      </c>
      <c r="C25" s="8"/>
      <c r="E25" s="2">
        <v>140.304</v>
      </c>
    </row>
    <row r="26" spans="1:6" x14ac:dyDescent="0.2">
      <c r="A26" s="7">
        <f t="shared" si="0"/>
        <v>2001</v>
      </c>
      <c r="B26" s="8">
        <v>140.822</v>
      </c>
      <c r="C26" s="8">
        <v>1.31</v>
      </c>
      <c r="E26" s="2">
        <v>147.71</v>
      </c>
      <c r="F26" s="2">
        <v>1.31</v>
      </c>
    </row>
    <row r="27" spans="1:6" x14ac:dyDescent="0.2">
      <c r="A27" s="7">
        <f t="shared" si="0"/>
        <v>2002</v>
      </c>
      <c r="B27" s="8">
        <v>167.58699999999999</v>
      </c>
      <c r="C27" s="8">
        <v>2.0880000000000001</v>
      </c>
      <c r="E27" s="2">
        <v>175.91900000000001</v>
      </c>
      <c r="F27" s="2">
        <v>2.0880000000000001</v>
      </c>
    </row>
    <row r="28" spans="1:6" x14ac:dyDescent="0.2">
      <c r="A28" s="7">
        <f t="shared" si="0"/>
        <v>2003</v>
      </c>
      <c r="B28" s="8">
        <v>228.08600000000001</v>
      </c>
      <c r="C28" s="8">
        <v>1.724</v>
      </c>
      <c r="E28" s="2">
        <v>239.80699999999999</v>
      </c>
      <c r="F28" s="2">
        <v>1.724</v>
      </c>
    </row>
    <row r="29" spans="1:6" x14ac:dyDescent="0.2">
      <c r="A29" s="7">
        <f t="shared" si="0"/>
        <v>2004</v>
      </c>
      <c r="B29" s="8">
        <v>286.29000000000002</v>
      </c>
      <c r="C29" s="8">
        <v>3.4249999999999998</v>
      </c>
      <c r="E29" s="2">
        <v>301.42899999999997</v>
      </c>
      <c r="F29" s="2">
        <v>3.4249999999999998</v>
      </c>
    </row>
    <row r="30" spans="1:6" x14ac:dyDescent="0.2">
      <c r="A30" s="7">
        <f t="shared" si="0"/>
        <v>2005</v>
      </c>
      <c r="B30" s="8">
        <v>327.42599999999999</v>
      </c>
      <c r="C30" s="8">
        <v>11.589</v>
      </c>
      <c r="E30" s="2">
        <v>344.404</v>
      </c>
      <c r="F30" s="2">
        <v>11.589</v>
      </c>
    </row>
    <row r="31" spans="1:6" x14ac:dyDescent="0.2">
      <c r="A31" s="7">
        <f t="shared" si="0"/>
        <v>2006</v>
      </c>
      <c r="B31" s="8">
        <v>441.702</v>
      </c>
      <c r="C31" s="8">
        <v>33.292999999999999</v>
      </c>
      <c r="E31" s="2">
        <v>465.12</v>
      </c>
      <c r="F31" s="2">
        <v>33.292999999999999</v>
      </c>
    </row>
    <row r="32" spans="1:6" x14ac:dyDescent="0.2">
      <c r="A32" s="7">
        <f t="shared" si="0"/>
        <v>2007</v>
      </c>
      <c r="B32" s="8">
        <v>556.79100000000005</v>
      </c>
      <c r="C32" s="8">
        <v>45.131</v>
      </c>
      <c r="E32" s="2">
        <v>584.29999999999995</v>
      </c>
      <c r="F32" s="2">
        <v>45.131</v>
      </c>
    </row>
    <row r="33" spans="1:9" x14ac:dyDescent="0.2">
      <c r="A33" s="7">
        <f t="shared" si="0"/>
        <v>2008</v>
      </c>
      <c r="B33" s="8">
        <v>785.84400000000005</v>
      </c>
      <c r="C33" s="8">
        <v>38.731999999999999</v>
      </c>
      <c r="E33" s="2">
        <v>821.702</v>
      </c>
      <c r="F33" s="2">
        <v>38.731999999999999</v>
      </c>
    </row>
    <row r="34" spans="1:9" x14ac:dyDescent="0.2">
      <c r="A34" s="7">
        <f t="shared" si="0"/>
        <v>2009</v>
      </c>
      <c r="B34" s="8">
        <v>893.9</v>
      </c>
      <c r="C34" s="8">
        <v>41.064</v>
      </c>
      <c r="E34" s="2">
        <v>936.53399999999999</v>
      </c>
      <c r="F34" s="2">
        <v>41.064</v>
      </c>
    </row>
    <row r="35" spans="1:9" x14ac:dyDescent="0.2">
      <c r="A35" s="7">
        <f t="shared" si="0"/>
        <v>2010</v>
      </c>
      <c r="B35" s="8">
        <v>1041.3510000000001</v>
      </c>
      <c r="C35" s="8">
        <v>33.183999999999997</v>
      </c>
      <c r="E35" s="2">
        <v>1090.5229999999999</v>
      </c>
      <c r="F35" s="2">
        <v>33.183999999999997</v>
      </c>
    </row>
    <row r="36" spans="1:9" x14ac:dyDescent="0.2">
      <c r="A36" s="7">
        <f t="shared" si="0"/>
        <v>2011</v>
      </c>
      <c r="B36" s="8">
        <v>1044.999</v>
      </c>
      <c r="C36" s="8">
        <v>113.071</v>
      </c>
      <c r="E36" s="2">
        <v>1093.1690000000001</v>
      </c>
      <c r="F36" s="2">
        <v>113.071</v>
      </c>
      <c r="G36" s="2">
        <v>8.077</v>
      </c>
    </row>
    <row r="37" spans="1:9" x14ac:dyDescent="0.2">
      <c r="A37" s="7">
        <f t="shared" si="0"/>
        <v>2012</v>
      </c>
      <c r="B37" s="8">
        <v>1044.606</v>
      </c>
      <c r="C37" s="8">
        <v>114.714</v>
      </c>
      <c r="E37" s="2">
        <v>1091.893</v>
      </c>
      <c r="F37" s="2">
        <v>114.714</v>
      </c>
      <c r="G37" s="2">
        <v>9.6999999999999993</v>
      </c>
    </row>
    <row r="38" spans="1:9" x14ac:dyDescent="0.2">
      <c r="A38" s="7">
        <f t="shared" si="0"/>
        <v>2013</v>
      </c>
      <c r="B38" s="8">
        <v>1071.607</v>
      </c>
      <c r="C38" s="8">
        <v>182.31299999999999</v>
      </c>
      <c r="E38" s="2">
        <v>1120.181</v>
      </c>
      <c r="F38" s="2">
        <v>182.31299999999999</v>
      </c>
      <c r="G38" s="2">
        <v>38.575000000000003</v>
      </c>
    </row>
    <row r="39" spans="1:9" x14ac:dyDescent="0.2">
      <c r="A39" s="7">
        <f t="shared" si="0"/>
        <v>2014</v>
      </c>
      <c r="B39" s="8">
        <v>1093.489</v>
      </c>
      <c r="C39" s="8">
        <v>180.78399999999999</v>
      </c>
      <c r="E39" s="2">
        <v>1139.2170000000001</v>
      </c>
      <c r="F39" s="2">
        <v>180.78399999999999</v>
      </c>
      <c r="G39" s="2">
        <v>38.475000000000001</v>
      </c>
    </row>
    <row r="40" spans="1:9" x14ac:dyDescent="0.2">
      <c r="A40" s="7">
        <f t="shared" si="0"/>
        <v>2015</v>
      </c>
      <c r="B40" s="8">
        <v>1109.915</v>
      </c>
      <c r="C40" s="8">
        <v>190.648</v>
      </c>
      <c r="E40" s="2">
        <v>1181.4839999999999</v>
      </c>
      <c r="F40" s="2">
        <v>190.648</v>
      </c>
      <c r="G40" s="2">
        <v>48.350999999999999</v>
      </c>
    </row>
    <row r="41" spans="1:9" x14ac:dyDescent="0.2">
      <c r="A41" s="7">
        <v>2016</v>
      </c>
      <c r="B41" s="8">
        <v>1143.0429999999999</v>
      </c>
      <c r="C41" s="8">
        <v>266.09199999999998</v>
      </c>
      <c r="E41" s="2">
        <v>1216.1859999999999</v>
      </c>
      <c r="F41" s="2">
        <v>266.09199999999998</v>
      </c>
      <c r="G41" s="2">
        <v>56.988</v>
      </c>
      <c r="H41" s="2">
        <v>1.9</v>
      </c>
    </row>
    <row r="42" spans="1:9" x14ac:dyDescent="0.2">
      <c r="A42" s="7">
        <v>2017</v>
      </c>
      <c r="B42" s="8">
        <v>1155.55</v>
      </c>
      <c r="C42" s="8">
        <v>253.31200000000001</v>
      </c>
      <c r="E42" s="2">
        <v>1226.402</v>
      </c>
      <c r="F42" s="2">
        <v>253.31200000000001</v>
      </c>
      <c r="G42" s="2">
        <v>61.654000000000003</v>
      </c>
      <c r="H42" s="2">
        <v>1.7</v>
      </c>
    </row>
    <row r="43" spans="1:9" x14ac:dyDescent="0.2">
      <c r="A43" s="7">
        <v>2018</v>
      </c>
      <c r="B43" s="8">
        <v>1152.42</v>
      </c>
      <c r="C43" s="8">
        <v>242.904</v>
      </c>
      <c r="E43" s="2">
        <v>1219.893</v>
      </c>
      <c r="F43" s="2">
        <v>242.904</v>
      </c>
      <c r="G43" s="2">
        <v>57.265999999999998</v>
      </c>
      <c r="H43" s="2">
        <v>1.8</v>
      </c>
    </row>
    <row r="44" spans="1:9" x14ac:dyDescent="0.2">
      <c r="A44" s="7">
        <v>2019</v>
      </c>
      <c r="B44" s="8">
        <v>1161.614</v>
      </c>
      <c r="C44" s="8">
        <v>231.31</v>
      </c>
      <c r="E44" s="2">
        <v>1231.6949999999999</v>
      </c>
      <c r="F44" s="2">
        <v>231.31</v>
      </c>
      <c r="G44" s="2">
        <v>99.406000000000006</v>
      </c>
      <c r="H44" s="2">
        <v>2.4</v>
      </c>
    </row>
    <row r="45" spans="1:9" x14ac:dyDescent="0.2">
      <c r="A45" s="7">
        <v>2020</v>
      </c>
      <c r="B45" s="8">
        <v>1004.386</v>
      </c>
      <c r="C45" s="8">
        <v>239.41200000000001</v>
      </c>
      <c r="E45" s="2">
        <v>1073.9469999999999</v>
      </c>
      <c r="F45" s="2">
        <v>239.41200000000001</v>
      </c>
      <c r="G45" s="2">
        <v>107.486</v>
      </c>
      <c r="H45" s="2">
        <v>4.5999999999999996</v>
      </c>
    </row>
    <row r="46" spans="1:9" x14ac:dyDescent="0.2">
      <c r="A46" s="7">
        <v>2021</v>
      </c>
      <c r="B46" s="8">
        <v>1109.548</v>
      </c>
      <c r="C46" s="8">
        <v>218.20099999999999</v>
      </c>
      <c r="E46" s="2">
        <v>1180.2940000000001</v>
      </c>
      <c r="F46" s="2">
        <v>218.20099999999999</v>
      </c>
      <c r="G46" s="2">
        <v>158.102</v>
      </c>
      <c r="H46" s="2">
        <v>5.0999999999999996</v>
      </c>
    </row>
    <row r="47" spans="1:9" x14ac:dyDescent="0.2">
      <c r="A47" s="9">
        <v>2022</v>
      </c>
      <c r="B47" s="10">
        <v>1113.617</v>
      </c>
      <c r="C47" s="10">
        <v>203.39400000000001</v>
      </c>
      <c r="E47" s="11">
        <v>1182.77</v>
      </c>
      <c r="F47" s="2">
        <v>203.39400000000001</v>
      </c>
      <c r="G47" s="2">
        <v>222.559</v>
      </c>
      <c r="H47" s="2">
        <v>15.8</v>
      </c>
      <c r="I47" s="11">
        <f>SUM(E47:H47)</f>
        <v>1624.5229999999999</v>
      </c>
    </row>
    <row r="48" spans="1:9" x14ac:dyDescent="0.2">
      <c r="B48" s="12">
        <f>B47/E47</f>
        <v>0.94153301148997692</v>
      </c>
      <c r="C48" s="12">
        <f>C47/E47</f>
        <v>0.17196411812947573</v>
      </c>
      <c r="E48" s="12">
        <f>E47/$I$47</f>
        <v>0.72807217872569363</v>
      </c>
      <c r="F48" s="12">
        <f>F47/I47</f>
        <v>0.12520229014916995</v>
      </c>
      <c r="G48" s="12">
        <f>G47/I47</f>
        <v>0.13699959926698485</v>
      </c>
      <c r="H48" s="12">
        <f>H47/I47</f>
        <v>9.7259318581515933E-3</v>
      </c>
    </row>
    <row r="50" spans="1:3" ht="86.1" customHeight="1" x14ac:dyDescent="0.2">
      <c r="A50" s="13" t="s">
        <v>3</v>
      </c>
      <c r="B50" s="13"/>
      <c r="C50" s="13"/>
    </row>
  </sheetData>
  <mergeCells count="2">
    <mergeCell ref="A50:C50"/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EDD709-B73C-4E3B-B7F8-8C4BB2FB90A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d730d899-84ad-4860-8f6d-6871b0defea8"/>
    <ds:schemaRef ds:uri="http://schemas.microsoft.com/office/infopath/2007/PartnerControls"/>
    <ds:schemaRef ds:uri="d488d37d-865a-4c40-87e6-5084e0bc4e8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29950EB-6947-440C-A9F2-A4D2265CCD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8591DB-1607-4C3E-8103-5F5E7E13FC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Figure 6-12 Rev.</vt:lpstr>
      <vt:lpstr>Data for Figure 6-12</vt:lpstr>
      <vt:lpstr>Figure 6-12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davidlgreene49@gmail.com</cp:lastModifiedBy>
  <cp:revision/>
  <dcterms:created xsi:type="dcterms:W3CDTF">2018-07-31T19:11:33Z</dcterms:created>
  <dcterms:modified xsi:type="dcterms:W3CDTF">2023-11-02T14:46:17Z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