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3/Shared Documents/3 TSAR 2023 - Tables and Figures/Ch 6 - Energy/"/>
    </mc:Choice>
  </mc:AlternateContent>
  <xr:revisionPtr revIDLastSave="3" documentId="13_ncr:1_{0A7A32E6-663B-1A47-9FD2-DD80F50D1E2B}" xr6:coauthVersionLast="47" xr6:coauthVersionMax="47" xr10:uidLastSave="{903A00D0-BEBB-49F5-AE06-A299A3E0B8E3}"/>
  <bookViews>
    <workbookView xWindow="-110" yWindow="-110" windowWidth="19420" windowHeight="10560" activeTab="1" xr2:uid="{00000000-000D-0000-FFFF-FFFF00000000}"/>
  </bookViews>
  <sheets>
    <sheet name="Figure 6-5" sheetId="4" r:id="rId1"/>
    <sheet name="Data for Figure 6-5" sheetId="3" r:id="rId2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5" i="3" l="1"/>
  <c r="I75" i="3"/>
  <c r="G75" i="3"/>
  <c r="H72" i="3"/>
  <c r="I72" i="3"/>
  <c r="G72" i="3"/>
  <c r="G76" i="3"/>
  <c r="D77" i="3"/>
  <c r="H76" i="3"/>
  <c r="I76" i="3"/>
  <c r="H74" i="3"/>
  <c r="I74" i="3"/>
  <c r="H73" i="3"/>
  <c r="I73" i="3"/>
  <c r="H69" i="3"/>
  <c r="I69" i="3"/>
  <c r="H71" i="3"/>
  <c r="I71" i="3"/>
  <c r="H70" i="3"/>
  <c r="I70" i="3"/>
  <c r="J64" i="3"/>
  <c r="C77" i="3"/>
  <c r="H5" i="3"/>
  <c r="I5" i="3"/>
  <c r="H6" i="3"/>
  <c r="I6" i="3"/>
  <c r="H7" i="3"/>
  <c r="I7" i="3"/>
  <c r="H8" i="3"/>
  <c r="I8" i="3"/>
  <c r="H9" i="3"/>
  <c r="I9" i="3"/>
  <c r="H10" i="3"/>
  <c r="I10" i="3"/>
  <c r="H11" i="3"/>
  <c r="I11" i="3"/>
  <c r="H12" i="3"/>
  <c r="I12" i="3"/>
  <c r="H13" i="3"/>
  <c r="I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H30" i="3"/>
  <c r="I30" i="3"/>
  <c r="H31" i="3"/>
  <c r="I31" i="3"/>
  <c r="H32" i="3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39" i="3"/>
  <c r="I39" i="3"/>
  <c r="H40" i="3"/>
  <c r="I40" i="3"/>
  <c r="H41" i="3"/>
  <c r="I41" i="3"/>
  <c r="H42" i="3"/>
  <c r="I42" i="3"/>
  <c r="H43" i="3"/>
  <c r="I43" i="3"/>
  <c r="H44" i="3"/>
  <c r="I44" i="3"/>
  <c r="H45" i="3"/>
  <c r="I45" i="3"/>
  <c r="H46" i="3"/>
  <c r="I46" i="3"/>
  <c r="H47" i="3"/>
  <c r="I47" i="3"/>
  <c r="H48" i="3"/>
  <c r="I48" i="3"/>
  <c r="H49" i="3"/>
  <c r="I49" i="3"/>
  <c r="H50" i="3"/>
  <c r="I50" i="3"/>
  <c r="H51" i="3"/>
  <c r="I51" i="3"/>
  <c r="H52" i="3"/>
  <c r="I52" i="3"/>
  <c r="H53" i="3"/>
  <c r="I53" i="3"/>
  <c r="H54" i="3"/>
  <c r="I54" i="3"/>
  <c r="H55" i="3"/>
  <c r="I55" i="3"/>
  <c r="H56" i="3"/>
  <c r="I56" i="3"/>
  <c r="H57" i="3"/>
  <c r="I57" i="3"/>
  <c r="H58" i="3"/>
  <c r="I58" i="3"/>
  <c r="H59" i="3"/>
  <c r="I59" i="3"/>
  <c r="H60" i="3"/>
  <c r="I60" i="3"/>
  <c r="H61" i="3"/>
  <c r="I61" i="3"/>
  <c r="H62" i="3"/>
  <c r="I62" i="3"/>
  <c r="H63" i="3"/>
  <c r="I63" i="3"/>
  <c r="H64" i="3"/>
  <c r="I64" i="3"/>
  <c r="H65" i="3"/>
  <c r="I65" i="3"/>
  <c r="H66" i="3"/>
  <c r="I66" i="3"/>
  <c r="H67" i="3"/>
  <c r="I67" i="3"/>
  <c r="H68" i="3"/>
  <c r="I68" i="3"/>
  <c r="H4" i="3"/>
  <c r="I4" i="3"/>
  <c r="F77" i="3"/>
  <c r="E77" i="3"/>
</calcChain>
</file>

<file path=xl/sharedStrings.xml><?xml version="1.0" encoding="utf-8"?>
<sst xmlns="http://schemas.openxmlformats.org/spreadsheetml/2006/main" count="8" uniqueCount="8">
  <si>
    <t>Coal</t>
  </si>
  <si>
    <t>Petroleum</t>
  </si>
  <si>
    <t>Biomass</t>
  </si>
  <si>
    <t>Electricity</t>
  </si>
  <si>
    <r>
      <t>Figure 6-5 Transportation Energy Use by Fuel Type: 1950</t>
    </r>
    <r>
      <rPr>
        <b/>
        <sz val="10"/>
        <color rgb="FF000000"/>
        <rFont val="Calibri"/>
        <family val="2"/>
      </rPr>
      <t>–</t>
    </r>
    <r>
      <rPr>
        <b/>
        <sz val="10"/>
        <color rgb="FF000000"/>
        <rFont val="Arial"/>
        <family val="2"/>
      </rPr>
      <t>2021</t>
    </r>
  </si>
  <si>
    <t>Natural gas</t>
  </si>
  <si>
    <r>
      <rPr>
        <b/>
        <sz val="10"/>
        <color rgb="FF000000"/>
        <rFont val="Arial"/>
        <family val="2"/>
      </rPr>
      <t xml:space="preserve">KEY: </t>
    </r>
    <r>
      <rPr>
        <sz val="10"/>
        <color rgb="FF000000"/>
        <rFont val="Arial"/>
        <family val="2"/>
      </rPr>
      <t>Btu = British thermal unit.</t>
    </r>
  </si>
  <si>
    <r>
      <rPr>
        <b/>
        <sz val="10"/>
        <color rgb="FF000000"/>
        <rFont val="Arial"/>
        <family val="2"/>
      </rPr>
      <t>SOURCE:</t>
    </r>
    <r>
      <rPr>
        <sz val="10"/>
        <color rgb="FF000000"/>
        <rFont val="Arial"/>
        <family val="2"/>
      </rPr>
      <t xml:space="preserve"> U.S. Department of Energy, Energy Information Administration, Monthly Energy Review, Table 2.5, available at www.eia.gov/as of August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</si>
</sst>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rgb="FF000000"/>
      <name val="Calibri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FF0000"/>
      <name val="Calibri"/>
      <family val="2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/>
    <xf numFmtId="2" fontId="2" fillId="0" borderId="0" xfId="0" applyNumberFormat="1" applyFont="1"/>
    <xf numFmtId="164" fontId="2" fillId="0" borderId="0" xfId="1" applyNumberFormat="1" applyFont="1"/>
    <xf numFmtId="10" fontId="2" fillId="0" borderId="0" xfId="1" applyNumberFormat="1" applyFont="1"/>
    <xf numFmtId="164" fontId="5" fillId="0" borderId="0" xfId="1" applyNumberFormat="1" applyFont="1"/>
    <xf numFmtId="0" fontId="3" fillId="0" borderId="0" xfId="0" applyFont="1"/>
    <xf numFmtId="0" fontId="1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Figure 6-5 Transportation Energy Use by Fuel Type: 1950–2022</a:t>
            </a:r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'Data for Figure 6-5'!$B$3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rgbClr val="EEECE1">
                <a:lumMod val="25000"/>
              </a:srgbClr>
            </a:solidFill>
          </c:spPr>
          <c:cat>
            <c:numRef>
              <c:f>'Data for Figure 6-5'!$A$4:$A$76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'Data for Figure 6-5'!$B$4:$B$76</c:f>
              <c:numCache>
                <c:formatCode>0.00</c:formatCode>
                <c:ptCount val="73"/>
                <c:pt idx="0">
                  <c:v>1.563933</c:v>
                </c:pt>
                <c:pt idx="1">
                  <c:v>1.3786929999999999</c:v>
                </c:pt>
                <c:pt idx="2">
                  <c:v>0.98403999999999991</c:v>
                </c:pt>
                <c:pt idx="3">
                  <c:v>0.73299199999999998</c:v>
                </c:pt>
                <c:pt idx="4">
                  <c:v>0.46140399999999998</c:v>
                </c:pt>
                <c:pt idx="5">
                  <c:v>0.42126200000000003</c:v>
                </c:pt>
                <c:pt idx="6">
                  <c:v>0.33982100000000004</c:v>
                </c:pt>
                <c:pt idx="7">
                  <c:v>0.24126400000000001</c:v>
                </c:pt>
                <c:pt idx="8">
                  <c:v>0.11515600000000001</c:v>
                </c:pt>
                <c:pt idx="9">
                  <c:v>8.7829999999999991E-2</c:v>
                </c:pt>
                <c:pt idx="10">
                  <c:v>7.4958999999999998E-2</c:v>
                </c:pt>
                <c:pt idx="11">
                  <c:v>1.8926999999999999E-2</c:v>
                </c:pt>
                <c:pt idx="12">
                  <c:v>1.6874E-2</c:v>
                </c:pt>
                <c:pt idx="13">
                  <c:v>1.6420999999999998E-2</c:v>
                </c:pt>
                <c:pt idx="14">
                  <c:v>1.7402999999999998E-2</c:v>
                </c:pt>
                <c:pt idx="15">
                  <c:v>1.5972E-2</c:v>
                </c:pt>
                <c:pt idx="16">
                  <c:v>1.4754E-2</c:v>
                </c:pt>
                <c:pt idx="17">
                  <c:v>1.1227000000000001E-2</c:v>
                </c:pt>
                <c:pt idx="18">
                  <c:v>1.0013999999999999E-2</c:v>
                </c:pt>
                <c:pt idx="19">
                  <c:v>7.4260000000000003E-3</c:v>
                </c:pt>
                <c:pt idx="20">
                  <c:v>6.8490000000000001E-3</c:v>
                </c:pt>
                <c:pt idx="21">
                  <c:v>4.6929999999999993E-3</c:v>
                </c:pt>
                <c:pt idx="22">
                  <c:v>3.676E-3</c:v>
                </c:pt>
                <c:pt idx="23">
                  <c:v>2.6199999999999999E-3</c:v>
                </c:pt>
                <c:pt idx="24">
                  <c:v>1.794E-3</c:v>
                </c:pt>
                <c:pt idx="25">
                  <c:v>5.3800000000000007E-4</c:v>
                </c:pt>
                <c:pt idx="26">
                  <c:v>2.7E-4</c:v>
                </c:pt>
                <c:pt idx="27">
                  <c:v>2.0100000000000001E-4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7-3C4A-8970-27F83B49A3FF}"/>
            </c:ext>
          </c:extLst>
        </c:ser>
        <c:ser>
          <c:idx val="1"/>
          <c:order val="1"/>
          <c:tx>
            <c:strRef>
              <c:f>'Data for Figure 6-5'!$C$3</c:f>
              <c:strCache>
                <c:ptCount val="1"/>
                <c:pt idx="0">
                  <c:v>Petroleum</c:v>
                </c:pt>
              </c:strCache>
            </c:strRef>
          </c:tx>
          <c:spPr>
            <a:solidFill>
              <a:schemeClr val="accent5"/>
            </a:solidFill>
          </c:spPr>
          <c:cat>
            <c:numRef>
              <c:f>'Data for Figure 6-5'!$A$4:$A$76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'Data for Figure 6-5'!$C$4:$C$76</c:f>
              <c:numCache>
                <c:formatCode>0.00</c:formatCode>
                <c:ptCount val="73"/>
                <c:pt idx="0">
                  <c:v>6.6895370000000005</c:v>
                </c:pt>
                <c:pt idx="1">
                  <c:v>7.3555649999999995</c:v>
                </c:pt>
                <c:pt idx="2">
                  <c:v>7.7084020000000004</c:v>
                </c:pt>
                <c:pt idx="3">
                  <c:v>8.0587020000000003</c:v>
                </c:pt>
                <c:pt idx="4">
                  <c:v>8.1224749999999997</c:v>
                </c:pt>
                <c:pt idx="5">
                  <c:v>8.799353</c:v>
                </c:pt>
                <c:pt idx="6">
                  <c:v>9.14419</c:v>
                </c:pt>
                <c:pt idx="7">
                  <c:v>9.2857430000000001</c:v>
                </c:pt>
                <c:pt idx="8">
                  <c:v>9.5137219999999996</c:v>
                </c:pt>
                <c:pt idx="9">
                  <c:v>9.8482330000000005</c:v>
                </c:pt>
                <c:pt idx="10">
                  <c:v>10.125439</c:v>
                </c:pt>
                <c:pt idx="11">
                  <c:v>10.324009</c:v>
                </c:pt>
                <c:pt idx="12">
                  <c:v>10.772162</c:v>
                </c:pt>
                <c:pt idx="13">
                  <c:v>11.166718999999999</c:v>
                </c:pt>
                <c:pt idx="14">
                  <c:v>11.496364</c:v>
                </c:pt>
                <c:pt idx="15">
                  <c:v>11.866235000000001</c:v>
                </c:pt>
                <c:pt idx="16">
                  <c:v>12.499796</c:v>
                </c:pt>
                <c:pt idx="17">
                  <c:v>13.112842000000001</c:v>
                </c:pt>
                <c:pt idx="18">
                  <c:v>14.211983</c:v>
                </c:pt>
                <c:pt idx="19">
                  <c:v>14.813361</c:v>
                </c:pt>
                <c:pt idx="20">
                  <c:v>15.310546</c:v>
                </c:pt>
                <c:pt idx="21">
                  <c:v>15.924097</c:v>
                </c:pt>
                <c:pt idx="22">
                  <c:v>16.891686</c:v>
                </c:pt>
                <c:pt idx="23">
                  <c:v>17.831928000000001</c:v>
                </c:pt>
                <c:pt idx="24">
                  <c:v>17.400597000000001</c:v>
                </c:pt>
                <c:pt idx="25">
                  <c:v>17.615387999999999</c:v>
                </c:pt>
                <c:pt idx="26">
                  <c:v>18.507724999999997</c:v>
                </c:pt>
                <c:pt idx="27">
                  <c:v>19.243289000000001</c:v>
                </c:pt>
                <c:pt idx="28">
                  <c:v>20.043893000000001</c:v>
                </c:pt>
                <c:pt idx="29">
                  <c:v>19.825499000000001</c:v>
                </c:pt>
                <c:pt idx="30">
                  <c:v>19.009267999999999</c:v>
                </c:pt>
                <c:pt idx="31">
                  <c:v>18.812707999999997</c:v>
                </c:pt>
                <c:pt idx="32">
                  <c:v>18.422010999999998</c:v>
                </c:pt>
                <c:pt idx="33">
                  <c:v>18.595203000000001</c:v>
                </c:pt>
                <c:pt idx="34">
                  <c:v>19.022759999999998</c:v>
                </c:pt>
                <c:pt idx="35">
                  <c:v>19.472383000000001</c:v>
                </c:pt>
                <c:pt idx="36">
                  <c:v>20.183415</c:v>
                </c:pt>
                <c:pt idx="37">
                  <c:v>20.817466</c:v>
                </c:pt>
                <c:pt idx="38">
                  <c:v>21.567792000000001</c:v>
                </c:pt>
                <c:pt idx="39">
                  <c:v>21.707236999999999</c:v>
                </c:pt>
                <c:pt idx="40">
                  <c:v>21.625931000000001</c:v>
                </c:pt>
                <c:pt idx="41">
                  <c:v>21.374436000000003</c:v>
                </c:pt>
                <c:pt idx="42">
                  <c:v>21.674928000000001</c:v>
                </c:pt>
                <c:pt idx="43">
                  <c:v>21.879906999999999</c:v>
                </c:pt>
                <c:pt idx="44">
                  <c:v>22.450171999999998</c:v>
                </c:pt>
                <c:pt idx="45">
                  <c:v>22.920192</c:v>
                </c:pt>
                <c:pt idx="46">
                  <c:v>23.547004000000001</c:v>
                </c:pt>
                <c:pt idx="47">
                  <c:v>23.785850999999997</c:v>
                </c:pt>
                <c:pt idx="48">
                  <c:v>24.390501</c:v>
                </c:pt>
                <c:pt idx="49">
                  <c:v>25.065646000000001</c:v>
                </c:pt>
                <c:pt idx="50">
                  <c:v>25.648735000000002</c:v>
                </c:pt>
                <c:pt idx="51">
                  <c:v>25.379168</c:v>
                </c:pt>
                <c:pt idx="52">
                  <c:v>25.878667</c:v>
                </c:pt>
                <c:pt idx="53">
                  <c:v>25.949630000000003</c:v>
                </c:pt>
                <c:pt idx="54">
                  <c:v>26.855974999999997</c:v>
                </c:pt>
                <c:pt idx="55">
                  <c:v>27.216528999999998</c:v>
                </c:pt>
                <c:pt idx="56">
                  <c:v>27.517791000000003</c:v>
                </c:pt>
                <c:pt idx="57">
                  <c:v>27.462039000000001</c:v>
                </c:pt>
                <c:pt idx="58">
                  <c:v>25.822779999999998</c:v>
                </c:pt>
                <c:pt idx="59">
                  <c:v>24.860098000000001</c:v>
                </c:pt>
                <c:pt idx="60">
                  <c:v>25.100415000000002</c:v>
                </c:pt>
                <c:pt idx="61">
                  <c:v>24.623454000000002</c:v>
                </c:pt>
                <c:pt idx="62">
                  <c:v>24.108008000000002</c:v>
                </c:pt>
                <c:pt idx="63">
                  <c:v>24.360988000000003</c:v>
                </c:pt>
                <c:pt idx="64">
                  <c:v>24.727732</c:v>
                </c:pt>
                <c:pt idx="65">
                  <c:v>25.085673999999997</c:v>
                </c:pt>
                <c:pt idx="66">
                  <c:v>25.5153</c:v>
                </c:pt>
                <c:pt idx="67">
                  <c:v>25.707160999999999</c:v>
                </c:pt>
                <c:pt idx="68">
                  <c:v>26.017298</c:v>
                </c:pt>
                <c:pt idx="69">
                  <c:v>25.991709999999998</c:v>
                </c:pt>
                <c:pt idx="70">
                  <c:v>21.930163</c:v>
                </c:pt>
                <c:pt idx="71">
                  <c:v>24.287258999999999</c:v>
                </c:pt>
                <c:pt idx="72">
                  <c:v>24.808274000000001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7-3C4A-8970-27F83B49A3FF}"/>
            </c:ext>
          </c:extLst>
        </c:ser>
        <c:ser>
          <c:idx val="2"/>
          <c:order val="2"/>
          <c:tx>
            <c:strRef>
              <c:f>'Data for Figure 6-5'!$D$3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3"/>
            </a:solidFill>
          </c:spPr>
          <c:cat>
            <c:numRef>
              <c:f>'Data for Figure 6-5'!$A$4:$A$76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'Data for Figure 6-5'!$D$4:$D$76</c:f>
              <c:numCache>
                <c:formatCode>0.00</c:formatCode>
                <c:ptCount val="73"/>
                <c:pt idx="0">
                  <c:v>0.12994</c:v>
                </c:pt>
                <c:pt idx="1">
                  <c:v>0.19923299999999999</c:v>
                </c:pt>
                <c:pt idx="2">
                  <c:v>0.21445900000000001</c:v>
                </c:pt>
                <c:pt idx="3">
                  <c:v>0.238375</c:v>
                </c:pt>
                <c:pt idx="4">
                  <c:v>0.23868700000000001</c:v>
                </c:pt>
                <c:pt idx="5">
                  <c:v>0.25383</c:v>
                </c:pt>
                <c:pt idx="6">
                  <c:v>0.30633100000000002</c:v>
                </c:pt>
                <c:pt idx="7">
                  <c:v>0.30970800000000004</c:v>
                </c:pt>
                <c:pt idx="8">
                  <c:v>0.32314900000000002</c:v>
                </c:pt>
                <c:pt idx="9">
                  <c:v>0.36157499999999998</c:v>
                </c:pt>
                <c:pt idx="10">
                  <c:v>0.35922300000000001</c:v>
                </c:pt>
                <c:pt idx="11">
                  <c:v>0.39082299999999998</c:v>
                </c:pt>
                <c:pt idx="12">
                  <c:v>0.39588299999999998</c:v>
                </c:pt>
                <c:pt idx="13">
                  <c:v>0.43692000000000003</c:v>
                </c:pt>
                <c:pt idx="14">
                  <c:v>0.44950799999999996</c:v>
                </c:pt>
                <c:pt idx="15">
                  <c:v>0.51654100000000003</c:v>
                </c:pt>
                <c:pt idx="16">
                  <c:v>0.55301999999999996</c:v>
                </c:pt>
                <c:pt idx="17">
                  <c:v>0.59417600000000004</c:v>
                </c:pt>
                <c:pt idx="18">
                  <c:v>0.60928499999999997</c:v>
                </c:pt>
                <c:pt idx="19">
                  <c:v>0.65052200000000004</c:v>
                </c:pt>
                <c:pt idx="20">
                  <c:v>0.74455300000000002</c:v>
                </c:pt>
                <c:pt idx="21">
                  <c:v>0.76561199999999996</c:v>
                </c:pt>
                <c:pt idx="22">
                  <c:v>0.78684199999999993</c:v>
                </c:pt>
                <c:pt idx="23">
                  <c:v>0.74274099999999998</c:v>
                </c:pt>
                <c:pt idx="24">
                  <c:v>0.68484299999999998</c:v>
                </c:pt>
                <c:pt idx="25">
                  <c:v>0.59462199999999998</c:v>
                </c:pt>
                <c:pt idx="26">
                  <c:v>0.55874099999999993</c:v>
                </c:pt>
                <c:pt idx="27">
                  <c:v>0.54278999999999999</c:v>
                </c:pt>
                <c:pt idx="28">
                  <c:v>0.53893800000000003</c:v>
                </c:pt>
                <c:pt idx="29">
                  <c:v>0.61178099999999991</c:v>
                </c:pt>
                <c:pt idx="30">
                  <c:v>0.6498529999999999</c:v>
                </c:pt>
                <c:pt idx="31">
                  <c:v>0.65838300000000005</c:v>
                </c:pt>
                <c:pt idx="32">
                  <c:v>0.61191799999999996</c:v>
                </c:pt>
                <c:pt idx="33">
                  <c:v>0.50523300000000004</c:v>
                </c:pt>
                <c:pt idx="34">
                  <c:v>0.54461699999999991</c:v>
                </c:pt>
                <c:pt idx="35">
                  <c:v>0.51938300000000004</c:v>
                </c:pt>
                <c:pt idx="36">
                  <c:v>0.49910700000000002</c:v>
                </c:pt>
                <c:pt idx="37">
                  <c:v>0.53526399999999996</c:v>
                </c:pt>
                <c:pt idx="38">
                  <c:v>0.63171500000000003</c:v>
                </c:pt>
                <c:pt idx="39">
                  <c:v>0.64944600000000008</c:v>
                </c:pt>
                <c:pt idx="40">
                  <c:v>0.67922799999999994</c:v>
                </c:pt>
                <c:pt idx="41">
                  <c:v>0.62032399999999999</c:v>
                </c:pt>
                <c:pt idx="42">
                  <c:v>0.60810600000000004</c:v>
                </c:pt>
                <c:pt idx="43">
                  <c:v>0.64410100000000003</c:v>
                </c:pt>
                <c:pt idx="44">
                  <c:v>0.708538</c:v>
                </c:pt>
                <c:pt idx="45">
                  <c:v>0.72395200000000004</c:v>
                </c:pt>
                <c:pt idx="46">
                  <c:v>0.73688599999999993</c:v>
                </c:pt>
                <c:pt idx="47">
                  <c:v>0.78031200000000001</c:v>
                </c:pt>
                <c:pt idx="48">
                  <c:v>0.66609699999999994</c:v>
                </c:pt>
                <c:pt idx="49">
                  <c:v>0.67533500000000002</c:v>
                </c:pt>
                <c:pt idx="50">
                  <c:v>0.671991</c:v>
                </c:pt>
                <c:pt idx="51">
                  <c:v>0.65804600000000002</c:v>
                </c:pt>
                <c:pt idx="52">
                  <c:v>0.69891600000000009</c:v>
                </c:pt>
                <c:pt idx="53">
                  <c:v>0.62744600000000006</c:v>
                </c:pt>
                <c:pt idx="54">
                  <c:v>0.60195500000000002</c:v>
                </c:pt>
                <c:pt idx="55">
                  <c:v>0.62390299999999999</c:v>
                </c:pt>
                <c:pt idx="56">
                  <c:v>0.62497500000000006</c:v>
                </c:pt>
                <c:pt idx="57">
                  <c:v>0.663462</c:v>
                </c:pt>
                <c:pt idx="58">
                  <c:v>0.69213400000000003</c:v>
                </c:pt>
                <c:pt idx="59">
                  <c:v>0.71487199999999995</c:v>
                </c:pt>
                <c:pt idx="60">
                  <c:v>0.71895200000000004</c:v>
                </c:pt>
                <c:pt idx="61">
                  <c:v>0.73354799999999998</c:v>
                </c:pt>
                <c:pt idx="62">
                  <c:v>0.779779</c:v>
                </c:pt>
                <c:pt idx="63">
                  <c:v>0.88727299999999998</c:v>
                </c:pt>
                <c:pt idx="64">
                  <c:v>0.75970199999999999</c:v>
                </c:pt>
                <c:pt idx="65">
                  <c:v>0.74484099999999998</c:v>
                </c:pt>
                <c:pt idx="66">
                  <c:v>0.75718200000000002</c:v>
                </c:pt>
                <c:pt idx="67">
                  <c:v>0.79856399999999994</c:v>
                </c:pt>
                <c:pt idx="68">
                  <c:v>0.96217200000000003</c:v>
                </c:pt>
                <c:pt idx="69">
                  <c:v>1.1141110000000001</c:v>
                </c:pt>
                <c:pt idx="70">
                  <c:v>1.10866</c:v>
                </c:pt>
                <c:pt idx="71">
                  <c:v>1.2322249999999999</c:v>
                </c:pt>
                <c:pt idx="72">
                  <c:v>1.3258699999999999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7-3C4A-8970-27F83B49A3FF}"/>
            </c:ext>
          </c:extLst>
        </c:ser>
        <c:ser>
          <c:idx val="3"/>
          <c:order val="3"/>
          <c:tx>
            <c:strRef>
              <c:f>'Data for Figure 6-5'!$E$3</c:f>
              <c:strCache>
                <c:ptCount val="1"/>
                <c:pt idx="0">
                  <c:v>Biomass</c:v>
                </c:pt>
              </c:strCache>
            </c:strRef>
          </c:tx>
          <c:spPr>
            <a:solidFill>
              <a:srgbClr val="002060"/>
            </a:solidFill>
          </c:spPr>
          <c:cat>
            <c:numRef>
              <c:f>'Data for Figure 6-5'!$A$4:$A$76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'Data for Figure 6-5'!$E$4:$E$76</c:f>
              <c:numCache>
                <c:formatCode>0.00</c:formatCode>
                <c:ptCount val="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6.7229999999999998E-3</c:v>
                </c:pt>
                <c:pt idx="32">
                  <c:v>1.8284999999999999E-2</c:v>
                </c:pt>
                <c:pt idx="33">
                  <c:v>3.372E-2</c:v>
                </c:pt>
                <c:pt idx="34">
                  <c:v>4.1265000000000003E-2</c:v>
                </c:pt>
                <c:pt idx="35">
                  <c:v>4.9737999999999997E-2</c:v>
                </c:pt>
                <c:pt idx="36">
                  <c:v>5.7436999999999995E-2</c:v>
                </c:pt>
                <c:pt idx="37">
                  <c:v>6.6071000000000005E-2</c:v>
                </c:pt>
                <c:pt idx="38">
                  <c:v>6.7125000000000004E-2</c:v>
                </c:pt>
                <c:pt idx="39">
                  <c:v>6.8090999999999999E-2</c:v>
                </c:pt>
                <c:pt idx="40">
                  <c:v>6.0421000000000002E-2</c:v>
                </c:pt>
                <c:pt idx="41">
                  <c:v>7.0095000000000005E-2</c:v>
                </c:pt>
                <c:pt idx="42">
                  <c:v>7.9745999999999997E-2</c:v>
                </c:pt>
                <c:pt idx="43">
                  <c:v>9.3659999999999993E-2</c:v>
                </c:pt>
                <c:pt idx="44">
                  <c:v>0.10484</c:v>
                </c:pt>
                <c:pt idx="45">
                  <c:v>0.11248999999999999</c:v>
                </c:pt>
                <c:pt idx="46">
                  <c:v>8.0660999999999997E-2</c:v>
                </c:pt>
                <c:pt idx="47">
                  <c:v>0.10196599999999999</c:v>
                </c:pt>
                <c:pt idx="48">
                  <c:v>0.112843</c:v>
                </c:pt>
                <c:pt idx="49">
                  <c:v>0.117795</c:v>
                </c:pt>
                <c:pt idx="50">
                  <c:v>0.13488700000000001</c:v>
                </c:pt>
                <c:pt idx="51">
                  <c:v>0.14213200000000001</c:v>
                </c:pt>
                <c:pt idx="52">
                  <c:v>0.16967500000000002</c:v>
                </c:pt>
                <c:pt idx="53">
                  <c:v>0.22981000000000001</c:v>
                </c:pt>
                <c:pt idx="54">
                  <c:v>0.289715</c:v>
                </c:pt>
                <c:pt idx="55">
                  <c:v>0.33901600000000004</c:v>
                </c:pt>
                <c:pt idx="56">
                  <c:v>0.474995</c:v>
                </c:pt>
                <c:pt idx="57">
                  <c:v>0.60192200000000007</c:v>
                </c:pt>
                <c:pt idx="58">
                  <c:v>0.82457599999999998</c:v>
                </c:pt>
                <c:pt idx="59">
                  <c:v>0.93496400000000002</c:v>
                </c:pt>
                <c:pt idx="60">
                  <c:v>1.0745360000000002</c:v>
                </c:pt>
                <c:pt idx="61">
                  <c:v>1.166147</c:v>
                </c:pt>
                <c:pt idx="62">
                  <c:v>1.1690199999999999</c:v>
                </c:pt>
                <c:pt idx="63">
                  <c:v>1.2924949999999999</c:v>
                </c:pt>
                <c:pt idx="64">
                  <c:v>1.3142940000000001</c:v>
                </c:pt>
                <c:pt idx="65">
                  <c:v>1.351038</c:v>
                </c:pt>
                <c:pt idx="66">
                  <c:v>1.468612</c:v>
                </c:pt>
                <c:pt idx="67">
                  <c:v>1.4736530000000001</c:v>
                </c:pt>
                <c:pt idx="68">
                  <c:v>1.4557249999999999</c:v>
                </c:pt>
                <c:pt idx="69">
                  <c:v>1.496591</c:v>
                </c:pt>
                <c:pt idx="70">
                  <c:v>1.3554870000000001</c:v>
                </c:pt>
                <c:pt idx="71">
                  <c:v>1.4959549999999999</c:v>
                </c:pt>
                <c:pt idx="72">
                  <c:v>1.578687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7-3C4A-8970-27F83B49A3FF}"/>
            </c:ext>
          </c:extLst>
        </c:ser>
        <c:ser>
          <c:idx val="4"/>
          <c:order val="4"/>
          <c:tx>
            <c:strRef>
              <c:f>'Data for Figure 6-5'!$F$3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cat>
            <c:numRef>
              <c:f>'Data for Figure 6-5'!$A$4:$A$76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'Data for Figure 6-5'!$F$4:$F$76</c:f>
              <c:numCache>
                <c:formatCode>0.00</c:formatCode>
                <c:ptCount val="73"/>
                <c:pt idx="0">
                  <c:v>8.5322999999999871E-2</c:v>
                </c:pt>
                <c:pt idx="1">
                  <c:v>8.6596000000000006E-2</c:v>
                </c:pt>
                <c:pt idx="2">
                  <c:v>7.7084000000000513E-2</c:v>
                </c:pt>
                <c:pt idx="3">
                  <c:v>7.6785999999999383E-2</c:v>
                </c:pt>
                <c:pt idx="4">
                  <c:v>6.7059999999999828E-2</c:v>
                </c:pt>
                <c:pt idx="5">
                  <c:v>6.4797000000000993E-2</c:v>
                </c:pt>
                <c:pt idx="6">
                  <c:v>5.9279999999998834E-2</c:v>
                </c:pt>
                <c:pt idx="7">
                  <c:v>5.1042999999999381E-2</c:v>
                </c:pt>
                <c:pt idx="8">
                  <c:v>4.4307000000000984E-2</c:v>
                </c:pt>
                <c:pt idx="9">
                  <c:v>4.4113000000000041E-2</c:v>
                </c:pt>
                <c:pt idx="10">
                  <c:v>3.1570999999998774E-2</c:v>
                </c:pt>
                <c:pt idx="11">
                  <c:v>3.077800000000027E-2</c:v>
                </c:pt>
                <c:pt idx="12">
                  <c:v>2.9972999999999583E-2</c:v>
                </c:pt>
                <c:pt idx="13">
                  <c:v>2.9617000000000525E-2</c:v>
                </c:pt>
                <c:pt idx="14">
                  <c:v>2.9676999999999759E-2</c:v>
                </c:pt>
                <c:pt idx="15">
                  <c:v>2.9562999999999059E-2</c:v>
                </c:pt>
                <c:pt idx="16">
                  <c:v>2.8985000000000035E-2</c:v>
                </c:pt>
                <c:pt idx="17">
                  <c:v>2.9724999999998749E-2</c:v>
                </c:pt>
                <c:pt idx="18">
                  <c:v>3.0673999999999989E-2</c:v>
                </c:pt>
                <c:pt idx="19">
                  <c:v>3.1153999999998901E-2</c:v>
                </c:pt>
                <c:pt idx="20">
                  <c:v>3.2425999999999518E-2</c:v>
                </c:pt>
                <c:pt idx="21">
                  <c:v>3.1783000000001595E-2</c:v>
                </c:pt>
                <c:pt idx="22">
                  <c:v>3.1518000000000074E-2</c:v>
                </c:pt>
                <c:pt idx="23">
                  <c:v>3.2110000000001387E-2</c:v>
                </c:pt>
                <c:pt idx="24">
                  <c:v>2.968099999999934E-2</c:v>
                </c:pt>
                <c:pt idx="25">
                  <c:v>3.0900000000001353E-2</c:v>
                </c:pt>
                <c:pt idx="26">
                  <c:v>3.0945000000001964E-2</c:v>
                </c:pt>
                <c:pt idx="27">
                  <c:v>3.2907000000001081E-2</c:v>
                </c:pt>
                <c:pt idx="28">
                  <c:v>3.1434999999999602E-2</c:v>
                </c:pt>
                <c:pt idx="29">
                  <c:v>3.1461000000002057E-2</c:v>
                </c:pt>
                <c:pt idx="30">
                  <c:v>3.4554999999999496E-2</c:v>
                </c:pt>
                <c:pt idx="31">
                  <c:v>3.3461000000000921E-2</c:v>
                </c:pt>
                <c:pt idx="32">
                  <c:v>3.3640000000000898E-2</c:v>
                </c:pt>
                <c:pt idx="33">
                  <c:v>3.8358999999996909E-2</c:v>
                </c:pt>
                <c:pt idx="34">
                  <c:v>4.2744000000000823E-2</c:v>
                </c:pt>
                <c:pt idx="35">
                  <c:v>4.2801999999997634E-2</c:v>
                </c:pt>
                <c:pt idx="36">
                  <c:v>4.4914999999997179E-2</c:v>
                </c:pt>
                <c:pt idx="37">
                  <c:v>4.6719000000000163E-2</c:v>
                </c:pt>
                <c:pt idx="38">
                  <c:v>4.8199999999997203E-2</c:v>
                </c:pt>
                <c:pt idx="39">
                  <c:v>5.0209999999999012E-2</c:v>
                </c:pt>
                <c:pt idx="40">
                  <c:v>4.9639000000002056E-2</c:v>
                </c:pt>
                <c:pt idx="41">
                  <c:v>4.9463999999996872E-2</c:v>
                </c:pt>
                <c:pt idx="42">
                  <c:v>4.9138000000002423E-2</c:v>
                </c:pt>
                <c:pt idx="43">
                  <c:v>4.9675000000001662E-2</c:v>
                </c:pt>
                <c:pt idx="44">
                  <c:v>5.1924999999999728E-2</c:v>
                </c:pt>
                <c:pt idx="45">
                  <c:v>5.1595999999998865E-2</c:v>
                </c:pt>
                <c:pt idx="46">
                  <c:v>5.0790999999999711E-2</c:v>
                </c:pt>
                <c:pt idx="47">
                  <c:v>5.0507999999999699E-2</c:v>
                </c:pt>
                <c:pt idx="48">
                  <c:v>5.1594999999999121E-2</c:v>
                </c:pt>
                <c:pt idx="49">
                  <c:v>5.370100000000002E-2</c:v>
                </c:pt>
                <c:pt idx="50">
                  <c:v>5.6755999999999404E-2</c:v>
                </c:pt>
                <c:pt idx="51">
                  <c:v>6.0018999999998643E-2</c:v>
                </c:pt>
                <c:pt idx="52">
                  <c:v>5.7446000000000934E-2</c:v>
                </c:pt>
                <c:pt idx="53">
                  <c:v>7.0226999999998832E-2</c:v>
                </c:pt>
                <c:pt idx="54">
                  <c:v>7.4845000000002868E-2</c:v>
                </c:pt>
                <c:pt idx="55">
                  <c:v>7.7193000000001344E-2</c:v>
                </c:pt>
                <c:pt idx="56">
                  <c:v>7.4746000000001339E-2</c:v>
                </c:pt>
                <c:pt idx="57">
                  <c:v>8.3489000000000937E-2</c:v>
                </c:pt>
                <c:pt idx="58">
                  <c:v>7.764200000000164E-2</c:v>
                </c:pt>
                <c:pt idx="59">
                  <c:v>7.7263999999998639E-2</c:v>
                </c:pt>
                <c:pt idx="60">
                  <c:v>7.6561999999999214E-2</c:v>
                </c:pt>
                <c:pt idx="61">
                  <c:v>7.4527999999997291E-2</c:v>
                </c:pt>
                <c:pt idx="62">
                  <c:v>7.0294999999996888E-2</c:v>
                </c:pt>
                <c:pt idx="63">
                  <c:v>7.2781000000000068E-2</c:v>
                </c:pt>
                <c:pt idx="64">
                  <c:v>7.3658999999997143E-2</c:v>
                </c:pt>
                <c:pt idx="65">
                  <c:v>7.1232000000000309E-2</c:v>
                </c:pt>
                <c:pt idx="66">
                  <c:v>6.8858000000000863E-2</c:v>
                </c:pt>
                <c:pt idx="67">
                  <c:v>6.7958000000000879E-2</c:v>
                </c:pt>
                <c:pt idx="68">
                  <c:v>6.8548000000001136E-2</c:v>
                </c:pt>
                <c:pt idx="69">
                  <c:v>6.6771000000001329E-2</c:v>
                </c:pt>
                <c:pt idx="70">
                  <c:v>5.5880999999997356E-2</c:v>
                </c:pt>
                <c:pt idx="71">
                  <c:v>5.4198000000002591E-2</c:v>
                </c:pt>
                <c:pt idx="72">
                  <c:v>5.5895999999999731E-2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7-3C4A-8970-27F83B49A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272576"/>
        <c:axId val="187282560"/>
      </c:areaChart>
      <c:dateAx>
        <c:axId val="18727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7282560"/>
        <c:crosses val="autoZero"/>
        <c:auto val="0"/>
        <c:lblOffset val="100"/>
        <c:baseTimeUnit val="days"/>
        <c:majorUnit val="5"/>
        <c:majorTimeUnit val="days"/>
      </c:dateAx>
      <c:valAx>
        <c:axId val="187282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Quadrillion</a:t>
                </a:r>
                <a:r>
                  <a:rPr lang="en-US" sz="12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Btu</a:t>
                </a:r>
                <a:endParaRPr lang="en-US" sz="12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2222222222222251E-2"/>
              <c:y val="0.3722357101195684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7272576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t"/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2992100" cy="942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4AC0A1-74F6-AF47-81B6-699452B65D4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0"/>
  <sheetViews>
    <sheetView tabSelected="1" topLeftCell="A40" workbookViewId="0">
      <selection activeCell="H43" sqref="H43"/>
    </sheetView>
  </sheetViews>
  <sheetFormatPr defaultColWidth="10.81640625" defaultRowHeight="13" x14ac:dyDescent="0.3"/>
  <cols>
    <col min="1" max="1" width="12.1796875" style="1" customWidth="1"/>
    <col min="2" max="6" width="10.81640625" style="1"/>
    <col min="7" max="10" width="10.81640625" style="1" customWidth="1"/>
    <col min="11" max="16384" width="10.81640625" style="1"/>
  </cols>
  <sheetData>
    <row r="1" spans="1:9" x14ac:dyDescent="0.3">
      <c r="A1" s="13" t="s">
        <v>4</v>
      </c>
      <c r="B1" s="13"/>
      <c r="C1" s="13"/>
      <c r="D1" s="13"/>
      <c r="E1" s="13"/>
      <c r="F1" s="13"/>
    </row>
    <row r="3" spans="1:9" x14ac:dyDescent="0.3">
      <c r="A3" s="2"/>
      <c r="B3" s="3" t="s">
        <v>0</v>
      </c>
      <c r="C3" s="3" t="s">
        <v>1</v>
      </c>
      <c r="D3" s="3" t="s">
        <v>5</v>
      </c>
      <c r="E3" s="3" t="s">
        <v>2</v>
      </c>
      <c r="F3" s="3" t="s">
        <v>3</v>
      </c>
    </row>
    <row r="4" spans="1:9" x14ac:dyDescent="0.3">
      <c r="A4" s="4">
        <v>1950</v>
      </c>
      <c r="B4" s="5">
        <v>1.563933</v>
      </c>
      <c r="C4" s="5">
        <v>6.6895370000000005</v>
      </c>
      <c r="D4" s="5">
        <v>0.12994</v>
      </c>
      <c r="E4" s="5">
        <v>0</v>
      </c>
      <c r="F4" s="5">
        <v>8.5322999999999871E-2</v>
      </c>
      <c r="H4" s="8">
        <f>SUM(B4:F4)</f>
        <v>8.4687330000000003</v>
      </c>
      <c r="I4" s="10">
        <f>C4/H4</f>
        <v>0.78991001369390201</v>
      </c>
    </row>
    <row r="5" spans="1:9" x14ac:dyDescent="0.3">
      <c r="A5" s="4">
        <v>1951</v>
      </c>
      <c r="B5" s="5">
        <v>1.3786929999999999</v>
      </c>
      <c r="C5" s="5">
        <v>7.3555649999999995</v>
      </c>
      <c r="D5" s="5">
        <v>0.19923299999999999</v>
      </c>
      <c r="E5" s="5">
        <v>0</v>
      </c>
      <c r="F5" s="5">
        <v>8.6596000000000006E-2</v>
      </c>
      <c r="H5" s="8">
        <f t="shared" ref="H5:H68" si="0">SUM(B5:F5)</f>
        <v>9.0200869999999984</v>
      </c>
      <c r="I5" s="10">
        <f t="shared" ref="I5:I68" si="1">C5/H5</f>
        <v>0.8154649727879566</v>
      </c>
    </row>
    <row r="6" spans="1:9" x14ac:dyDescent="0.3">
      <c r="A6" s="4">
        <v>1952</v>
      </c>
      <c r="B6" s="5">
        <v>0.98403999999999991</v>
      </c>
      <c r="C6" s="5">
        <v>7.7084020000000004</v>
      </c>
      <c r="D6" s="5">
        <v>0.21445900000000001</v>
      </c>
      <c r="E6" s="5">
        <v>0</v>
      </c>
      <c r="F6" s="5">
        <v>7.7084000000000513E-2</v>
      </c>
      <c r="H6" s="8">
        <f t="shared" si="0"/>
        <v>8.9839850000000006</v>
      </c>
      <c r="I6" s="10">
        <f t="shared" si="1"/>
        <v>0.85801590274249118</v>
      </c>
    </row>
    <row r="7" spans="1:9" x14ac:dyDescent="0.3">
      <c r="A7" s="4">
        <v>1953</v>
      </c>
      <c r="B7" s="5">
        <v>0.73299199999999998</v>
      </c>
      <c r="C7" s="5">
        <v>8.0587020000000003</v>
      </c>
      <c r="D7" s="5">
        <v>0.238375</v>
      </c>
      <c r="E7" s="5">
        <v>0</v>
      </c>
      <c r="F7" s="5">
        <v>7.6785999999999383E-2</v>
      </c>
      <c r="H7" s="8">
        <f t="shared" si="0"/>
        <v>9.1068549999999995</v>
      </c>
      <c r="I7" s="10">
        <f t="shared" si="1"/>
        <v>0.88490505229302552</v>
      </c>
    </row>
    <row r="8" spans="1:9" x14ac:dyDescent="0.3">
      <c r="A8" s="4">
        <v>1954</v>
      </c>
      <c r="B8" s="5">
        <v>0.46140399999999998</v>
      </c>
      <c r="C8" s="5">
        <v>8.1224749999999997</v>
      </c>
      <c r="D8" s="5">
        <v>0.23868700000000001</v>
      </c>
      <c r="E8" s="5">
        <v>0</v>
      </c>
      <c r="F8" s="5">
        <v>6.7059999999999828E-2</v>
      </c>
      <c r="H8" s="8">
        <f t="shared" si="0"/>
        <v>8.8896259999999998</v>
      </c>
      <c r="I8" s="10">
        <f>C8/H8</f>
        <v>0.91370266870619754</v>
      </c>
    </row>
    <row r="9" spans="1:9" x14ac:dyDescent="0.3">
      <c r="A9" s="4">
        <v>1955</v>
      </c>
      <c r="B9" s="5">
        <v>0.42126200000000003</v>
      </c>
      <c r="C9" s="5">
        <v>8.799353</v>
      </c>
      <c r="D9" s="5">
        <v>0.25383</v>
      </c>
      <c r="E9" s="5">
        <v>0</v>
      </c>
      <c r="F9" s="5">
        <v>6.4797000000000993E-2</v>
      </c>
      <c r="H9" s="8">
        <f t="shared" si="0"/>
        <v>9.5392420000000016</v>
      </c>
      <c r="I9" s="10">
        <f t="shared" si="1"/>
        <v>0.92243733831262464</v>
      </c>
    </row>
    <row r="10" spans="1:9" x14ac:dyDescent="0.3">
      <c r="A10" s="4">
        <v>1956</v>
      </c>
      <c r="B10" s="5">
        <v>0.33982100000000004</v>
      </c>
      <c r="C10" s="5">
        <v>9.14419</v>
      </c>
      <c r="D10" s="5">
        <v>0.30633100000000002</v>
      </c>
      <c r="E10" s="5">
        <v>0</v>
      </c>
      <c r="F10" s="5">
        <v>5.9279999999998834E-2</v>
      </c>
      <c r="H10" s="8">
        <f t="shared" si="0"/>
        <v>9.8496220000000001</v>
      </c>
      <c r="I10" s="10">
        <f t="shared" si="1"/>
        <v>0.92837978960004763</v>
      </c>
    </row>
    <row r="11" spans="1:9" x14ac:dyDescent="0.3">
      <c r="A11" s="4">
        <v>1957</v>
      </c>
      <c r="B11" s="5">
        <v>0.24126400000000001</v>
      </c>
      <c r="C11" s="5">
        <v>9.2857430000000001</v>
      </c>
      <c r="D11" s="5">
        <v>0.30970800000000004</v>
      </c>
      <c r="E11" s="5">
        <v>0</v>
      </c>
      <c r="F11" s="5">
        <v>5.1042999999999381E-2</v>
      </c>
      <c r="H11" s="8">
        <f t="shared" si="0"/>
        <v>9.8877579999999998</v>
      </c>
      <c r="I11" s="10">
        <f t="shared" si="1"/>
        <v>0.93911511588370189</v>
      </c>
    </row>
    <row r="12" spans="1:9" x14ac:dyDescent="0.3">
      <c r="A12" s="4">
        <v>1958</v>
      </c>
      <c r="B12" s="5">
        <v>0.11515600000000001</v>
      </c>
      <c r="C12" s="5">
        <v>9.5137219999999996</v>
      </c>
      <c r="D12" s="5">
        <v>0.32314900000000002</v>
      </c>
      <c r="E12" s="5">
        <v>0</v>
      </c>
      <c r="F12" s="5">
        <v>4.4307000000000984E-2</v>
      </c>
      <c r="H12" s="8">
        <f t="shared" si="0"/>
        <v>9.9963340000000027</v>
      </c>
      <c r="I12" s="10">
        <f t="shared" si="1"/>
        <v>0.95172110095561002</v>
      </c>
    </row>
    <row r="13" spans="1:9" x14ac:dyDescent="0.3">
      <c r="A13" s="4">
        <v>1959</v>
      </c>
      <c r="B13" s="5">
        <v>8.7829999999999991E-2</v>
      </c>
      <c r="C13" s="5">
        <v>9.8482330000000005</v>
      </c>
      <c r="D13" s="5">
        <v>0.36157499999999998</v>
      </c>
      <c r="E13" s="5">
        <v>0</v>
      </c>
      <c r="F13" s="5">
        <v>4.4113000000000041E-2</v>
      </c>
      <c r="H13" s="8">
        <f t="shared" si="0"/>
        <v>10.341751</v>
      </c>
      <c r="I13" s="10">
        <f t="shared" si="1"/>
        <v>0.95227906763564507</v>
      </c>
    </row>
    <row r="14" spans="1:9" x14ac:dyDescent="0.3">
      <c r="A14" s="4">
        <v>1960</v>
      </c>
      <c r="B14" s="5">
        <v>7.4958999999999998E-2</v>
      </c>
      <c r="C14" s="5">
        <v>10.125439</v>
      </c>
      <c r="D14" s="5">
        <v>0.35922300000000001</v>
      </c>
      <c r="E14" s="5">
        <v>0</v>
      </c>
      <c r="F14" s="5">
        <v>3.1570999999998774E-2</v>
      </c>
      <c r="H14" s="8">
        <f t="shared" si="0"/>
        <v>10.591191999999999</v>
      </c>
      <c r="I14" s="10">
        <f t="shared" si="1"/>
        <v>0.95602449658168798</v>
      </c>
    </row>
    <row r="15" spans="1:9" x14ac:dyDescent="0.3">
      <c r="A15" s="4">
        <v>1961</v>
      </c>
      <c r="B15" s="5">
        <v>1.8926999999999999E-2</v>
      </c>
      <c r="C15" s="5">
        <v>10.324009</v>
      </c>
      <c r="D15" s="5">
        <v>0.39082299999999998</v>
      </c>
      <c r="E15" s="5">
        <v>0</v>
      </c>
      <c r="F15" s="5">
        <v>3.077800000000027E-2</v>
      </c>
      <c r="H15" s="8">
        <f t="shared" si="0"/>
        <v>10.764536999999999</v>
      </c>
      <c r="I15" s="10">
        <f t="shared" si="1"/>
        <v>0.95907599184247327</v>
      </c>
    </row>
    <row r="16" spans="1:9" x14ac:dyDescent="0.3">
      <c r="A16" s="4">
        <v>1962</v>
      </c>
      <c r="B16" s="5">
        <v>1.6874E-2</v>
      </c>
      <c r="C16" s="5">
        <v>10.772162</v>
      </c>
      <c r="D16" s="5">
        <v>0.39588299999999998</v>
      </c>
      <c r="E16" s="5">
        <v>0</v>
      </c>
      <c r="F16" s="5">
        <v>2.9972999999999583E-2</v>
      </c>
      <c r="H16" s="8">
        <f t="shared" si="0"/>
        <v>11.214891999999999</v>
      </c>
      <c r="I16" s="10">
        <f t="shared" si="1"/>
        <v>0.96052302599079875</v>
      </c>
    </row>
    <row r="17" spans="1:9" x14ac:dyDescent="0.3">
      <c r="A17" s="4">
        <v>1963</v>
      </c>
      <c r="B17" s="5">
        <v>1.6420999999999998E-2</v>
      </c>
      <c r="C17" s="5">
        <v>11.166718999999999</v>
      </c>
      <c r="D17" s="5">
        <v>0.43692000000000003</v>
      </c>
      <c r="E17" s="5">
        <v>0</v>
      </c>
      <c r="F17" s="5">
        <v>2.9617000000000525E-2</v>
      </c>
      <c r="H17" s="8">
        <f t="shared" si="0"/>
        <v>11.649676999999999</v>
      </c>
      <c r="I17" s="10">
        <f t="shared" si="1"/>
        <v>0.958543228280063</v>
      </c>
    </row>
    <row r="18" spans="1:9" x14ac:dyDescent="0.3">
      <c r="A18" s="4">
        <v>1964</v>
      </c>
      <c r="B18" s="5">
        <v>1.7402999999999998E-2</v>
      </c>
      <c r="C18" s="5">
        <v>11.496364</v>
      </c>
      <c r="D18" s="5">
        <v>0.44950799999999996</v>
      </c>
      <c r="E18" s="5">
        <v>0</v>
      </c>
      <c r="F18" s="5">
        <v>2.9676999999999759E-2</v>
      </c>
      <c r="H18" s="8">
        <f t="shared" si="0"/>
        <v>11.992951999999999</v>
      </c>
      <c r="I18" s="10">
        <f t="shared" si="1"/>
        <v>0.95859334715923161</v>
      </c>
    </row>
    <row r="19" spans="1:9" x14ac:dyDescent="0.3">
      <c r="A19" s="4">
        <v>1965</v>
      </c>
      <c r="B19" s="5">
        <v>1.5972E-2</v>
      </c>
      <c r="C19" s="5">
        <v>11.866235000000001</v>
      </c>
      <c r="D19" s="5">
        <v>0.51654100000000003</v>
      </c>
      <c r="E19" s="5">
        <v>0</v>
      </c>
      <c r="F19" s="5">
        <v>2.9562999999999059E-2</v>
      </c>
      <c r="H19" s="8">
        <f t="shared" si="0"/>
        <v>12.428311000000001</v>
      </c>
      <c r="I19" s="10">
        <f t="shared" si="1"/>
        <v>0.95477454659768335</v>
      </c>
    </row>
    <row r="20" spans="1:9" x14ac:dyDescent="0.3">
      <c r="A20" s="4">
        <v>1966</v>
      </c>
      <c r="B20" s="5">
        <v>1.4754E-2</v>
      </c>
      <c r="C20" s="5">
        <v>12.499796</v>
      </c>
      <c r="D20" s="5">
        <v>0.55301999999999996</v>
      </c>
      <c r="E20" s="5">
        <v>0</v>
      </c>
      <c r="F20" s="5">
        <v>2.8985000000000035E-2</v>
      </c>
      <c r="H20" s="8">
        <f t="shared" si="0"/>
        <v>13.096555</v>
      </c>
      <c r="I20" s="10">
        <f t="shared" si="1"/>
        <v>0.95443389502048437</v>
      </c>
    </row>
    <row r="21" spans="1:9" x14ac:dyDescent="0.3">
      <c r="A21" s="4">
        <v>1967</v>
      </c>
      <c r="B21" s="5">
        <v>1.1227000000000001E-2</v>
      </c>
      <c r="C21" s="5">
        <v>13.112842000000001</v>
      </c>
      <c r="D21" s="5">
        <v>0.59417600000000004</v>
      </c>
      <c r="E21" s="5">
        <v>0</v>
      </c>
      <c r="F21" s="5">
        <v>2.9724999999998749E-2</v>
      </c>
      <c r="H21" s="8">
        <f t="shared" si="0"/>
        <v>13.747969999999999</v>
      </c>
      <c r="I21" s="10">
        <f t="shared" si="1"/>
        <v>0.95380205223025671</v>
      </c>
    </row>
    <row r="22" spans="1:9" x14ac:dyDescent="0.3">
      <c r="A22" s="4">
        <v>1968</v>
      </c>
      <c r="B22" s="5">
        <v>1.0013999999999999E-2</v>
      </c>
      <c r="C22" s="5">
        <v>14.211983</v>
      </c>
      <c r="D22" s="5">
        <v>0.60928499999999997</v>
      </c>
      <c r="E22" s="5">
        <v>0</v>
      </c>
      <c r="F22" s="5">
        <v>3.0673999999999989E-2</v>
      </c>
      <c r="H22" s="8">
        <f t="shared" si="0"/>
        <v>14.861955999999999</v>
      </c>
      <c r="I22" s="10">
        <f t="shared" si="1"/>
        <v>0.95626598544633024</v>
      </c>
    </row>
    <row r="23" spans="1:9" x14ac:dyDescent="0.3">
      <c r="A23" s="4">
        <v>1969</v>
      </c>
      <c r="B23" s="5">
        <v>7.4260000000000003E-3</v>
      </c>
      <c r="C23" s="5">
        <v>14.813361</v>
      </c>
      <c r="D23" s="5">
        <v>0.65052200000000004</v>
      </c>
      <c r="E23" s="5">
        <v>0</v>
      </c>
      <c r="F23" s="5">
        <v>3.1153999999998901E-2</v>
      </c>
      <c r="H23" s="8">
        <f t="shared" si="0"/>
        <v>15.502463000000001</v>
      </c>
      <c r="I23" s="10">
        <f t="shared" si="1"/>
        <v>0.95554886987957977</v>
      </c>
    </row>
    <row r="24" spans="1:9" x14ac:dyDescent="0.3">
      <c r="A24" s="4">
        <v>1970</v>
      </c>
      <c r="B24" s="5">
        <v>6.8490000000000001E-3</v>
      </c>
      <c r="C24" s="5">
        <v>15.310546</v>
      </c>
      <c r="D24" s="5">
        <v>0.74455300000000002</v>
      </c>
      <c r="E24" s="5">
        <v>0</v>
      </c>
      <c r="F24" s="5">
        <v>3.2425999999999518E-2</v>
      </c>
      <c r="H24" s="8">
        <f t="shared" si="0"/>
        <v>16.094374000000002</v>
      </c>
      <c r="I24" s="10">
        <f t="shared" si="1"/>
        <v>0.95129801258501878</v>
      </c>
    </row>
    <row r="25" spans="1:9" x14ac:dyDescent="0.3">
      <c r="A25" s="4">
        <v>1971</v>
      </c>
      <c r="B25" s="5">
        <v>4.6929999999999993E-3</v>
      </c>
      <c r="C25" s="5">
        <v>15.924097</v>
      </c>
      <c r="D25" s="5">
        <v>0.76561199999999996</v>
      </c>
      <c r="E25" s="5">
        <v>0</v>
      </c>
      <c r="F25" s="5">
        <v>3.1783000000001595E-2</v>
      </c>
      <c r="H25" s="8">
        <f t="shared" si="0"/>
        <v>16.726185000000001</v>
      </c>
      <c r="I25" s="10">
        <f t="shared" si="1"/>
        <v>0.95204596864138469</v>
      </c>
    </row>
    <row r="26" spans="1:9" x14ac:dyDescent="0.3">
      <c r="A26" s="4">
        <v>1972</v>
      </c>
      <c r="B26" s="5">
        <v>3.676E-3</v>
      </c>
      <c r="C26" s="5">
        <v>16.891686</v>
      </c>
      <c r="D26" s="5">
        <v>0.78684199999999993</v>
      </c>
      <c r="E26" s="5">
        <v>0</v>
      </c>
      <c r="F26" s="5">
        <v>3.1518000000000074E-2</v>
      </c>
      <c r="H26" s="8">
        <f t="shared" si="0"/>
        <v>17.713721999999997</v>
      </c>
      <c r="I26" s="10">
        <f t="shared" si="1"/>
        <v>0.95359326515342191</v>
      </c>
    </row>
    <row r="27" spans="1:9" x14ac:dyDescent="0.3">
      <c r="A27" s="4">
        <v>1973</v>
      </c>
      <c r="B27" s="5">
        <v>2.6199999999999999E-3</v>
      </c>
      <c r="C27" s="5">
        <v>17.831928000000001</v>
      </c>
      <c r="D27" s="5">
        <v>0.74274099999999998</v>
      </c>
      <c r="E27" s="5">
        <v>0</v>
      </c>
      <c r="F27" s="5">
        <v>3.2110000000001387E-2</v>
      </c>
      <c r="H27" s="8">
        <f t="shared" si="0"/>
        <v>18.609399000000003</v>
      </c>
      <c r="I27" s="10">
        <f t="shared" si="1"/>
        <v>0.958221595442174</v>
      </c>
    </row>
    <row r="28" spans="1:9" x14ac:dyDescent="0.3">
      <c r="A28" s="4">
        <v>1974</v>
      </c>
      <c r="B28" s="5">
        <v>1.794E-3</v>
      </c>
      <c r="C28" s="5">
        <v>17.400597000000001</v>
      </c>
      <c r="D28" s="5">
        <v>0.68484299999999998</v>
      </c>
      <c r="E28" s="5">
        <v>0</v>
      </c>
      <c r="F28" s="5">
        <v>2.968099999999934E-2</v>
      </c>
      <c r="H28" s="8">
        <f t="shared" si="0"/>
        <v>18.116915000000002</v>
      </c>
      <c r="I28" s="10">
        <f t="shared" si="1"/>
        <v>0.96046136994074316</v>
      </c>
    </row>
    <row r="29" spans="1:9" x14ac:dyDescent="0.3">
      <c r="A29" s="4">
        <v>1975</v>
      </c>
      <c r="B29" s="5">
        <v>5.3800000000000007E-4</v>
      </c>
      <c r="C29" s="5">
        <v>17.615387999999999</v>
      </c>
      <c r="D29" s="5">
        <v>0.59462199999999998</v>
      </c>
      <c r="E29" s="5">
        <v>0</v>
      </c>
      <c r="F29" s="5">
        <v>3.0900000000001353E-2</v>
      </c>
      <c r="H29" s="8">
        <f t="shared" si="0"/>
        <v>18.241448000000002</v>
      </c>
      <c r="I29" s="10">
        <f t="shared" si="1"/>
        <v>0.96567925967280654</v>
      </c>
    </row>
    <row r="30" spans="1:9" x14ac:dyDescent="0.3">
      <c r="A30" s="4">
        <v>1976</v>
      </c>
      <c r="B30" s="5">
        <v>2.7E-4</v>
      </c>
      <c r="C30" s="5">
        <v>18.507724999999997</v>
      </c>
      <c r="D30" s="5">
        <v>0.55874099999999993</v>
      </c>
      <c r="E30" s="5">
        <v>0</v>
      </c>
      <c r="F30" s="5">
        <v>3.0945000000001964E-2</v>
      </c>
      <c r="H30" s="8">
        <f t="shared" si="0"/>
        <v>19.097681000000001</v>
      </c>
      <c r="I30" s="10">
        <f t="shared" si="1"/>
        <v>0.96910850066036791</v>
      </c>
    </row>
    <row r="31" spans="1:9" x14ac:dyDescent="0.3">
      <c r="A31" s="4">
        <v>1977</v>
      </c>
      <c r="B31" s="5">
        <v>2.0100000000000001E-4</v>
      </c>
      <c r="C31" s="5">
        <v>19.243289000000001</v>
      </c>
      <c r="D31" s="5">
        <v>0.54278999999999999</v>
      </c>
      <c r="E31" s="5">
        <v>0</v>
      </c>
      <c r="F31" s="5">
        <v>3.2907000000001081E-2</v>
      </c>
      <c r="H31" s="8">
        <f t="shared" si="0"/>
        <v>19.819187000000003</v>
      </c>
      <c r="I31" s="10">
        <f t="shared" si="1"/>
        <v>0.97094240041228719</v>
      </c>
    </row>
    <row r="32" spans="1:9" x14ac:dyDescent="0.3">
      <c r="A32" s="4">
        <v>1978</v>
      </c>
      <c r="B32" s="5">
        <v>0</v>
      </c>
      <c r="C32" s="5">
        <v>20.043893000000001</v>
      </c>
      <c r="D32" s="5">
        <v>0.53893800000000003</v>
      </c>
      <c r="E32" s="5">
        <v>0</v>
      </c>
      <c r="F32" s="5">
        <v>3.1434999999999602E-2</v>
      </c>
      <c r="H32" s="8">
        <f t="shared" si="0"/>
        <v>20.614266000000001</v>
      </c>
      <c r="I32" s="10">
        <f t="shared" si="1"/>
        <v>0.97233115164032524</v>
      </c>
    </row>
    <row r="33" spans="1:9" x14ac:dyDescent="0.3">
      <c r="A33" s="4">
        <v>1979</v>
      </c>
      <c r="B33" s="5">
        <v>0</v>
      </c>
      <c r="C33" s="5">
        <v>19.825499000000001</v>
      </c>
      <c r="D33" s="5">
        <v>0.61178099999999991</v>
      </c>
      <c r="E33" s="5">
        <v>0</v>
      </c>
      <c r="F33" s="5">
        <v>3.1461000000002057E-2</v>
      </c>
      <c r="H33" s="8">
        <f t="shared" si="0"/>
        <v>20.468741000000005</v>
      </c>
      <c r="I33" s="10">
        <f t="shared" si="1"/>
        <v>0.96857442282356276</v>
      </c>
    </row>
    <row r="34" spans="1:9" x14ac:dyDescent="0.3">
      <c r="A34" s="4">
        <v>1980</v>
      </c>
      <c r="B34" s="5">
        <v>0</v>
      </c>
      <c r="C34" s="5">
        <v>19.009267999999999</v>
      </c>
      <c r="D34" s="5">
        <v>0.6498529999999999</v>
      </c>
      <c r="E34" s="5">
        <v>0</v>
      </c>
      <c r="F34" s="5">
        <v>3.4554999999999496E-2</v>
      </c>
      <c r="H34" s="8">
        <f t="shared" si="0"/>
        <v>19.693676</v>
      </c>
      <c r="I34" s="10">
        <f t="shared" si="1"/>
        <v>0.96524732101817856</v>
      </c>
    </row>
    <row r="35" spans="1:9" x14ac:dyDescent="0.3">
      <c r="A35" s="4">
        <v>1981</v>
      </c>
      <c r="B35" s="5">
        <v>0</v>
      </c>
      <c r="C35" s="5">
        <v>18.812707999999997</v>
      </c>
      <c r="D35" s="5">
        <v>0.65838300000000005</v>
      </c>
      <c r="E35" s="5">
        <v>6.7229999999999998E-3</v>
      </c>
      <c r="F35" s="5">
        <v>3.3461000000000921E-2</v>
      </c>
      <c r="H35" s="8">
        <f t="shared" si="0"/>
        <v>19.511275000000001</v>
      </c>
      <c r="I35" s="10">
        <f t="shared" si="1"/>
        <v>0.9641967529031289</v>
      </c>
    </row>
    <row r="36" spans="1:9" x14ac:dyDescent="0.3">
      <c r="A36" s="4">
        <v>1982</v>
      </c>
      <c r="B36" s="5">
        <v>0</v>
      </c>
      <c r="C36" s="5">
        <v>18.422010999999998</v>
      </c>
      <c r="D36" s="5">
        <v>0.61191799999999996</v>
      </c>
      <c r="E36" s="5">
        <v>1.8284999999999999E-2</v>
      </c>
      <c r="F36" s="5">
        <v>3.3640000000000898E-2</v>
      </c>
      <c r="H36" s="8">
        <f t="shared" si="0"/>
        <v>19.085853999999998</v>
      </c>
      <c r="I36" s="10">
        <f t="shared" si="1"/>
        <v>0.96521806150251388</v>
      </c>
    </row>
    <row r="37" spans="1:9" x14ac:dyDescent="0.3">
      <c r="A37" s="4">
        <v>1983</v>
      </c>
      <c r="B37" s="5">
        <v>0</v>
      </c>
      <c r="C37" s="5">
        <v>18.595203000000001</v>
      </c>
      <c r="D37" s="5">
        <v>0.50523300000000004</v>
      </c>
      <c r="E37" s="5">
        <v>3.372E-2</v>
      </c>
      <c r="F37" s="5">
        <v>3.8358999999996909E-2</v>
      </c>
      <c r="H37" s="8">
        <f t="shared" si="0"/>
        <v>19.172514999999997</v>
      </c>
      <c r="I37" s="10">
        <f t="shared" si="1"/>
        <v>0.96988856182926464</v>
      </c>
    </row>
    <row r="38" spans="1:9" x14ac:dyDescent="0.3">
      <c r="A38" s="4">
        <v>1984</v>
      </c>
      <c r="B38" s="5">
        <v>0</v>
      </c>
      <c r="C38" s="5">
        <v>19.022759999999998</v>
      </c>
      <c r="D38" s="5">
        <v>0.54461699999999991</v>
      </c>
      <c r="E38" s="5">
        <v>4.1265000000000003E-2</v>
      </c>
      <c r="F38" s="5">
        <v>4.2744000000000823E-2</v>
      </c>
      <c r="H38" s="8">
        <f t="shared" si="0"/>
        <v>19.651385999999999</v>
      </c>
      <c r="I38" s="10">
        <f t="shared" si="1"/>
        <v>0.96801111127734196</v>
      </c>
    </row>
    <row r="39" spans="1:9" x14ac:dyDescent="0.3">
      <c r="A39" s="4">
        <v>1985</v>
      </c>
      <c r="B39" s="5">
        <v>0</v>
      </c>
      <c r="C39" s="5">
        <v>19.472383000000001</v>
      </c>
      <c r="D39" s="5">
        <v>0.51938300000000004</v>
      </c>
      <c r="E39" s="5">
        <v>4.9737999999999997E-2</v>
      </c>
      <c r="F39" s="5">
        <v>4.2801999999997634E-2</v>
      </c>
      <c r="H39" s="8">
        <f t="shared" si="0"/>
        <v>20.084306000000002</v>
      </c>
      <c r="I39" s="10">
        <f t="shared" si="1"/>
        <v>0.96953228057768082</v>
      </c>
    </row>
    <row r="40" spans="1:9" x14ac:dyDescent="0.3">
      <c r="A40" s="4">
        <v>1986</v>
      </c>
      <c r="B40" s="5">
        <v>0</v>
      </c>
      <c r="C40" s="5">
        <v>20.183415</v>
      </c>
      <c r="D40" s="5">
        <v>0.49910700000000002</v>
      </c>
      <c r="E40" s="5">
        <v>5.7436999999999995E-2</v>
      </c>
      <c r="F40" s="5">
        <v>4.4914999999997179E-2</v>
      </c>
      <c r="H40" s="8">
        <f t="shared" si="0"/>
        <v>20.784873999999995</v>
      </c>
      <c r="I40" s="10">
        <f t="shared" si="1"/>
        <v>0.97106265835434002</v>
      </c>
    </row>
    <row r="41" spans="1:9" x14ac:dyDescent="0.3">
      <c r="A41" s="4">
        <v>1987</v>
      </c>
      <c r="B41" s="5">
        <v>0</v>
      </c>
      <c r="C41" s="5">
        <v>20.817466</v>
      </c>
      <c r="D41" s="5">
        <v>0.53526399999999996</v>
      </c>
      <c r="E41" s="5">
        <v>6.6071000000000005E-2</v>
      </c>
      <c r="F41" s="5">
        <v>4.6719000000000163E-2</v>
      </c>
      <c r="H41" s="8">
        <f t="shared" si="0"/>
        <v>21.465520000000001</v>
      </c>
      <c r="I41" s="10">
        <f t="shared" si="1"/>
        <v>0.96980953641001932</v>
      </c>
    </row>
    <row r="42" spans="1:9" x14ac:dyDescent="0.3">
      <c r="A42" s="4">
        <v>1988</v>
      </c>
      <c r="B42" s="5">
        <v>0</v>
      </c>
      <c r="C42" s="5">
        <v>21.567792000000001</v>
      </c>
      <c r="D42" s="5">
        <v>0.63171500000000003</v>
      </c>
      <c r="E42" s="5">
        <v>6.7125000000000004E-2</v>
      </c>
      <c r="F42" s="5">
        <v>4.8199999999997203E-2</v>
      </c>
      <c r="H42" s="8">
        <f t="shared" si="0"/>
        <v>22.314831999999999</v>
      </c>
      <c r="I42" s="10">
        <f t="shared" si="1"/>
        <v>0.96652271457835759</v>
      </c>
    </row>
    <row r="43" spans="1:9" x14ac:dyDescent="0.3">
      <c r="A43" s="4">
        <v>1989</v>
      </c>
      <c r="B43" s="5">
        <v>0</v>
      </c>
      <c r="C43" s="5">
        <v>21.707236999999999</v>
      </c>
      <c r="D43" s="5">
        <v>0.64944600000000008</v>
      </c>
      <c r="E43" s="5">
        <v>6.8090999999999999E-2</v>
      </c>
      <c r="F43" s="5">
        <v>5.0209999999999012E-2</v>
      </c>
      <c r="H43" s="8">
        <f t="shared" si="0"/>
        <v>22.474983999999999</v>
      </c>
      <c r="I43" s="10">
        <f t="shared" si="1"/>
        <v>0.96583993118749267</v>
      </c>
    </row>
    <row r="44" spans="1:9" x14ac:dyDescent="0.3">
      <c r="A44" s="4">
        <v>1990</v>
      </c>
      <c r="B44" s="5">
        <v>0</v>
      </c>
      <c r="C44" s="5">
        <v>21.625931000000001</v>
      </c>
      <c r="D44" s="5">
        <v>0.67922799999999994</v>
      </c>
      <c r="E44" s="5">
        <v>6.0421000000000002E-2</v>
      </c>
      <c r="F44" s="5">
        <v>4.9639000000002056E-2</v>
      </c>
      <c r="H44" s="8">
        <f t="shared" si="0"/>
        <v>22.415219000000004</v>
      </c>
      <c r="I44" s="10">
        <f t="shared" si="1"/>
        <v>0.9647878523961777</v>
      </c>
    </row>
    <row r="45" spans="1:9" x14ac:dyDescent="0.3">
      <c r="A45" s="4">
        <v>1991</v>
      </c>
      <c r="B45" s="5">
        <v>0</v>
      </c>
      <c r="C45" s="5">
        <v>21.374436000000003</v>
      </c>
      <c r="D45" s="5">
        <v>0.62032399999999999</v>
      </c>
      <c r="E45" s="5">
        <v>7.0095000000000005E-2</v>
      </c>
      <c r="F45" s="5">
        <v>4.9463999999996872E-2</v>
      </c>
      <c r="H45" s="8">
        <f t="shared" si="0"/>
        <v>22.114318999999998</v>
      </c>
      <c r="I45" s="10">
        <f t="shared" si="1"/>
        <v>0.96654280875662524</v>
      </c>
    </row>
    <row r="46" spans="1:9" x14ac:dyDescent="0.3">
      <c r="A46" s="4">
        <v>1992</v>
      </c>
      <c r="B46" s="5">
        <v>0</v>
      </c>
      <c r="C46" s="5">
        <v>21.674928000000001</v>
      </c>
      <c r="D46" s="5">
        <v>0.60810600000000004</v>
      </c>
      <c r="E46" s="5">
        <v>7.9745999999999997E-2</v>
      </c>
      <c r="F46" s="5">
        <v>4.9138000000002423E-2</v>
      </c>
      <c r="H46" s="8">
        <f t="shared" si="0"/>
        <v>22.411918000000004</v>
      </c>
      <c r="I46" s="10">
        <f t="shared" si="1"/>
        <v>0.96711615668056605</v>
      </c>
    </row>
    <row r="47" spans="1:9" x14ac:dyDescent="0.3">
      <c r="A47" s="4">
        <v>1993</v>
      </c>
      <c r="B47" s="5">
        <v>0</v>
      </c>
      <c r="C47" s="5">
        <v>21.879906999999999</v>
      </c>
      <c r="D47" s="5">
        <v>0.64410100000000003</v>
      </c>
      <c r="E47" s="5">
        <v>9.3659999999999993E-2</v>
      </c>
      <c r="F47" s="5">
        <v>4.9675000000001662E-2</v>
      </c>
      <c r="H47" s="8">
        <f t="shared" si="0"/>
        <v>22.667342999999999</v>
      </c>
      <c r="I47" s="10">
        <f t="shared" si="1"/>
        <v>0.96526121301468815</v>
      </c>
    </row>
    <row r="48" spans="1:9" x14ac:dyDescent="0.3">
      <c r="A48" s="4">
        <v>1994</v>
      </c>
      <c r="B48" s="5">
        <v>0</v>
      </c>
      <c r="C48" s="5">
        <v>22.450171999999998</v>
      </c>
      <c r="D48" s="5">
        <v>0.708538</v>
      </c>
      <c r="E48" s="5">
        <v>0.10484</v>
      </c>
      <c r="F48" s="5">
        <v>5.1924999999999728E-2</v>
      </c>
      <c r="H48" s="8">
        <f t="shared" si="0"/>
        <v>23.315474999999999</v>
      </c>
      <c r="I48" s="10">
        <f t="shared" si="1"/>
        <v>0.96288718115328975</v>
      </c>
    </row>
    <row r="49" spans="1:10" x14ac:dyDescent="0.3">
      <c r="A49" s="4">
        <v>1995</v>
      </c>
      <c r="B49" s="5">
        <v>0</v>
      </c>
      <c r="C49" s="5">
        <v>22.920192</v>
      </c>
      <c r="D49" s="5">
        <v>0.72395200000000004</v>
      </c>
      <c r="E49" s="5">
        <v>0.11248999999999999</v>
      </c>
      <c r="F49" s="5">
        <v>5.1595999999998865E-2</v>
      </c>
      <c r="H49" s="8">
        <f t="shared" si="0"/>
        <v>23.808230000000002</v>
      </c>
      <c r="I49" s="10">
        <f t="shared" si="1"/>
        <v>0.96270037713849366</v>
      </c>
    </row>
    <row r="50" spans="1:10" x14ac:dyDescent="0.3">
      <c r="A50" s="4">
        <v>1996</v>
      </c>
      <c r="B50" s="5">
        <v>0</v>
      </c>
      <c r="C50" s="5">
        <v>23.547004000000001</v>
      </c>
      <c r="D50" s="5">
        <v>0.73688599999999993</v>
      </c>
      <c r="E50" s="5">
        <v>8.0660999999999997E-2</v>
      </c>
      <c r="F50" s="5">
        <v>5.0790999999999711E-2</v>
      </c>
      <c r="H50" s="8">
        <f t="shared" si="0"/>
        <v>24.415341999999999</v>
      </c>
      <c r="I50" s="10">
        <f t="shared" si="1"/>
        <v>0.96443473943555669</v>
      </c>
    </row>
    <row r="51" spans="1:10" x14ac:dyDescent="0.3">
      <c r="A51" s="4">
        <v>1997</v>
      </c>
      <c r="B51" s="5">
        <v>0</v>
      </c>
      <c r="C51" s="5">
        <v>23.785850999999997</v>
      </c>
      <c r="D51" s="5">
        <v>0.78031200000000001</v>
      </c>
      <c r="E51" s="5">
        <v>0.10196599999999999</v>
      </c>
      <c r="F51" s="5">
        <v>5.0507999999999699E-2</v>
      </c>
      <c r="H51" s="8">
        <f t="shared" si="0"/>
        <v>24.718636999999998</v>
      </c>
      <c r="I51" s="10">
        <f t="shared" si="1"/>
        <v>0.96226385783326163</v>
      </c>
    </row>
    <row r="52" spans="1:10" x14ac:dyDescent="0.3">
      <c r="A52" s="4">
        <v>1998</v>
      </c>
      <c r="B52" s="5">
        <v>0</v>
      </c>
      <c r="C52" s="5">
        <v>24.390501</v>
      </c>
      <c r="D52" s="5">
        <v>0.66609699999999994</v>
      </c>
      <c r="E52" s="5">
        <v>0.112843</v>
      </c>
      <c r="F52" s="5">
        <v>5.1594999999999121E-2</v>
      </c>
      <c r="H52" s="8">
        <f t="shared" si="0"/>
        <v>25.221036000000002</v>
      </c>
      <c r="I52" s="10">
        <f t="shared" si="1"/>
        <v>0.96706975082228974</v>
      </c>
    </row>
    <row r="53" spans="1:10" x14ac:dyDescent="0.3">
      <c r="A53" s="4">
        <v>1999</v>
      </c>
      <c r="B53" s="5">
        <v>0</v>
      </c>
      <c r="C53" s="5">
        <v>25.065646000000001</v>
      </c>
      <c r="D53" s="5">
        <v>0.67533500000000002</v>
      </c>
      <c r="E53" s="5">
        <v>0.117795</v>
      </c>
      <c r="F53" s="5">
        <v>5.370100000000002E-2</v>
      </c>
      <c r="H53" s="8">
        <f t="shared" si="0"/>
        <v>25.912477000000003</v>
      </c>
      <c r="I53" s="10">
        <f t="shared" si="1"/>
        <v>0.96731956578292377</v>
      </c>
    </row>
    <row r="54" spans="1:10" x14ac:dyDescent="0.3">
      <c r="A54" s="4">
        <v>2000</v>
      </c>
      <c r="B54" s="5">
        <v>0</v>
      </c>
      <c r="C54" s="5">
        <v>25.648735000000002</v>
      </c>
      <c r="D54" s="5">
        <v>0.671991</v>
      </c>
      <c r="E54" s="5">
        <v>0.13488700000000001</v>
      </c>
      <c r="F54" s="5">
        <v>5.6755999999999404E-2</v>
      </c>
      <c r="H54" s="8">
        <f t="shared" si="0"/>
        <v>26.512369</v>
      </c>
      <c r="I54" s="10">
        <f t="shared" si="1"/>
        <v>0.96742524215772652</v>
      </c>
    </row>
    <row r="55" spans="1:10" x14ac:dyDescent="0.3">
      <c r="A55" s="4">
        <v>2001</v>
      </c>
      <c r="B55" s="5">
        <v>0</v>
      </c>
      <c r="C55" s="5">
        <v>25.379168</v>
      </c>
      <c r="D55" s="5">
        <v>0.65804600000000002</v>
      </c>
      <c r="E55" s="5">
        <v>0.14213200000000001</v>
      </c>
      <c r="F55" s="5">
        <v>6.0018999999998643E-2</v>
      </c>
      <c r="H55" s="8">
        <f t="shared" si="0"/>
        <v>26.239364999999996</v>
      </c>
      <c r="I55" s="10">
        <f t="shared" si="1"/>
        <v>0.96721730880301426</v>
      </c>
    </row>
    <row r="56" spans="1:10" x14ac:dyDescent="0.3">
      <c r="A56" s="4">
        <v>2002</v>
      </c>
      <c r="B56" s="5">
        <v>0</v>
      </c>
      <c r="C56" s="5">
        <v>25.878667</v>
      </c>
      <c r="D56" s="5">
        <v>0.69891600000000009</v>
      </c>
      <c r="E56" s="5">
        <v>0.16967500000000002</v>
      </c>
      <c r="F56" s="5">
        <v>5.7446000000000934E-2</v>
      </c>
      <c r="H56" s="8">
        <f t="shared" si="0"/>
        <v>26.804704000000005</v>
      </c>
      <c r="I56" s="10">
        <f t="shared" si="1"/>
        <v>0.96545244446646361</v>
      </c>
    </row>
    <row r="57" spans="1:10" x14ac:dyDescent="0.3">
      <c r="A57" s="4">
        <v>2003</v>
      </c>
      <c r="B57" s="5">
        <v>0</v>
      </c>
      <c r="C57" s="5">
        <v>25.949630000000003</v>
      </c>
      <c r="D57" s="5">
        <v>0.62744600000000006</v>
      </c>
      <c r="E57" s="5">
        <v>0.22981000000000001</v>
      </c>
      <c r="F57" s="5">
        <v>7.0226999999998832E-2</v>
      </c>
      <c r="H57" s="8">
        <f t="shared" si="0"/>
        <v>26.877113000000001</v>
      </c>
      <c r="I57" s="10">
        <f t="shared" si="1"/>
        <v>0.96549171780466159</v>
      </c>
    </row>
    <row r="58" spans="1:10" x14ac:dyDescent="0.3">
      <c r="A58" s="4">
        <v>2004</v>
      </c>
      <c r="B58" s="5">
        <v>0</v>
      </c>
      <c r="C58" s="5">
        <v>26.855974999999997</v>
      </c>
      <c r="D58" s="5">
        <v>0.60195500000000002</v>
      </c>
      <c r="E58" s="5">
        <v>0.289715</v>
      </c>
      <c r="F58" s="5">
        <v>7.4845000000002868E-2</v>
      </c>
      <c r="H58" s="8">
        <f t="shared" si="0"/>
        <v>27.822490000000002</v>
      </c>
      <c r="I58" s="10">
        <f t="shared" si="1"/>
        <v>0.96526137667764444</v>
      </c>
    </row>
    <row r="59" spans="1:10" x14ac:dyDescent="0.3">
      <c r="A59" s="4">
        <v>2005</v>
      </c>
      <c r="B59" s="5">
        <v>0</v>
      </c>
      <c r="C59" s="5">
        <v>27.216528999999998</v>
      </c>
      <c r="D59" s="5">
        <v>0.62390299999999999</v>
      </c>
      <c r="E59" s="5">
        <v>0.33901600000000004</v>
      </c>
      <c r="F59" s="5">
        <v>7.7193000000001344E-2</v>
      </c>
      <c r="H59" s="8">
        <f t="shared" si="0"/>
        <v>28.256640999999998</v>
      </c>
      <c r="I59" s="10">
        <f t="shared" si="1"/>
        <v>0.96319052926354554</v>
      </c>
    </row>
    <row r="60" spans="1:10" x14ac:dyDescent="0.3">
      <c r="A60" s="4">
        <v>2006</v>
      </c>
      <c r="B60" s="5">
        <v>0</v>
      </c>
      <c r="C60" s="5">
        <v>27.517791000000003</v>
      </c>
      <c r="D60" s="5">
        <v>0.62497500000000006</v>
      </c>
      <c r="E60" s="5">
        <v>0.474995</v>
      </c>
      <c r="F60" s="5">
        <v>7.4746000000001339E-2</v>
      </c>
      <c r="H60" s="8">
        <f t="shared" si="0"/>
        <v>28.692507000000003</v>
      </c>
      <c r="I60" s="10">
        <f t="shared" si="1"/>
        <v>0.95905843989164141</v>
      </c>
    </row>
    <row r="61" spans="1:10" x14ac:dyDescent="0.3">
      <c r="A61" s="4">
        <v>2007</v>
      </c>
      <c r="B61" s="5">
        <v>0</v>
      </c>
      <c r="C61" s="5">
        <v>27.462039000000001</v>
      </c>
      <c r="D61" s="5">
        <v>0.663462</v>
      </c>
      <c r="E61" s="5">
        <v>0.60192200000000007</v>
      </c>
      <c r="F61" s="5">
        <v>8.3489000000000937E-2</v>
      </c>
      <c r="H61" s="8">
        <f t="shared" si="0"/>
        <v>28.810912000000002</v>
      </c>
      <c r="I61" s="10">
        <f t="shared" si="1"/>
        <v>0.95318187081339179</v>
      </c>
    </row>
    <row r="62" spans="1:10" x14ac:dyDescent="0.3">
      <c r="A62" s="4">
        <v>2008</v>
      </c>
      <c r="B62" s="5">
        <v>0</v>
      </c>
      <c r="C62" s="5">
        <v>25.822779999999998</v>
      </c>
      <c r="D62" s="5">
        <v>0.69213400000000003</v>
      </c>
      <c r="E62" s="5">
        <v>0.82457599999999998</v>
      </c>
      <c r="F62" s="5">
        <v>7.764200000000164E-2</v>
      </c>
      <c r="H62" s="8">
        <f t="shared" si="0"/>
        <v>27.417131999999999</v>
      </c>
      <c r="I62" s="10">
        <f t="shared" si="1"/>
        <v>0.9418483304526527</v>
      </c>
    </row>
    <row r="63" spans="1:10" x14ac:dyDescent="0.3">
      <c r="A63" s="4">
        <v>2009</v>
      </c>
      <c r="B63" s="5">
        <v>0</v>
      </c>
      <c r="C63" s="5">
        <v>24.860098000000001</v>
      </c>
      <c r="D63" s="5">
        <v>0.71487199999999995</v>
      </c>
      <c r="E63" s="5">
        <v>0.93496400000000002</v>
      </c>
      <c r="F63" s="5">
        <v>7.7263999999998639E-2</v>
      </c>
      <c r="H63" s="8">
        <f t="shared" si="0"/>
        <v>26.587198000000001</v>
      </c>
      <c r="I63" s="10">
        <f t="shared" si="1"/>
        <v>0.93504016481917351</v>
      </c>
    </row>
    <row r="64" spans="1:10" x14ac:dyDescent="0.3">
      <c r="A64" s="4">
        <v>2010</v>
      </c>
      <c r="B64" s="5">
        <v>0</v>
      </c>
      <c r="C64" s="5">
        <v>25.100415000000002</v>
      </c>
      <c r="D64" s="5">
        <v>0.71895200000000004</v>
      </c>
      <c r="E64" s="5">
        <v>1.0745360000000002</v>
      </c>
      <c r="F64" s="5">
        <v>7.6561999999999214E-2</v>
      </c>
      <c r="H64" s="8">
        <f t="shared" si="0"/>
        <v>26.970465000000001</v>
      </c>
      <c r="I64" s="10">
        <f t="shared" si="1"/>
        <v>0.93066304196090055</v>
      </c>
      <c r="J64" s="10">
        <f>SUM(C54:C64)/SUM(B54:F64)</f>
        <v>0.95581571012034838</v>
      </c>
    </row>
    <row r="65" spans="1:9" x14ac:dyDescent="0.3">
      <c r="A65" s="4">
        <v>2011</v>
      </c>
      <c r="B65" s="5">
        <v>0</v>
      </c>
      <c r="C65" s="5">
        <v>24.623454000000002</v>
      </c>
      <c r="D65" s="5">
        <v>0.73354799999999998</v>
      </c>
      <c r="E65" s="5">
        <v>1.166147</v>
      </c>
      <c r="F65" s="5">
        <v>7.4527999999997291E-2</v>
      </c>
      <c r="H65" s="8">
        <f t="shared" si="0"/>
        <v>26.597676999999997</v>
      </c>
      <c r="I65" s="10">
        <f t="shared" si="1"/>
        <v>0.92577460806069656</v>
      </c>
    </row>
    <row r="66" spans="1:9" x14ac:dyDescent="0.3">
      <c r="A66" s="4">
        <v>2012</v>
      </c>
      <c r="B66" s="5">
        <v>0</v>
      </c>
      <c r="C66" s="5">
        <v>24.108008000000002</v>
      </c>
      <c r="D66" s="5">
        <v>0.779779</v>
      </c>
      <c r="E66" s="5">
        <v>1.1690199999999999</v>
      </c>
      <c r="F66" s="5">
        <v>7.0294999999996888E-2</v>
      </c>
      <c r="H66" s="8">
        <f t="shared" si="0"/>
        <v>26.127102000000001</v>
      </c>
      <c r="I66" s="10">
        <f t="shared" si="1"/>
        <v>0.92272032313419228</v>
      </c>
    </row>
    <row r="67" spans="1:9" x14ac:dyDescent="0.3">
      <c r="A67" s="4">
        <v>2013</v>
      </c>
      <c r="B67" s="5">
        <v>0</v>
      </c>
      <c r="C67" s="5">
        <v>24.360988000000003</v>
      </c>
      <c r="D67" s="5">
        <v>0.88727299999999998</v>
      </c>
      <c r="E67" s="5">
        <v>1.2924949999999999</v>
      </c>
      <c r="F67" s="5">
        <v>7.2781000000000068E-2</v>
      </c>
      <c r="H67" s="8">
        <f t="shared" si="0"/>
        <v>26.613537000000001</v>
      </c>
      <c r="I67" s="10">
        <f t="shared" si="1"/>
        <v>0.91536078049302505</v>
      </c>
    </row>
    <row r="68" spans="1:9" x14ac:dyDescent="0.3">
      <c r="A68" s="4">
        <v>2014</v>
      </c>
      <c r="B68" s="5">
        <v>0</v>
      </c>
      <c r="C68" s="5">
        <v>24.727732</v>
      </c>
      <c r="D68" s="5">
        <v>0.75970199999999999</v>
      </c>
      <c r="E68" s="5">
        <v>1.3142940000000001</v>
      </c>
      <c r="F68" s="5">
        <v>7.3658999999997143E-2</v>
      </c>
      <c r="H68" s="8">
        <f t="shared" si="0"/>
        <v>26.875386999999996</v>
      </c>
      <c r="I68" s="10">
        <f t="shared" si="1"/>
        <v>0.92008840654089941</v>
      </c>
    </row>
    <row r="69" spans="1:9" x14ac:dyDescent="0.3">
      <c r="A69" s="4">
        <v>2015</v>
      </c>
      <c r="B69" s="5">
        <v>0</v>
      </c>
      <c r="C69" s="5">
        <v>25.085673999999997</v>
      </c>
      <c r="D69" s="5">
        <v>0.74484099999999998</v>
      </c>
      <c r="E69" s="5">
        <v>1.351038</v>
      </c>
      <c r="F69" s="5">
        <v>7.1232000000000309E-2</v>
      </c>
      <c r="H69" s="8">
        <f t="shared" ref="H69" si="2">SUM(B69:F69)</f>
        <v>27.252784999999999</v>
      </c>
      <c r="I69" s="10">
        <f t="shared" ref="I69" si="3">C69/H69</f>
        <v>0.92048111780135489</v>
      </c>
    </row>
    <row r="70" spans="1:9" x14ac:dyDescent="0.3">
      <c r="A70" s="4">
        <v>2016</v>
      </c>
      <c r="B70" s="5">
        <v>0</v>
      </c>
      <c r="C70" s="5">
        <v>25.5153</v>
      </c>
      <c r="D70" s="5">
        <v>0.75718200000000002</v>
      </c>
      <c r="E70" s="5">
        <v>1.468612</v>
      </c>
      <c r="F70" s="5">
        <v>6.8858000000000863E-2</v>
      </c>
      <c r="H70" s="8">
        <f>SUM(B70:F70)</f>
        <v>27.809952000000003</v>
      </c>
      <c r="I70" s="10">
        <f>C70/H70</f>
        <v>0.91748809922433516</v>
      </c>
    </row>
    <row r="71" spans="1:9" x14ac:dyDescent="0.3">
      <c r="A71" s="4">
        <v>2017</v>
      </c>
      <c r="B71" s="5">
        <v>0</v>
      </c>
      <c r="C71" s="5">
        <v>25.707160999999999</v>
      </c>
      <c r="D71" s="5">
        <v>0.79856399999999994</v>
      </c>
      <c r="E71" s="5">
        <v>1.4736530000000001</v>
      </c>
      <c r="F71" s="5">
        <v>6.7958000000000879E-2</v>
      </c>
      <c r="H71" s="8">
        <f>SUM(B71:F71)</f>
        <v>28.047335999999998</v>
      </c>
      <c r="I71" s="10">
        <f>C71/H71</f>
        <v>0.91656337699951262</v>
      </c>
    </row>
    <row r="72" spans="1:9" x14ac:dyDescent="0.3">
      <c r="A72" s="4">
        <v>2018</v>
      </c>
      <c r="B72" s="5">
        <v>0</v>
      </c>
      <c r="C72" s="5">
        <v>26.017298</v>
      </c>
      <c r="D72" s="5">
        <v>0.96217200000000003</v>
      </c>
      <c r="E72" s="5">
        <v>1.4557249999999999</v>
      </c>
      <c r="F72" s="5">
        <v>6.8548000000001136E-2</v>
      </c>
      <c r="G72" s="8">
        <f>SUM(B72:F72)</f>
        <v>28.503743</v>
      </c>
      <c r="H72" s="8">
        <f>SUM(B72:F72)</f>
        <v>28.503743</v>
      </c>
      <c r="I72" s="10">
        <f>C72/H72</f>
        <v>0.91276777228871309</v>
      </c>
    </row>
    <row r="73" spans="1:9" x14ac:dyDescent="0.3">
      <c r="A73" s="4">
        <v>2019</v>
      </c>
      <c r="B73" s="5">
        <v>0</v>
      </c>
      <c r="C73" s="5">
        <v>25.991709999999998</v>
      </c>
      <c r="D73" s="5">
        <v>1.1141110000000001</v>
      </c>
      <c r="E73" s="5">
        <v>1.496591</v>
      </c>
      <c r="F73" s="5">
        <v>6.6771000000001329E-2</v>
      </c>
      <c r="H73" s="8">
        <f t="shared" ref="H73:H76" si="4">SUM(B73:F73)</f>
        <v>28.669183</v>
      </c>
      <c r="I73" s="10">
        <f t="shared" ref="I73:I76" si="5">C73/H73</f>
        <v>0.90660797693467576</v>
      </c>
    </row>
    <row r="74" spans="1:9" x14ac:dyDescent="0.3">
      <c r="A74" s="4">
        <v>2020</v>
      </c>
      <c r="B74" s="5">
        <v>0</v>
      </c>
      <c r="C74" s="5">
        <v>21.930163</v>
      </c>
      <c r="D74" s="5">
        <v>1.10866</v>
      </c>
      <c r="E74" s="5">
        <v>1.3554870000000001</v>
      </c>
      <c r="F74" s="5">
        <v>5.5880999999997356E-2</v>
      </c>
      <c r="H74" s="8">
        <f t="shared" si="4"/>
        <v>24.450190999999997</v>
      </c>
      <c r="I74" s="10">
        <f t="shared" si="5"/>
        <v>0.89693217529466351</v>
      </c>
    </row>
    <row r="75" spans="1:9" x14ac:dyDescent="0.3">
      <c r="A75" s="4">
        <v>2021</v>
      </c>
      <c r="B75" s="5">
        <v>0</v>
      </c>
      <c r="C75" s="5">
        <v>24.287258999999999</v>
      </c>
      <c r="D75" s="5">
        <v>1.2322249999999999</v>
      </c>
      <c r="E75" s="5">
        <v>1.4959549999999999</v>
      </c>
      <c r="F75" s="5">
        <v>5.4198000000002591E-2</v>
      </c>
      <c r="G75" s="8">
        <f>SUM(B75:F75)</f>
        <v>27.069637</v>
      </c>
      <c r="H75" s="8">
        <f t="shared" ref="H75" si="6">SUM(B75:F75)</f>
        <v>27.069637</v>
      </c>
      <c r="I75" s="10">
        <f t="shared" ref="I75" si="7">C75/H75</f>
        <v>0.89721406312171825</v>
      </c>
    </row>
    <row r="76" spans="1:9" x14ac:dyDescent="0.3">
      <c r="A76" s="6">
        <v>2022</v>
      </c>
      <c r="B76" s="7">
        <v>0</v>
      </c>
      <c r="C76" s="7">
        <v>24.808274000000001</v>
      </c>
      <c r="D76" s="7">
        <v>1.3258699999999999</v>
      </c>
      <c r="E76" s="7">
        <v>1.578687</v>
      </c>
      <c r="F76" s="7">
        <v>5.5895999999999731E-2</v>
      </c>
      <c r="G76" s="8">
        <f>SUM(B76:F76)</f>
        <v>27.768726999999998</v>
      </c>
      <c r="H76" s="8">
        <f t="shared" si="4"/>
        <v>27.768726999999998</v>
      </c>
      <c r="I76" s="10">
        <f t="shared" si="5"/>
        <v>0.89338895513647432</v>
      </c>
    </row>
    <row r="77" spans="1:9" x14ac:dyDescent="0.3">
      <c r="C77" s="9">
        <f>C76/$G$76</f>
        <v>0.89338895513647432</v>
      </c>
      <c r="D77" s="9">
        <f>D76/$G$76</f>
        <v>4.7746877269526977E-2</v>
      </c>
      <c r="E77" s="11">
        <f t="shared" ref="E77:F77" si="8">E76/$G$76</f>
        <v>5.6851255730952309E-2</v>
      </c>
      <c r="F77" s="11">
        <f t="shared" si="8"/>
        <v>2.0129118630465032E-3</v>
      </c>
    </row>
    <row r="78" spans="1:9" x14ac:dyDescent="0.3">
      <c r="A78" s="12" t="s">
        <v>6</v>
      </c>
      <c r="C78" s="9"/>
      <c r="D78" s="9"/>
      <c r="E78" s="11"/>
      <c r="F78" s="11"/>
    </row>
    <row r="79" spans="1:9" ht="40" customHeight="1" x14ac:dyDescent="0.3">
      <c r="A79" s="14" t="s">
        <v>7</v>
      </c>
      <c r="B79" s="14"/>
      <c r="C79" s="14"/>
      <c r="D79" s="14"/>
      <c r="E79" s="14"/>
      <c r="F79" s="14"/>
    </row>
    <row r="80" spans="1:9" x14ac:dyDescent="0.3">
      <c r="D80" s="9"/>
    </row>
  </sheetData>
  <mergeCells count="2">
    <mergeCell ref="A1:F1"/>
    <mergeCell ref="A79:F7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A9643A-2C85-4605-9889-E7DC4E8DA9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A87E9C-3E79-44EB-B809-D4262F9206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A1CDC0-40CA-4E32-BA9D-77ABA21781B8}">
  <ds:schemaRefs>
    <ds:schemaRef ds:uri="d488d37d-865a-4c40-87e6-5084e0bc4e83"/>
    <ds:schemaRef ds:uri="http://purl.org/dc/terms/"/>
    <ds:schemaRef ds:uri="d730d899-84ad-4860-8f6d-6871b0defea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 for Figure 6-5</vt:lpstr>
      <vt:lpstr>Figure 6-5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Thai, Hoa CTR (OST)</cp:lastModifiedBy>
  <cp:revision/>
  <dcterms:created xsi:type="dcterms:W3CDTF">2018-07-05T19:57:41Z</dcterms:created>
  <dcterms:modified xsi:type="dcterms:W3CDTF">2023-11-24T20:46:27Z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