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2 - Passenger/"/>
    </mc:Choice>
  </mc:AlternateContent>
  <xr:revisionPtr revIDLastSave="22" documentId="8_{6A21F3C5-8CD9-4041-96AC-04EC98921755}" xr6:coauthVersionLast="47" xr6:coauthVersionMax="47" xr10:uidLastSave="{0F6E44F7-0E0A-4340-ACB4-811457AEF7FB}"/>
  <bookViews>
    <workbookView xWindow="43200" yWindow="0" windowWidth="14400" windowHeight="15600" xr2:uid="{00000000-000D-0000-FFFF-FFFF00000000}"/>
  </bookViews>
  <sheets>
    <sheet name="Table" sheetId="1" r:id="rId1"/>
    <sheet name="Data" sheetId="2" r:id="rId2"/>
    <sheet name="Sourc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G6" i="1"/>
  <c r="G5" i="1"/>
  <c r="H6" i="1"/>
  <c r="F6" i="1"/>
  <c r="F5" i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G5" i="2"/>
  <c r="H5" i="2"/>
  <c r="I5" i="2"/>
  <c r="G4" i="2"/>
  <c r="H4" i="2"/>
  <c r="I4" i="2"/>
  <c r="F25" i="3"/>
  <c r="F24" i="3"/>
  <c r="F23" i="3"/>
  <c r="D24" i="3"/>
  <c r="D25" i="3"/>
  <c r="D23" i="3"/>
</calcChain>
</file>

<file path=xl/sharedStrings.xml><?xml version="1.0" encoding="utf-8"?>
<sst xmlns="http://schemas.openxmlformats.org/spreadsheetml/2006/main" count="23" uniqueCount="18">
  <si>
    <t>Passengers</t>
  </si>
  <si>
    <t>Arrivals</t>
  </si>
  <si>
    <t>Outbound</t>
  </si>
  <si>
    <r>
      <rPr>
        <b/>
        <sz val="11"/>
        <color rgb="FF000000"/>
        <rFont val="Calibri"/>
        <family val="2"/>
      </rPr>
      <t>SOURCES:</t>
    </r>
    <r>
      <rPr>
        <sz val="11"/>
        <color rgb="FF000000"/>
        <rFont val="Calibri"/>
        <family val="2"/>
      </rPr>
      <t xml:space="preserve"> U.S. Department of Commerce, International Trade Administration, National Travel and Tourism Office, Forms I-92 and I-94, available at www.trade.gov as of September 2022.</t>
    </r>
  </si>
  <si>
    <t>From Alan</t>
  </si>
  <si>
    <t>INTL</t>
  </si>
  <si>
    <t>ARRIVALS</t>
  </si>
  <si>
    <t>OUTBOUND</t>
  </si>
  <si>
    <t>NTTO  2022</t>
  </si>
  <si>
    <t>International Visitation in 2021: U.S. Inbound Arrivals: 22.1 Million +15% from 19.2 Million 2020 and -72% from 79.4 Million in 2019.</t>
  </si>
  <si>
    <t>U.S. Outbound Departures: 49.1 Million, +47% from 33.5 Million in 2020 and -51% from 99.7 million in 2019.</t>
  </si>
  <si>
    <t>Sources: ADIS/I-94 Visitor Arrivals Program, Annual Arrivals 2000 to Presnt - Country of Residence, https://www.trade.gov/i-94-arrivals-program; APIS/I-92 Monitor, U.S. Outbound Travel to World Regions, https://www.trade.gov/us-international-air-travel-statistics-i-92-data</t>
  </si>
  <si>
    <t>Inbound</t>
  </si>
  <si>
    <t>Percent change from 2021</t>
  </si>
  <si>
    <t>Percent change from 2019</t>
  </si>
  <si>
    <r>
      <t>SOURCES:</t>
    </r>
    <r>
      <rPr>
        <sz val="11"/>
        <color rgb="FF000000"/>
        <rFont val="Arial"/>
        <family val="2"/>
      </rPr>
      <t xml:space="preserve"> U.S. Department of Commerce, International Trade Administration, National Travel and Tourism Office, Forms I-92 and I-94, available at www.trade.gov as of September 2023.</t>
    </r>
  </si>
  <si>
    <r>
      <t>Table 2-8 International Inbound and Outbound Travel: 2019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Arial"/>
        <family val="2"/>
      </rPr>
      <t>2022 (Millions)</t>
    </r>
  </si>
  <si>
    <t>Inbound/outbound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</si>
</sst>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2" fontId="0" fillId="0" borderId="3" xfId="0" applyNumberFormat="1" applyBorder="1"/>
    <xf numFmtId="10" fontId="0" fillId="0" borderId="3" xfId="0" applyNumberFormat="1" applyBorder="1"/>
    <xf numFmtId="3" fontId="5" fillId="0" borderId="0" xfId="0" applyNumberFormat="1" applyFont="1"/>
    <xf numFmtId="3" fontId="4" fillId="0" borderId="0" xfId="0" applyNumberFormat="1" applyFont="1"/>
    <xf numFmtId="0" fontId="6" fillId="0" borderId="0" xfId="0" applyFont="1" applyAlignment="1">
      <alignment wrapText="1"/>
    </xf>
    <xf numFmtId="0" fontId="9" fillId="2" borderId="0" xfId="0" applyFont="1" applyFill="1"/>
    <xf numFmtId="0" fontId="9" fillId="2" borderId="3" xfId="0" applyFont="1" applyFill="1" applyBorder="1"/>
    <xf numFmtId="164" fontId="9" fillId="2" borderId="0" xfId="1" applyNumberFormat="1" applyFont="1" applyFill="1"/>
    <xf numFmtId="0" fontId="8" fillId="2" borderId="3" xfId="0" applyFont="1" applyFill="1" applyBorder="1"/>
    <xf numFmtId="164" fontId="9" fillId="2" borderId="4" xfId="1" applyNumberFormat="1" applyFont="1" applyFill="1" applyBorder="1"/>
    <xf numFmtId="0" fontId="1" fillId="0" borderId="5" xfId="0" applyFont="1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0" fontId="1" fillId="0" borderId="8" xfId="0" applyFont="1" applyBorder="1" applyAlignment="1">
      <alignment horizontal="center"/>
    </xf>
    <xf numFmtId="2" fontId="0" fillId="0" borderId="9" xfId="0" applyNumberFormat="1" applyBorder="1"/>
    <xf numFmtId="2" fontId="0" fillId="0" borderId="10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8" fillId="2" borderId="0" xfId="0" applyFont="1" applyFill="1" applyBorder="1" applyAlignment="1">
      <alignment vertical="top"/>
    </xf>
    <xf numFmtId="0" fontId="9" fillId="2" borderId="0" xfId="0" applyFont="1" applyFill="1" applyBorder="1"/>
    <xf numFmtId="0" fontId="8" fillId="2" borderId="4" xfId="0" applyFont="1" applyFill="1" applyBorder="1" applyAlignment="1">
      <alignment horizontal="center" vertical="top"/>
    </xf>
    <xf numFmtId="2" fontId="9" fillId="2" borderId="12" xfId="0" applyNumberFormat="1" applyFont="1" applyFill="1" applyBorder="1"/>
    <xf numFmtId="164" fontId="9" fillId="2" borderId="12" xfId="1" applyNumberFormat="1" applyFont="1" applyFill="1" applyBorder="1"/>
    <xf numFmtId="2" fontId="9" fillId="2" borderId="4" xfId="0" applyNumberFormat="1" applyFont="1" applyFill="1" applyBorder="1"/>
    <xf numFmtId="0" fontId="8" fillId="2" borderId="1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90" zoomScaleNormal="90" workbookViewId="0">
      <selection sqref="A1:I1"/>
    </sheetView>
  </sheetViews>
  <sheetFormatPr defaultColWidth="8.81640625" defaultRowHeight="14" x14ac:dyDescent="0.3"/>
  <cols>
    <col min="1" max="1" width="19.453125" style="20" customWidth="1"/>
    <col min="2" max="5" width="14.36328125" style="20" customWidth="1"/>
    <col min="6" max="6" width="12.90625" style="20" customWidth="1"/>
    <col min="7" max="9" width="14.36328125" style="20" customWidth="1"/>
    <col min="10" max="16384" width="8.81640625" style="20"/>
  </cols>
  <sheetData>
    <row r="1" spans="1:9" ht="14.5" x14ac:dyDescent="0.35">
      <c r="A1" s="38" t="s">
        <v>16</v>
      </c>
      <c r="B1" s="38"/>
      <c r="C1" s="38"/>
      <c r="D1" s="38"/>
      <c r="E1" s="38"/>
      <c r="F1" s="38"/>
      <c r="G1" s="38"/>
      <c r="H1" s="38"/>
      <c r="I1" s="38"/>
    </row>
    <row r="2" spans="1:9" ht="14.5" x14ac:dyDescent="0.35">
      <c r="A2" s="36"/>
      <c r="B2" s="35"/>
      <c r="C2" s="35"/>
      <c r="D2" s="35"/>
      <c r="E2" s="35"/>
      <c r="F2" s="35"/>
      <c r="G2" s="35"/>
      <c r="H2" s="35"/>
      <c r="I2" s="35"/>
    </row>
    <row r="3" spans="1:9" ht="16.5" customHeight="1" thickBot="1" x14ac:dyDescent="0.35">
      <c r="B3" s="44" t="s">
        <v>0</v>
      </c>
      <c r="C3" s="44"/>
      <c r="D3" s="44"/>
      <c r="E3" s="44"/>
      <c r="F3" s="44" t="s">
        <v>14</v>
      </c>
      <c r="G3" s="44"/>
      <c r="H3" s="44"/>
      <c r="I3" s="42"/>
    </row>
    <row r="4" spans="1:9" ht="16.5" customHeight="1" thickBot="1" x14ac:dyDescent="0.35">
      <c r="A4" s="23" t="s">
        <v>17</v>
      </c>
      <c r="B4" s="48">
        <v>2019</v>
      </c>
      <c r="C4" s="48">
        <v>2020</v>
      </c>
      <c r="D4" s="48">
        <v>2021</v>
      </c>
      <c r="E4" s="48">
        <v>2022</v>
      </c>
      <c r="F4" s="48">
        <v>2020</v>
      </c>
      <c r="G4" s="48">
        <v>2021</v>
      </c>
      <c r="H4" s="49">
        <v>2022</v>
      </c>
      <c r="I4" s="43"/>
    </row>
    <row r="5" spans="1:9" ht="16.5" customHeight="1" x14ac:dyDescent="0.3">
      <c r="A5" s="20" t="s">
        <v>1</v>
      </c>
      <c r="B5" s="45">
        <v>79.441595000000007</v>
      </c>
      <c r="C5" s="45">
        <v>19.212014</v>
      </c>
      <c r="D5" s="45">
        <v>22.100453000000002</v>
      </c>
      <c r="E5" s="45">
        <v>50.9</v>
      </c>
      <c r="F5" s="46">
        <f>(C5-$B5)/$B5</f>
        <v>-0.758161779103252</v>
      </c>
      <c r="G5" s="46">
        <f>(D5-$B5)/$B5</f>
        <v>-0.72180250157364034</v>
      </c>
      <c r="H5" s="22">
        <f>(E5-$B5)/$B5</f>
        <v>-0.35927771842949535</v>
      </c>
    </row>
    <row r="6" spans="1:9" ht="14.5" thickBot="1" x14ac:dyDescent="0.35">
      <c r="A6" s="21" t="s">
        <v>2</v>
      </c>
      <c r="B6" s="47">
        <v>99.270495999999994</v>
      </c>
      <c r="C6" s="47">
        <v>33.160265000000003</v>
      </c>
      <c r="D6" s="47">
        <v>49.096890999999999</v>
      </c>
      <c r="E6" s="47">
        <v>80.7</v>
      </c>
      <c r="F6" s="24">
        <f>(C6-$B6)/$B6</f>
        <v>-0.66596051862176653</v>
      </c>
      <c r="G6" s="24">
        <f t="shared" ref="G6:H6" si="0">(D6-$B6)/$B6</f>
        <v>-0.50542313196460709</v>
      </c>
      <c r="H6" s="24">
        <f t="shared" si="0"/>
        <v>-0.18706964051030825</v>
      </c>
    </row>
    <row r="8" spans="1:9" x14ac:dyDescent="0.3">
      <c r="A8" s="37" t="s">
        <v>15</v>
      </c>
      <c r="B8" s="37"/>
      <c r="C8" s="37"/>
      <c r="D8" s="37"/>
      <c r="E8" s="37"/>
      <c r="F8" s="37"/>
      <c r="G8" s="37"/>
      <c r="H8" s="37"/>
      <c r="I8" s="37"/>
    </row>
    <row r="9" spans="1:9" x14ac:dyDescent="0.3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3">
      <c r="A10" s="37"/>
      <c r="B10" s="37"/>
      <c r="C10" s="37"/>
      <c r="D10" s="37"/>
      <c r="E10" s="37"/>
      <c r="F10" s="37"/>
      <c r="G10" s="37"/>
      <c r="H10" s="37"/>
      <c r="I10" s="37"/>
    </row>
  </sheetData>
  <mergeCells count="4">
    <mergeCell ref="B3:E3"/>
    <mergeCell ref="A8:I10"/>
    <mergeCell ref="A1:I1"/>
    <mergeCell ref="F3:H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6A05-5923-4F5C-989C-E43909E8E250}">
  <dimension ref="B1:R9"/>
  <sheetViews>
    <sheetView workbookViewId="0">
      <selection activeCell="H16" sqref="H16"/>
    </sheetView>
  </sheetViews>
  <sheetFormatPr defaultColWidth="8.81640625" defaultRowHeight="14.5" x14ac:dyDescent="0.35"/>
  <cols>
    <col min="2" max="2" width="10" bestFit="1" customWidth="1"/>
    <col min="6" max="6" width="2.81640625" customWidth="1"/>
    <col min="15" max="15" width="11.453125" bestFit="1" customWidth="1"/>
  </cols>
  <sheetData>
    <row r="1" spans="2:18" x14ac:dyDescent="0.35">
      <c r="N1" t="s">
        <v>4</v>
      </c>
    </row>
    <row r="2" spans="2:18" ht="15" thickBot="1" x14ac:dyDescent="0.4">
      <c r="C2" s="40" t="s">
        <v>0</v>
      </c>
      <c r="D2" s="40"/>
      <c r="E2" s="40"/>
      <c r="F2" s="1"/>
      <c r="G2" s="40" t="s">
        <v>13</v>
      </c>
      <c r="H2" s="40"/>
      <c r="I2" s="40"/>
      <c r="N2" s="2"/>
      <c r="O2" s="2"/>
      <c r="P2" s="3">
        <v>2019</v>
      </c>
      <c r="Q2" s="3">
        <v>2020</v>
      </c>
      <c r="R2" s="3">
        <v>2021</v>
      </c>
    </row>
    <row r="3" spans="2:18" ht="15" thickBot="1" x14ac:dyDescent="0.4">
      <c r="B3" s="12"/>
      <c r="C3" s="25">
        <v>2019</v>
      </c>
      <c r="D3" s="28">
        <v>2020</v>
      </c>
      <c r="E3" s="13">
        <v>2021</v>
      </c>
      <c r="F3" s="13"/>
      <c r="G3" s="25">
        <v>2019</v>
      </c>
      <c r="H3" s="28">
        <v>2020</v>
      </c>
      <c r="I3" s="13">
        <v>2021</v>
      </c>
      <c r="N3" s="4" t="s">
        <v>5</v>
      </c>
      <c r="O3" s="4" t="s">
        <v>6</v>
      </c>
      <c r="P3" s="4">
        <v>79.400000000000006</v>
      </c>
      <c r="Q3" s="4">
        <v>19.2</v>
      </c>
      <c r="R3" s="4">
        <v>22.1</v>
      </c>
    </row>
    <row r="4" spans="2:18" x14ac:dyDescent="0.35">
      <c r="B4" s="1" t="s">
        <v>1</v>
      </c>
      <c r="C4" s="26">
        <v>79.441595000000007</v>
      </c>
      <c r="D4" s="29">
        <v>19.212014</v>
      </c>
      <c r="E4" s="10">
        <v>22.100453000000002</v>
      </c>
      <c r="G4" s="31">
        <f t="shared" ref="G4:I5" si="0">($E4-C4)/C4</f>
        <v>-0.72180250157364034</v>
      </c>
      <c r="H4" s="33">
        <f t="shared" si="0"/>
        <v>0.1503454557132845</v>
      </c>
      <c r="I4" s="11">
        <f t="shared" si="0"/>
        <v>0</v>
      </c>
      <c r="N4" s="5" t="s">
        <v>5</v>
      </c>
      <c r="O4" s="5" t="s">
        <v>7</v>
      </c>
      <c r="P4" s="5">
        <v>99.7</v>
      </c>
      <c r="Q4" s="5">
        <v>33.5</v>
      </c>
      <c r="R4" s="5">
        <v>49.1</v>
      </c>
    </row>
    <row r="5" spans="2:18" ht="15" thickBot="1" x14ac:dyDescent="0.4">
      <c r="B5" s="14" t="s">
        <v>2</v>
      </c>
      <c r="C5" s="27">
        <v>99.270495999999994</v>
      </c>
      <c r="D5" s="30">
        <v>33.160265000000003</v>
      </c>
      <c r="E5" s="15">
        <v>49.096890999999999</v>
      </c>
      <c r="F5" s="12"/>
      <c r="G5" s="32">
        <f t="shared" si="0"/>
        <v>-0.50542313196460709</v>
      </c>
      <c r="H5" s="34">
        <f t="shared" si="0"/>
        <v>0.48059404832862451</v>
      </c>
      <c r="I5" s="16">
        <f t="shared" si="0"/>
        <v>0</v>
      </c>
      <c r="N5" s="6"/>
      <c r="O5" s="6"/>
      <c r="P5" s="6"/>
      <c r="Q5" s="6"/>
      <c r="R5" s="6"/>
    </row>
    <row r="6" spans="2:18" x14ac:dyDescent="0.35">
      <c r="N6" s="5" t="s">
        <v>8</v>
      </c>
      <c r="O6" s="6"/>
      <c r="P6" s="6"/>
      <c r="Q6" s="6"/>
      <c r="R6" s="6"/>
    </row>
    <row r="7" spans="2:18" ht="15" customHeight="1" x14ac:dyDescent="0.35">
      <c r="B7" s="41" t="s">
        <v>3</v>
      </c>
      <c r="C7" s="41"/>
      <c r="D7" s="41"/>
      <c r="E7" s="41"/>
      <c r="F7" s="41"/>
      <c r="G7" s="41"/>
      <c r="H7" s="41"/>
      <c r="I7" s="41"/>
      <c r="J7" s="19"/>
      <c r="N7" s="39" t="s">
        <v>9</v>
      </c>
      <c r="O7" s="39"/>
      <c r="P7" s="39"/>
      <c r="Q7" s="39"/>
      <c r="R7" s="39"/>
    </row>
    <row r="8" spans="2:18" x14ac:dyDescent="0.35">
      <c r="B8" s="41"/>
      <c r="C8" s="41"/>
      <c r="D8" s="41"/>
      <c r="E8" s="41"/>
      <c r="F8" s="41"/>
      <c r="G8" s="41"/>
      <c r="H8" s="41"/>
      <c r="I8" s="41"/>
      <c r="J8" s="19"/>
      <c r="N8" s="6"/>
      <c r="O8" s="6"/>
      <c r="P8" s="6"/>
      <c r="Q8" s="6"/>
      <c r="R8" s="6"/>
    </row>
    <row r="9" spans="2:18" x14ac:dyDescent="0.35">
      <c r="B9" s="41"/>
      <c r="C9" s="41"/>
      <c r="D9" s="41"/>
      <c r="E9" s="41"/>
      <c r="F9" s="41"/>
      <c r="G9" s="41"/>
      <c r="H9" s="41"/>
      <c r="I9" s="41"/>
      <c r="J9" s="19"/>
      <c r="N9" s="39" t="s">
        <v>10</v>
      </c>
      <c r="O9" s="39"/>
      <c r="P9" s="39"/>
      <c r="Q9" s="39"/>
      <c r="R9" s="39"/>
    </row>
  </sheetData>
  <mergeCells count="5">
    <mergeCell ref="N7:R7"/>
    <mergeCell ref="N9:R9"/>
    <mergeCell ref="C2:E2"/>
    <mergeCell ref="G2:I2"/>
    <mergeCell ref="B7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E237-47DF-42A8-BE1A-E859F6246C84}">
  <dimension ref="A1:Z28"/>
  <sheetViews>
    <sheetView workbookViewId="0">
      <selection activeCell="F5" activeCellId="2" sqref="B5:B25 D5:D25 F5:F25"/>
    </sheetView>
  </sheetViews>
  <sheetFormatPr defaultColWidth="8.81640625" defaultRowHeight="14.5" x14ac:dyDescent="0.35"/>
  <cols>
    <col min="3" max="3" width="12.453125" bestFit="1" customWidth="1"/>
    <col min="4" max="5" width="10.81640625" bestFit="1" customWidth="1"/>
  </cols>
  <sheetData>
    <row r="1" spans="1:26" x14ac:dyDescent="0.35">
      <c r="A1" s="7" t="s">
        <v>11</v>
      </c>
    </row>
    <row r="3" spans="1:26" x14ac:dyDescent="0.35">
      <c r="C3" t="s">
        <v>12</v>
      </c>
      <c r="E3" t="s">
        <v>2</v>
      </c>
    </row>
    <row r="4" spans="1:26" x14ac:dyDescent="0.35">
      <c r="B4">
        <v>2000</v>
      </c>
      <c r="C4" s="8">
        <v>44680701</v>
      </c>
      <c r="E4" s="8">
        <v>35718000</v>
      </c>
    </row>
    <row r="5" spans="1:26" x14ac:dyDescent="0.35">
      <c r="B5">
        <v>2001</v>
      </c>
      <c r="C5" s="8">
        <v>39187795</v>
      </c>
      <c r="D5" s="9">
        <f t="shared" ref="D5:D22" si="0">(C5-C4)/C4</f>
        <v>-0.12293688051134202</v>
      </c>
      <c r="E5" s="17">
        <v>33625512</v>
      </c>
      <c r="F5" s="9">
        <f t="shared" ref="F5:F22" si="1">(E5-E4)/E4</f>
        <v>-5.8583571308583909E-2</v>
      </c>
    </row>
    <row r="6" spans="1:26" x14ac:dyDescent="0.35">
      <c r="B6">
        <v>2002</v>
      </c>
      <c r="C6" s="8">
        <v>35987060</v>
      </c>
      <c r="D6" s="9">
        <f t="shared" si="0"/>
        <v>-8.1676833309962962E-2</v>
      </c>
      <c r="E6" s="17">
        <v>31365865</v>
      </c>
      <c r="F6" s="9">
        <f t="shared" si="1"/>
        <v>-6.7200374525152207E-2</v>
      </c>
    </row>
    <row r="7" spans="1:26" x14ac:dyDescent="0.35">
      <c r="B7">
        <v>2003</v>
      </c>
      <c r="C7" s="8">
        <v>34463949</v>
      </c>
      <c r="D7" s="9">
        <f t="shared" si="0"/>
        <v>-4.2323851962344242E-2</v>
      </c>
      <c r="E7" s="18">
        <v>32516222</v>
      </c>
      <c r="F7" s="9">
        <f t="shared" si="1"/>
        <v>3.6675443192782979E-2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35">
      <c r="B8">
        <v>2004</v>
      </c>
      <c r="C8" s="8">
        <v>38172774</v>
      </c>
      <c r="D8" s="9">
        <f t="shared" si="0"/>
        <v>0.10761462651885888</v>
      </c>
      <c r="E8" s="18">
        <v>36497344</v>
      </c>
      <c r="F8" s="9">
        <f t="shared" si="1"/>
        <v>0.12243494954610655</v>
      </c>
    </row>
    <row r="9" spans="1:26" x14ac:dyDescent="0.35">
      <c r="B9">
        <v>2005</v>
      </c>
      <c r="C9" s="8">
        <v>49205955</v>
      </c>
      <c r="D9" s="9">
        <f t="shared" si="0"/>
        <v>0.28903272788087131</v>
      </c>
      <c r="E9" s="18">
        <v>38372404</v>
      </c>
      <c r="F9" s="9">
        <f t="shared" si="1"/>
        <v>5.1375245278122157E-2</v>
      </c>
    </row>
    <row r="10" spans="1:26" x14ac:dyDescent="0.35">
      <c r="B10">
        <v>2006</v>
      </c>
      <c r="C10" s="8">
        <v>50977390</v>
      </c>
      <c r="D10" s="9">
        <f t="shared" si="0"/>
        <v>3.6000419054970076E-2</v>
      </c>
      <c r="E10" s="17">
        <v>39758010</v>
      </c>
      <c r="F10" s="9">
        <f t="shared" si="1"/>
        <v>3.6109439481560757E-2</v>
      </c>
    </row>
    <row r="11" spans="1:26" x14ac:dyDescent="0.35">
      <c r="B11">
        <v>2007</v>
      </c>
      <c r="C11" s="8">
        <v>56134944</v>
      </c>
      <c r="D11" s="9">
        <f t="shared" si="0"/>
        <v>0.10117336332833046</v>
      </c>
      <c r="E11" s="17">
        <v>40798278</v>
      </c>
      <c r="F11" s="9">
        <f t="shared" si="1"/>
        <v>2.6164991658284707E-2</v>
      </c>
    </row>
    <row r="12" spans="1:26" x14ac:dyDescent="0.35">
      <c r="B12">
        <v>2008</v>
      </c>
      <c r="C12" s="8">
        <v>58007274</v>
      </c>
      <c r="D12" s="9">
        <f t="shared" si="0"/>
        <v>3.3354090457451954E-2</v>
      </c>
      <c r="E12" s="18">
        <v>40259650</v>
      </c>
      <c r="F12" s="9">
        <f t="shared" si="1"/>
        <v>-1.3202223878174466E-2</v>
      </c>
    </row>
    <row r="13" spans="1:26" x14ac:dyDescent="0.35">
      <c r="B13">
        <v>2009</v>
      </c>
      <c r="C13" s="8">
        <v>55102743</v>
      </c>
      <c r="D13" s="9">
        <f t="shared" si="0"/>
        <v>-5.0071840990148928E-2</v>
      </c>
      <c r="E13" s="17">
        <v>38844301</v>
      </c>
      <c r="F13" s="9">
        <f t="shared" si="1"/>
        <v>-3.51555217196374E-2</v>
      </c>
    </row>
    <row r="14" spans="1:26" x14ac:dyDescent="0.35">
      <c r="B14">
        <v>2010</v>
      </c>
      <c r="C14" s="8">
        <v>60010360</v>
      </c>
      <c r="D14" s="9">
        <f t="shared" si="0"/>
        <v>8.906302541054989E-2</v>
      </c>
      <c r="E14" s="17">
        <v>60270790</v>
      </c>
      <c r="F14" s="9">
        <f t="shared" si="1"/>
        <v>0.55159929380631667</v>
      </c>
    </row>
    <row r="15" spans="1:26" x14ac:dyDescent="0.35">
      <c r="B15">
        <v>2011</v>
      </c>
      <c r="C15" s="8">
        <v>63477416</v>
      </c>
      <c r="D15" s="9">
        <f t="shared" si="0"/>
        <v>5.7774290972425431E-2</v>
      </c>
      <c r="E15" s="17">
        <v>58703951</v>
      </c>
      <c r="F15" s="9">
        <f t="shared" si="1"/>
        <v>-2.5996656091615857E-2</v>
      </c>
    </row>
    <row r="16" spans="1:26" x14ac:dyDescent="0.35">
      <c r="B16">
        <v>2012</v>
      </c>
      <c r="C16" s="8">
        <v>66966897</v>
      </c>
      <c r="D16" s="9">
        <f t="shared" si="0"/>
        <v>5.4972007682228277E-2</v>
      </c>
      <c r="E16" s="17">
        <v>60695685</v>
      </c>
      <c r="F16" s="9">
        <f t="shared" si="1"/>
        <v>3.3928448870502774E-2</v>
      </c>
    </row>
    <row r="17" spans="2:6" x14ac:dyDescent="0.35">
      <c r="B17">
        <v>2013</v>
      </c>
      <c r="C17" s="8">
        <v>71642907</v>
      </c>
      <c r="D17" s="9">
        <f t="shared" si="0"/>
        <v>6.9825693133131139E-2</v>
      </c>
      <c r="E17" s="17">
        <v>61343633</v>
      </c>
      <c r="F17" s="9">
        <f t="shared" si="1"/>
        <v>1.0675355257956147E-2</v>
      </c>
    </row>
    <row r="18" spans="2:6" x14ac:dyDescent="0.35">
      <c r="B18">
        <v>2014</v>
      </c>
      <c r="C18" s="8">
        <v>75379354</v>
      </c>
      <c r="D18" s="9">
        <f t="shared" si="0"/>
        <v>5.2153760315728118E-2</v>
      </c>
      <c r="E18" s="17">
        <v>68176355</v>
      </c>
      <c r="F18" s="9">
        <f t="shared" si="1"/>
        <v>0.11138437138211231</v>
      </c>
    </row>
    <row r="19" spans="2:6" x14ac:dyDescent="0.35">
      <c r="B19">
        <v>2015</v>
      </c>
      <c r="C19" s="8">
        <v>77773526</v>
      </c>
      <c r="D19" s="9">
        <f t="shared" si="0"/>
        <v>3.176164125789669E-2</v>
      </c>
      <c r="E19" s="17">
        <v>74191473</v>
      </c>
      <c r="F19" s="9">
        <f t="shared" si="1"/>
        <v>8.8228800146326392E-2</v>
      </c>
    </row>
    <row r="20" spans="2:6" x14ac:dyDescent="0.35">
      <c r="B20">
        <v>2016</v>
      </c>
      <c r="C20" s="8">
        <v>76407488</v>
      </c>
      <c r="D20" s="9">
        <f t="shared" si="0"/>
        <v>-1.7564305879612555E-2</v>
      </c>
      <c r="E20" s="17">
        <v>80226167</v>
      </c>
      <c r="F20" s="9">
        <f t="shared" si="1"/>
        <v>8.1339455276753972E-2</v>
      </c>
    </row>
    <row r="21" spans="2:6" x14ac:dyDescent="0.35">
      <c r="B21">
        <v>2017</v>
      </c>
      <c r="C21" s="8">
        <v>77186746</v>
      </c>
      <c r="D21" s="9">
        <f t="shared" si="0"/>
        <v>1.0198712461270812E-2</v>
      </c>
      <c r="E21" s="17">
        <v>87554795</v>
      </c>
      <c r="F21" s="9">
        <f t="shared" si="1"/>
        <v>9.134959669704773E-2</v>
      </c>
    </row>
    <row r="22" spans="2:6" x14ac:dyDescent="0.35">
      <c r="B22">
        <v>2018</v>
      </c>
      <c r="C22" s="8">
        <v>79745918</v>
      </c>
      <c r="D22" s="9">
        <f t="shared" si="0"/>
        <v>3.3155588655078165E-2</v>
      </c>
      <c r="E22" s="8">
        <v>93038257</v>
      </c>
      <c r="F22" s="9">
        <f t="shared" si="1"/>
        <v>6.2628917125555489E-2</v>
      </c>
    </row>
    <row r="23" spans="2:6" x14ac:dyDescent="0.35">
      <c r="B23">
        <v>2019</v>
      </c>
      <c r="C23" s="8">
        <v>79441595</v>
      </c>
      <c r="D23" s="9">
        <f>(C23-C22)/C22</f>
        <v>-3.8161577122982019E-3</v>
      </c>
      <c r="E23" s="8">
        <v>99270496</v>
      </c>
      <c r="F23" s="9">
        <f>(E23-E22)/E22</f>
        <v>6.6985766941012229E-2</v>
      </c>
    </row>
    <row r="24" spans="2:6" x14ac:dyDescent="0.35">
      <c r="B24">
        <v>2020</v>
      </c>
      <c r="C24" s="8">
        <v>19212014</v>
      </c>
      <c r="D24" s="9">
        <f t="shared" ref="D24:F25" si="2">(C24-C23)/C23</f>
        <v>-0.75816177910325189</v>
      </c>
      <c r="E24" s="8">
        <v>33160265</v>
      </c>
      <c r="F24" s="9">
        <f t="shared" si="2"/>
        <v>-0.66596051862176653</v>
      </c>
    </row>
    <row r="25" spans="2:6" x14ac:dyDescent="0.35">
      <c r="B25">
        <v>2021</v>
      </c>
      <c r="C25" s="8">
        <v>22100453</v>
      </c>
      <c r="D25" s="9">
        <f t="shared" si="2"/>
        <v>0.15034545571328439</v>
      </c>
      <c r="E25" s="8">
        <v>49096891</v>
      </c>
      <c r="F25" s="9">
        <f t="shared" si="2"/>
        <v>0.48059404832862462</v>
      </c>
    </row>
    <row r="27" spans="2:6" x14ac:dyDescent="0.35">
      <c r="D27" s="8"/>
      <c r="F27" s="8"/>
    </row>
    <row r="28" spans="2:6" x14ac:dyDescent="0.35">
      <c r="D28" s="8"/>
      <c r="F2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5294E-BC42-47CD-9095-798B428A8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14E6DF-27E9-4B16-A911-948539CEFF19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730d899-84ad-4860-8f6d-6871b0defea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88d37d-865a-4c40-87e6-5084e0bc4e8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00A8D0-E614-4233-A77E-37D989E66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Justina</cp:lastModifiedBy>
  <cp:revision/>
  <dcterms:created xsi:type="dcterms:W3CDTF">2022-10-06T21:55:40Z</dcterms:created>
  <dcterms:modified xsi:type="dcterms:W3CDTF">2024-01-25T20:10:06Z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