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2 - Passenger/"/>
    </mc:Choice>
  </mc:AlternateContent>
  <xr:revisionPtr revIDLastSave="11" documentId="8_{7C35BB95-53D5-465F-82F9-BEC048EC0BA0}" xr6:coauthVersionLast="47" xr6:coauthVersionMax="47" xr10:uidLastSave="{A2DD7201-BCB6-4061-A18B-00D1EB08765F}"/>
  <bookViews>
    <workbookView xWindow="43200" yWindow="0" windowWidth="14400" windowHeight="15600" xr2:uid="{00000000-000D-0000-FFFF-FFFF00000000}"/>
  </bookViews>
  <sheets>
    <sheet name="Table" sheetId="1" r:id="rId1"/>
    <sheet name="Data" sheetId="2" r:id="rId2"/>
    <sheet name="Source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3" l="1"/>
  <c r="N6" i="3"/>
  <c r="O6" i="3"/>
  <c r="P6" i="3"/>
  <c r="M7" i="3"/>
  <c r="N7" i="3"/>
  <c r="O7" i="3"/>
  <c r="P7" i="3"/>
  <c r="M8" i="3"/>
  <c r="N8" i="3"/>
  <c r="O8" i="3"/>
  <c r="P8" i="3"/>
  <c r="M9" i="3"/>
  <c r="N9" i="3"/>
  <c r="O9" i="3"/>
  <c r="P9" i="3"/>
  <c r="M10" i="3"/>
  <c r="N10" i="3"/>
  <c r="O10" i="3"/>
  <c r="P10" i="3"/>
  <c r="M11" i="3"/>
  <c r="N11" i="3"/>
  <c r="O11" i="3"/>
  <c r="P11" i="3"/>
  <c r="M12" i="3"/>
  <c r="N12" i="3"/>
  <c r="O12" i="3"/>
  <c r="P12" i="3"/>
  <c r="M13" i="3"/>
  <c r="N13" i="3"/>
  <c r="O13" i="3"/>
  <c r="P13" i="3"/>
  <c r="M14" i="3"/>
  <c r="N14" i="3"/>
  <c r="O14" i="3"/>
  <c r="P14" i="3"/>
  <c r="N5" i="3"/>
  <c r="O5" i="3"/>
  <c r="P5" i="3"/>
  <c r="M5" i="3"/>
  <c r="I11" i="3"/>
  <c r="J11" i="3"/>
  <c r="K11" i="3"/>
  <c r="I12" i="3"/>
  <c r="J12" i="3"/>
  <c r="K12" i="3"/>
  <c r="I13" i="3"/>
  <c r="J13" i="3"/>
  <c r="K13" i="3"/>
  <c r="I14" i="3"/>
  <c r="J14" i="3"/>
  <c r="K14" i="3"/>
  <c r="H12" i="3"/>
  <c r="H13" i="3"/>
  <c r="H14" i="3"/>
  <c r="I6" i="3"/>
  <c r="J6" i="3"/>
  <c r="K6" i="3"/>
  <c r="I7" i="3"/>
  <c r="J7" i="3"/>
  <c r="K7" i="3"/>
  <c r="I8" i="3"/>
  <c r="J8" i="3"/>
  <c r="K8" i="3"/>
  <c r="I9" i="3"/>
  <c r="J9" i="3"/>
  <c r="K9" i="3"/>
  <c r="I10" i="3"/>
  <c r="J10" i="3"/>
  <c r="K10" i="3"/>
  <c r="H7" i="3"/>
  <c r="H8" i="3"/>
  <c r="H9" i="3"/>
  <c r="H10" i="3"/>
  <c r="H11" i="3"/>
  <c r="H6" i="3"/>
  <c r="I5" i="3"/>
  <c r="J5" i="3"/>
  <c r="K5" i="3"/>
  <c r="H5" i="3"/>
</calcChain>
</file>

<file path=xl/sharedStrings.xml><?xml version="1.0" encoding="utf-8"?>
<sst xmlns="http://schemas.openxmlformats.org/spreadsheetml/2006/main" count="121" uniqueCount="79">
  <si>
    <t>Drove alone</t>
  </si>
  <si>
    <t>Hispanic</t>
  </si>
  <si>
    <t>African-American</t>
  </si>
  <si>
    <t>Total Population</t>
  </si>
  <si>
    <t>Carpool</t>
  </si>
  <si>
    <t>Transit</t>
  </si>
  <si>
    <r>
      <rPr>
        <b/>
        <sz val="11"/>
        <color rgb="FF000000"/>
        <rFont val="Calibri"/>
        <family val="2"/>
      </rPr>
      <t>SOURCE:</t>
    </r>
    <r>
      <rPr>
        <sz val="11"/>
        <color rgb="FF000000"/>
        <rFont val="Calibri"/>
        <family val="2"/>
      </rPr>
      <t xml:space="preserve"> U.S. Department of Commerce, Census Bureau, Decennial Census 2000 and 2010-2021 American Community Survey, Table S0802, available at https://data.census.gov/cedsci/ as of September 2022.</t>
    </r>
  </si>
  <si>
    <t>Submitted Table</t>
  </si>
  <si>
    <r>
      <t>DRIVE ALONE </t>
    </r>
    <r>
      <rPr>
        <sz val="12"/>
        <color rgb="FFFF0000"/>
        <rFont val="Calibri"/>
        <family val="2"/>
      </rPr>
      <t>  </t>
    </r>
  </si>
  <si>
    <r>
      <t>2000</t>
    </r>
    <r>
      <rPr>
        <sz val="12"/>
        <color rgb="FFFF0000"/>
        <rFont val="Calibri"/>
        <family val="2"/>
      </rPr>
      <t> </t>
    </r>
  </si>
  <si>
    <r>
      <t>2010</t>
    </r>
    <r>
      <rPr>
        <sz val="12"/>
        <color rgb="FFFF0000"/>
        <rFont val="Calibri"/>
        <family val="2"/>
      </rPr>
      <t> </t>
    </r>
  </si>
  <si>
    <r>
      <t>2019</t>
    </r>
    <r>
      <rPr>
        <sz val="12"/>
        <color rgb="FFFF0000"/>
        <rFont val="Calibri"/>
        <family val="2"/>
      </rPr>
      <t> </t>
    </r>
  </si>
  <si>
    <r>
      <t>2021</t>
    </r>
    <r>
      <rPr>
        <sz val="12"/>
        <color rgb="FFFF0000"/>
        <rFont val="Calibri"/>
        <family val="2"/>
      </rPr>
      <t> </t>
    </r>
  </si>
  <si>
    <r>
      <t>Hispanic</t>
    </r>
    <r>
      <rPr>
        <sz val="12"/>
        <color rgb="FF44546A"/>
        <rFont val="Calibri"/>
        <family val="2"/>
      </rPr>
      <t>  </t>
    </r>
  </si>
  <si>
    <r>
      <t>60.6%</t>
    </r>
    <r>
      <rPr>
        <sz val="12"/>
        <color rgb="FF44546A"/>
        <rFont val="Calibri"/>
        <family val="2"/>
      </rPr>
      <t> </t>
    </r>
  </si>
  <si>
    <r>
      <t>67.8%</t>
    </r>
    <r>
      <rPr>
        <sz val="12"/>
        <color rgb="FF44546A"/>
        <rFont val="Calibri"/>
        <family val="2"/>
      </rPr>
      <t> </t>
    </r>
  </si>
  <si>
    <r>
      <t>71.6%</t>
    </r>
    <r>
      <rPr>
        <sz val="12"/>
        <color rgb="FF44546A"/>
        <rFont val="Calibri"/>
        <family val="2"/>
      </rPr>
      <t> </t>
    </r>
  </si>
  <si>
    <t>66.8% </t>
  </si>
  <si>
    <r>
      <t>African-American </t>
    </r>
    <r>
      <rPr>
        <sz val="12"/>
        <color rgb="FF44546A"/>
        <rFont val="Calibri"/>
        <family val="2"/>
      </rPr>
      <t> </t>
    </r>
  </si>
  <si>
    <r>
      <t>67.0%</t>
    </r>
    <r>
      <rPr>
        <sz val="12"/>
        <color rgb="FF44546A"/>
        <rFont val="Calibri"/>
        <family val="2"/>
      </rPr>
      <t> </t>
    </r>
  </si>
  <si>
    <r>
      <t>72.0%</t>
    </r>
    <r>
      <rPr>
        <sz val="12"/>
        <color rgb="FF44546A"/>
        <rFont val="Calibri"/>
        <family val="2"/>
      </rPr>
      <t> </t>
    </r>
  </si>
  <si>
    <r>
      <t>72.9%</t>
    </r>
    <r>
      <rPr>
        <sz val="12"/>
        <color rgb="FF44546A"/>
        <rFont val="Calibri"/>
        <family val="2"/>
      </rPr>
      <t> </t>
    </r>
  </si>
  <si>
    <t>66.5% </t>
  </si>
  <si>
    <r>
      <t>Total Population</t>
    </r>
    <r>
      <rPr>
        <sz val="12"/>
        <color rgb="FF44546A"/>
        <rFont val="Calibri"/>
        <family val="2"/>
      </rPr>
      <t>  </t>
    </r>
  </si>
  <si>
    <r>
      <t>75.7%</t>
    </r>
    <r>
      <rPr>
        <sz val="12"/>
        <color rgb="FF44546A"/>
        <rFont val="Calibri"/>
        <family val="2"/>
      </rPr>
      <t> </t>
    </r>
  </si>
  <si>
    <r>
      <t>76.5%</t>
    </r>
    <r>
      <rPr>
        <sz val="12"/>
        <color rgb="FF44546A"/>
        <rFont val="Calibri"/>
        <family val="2"/>
      </rPr>
      <t> </t>
    </r>
  </si>
  <si>
    <r>
      <t>75.9%</t>
    </r>
    <r>
      <rPr>
        <sz val="12"/>
        <color rgb="FF44546A"/>
        <rFont val="Calibri"/>
        <family val="2"/>
      </rPr>
      <t> </t>
    </r>
  </si>
  <si>
    <t>67.8% </t>
  </si>
  <si>
    <r>
      <t>CARPOOL</t>
    </r>
    <r>
      <rPr>
        <sz val="12"/>
        <color rgb="FFC00000"/>
        <rFont val="Calibri"/>
        <family val="2"/>
      </rPr>
      <t>  </t>
    </r>
  </si>
  <si>
    <t>  </t>
  </si>
  <si>
    <r>
      <t> </t>
    </r>
    <r>
      <rPr>
        <sz val="12"/>
        <color rgb="FF44546A"/>
        <rFont val="Calibri"/>
        <family val="2"/>
      </rPr>
      <t> </t>
    </r>
  </si>
  <si>
    <r>
      <t>22.7%</t>
    </r>
    <r>
      <rPr>
        <sz val="12"/>
        <color rgb="FF44546A"/>
        <rFont val="Calibri"/>
        <family val="2"/>
      </rPr>
      <t> </t>
    </r>
  </si>
  <si>
    <r>
      <t>16.0%</t>
    </r>
    <r>
      <rPr>
        <sz val="12"/>
        <color rgb="FF44546A"/>
        <rFont val="Calibri"/>
        <family val="2"/>
      </rPr>
      <t> </t>
    </r>
  </si>
  <si>
    <r>
      <t>13.2%</t>
    </r>
    <r>
      <rPr>
        <sz val="12"/>
        <color rgb="FF44546A"/>
        <rFont val="Calibri"/>
        <family val="2"/>
      </rPr>
      <t> </t>
    </r>
  </si>
  <si>
    <t>12.9% </t>
  </si>
  <si>
    <r>
      <t>African-American</t>
    </r>
    <r>
      <rPr>
        <sz val="12"/>
        <color rgb="FF44546A"/>
        <rFont val="Calibri"/>
        <family val="2"/>
      </rPr>
      <t>  </t>
    </r>
  </si>
  <si>
    <r>
      <t>10.0%</t>
    </r>
    <r>
      <rPr>
        <sz val="12"/>
        <color rgb="FF44546A"/>
        <rFont val="Calibri"/>
        <family val="2"/>
      </rPr>
      <t> </t>
    </r>
  </si>
  <si>
    <r>
      <t>8.9%</t>
    </r>
    <r>
      <rPr>
        <sz val="12"/>
        <color rgb="FF44546A"/>
        <rFont val="Calibri"/>
        <family val="2"/>
      </rPr>
      <t> </t>
    </r>
  </si>
  <si>
    <t>7.9% </t>
  </si>
  <si>
    <r>
      <t>12.2%</t>
    </r>
    <r>
      <rPr>
        <sz val="12"/>
        <color rgb="FF44546A"/>
        <rFont val="Calibri"/>
        <family val="2"/>
      </rPr>
      <t> </t>
    </r>
  </si>
  <si>
    <r>
      <t>9.7%</t>
    </r>
    <r>
      <rPr>
        <sz val="12"/>
        <color rgb="FF44546A"/>
        <rFont val="Calibri"/>
        <family val="2"/>
      </rPr>
      <t> </t>
    </r>
  </si>
  <si>
    <t>7.8% </t>
  </si>
  <si>
    <r>
      <t>TRANSIT</t>
    </r>
    <r>
      <rPr>
        <sz val="12"/>
        <color rgb="FFC00000"/>
        <rFont val="Calibri"/>
        <family val="2"/>
      </rPr>
      <t>  </t>
    </r>
  </si>
  <si>
    <r>
      <t>8.6%</t>
    </r>
    <r>
      <rPr>
        <sz val="12"/>
        <color rgb="FF44546A"/>
        <rFont val="Calibri"/>
        <family val="2"/>
      </rPr>
      <t> </t>
    </r>
  </si>
  <si>
    <r>
      <t>7.8%</t>
    </r>
    <r>
      <rPr>
        <sz val="12"/>
        <color rgb="FF44546A"/>
        <rFont val="Calibri"/>
        <family val="2"/>
      </rPr>
      <t> </t>
    </r>
  </si>
  <si>
    <r>
      <t>6.3%</t>
    </r>
    <r>
      <rPr>
        <sz val="12"/>
        <color rgb="FF44546A"/>
        <rFont val="Calibri"/>
        <family val="2"/>
      </rPr>
      <t> </t>
    </r>
  </si>
  <si>
    <t>3.9% </t>
  </si>
  <si>
    <r>
      <t>12.0%</t>
    </r>
    <r>
      <rPr>
        <sz val="12"/>
        <color rgb="FF44546A"/>
        <rFont val="Calibri"/>
        <family val="2"/>
      </rPr>
      <t> </t>
    </r>
  </si>
  <si>
    <r>
      <t>10.9%</t>
    </r>
    <r>
      <rPr>
        <sz val="12"/>
        <color rgb="FF44546A"/>
        <rFont val="Calibri"/>
        <family val="2"/>
      </rPr>
      <t> </t>
    </r>
  </si>
  <si>
    <r>
      <t>9.6%</t>
    </r>
    <r>
      <rPr>
        <sz val="12"/>
        <color rgb="FF44546A"/>
        <rFont val="Calibri"/>
        <family val="2"/>
      </rPr>
      <t> </t>
    </r>
  </si>
  <si>
    <t>5.7% </t>
  </si>
  <si>
    <r>
      <t>4.6%</t>
    </r>
    <r>
      <rPr>
        <sz val="12"/>
        <color rgb="FF44546A"/>
        <rFont val="Calibri"/>
        <family val="2"/>
      </rPr>
      <t> </t>
    </r>
  </si>
  <si>
    <r>
      <t>4.9%</t>
    </r>
    <r>
      <rPr>
        <sz val="12"/>
        <color rgb="FF44546A"/>
        <rFont val="Calibri"/>
        <family val="2"/>
      </rPr>
      <t> </t>
    </r>
  </si>
  <si>
    <t>2.5% </t>
  </si>
  <si>
    <t>ACS Tables S0802</t>
  </si>
  <si>
    <t>Original</t>
  </si>
  <si>
    <t>Percent Conversion</t>
  </si>
  <si>
    <t>Transpose to Mode Share</t>
  </si>
  <si>
    <t>Total</t>
  </si>
  <si>
    <t>Drove Alone</t>
  </si>
  <si>
    <t>Workers 16 years and over</t>
  </si>
  <si>
    <t>        One race</t>
  </si>
  <si>
    <t>            White</t>
  </si>
  <si>
    <t>            Black or African American</t>
  </si>
  <si>
    <t>            American Indian and Alaska Native</t>
  </si>
  <si>
    <t>            Asian</t>
  </si>
  <si>
    <t>            Native Hawaiian and Other Pacific Islander</t>
  </si>
  <si>
    <t>            Some other race</t>
  </si>
  <si>
    <t>        Two or more races</t>
  </si>
  <si>
    <t>        Hispanic or Latino origin (of any race)</t>
  </si>
  <si>
    <t>        White alone, not Hispanic or Latino</t>
  </si>
  <si>
    <r>
      <rPr>
        <b/>
        <sz val="11"/>
        <color rgb="FF000000"/>
        <rFont val="Arial"/>
        <family val="2"/>
      </rPr>
      <t>SOURCE:</t>
    </r>
    <r>
      <rPr>
        <sz val="11"/>
        <color rgb="FF000000"/>
        <rFont val="Arial"/>
        <family val="2"/>
      </rPr>
      <t xml:space="preserve"> U.S. Department of Commerce, Census Bureau, Decennial Census 2000 and 2010-2022 American Community Survey, Table S0802, available at https://data.census.gov/cedsci/ as of September 2023.</t>
    </r>
  </si>
  <si>
    <t>Table 2-9 Comparisons of Major Racial and Ethnic Groups Using Traditional Major Modes: 2000, 2010, 2019, 2021, and 2022</t>
  </si>
  <si>
    <t>Major mode and group</t>
  </si>
  <si>
    <t>2000 (%)</t>
  </si>
  <si>
    <t>2010 (%)</t>
  </si>
  <si>
    <t>2019 (%)</t>
  </si>
  <si>
    <t>2021 (%)</t>
  </si>
  <si>
    <t>2022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</si>
</sst>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0.0%"/>
    <numFmt numFmtId="166" formatCode="_(* #,##0_);_(* \(#,##0\);_(* &quot;-&quot;?_);_(@_)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color rgb="FF44546A"/>
      <name val="Calibri"/>
      <family val="2"/>
    </font>
    <font>
      <b/>
      <sz val="12"/>
      <color rgb="FF44546A"/>
      <name val="Calibri"/>
      <family val="2"/>
    </font>
    <font>
      <sz val="12"/>
      <color rgb="FF000000"/>
      <name val="Calibri"/>
      <family val="2"/>
    </font>
    <font>
      <sz val="12"/>
      <color rgb="FFC00000"/>
      <name val="Calibri"/>
      <family val="2"/>
    </font>
    <font>
      <b/>
      <sz val="12"/>
      <color rgb="FFC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7" fillId="0" borderId="5" xfId="0" applyFont="1" applyBorder="1"/>
    <xf numFmtId="0" fontId="3" fillId="0" borderId="6" xfId="0" applyFont="1" applyBorder="1"/>
    <xf numFmtId="0" fontId="5" fillId="0" borderId="10" xfId="0" applyFont="1" applyBorder="1"/>
    <xf numFmtId="0" fontId="5" fillId="0" borderId="11" xfId="0" applyFont="1" applyBorder="1"/>
    <xf numFmtId="0" fontId="8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0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12" xfId="0" applyFont="1" applyFill="1" applyBorder="1"/>
    <xf numFmtId="0" fontId="11" fillId="2" borderId="0" xfId="0" applyFont="1" applyFill="1"/>
    <xf numFmtId="167" fontId="12" fillId="2" borderId="0" xfId="0" applyNumberFormat="1" applyFont="1" applyFill="1"/>
    <xf numFmtId="167" fontId="12" fillId="2" borderId="12" xfId="0" applyNumberFormat="1" applyFont="1" applyFill="1" applyBorder="1"/>
    <xf numFmtId="0" fontId="15" fillId="2" borderId="0" xfId="0" applyFont="1" applyFill="1"/>
    <xf numFmtId="0" fontId="11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8" fillId="0" borderId="0" xfId="0" applyFont="1" applyAlignment="1">
      <alignment horizontal="center"/>
    </xf>
    <xf numFmtId="0" fontId="11" fillId="2" borderId="12" xfId="0" applyFont="1" applyFill="1" applyBorder="1" applyAlignment="1">
      <alignment horizontal="right" vertical="top"/>
    </xf>
    <xf numFmtId="0" fontId="11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sqref="A1:G1"/>
    </sheetView>
  </sheetViews>
  <sheetFormatPr defaultColWidth="8.81640625" defaultRowHeight="14" x14ac:dyDescent="0.3"/>
  <cols>
    <col min="1" max="1" width="2.81640625" style="19" customWidth="1"/>
    <col min="2" max="2" width="19.1796875" style="19" customWidth="1"/>
    <col min="3" max="7" width="12.1796875" style="19" customWidth="1"/>
    <col min="8" max="16384" width="8.81640625" style="19"/>
  </cols>
  <sheetData>
    <row r="1" spans="1:7" ht="29.25" customHeight="1" x14ac:dyDescent="0.3">
      <c r="A1" s="26" t="s">
        <v>72</v>
      </c>
      <c r="B1" s="26"/>
      <c r="C1" s="26"/>
      <c r="D1" s="26"/>
      <c r="E1" s="26"/>
      <c r="F1" s="26"/>
      <c r="G1" s="26"/>
    </row>
    <row r="2" spans="1:7" ht="14.5" x14ac:dyDescent="0.35">
      <c r="A2" s="25"/>
      <c r="B2" s="20"/>
      <c r="C2" s="20"/>
      <c r="D2" s="20"/>
      <c r="E2" s="20"/>
      <c r="F2" s="20"/>
      <c r="G2" s="20"/>
    </row>
    <row r="3" spans="1:7" ht="16.5" customHeight="1" thickBot="1" x14ac:dyDescent="0.35">
      <c r="A3" s="30" t="s">
        <v>73</v>
      </c>
      <c r="B3" s="30"/>
      <c r="C3" s="29" t="s">
        <v>74</v>
      </c>
      <c r="D3" s="29" t="s">
        <v>75</v>
      </c>
      <c r="E3" s="29" t="s">
        <v>76</v>
      </c>
      <c r="F3" s="29" t="s">
        <v>77</v>
      </c>
      <c r="G3" s="29" t="s">
        <v>78</v>
      </c>
    </row>
    <row r="4" spans="1:7" ht="16.5" customHeight="1" x14ac:dyDescent="0.3">
      <c r="A4" s="22" t="s">
        <v>0</v>
      </c>
      <c r="B4" s="20"/>
      <c r="C4" s="20"/>
      <c r="D4" s="20"/>
      <c r="E4" s="20"/>
      <c r="F4" s="20"/>
      <c r="G4" s="20"/>
    </row>
    <row r="5" spans="1:7" x14ac:dyDescent="0.3">
      <c r="A5" s="20"/>
      <c r="B5" s="20" t="s">
        <v>1</v>
      </c>
      <c r="C5" s="23">
        <v>60.6</v>
      </c>
      <c r="D5" s="23">
        <v>67.800000000000011</v>
      </c>
      <c r="E5" s="23">
        <v>71.599999999999994</v>
      </c>
      <c r="F5" s="23">
        <v>66.8</v>
      </c>
      <c r="G5" s="23">
        <v>66.7</v>
      </c>
    </row>
    <row r="6" spans="1:7" x14ac:dyDescent="0.3">
      <c r="A6" s="20"/>
      <c r="B6" s="20" t="s">
        <v>2</v>
      </c>
      <c r="C6" s="23">
        <v>67</v>
      </c>
      <c r="D6" s="23">
        <v>72</v>
      </c>
      <c r="E6" s="23">
        <v>72.899999999999991</v>
      </c>
      <c r="F6" s="23">
        <v>66.5</v>
      </c>
      <c r="G6" s="23">
        <v>67.2</v>
      </c>
    </row>
    <row r="7" spans="1:7" x14ac:dyDescent="0.3">
      <c r="A7" s="20"/>
      <c r="B7" s="20" t="s">
        <v>3</v>
      </c>
      <c r="C7" s="23">
        <v>75.7</v>
      </c>
      <c r="D7" s="23">
        <v>76.5</v>
      </c>
      <c r="E7" s="23">
        <v>75.900000000000006</v>
      </c>
      <c r="F7" s="23">
        <v>67.800000000000011</v>
      </c>
      <c r="G7" s="23">
        <v>68.7</v>
      </c>
    </row>
    <row r="8" spans="1:7" x14ac:dyDescent="0.3">
      <c r="A8" s="22" t="s">
        <v>4</v>
      </c>
      <c r="B8" s="20"/>
      <c r="C8" s="23"/>
      <c r="D8" s="23"/>
      <c r="E8" s="23"/>
      <c r="F8" s="23"/>
      <c r="G8" s="23"/>
    </row>
    <row r="9" spans="1:7" x14ac:dyDescent="0.3">
      <c r="A9" s="20"/>
      <c r="B9" s="20" t="s">
        <v>1</v>
      </c>
      <c r="C9" s="23">
        <v>22.7</v>
      </c>
      <c r="D9" s="23">
        <v>16</v>
      </c>
      <c r="E9" s="23">
        <v>13.200000000000001</v>
      </c>
      <c r="F9" s="23">
        <v>12.9</v>
      </c>
      <c r="G9" s="23">
        <v>13.8</v>
      </c>
    </row>
    <row r="10" spans="1:7" x14ac:dyDescent="0.3">
      <c r="A10" s="20"/>
      <c r="B10" s="20" t="s">
        <v>2</v>
      </c>
      <c r="C10" s="23">
        <v>16</v>
      </c>
      <c r="D10" s="23">
        <v>10</v>
      </c>
      <c r="E10" s="23">
        <v>8.9</v>
      </c>
      <c r="F10" s="23">
        <v>7.9</v>
      </c>
      <c r="G10" s="23">
        <v>8.6999999999999993</v>
      </c>
    </row>
    <row r="11" spans="1:7" x14ac:dyDescent="0.3">
      <c r="A11" s="20"/>
      <c r="B11" s="20" t="s">
        <v>3</v>
      </c>
      <c r="C11" s="23">
        <v>12.2</v>
      </c>
      <c r="D11" s="23">
        <v>9.7000000000000011</v>
      </c>
      <c r="E11" s="23">
        <v>8.9</v>
      </c>
      <c r="F11" s="23">
        <v>7.8</v>
      </c>
      <c r="G11" s="23">
        <v>8.6</v>
      </c>
    </row>
    <row r="12" spans="1:7" x14ac:dyDescent="0.3">
      <c r="A12" s="22" t="s">
        <v>5</v>
      </c>
      <c r="B12" s="20"/>
      <c r="C12" s="23"/>
      <c r="D12" s="23"/>
      <c r="E12" s="23"/>
      <c r="F12" s="23"/>
      <c r="G12" s="23"/>
    </row>
    <row r="13" spans="1:7" x14ac:dyDescent="0.3">
      <c r="A13" s="20"/>
      <c r="B13" s="20" t="s">
        <v>1</v>
      </c>
      <c r="C13" s="23">
        <v>8.6</v>
      </c>
      <c r="D13" s="23">
        <v>7.8</v>
      </c>
      <c r="E13" s="23">
        <v>6.3</v>
      </c>
      <c r="F13" s="23">
        <v>3.9</v>
      </c>
      <c r="G13" s="23">
        <v>4.5</v>
      </c>
    </row>
    <row r="14" spans="1:7" x14ac:dyDescent="0.3">
      <c r="A14" s="20"/>
      <c r="B14" s="20" t="s">
        <v>2</v>
      </c>
      <c r="C14" s="23">
        <v>12</v>
      </c>
      <c r="D14" s="23">
        <v>10.9</v>
      </c>
      <c r="E14" s="23">
        <v>9.6</v>
      </c>
      <c r="F14" s="23">
        <v>5.7</v>
      </c>
      <c r="G14" s="23">
        <v>6.3</v>
      </c>
    </row>
    <row r="15" spans="1:7" ht="14.5" thickBot="1" x14ac:dyDescent="0.35">
      <c r="A15" s="21"/>
      <c r="B15" s="21" t="s">
        <v>3</v>
      </c>
      <c r="C15" s="24">
        <v>4.5999999999999996</v>
      </c>
      <c r="D15" s="24">
        <v>4.9000000000000004</v>
      </c>
      <c r="E15" s="24">
        <v>4.9000000000000004</v>
      </c>
      <c r="F15" s="24">
        <v>2.5</v>
      </c>
      <c r="G15" s="24">
        <v>3.1</v>
      </c>
    </row>
    <row r="16" spans="1:7" x14ac:dyDescent="0.3">
      <c r="A16" s="20"/>
      <c r="B16" s="20"/>
      <c r="C16" s="20"/>
      <c r="D16" s="20"/>
      <c r="E16" s="20"/>
      <c r="F16" s="20"/>
      <c r="G16" s="20"/>
    </row>
    <row r="17" spans="1:7" x14ac:dyDescent="0.3">
      <c r="A17" s="27" t="s">
        <v>71</v>
      </c>
      <c r="B17" s="27"/>
      <c r="C17" s="27"/>
      <c r="D17" s="27"/>
      <c r="E17" s="27"/>
      <c r="F17" s="27"/>
      <c r="G17" s="27"/>
    </row>
    <row r="18" spans="1:7" x14ac:dyDescent="0.3">
      <c r="A18" s="27"/>
      <c r="B18" s="27"/>
      <c r="C18" s="27"/>
      <c r="D18" s="27"/>
      <c r="E18" s="27"/>
      <c r="F18" s="27"/>
      <c r="G18" s="27"/>
    </row>
    <row r="19" spans="1:7" x14ac:dyDescent="0.3">
      <c r="A19" s="27"/>
      <c r="B19" s="27"/>
      <c r="C19" s="27"/>
      <c r="D19" s="27"/>
      <c r="E19" s="27"/>
      <c r="F19" s="27"/>
      <c r="G19" s="27"/>
    </row>
    <row r="20" spans="1:7" x14ac:dyDescent="0.3">
      <c r="A20" s="27"/>
      <c r="B20" s="27"/>
      <c r="C20" s="27"/>
      <c r="D20" s="27"/>
      <c r="E20" s="27"/>
      <c r="F20" s="27"/>
      <c r="G20" s="27"/>
    </row>
    <row r="21" spans="1:7" x14ac:dyDescent="0.3">
      <c r="A21" s="20"/>
      <c r="B21" s="20"/>
      <c r="C21" s="20"/>
      <c r="D21" s="20"/>
      <c r="E21" s="20"/>
      <c r="F21" s="20"/>
      <c r="G21" s="20"/>
    </row>
  </sheetData>
  <mergeCells count="3">
    <mergeCell ref="A1:G1"/>
    <mergeCell ref="A17:G20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63A3E-122B-4D38-B006-A5EDF20BD1E6}">
  <dimension ref="B1:R16"/>
  <sheetViews>
    <sheetView workbookViewId="0">
      <selection activeCell="B16" sqref="B16"/>
    </sheetView>
  </sheetViews>
  <sheetFormatPr defaultColWidth="8.81640625" defaultRowHeight="14.5" x14ac:dyDescent="0.35"/>
  <cols>
    <col min="2" max="2" width="2.81640625" customWidth="1"/>
    <col min="3" max="3" width="16.453125" bestFit="1" customWidth="1"/>
    <col min="14" max="14" width="18.81640625" bestFit="1" customWidth="1"/>
  </cols>
  <sheetData>
    <row r="1" spans="2:18" x14ac:dyDescent="0.35">
      <c r="D1" s="14">
        <v>2000</v>
      </c>
      <c r="E1" s="14">
        <v>2010</v>
      </c>
      <c r="F1" s="14">
        <v>2019</v>
      </c>
      <c r="G1" s="14">
        <v>2021</v>
      </c>
      <c r="N1" t="s">
        <v>7</v>
      </c>
    </row>
    <row r="2" spans="2:18" ht="15.5" x14ac:dyDescent="0.35">
      <c r="B2" s="14" t="s">
        <v>0</v>
      </c>
      <c r="N2" s="1" t="s">
        <v>8</v>
      </c>
      <c r="O2" s="2" t="s">
        <v>9</v>
      </c>
      <c r="P2" s="2" t="s">
        <v>10</v>
      </c>
      <c r="Q2" s="3" t="s">
        <v>11</v>
      </c>
      <c r="R2" s="4" t="s">
        <v>12</v>
      </c>
    </row>
    <row r="3" spans="2:18" ht="15.5" x14ac:dyDescent="0.35">
      <c r="C3" t="s">
        <v>1</v>
      </c>
      <c r="D3" s="16">
        <v>0.60599999999999998</v>
      </c>
      <c r="E3" s="16">
        <v>0.67800000000000005</v>
      </c>
      <c r="F3" s="16">
        <v>0.71599999999999997</v>
      </c>
      <c r="G3" s="16">
        <v>0.66800000000000004</v>
      </c>
      <c r="N3" s="5" t="s">
        <v>13</v>
      </c>
      <c r="O3" s="6" t="s">
        <v>14</v>
      </c>
      <c r="P3" s="6" t="s">
        <v>15</v>
      </c>
      <c r="Q3" s="7" t="s">
        <v>16</v>
      </c>
      <c r="R3" s="8" t="s">
        <v>17</v>
      </c>
    </row>
    <row r="4" spans="2:18" ht="15.5" x14ac:dyDescent="0.35">
      <c r="C4" t="s">
        <v>2</v>
      </c>
      <c r="D4" s="16">
        <v>0.67</v>
      </c>
      <c r="E4" s="16">
        <v>0.72</v>
      </c>
      <c r="F4" s="16">
        <v>0.72899999999999998</v>
      </c>
      <c r="G4" s="16">
        <v>0.66500000000000004</v>
      </c>
      <c r="N4" s="5" t="s">
        <v>18</v>
      </c>
      <c r="O4" s="6" t="s">
        <v>19</v>
      </c>
      <c r="P4" s="6" t="s">
        <v>20</v>
      </c>
      <c r="Q4" s="7" t="s">
        <v>21</v>
      </c>
      <c r="R4" s="9" t="s">
        <v>22</v>
      </c>
    </row>
    <row r="5" spans="2:18" ht="15.5" x14ac:dyDescent="0.35">
      <c r="C5" t="s">
        <v>3</v>
      </c>
      <c r="D5" s="16">
        <v>0.75700000000000001</v>
      </c>
      <c r="E5" s="16">
        <v>0.76500000000000001</v>
      </c>
      <c r="F5" s="16">
        <v>0.75900000000000001</v>
      </c>
      <c r="G5" s="16">
        <v>0.67800000000000005</v>
      </c>
      <c r="N5" s="5" t="s">
        <v>23</v>
      </c>
      <c r="O5" s="6" t="s">
        <v>24</v>
      </c>
      <c r="P5" s="6" t="s">
        <v>25</v>
      </c>
      <c r="Q5" s="7" t="s">
        <v>26</v>
      </c>
      <c r="R5" s="8" t="s">
        <v>27</v>
      </c>
    </row>
    <row r="6" spans="2:18" ht="15.5" x14ac:dyDescent="0.35">
      <c r="B6" s="14" t="s">
        <v>4</v>
      </c>
      <c r="N6" s="10" t="s">
        <v>28</v>
      </c>
      <c r="O6" s="11" t="s">
        <v>29</v>
      </c>
      <c r="P6" s="11" t="s">
        <v>29</v>
      </c>
      <c r="Q6" s="7" t="s">
        <v>30</v>
      </c>
      <c r="R6" s="9" t="s">
        <v>29</v>
      </c>
    </row>
    <row r="7" spans="2:18" ht="15.5" x14ac:dyDescent="0.35">
      <c r="C7" t="s">
        <v>1</v>
      </c>
      <c r="D7" s="16">
        <v>0.22700000000000001</v>
      </c>
      <c r="E7" s="16">
        <v>0.16</v>
      </c>
      <c r="F7" s="16">
        <v>0.13200000000000001</v>
      </c>
      <c r="G7" s="16">
        <v>0.129</v>
      </c>
      <c r="N7" s="5" t="s">
        <v>13</v>
      </c>
      <c r="O7" s="6" t="s">
        <v>31</v>
      </c>
      <c r="P7" s="6" t="s">
        <v>32</v>
      </c>
      <c r="Q7" s="7" t="s">
        <v>33</v>
      </c>
      <c r="R7" s="8" t="s">
        <v>34</v>
      </c>
    </row>
    <row r="8" spans="2:18" ht="15.5" x14ac:dyDescent="0.35">
      <c r="C8" t="s">
        <v>2</v>
      </c>
      <c r="D8" s="16">
        <v>0.16</v>
      </c>
      <c r="E8" s="16">
        <v>0.1</v>
      </c>
      <c r="F8" s="16">
        <v>8.8999999999999996E-2</v>
      </c>
      <c r="G8" s="16">
        <v>7.9000000000000001E-2</v>
      </c>
      <c r="N8" s="5" t="s">
        <v>35</v>
      </c>
      <c r="O8" s="6" t="s">
        <v>32</v>
      </c>
      <c r="P8" s="6" t="s">
        <v>36</v>
      </c>
      <c r="Q8" s="7" t="s">
        <v>37</v>
      </c>
      <c r="R8" s="12" t="s">
        <v>38</v>
      </c>
    </row>
    <row r="9" spans="2:18" ht="15.5" x14ac:dyDescent="0.35">
      <c r="C9" t="s">
        <v>3</v>
      </c>
      <c r="D9" s="16">
        <v>0.122</v>
      </c>
      <c r="E9" s="16">
        <v>9.7000000000000003E-2</v>
      </c>
      <c r="F9" s="16">
        <v>8.8999999999999996E-2</v>
      </c>
      <c r="G9" s="16">
        <v>7.8E-2</v>
      </c>
      <c r="N9" s="5" t="s">
        <v>23</v>
      </c>
      <c r="O9" s="6" t="s">
        <v>39</v>
      </c>
      <c r="P9" s="6" t="s">
        <v>40</v>
      </c>
      <c r="Q9" s="7" t="s">
        <v>37</v>
      </c>
      <c r="R9" s="9" t="s">
        <v>41</v>
      </c>
    </row>
    <row r="10" spans="2:18" ht="15.5" x14ac:dyDescent="0.35">
      <c r="B10" s="14" t="s">
        <v>5</v>
      </c>
      <c r="N10" s="10" t="s">
        <v>42</v>
      </c>
      <c r="O10" s="11" t="s">
        <v>29</v>
      </c>
      <c r="P10" s="11" t="s">
        <v>29</v>
      </c>
      <c r="Q10" s="7" t="s">
        <v>30</v>
      </c>
      <c r="R10" s="8" t="s">
        <v>29</v>
      </c>
    </row>
    <row r="11" spans="2:18" ht="15.5" x14ac:dyDescent="0.35">
      <c r="C11" t="s">
        <v>1</v>
      </c>
      <c r="D11" s="16">
        <v>8.5999999999999993E-2</v>
      </c>
      <c r="E11" s="16">
        <v>7.8E-2</v>
      </c>
      <c r="F11" s="16">
        <v>6.3E-2</v>
      </c>
      <c r="G11" s="16">
        <v>3.9E-2</v>
      </c>
      <c r="N11" s="5" t="s">
        <v>13</v>
      </c>
      <c r="O11" s="6" t="s">
        <v>43</v>
      </c>
      <c r="P11" s="6" t="s">
        <v>44</v>
      </c>
      <c r="Q11" s="7" t="s">
        <v>45</v>
      </c>
      <c r="R11" s="9" t="s">
        <v>46</v>
      </c>
    </row>
    <row r="12" spans="2:18" ht="15.5" x14ac:dyDescent="0.35">
      <c r="C12" t="s">
        <v>2</v>
      </c>
      <c r="D12" s="16">
        <v>0.12</v>
      </c>
      <c r="E12" s="16">
        <v>0.109</v>
      </c>
      <c r="F12" s="16">
        <v>9.6000000000000002E-2</v>
      </c>
      <c r="G12" s="16">
        <v>5.7000000000000002E-2</v>
      </c>
      <c r="N12" s="5" t="s">
        <v>35</v>
      </c>
      <c r="O12" s="6" t="s">
        <v>47</v>
      </c>
      <c r="P12" s="6" t="s">
        <v>48</v>
      </c>
      <c r="Q12" s="7" t="s">
        <v>49</v>
      </c>
      <c r="R12" s="8" t="s">
        <v>50</v>
      </c>
    </row>
    <row r="13" spans="2:18" ht="15.5" x14ac:dyDescent="0.35">
      <c r="C13" t="s">
        <v>3</v>
      </c>
      <c r="D13" s="16">
        <v>4.5999999999999999E-2</v>
      </c>
      <c r="E13" s="16">
        <v>4.9000000000000002E-2</v>
      </c>
      <c r="F13" s="16">
        <v>4.9000000000000002E-2</v>
      </c>
      <c r="G13" s="16">
        <v>2.5000000000000001E-2</v>
      </c>
      <c r="N13" s="5" t="s">
        <v>23</v>
      </c>
      <c r="O13" s="6" t="s">
        <v>51</v>
      </c>
      <c r="P13" s="6" t="s">
        <v>52</v>
      </c>
      <c r="Q13" s="7" t="s">
        <v>52</v>
      </c>
      <c r="R13" s="13" t="s">
        <v>53</v>
      </c>
    </row>
    <row r="16" spans="2:18" x14ac:dyDescent="0.35">
      <c r="B16" s="18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B9D82-1FBA-4F44-AB20-DBB80E61BA69}">
  <dimension ref="A1:P15"/>
  <sheetViews>
    <sheetView workbookViewId="0">
      <selection activeCell="I17" sqref="I17"/>
    </sheetView>
  </sheetViews>
  <sheetFormatPr defaultColWidth="8.81640625" defaultRowHeight="14.5" x14ac:dyDescent="0.35"/>
  <cols>
    <col min="2" max="2" width="45" bestFit="1" customWidth="1"/>
    <col min="3" max="4" width="15.81640625" bestFit="1" customWidth="1"/>
    <col min="5" max="5" width="14.6328125" bestFit="1" customWidth="1"/>
    <col min="6" max="6" width="13.453125" bestFit="1" customWidth="1"/>
    <col min="8" max="8" width="14.6328125" bestFit="1" customWidth="1"/>
    <col min="9" max="9" width="12.1796875" bestFit="1" customWidth="1"/>
    <col min="10" max="10" width="11.81640625" bestFit="1" customWidth="1"/>
    <col min="11" max="11" width="10.6328125" bestFit="1" customWidth="1"/>
    <col min="14" max="14" width="12.1796875" bestFit="1" customWidth="1"/>
  </cols>
  <sheetData>
    <row r="1" spans="1:16" x14ac:dyDescent="0.35">
      <c r="A1" s="14" t="s">
        <v>54</v>
      </c>
    </row>
    <row r="2" spans="1:16" x14ac:dyDescent="0.35">
      <c r="C2" s="28" t="s">
        <v>55</v>
      </c>
      <c r="D2" s="28"/>
      <c r="E2" s="28"/>
      <c r="F2" s="28"/>
      <c r="H2" s="28" t="s">
        <v>56</v>
      </c>
      <c r="I2" s="28"/>
      <c r="J2" s="28"/>
      <c r="K2" s="28"/>
      <c r="M2" s="28" t="s">
        <v>57</v>
      </c>
      <c r="N2" s="28"/>
      <c r="O2" s="28"/>
      <c r="P2" s="28"/>
    </row>
    <row r="3" spans="1:16" x14ac:dyDescent="0.35">
      <c r="C3" s="14" t="s">
        <v>58</v>
      </c>
      <c r="D3" s="14" t="s">
        <v>59</v>
      </c>
      <c r="E3" s="14" t="s">
        <v>4</v>
      </c>
      <c r="F3" s="14" t="s">
        <v>5</v>
      </c>
      <c r="H3" s="14" t="s">
        <v>58</v>
      </c>
      <c r="I3" s="14" t="s">
        <v>59</v>
      </c>
      <c r="J3" s="14" t="s">
        <v>4</v>
      </c>
      <c r="K3" s="14" t="s">
        <v>5</v>
      </c>
      <c r="M3" s="14" t="s">
        <v>58</v>
      </c>
      <c r="N3" s="14" t="s">
        <v>59</v>
      </c>
      <c r="O3" s="14" t="s">
        <v>4</v>
      </c>
      <c r="P3" s="14" t="s">
        <v>5</v>
      </c>
    </row>
    <row r="4" spans="1:16" x14ac:dyDescent="0.35">
      <c r="B4" s="14" t="s">
        <v>60</v>
      </c>
      <c r="C4" s="15">
        <v>154314179</v>
      </c>
      <c r="D4" s="15">
        <v>104650121</v>
      </c>
      <c r="E4" s="15">
        <v>12018354</v>
      </c>
      <c r="F4" s="15">
        <v>3793329</v>
      </c>
    </row>
    <row r="5" spans="1:16" x14ac:dyDescent="0.35">
      <c r="B5" s="14" t="s">
        <v>61</v>
      </c>
      <c r="C5" s="16">
        <v>0.88500000000000001</v>
      </c>
      <c r="D5" s="16">
        <v>0.8859999999999999</v>
      </c>
      <c r="E5" s="16">
        <v>0.84200000000000008</v>
      </c>
      <c r="F5" s="16">
        <v>0.86199999999999999</v>
      </c>
      <c r="H5" s="17">
        <f>C4*C5</f>
        <v>136568048.41499999</v>
      </c>
      <c r="I5" s="17">
        <f t="shared" ref="I5:K5" si="0">D4*D5</f>
        <v>92720007.205999985</v>
      </c>
      <c r="J5" s="17">
        <f t="shared" si="0"/>
        <v>10119454.068000002</v>
      </c>
      <c r="K5" s="17">
        <f t="shared" si="0"/>
        <v>3269849.5979999998</v>
      </c>
      <c r="M5" s="16">
        <f>H5/$H5</f>
        <v>1</v>
      </c>
      <c r="N5" s="16">
        <f t="shared" ref="N5:P5" si="1">I5/$H5</f>
        <v>0.67892899021478625</v>
      </c>
      <c r="O5" s="16">
        <f t="shared" si="1"/>
        <v>7.4098254939173089E-2</v>
      </c>
      <c r="P5" s="16">
        <f t="shared" si="1"/>
        <v>2.3943005966253924E-2</v>
      </c>
    </row>
    <row r="6" spans="1:16" x14ac:dyDescent="0.35">
      <c r="B6" s="14" t="s">
        <v>62</v>
      </c>
      <c r="C6" s="16">
        <v>0.63</v>
      </c>
      <c r="D6" s="16">
        <v>0.65</v>
      </c>
      <c r="E6" s="16">
        <v>0.503</v>
      </c>
      <c r="F6" s="16">
        <v>0.32</v>
      </c>
      <c r="H6" s="17">
        <f>C6*C$4</f>
        <v>97217932.769999996</v>
      </c>
      <c r="I6" s="17">
        <f t="shared" ref="I6:K14" si="2">D6*D$4</f>
        <v>68022578.650000006</v>
      </c>
      <c r="J6" s="17">
        <f t="shared" si="2"/>
        <v>6045232.0619999999</v>
      </c>
      <c r="K6" s="17">
        <f t="shared" si="2"/>
        <v>1213865.28</v>
      </c>
      <c r="M6" s="16">
        <f t="shared" ref="M6:M14" si="3">H6/$H6</f>
        <v>1</v>
      </c>
      <c r="N6" s="16">
        <f t="shared" ref="N6:N14" si="4">I6/$H6</f>
        <v>0.69969167942430022</v>
      </c>
      <c r="O6" s="16">
        <f t="shared" ref="O6:O14" si="5">J6/$H6</f>
        <v>6.2182273267442571E-2</v>
      </c>
      <c r="P6" s="16">
        <f t="shared" ref="P6:P14" si="6">K6/$H6</f>
        <v>1.2486022335732906E-2</v>
      </c>
    </row>
    <row r="7" spans="1:16" x14ac:dyDescent="0.35">
      <c r="B7" s="14" t="s">
        <v>63</v>
      </c>
      <c r="C7" s="16">
        <v>0.111</v>
      </c>
      <c r="D7" s="16">
        <v>0.109</v>
      </c>
      <c r="E7" s="16">
        <v>0.11199999999999999</v>
      </c>
      <c r="F7" s="16">
        <v>0.25800000000000001</v>
      </c>
      <c r="H7" s="17">
        <f t="shared" ref="H7:H14" si="7">C7*C$4</f>
        <v>17128873.868999999</v>
      </c>
      <c r="I7" s="17">
        <f t="shared" si="2"/>
        <v>11406863.188999999</v>
      </c>
      <c r="J7" s="17">
        <f t="shared" si="2"/>
        <v>1346055.6479999998</v>
      </c>
      <c r="K7" s="17">
        <f t="shared" si="2"/>
        <v>978678.88199999998</v>
      </c>
      <c r="M7" s="16">
        <f t="shared" si="3"/>
        <v>1</v>
      </c>
      <c r="N7" s="16">
        <f t="shared" si="4"/>
        <v>0.66594355684084117</v>
      </c>
      <c r="O7" s="16">
        <f t="shared" si="5"/>
        <v>7.8584013070240669E-2</v>
      </c>
      <c r="P7" s="16">
        <f t="shared" si="6"/>
        <v>5.7136206938345341E-2</v>
      </c>
    </row>
    <row r="8" spans="1:16" x14ac:dyDescent="0.35">
      <c r="B8" s="14" t="s">
        <v>64</v>
      </c>
      <c r="C8" s="16">
        <v>9.0000000000000011E-3</v>
      </c>
      <c r="D8" s="16">
        <v>9.0000000000000011E-3</v>
      </c>
      <c r="E8" s="16">
        <v>1.4999999999999999E-2</v>
      </c>
      <c r="F8" s="16">
        <v>1.1000000000000001E-2</v>
      </c>
      <c r="H8" s="17">
        <f t="shared" si="7"/>
        <v>1388827.6110000003</v>
      </c>
      <c r="I8" s="17">
        <f t="shared" si="2"/>
        <v>941851.08900000015</v>
      </c>
      <c r="J8" s="17">
        <f t="shared" si="2"/>
        <v>180275.31</v>
      </c>
      <c r="K8" s="17">
        <f t="shared" si="2"/>
        <v>41726.619000000006</v>
      </c>
      <c r="M8" s="16">
        <f t="shared" si="3"/>
        <v>1</v>
      </c>
      <c r="N8" s="16">
        <f t="shared" si="4"/>
        <v>0.67816270467278317</v>
      </c>
      <c r="O8" s="16">
        <f t="shared" si="5"/>
        <v>0.12980395016066537</v>
      </c>
      <c r="P8" s="16">
        <f t="shared" si="6"/>
        <v>3.0044491245357303E-2</v>
      </c>
    </row>
    <row r="9" spans="1:16" x14ac:dyDescent="0.35">
      <c r="B9" s="14" t="s">
        <v>65</v>
      </c>
      <c r="C9" s="16">
        <v>6.2E-2</v>
      </c>
      <c r="D9" s="16">
        <v>4.9000000000000002E-2</v>
      </c>
      <c r="E9" s="16">
        <v>7.8E-2</v>
      </c>
      <c r="F9" s="16">
        <v>0.115</v>
      </c>
      <c r="H9" s="17">
        <f t="shared" si="7"/>
        <v>9567479.0979999993</v>
      </c>
      <c r="I9" s="17">
        <f t="shared" si="2"/>
        <v>5127855.9290000005</v>
      </c>
      <c r="J9" s="17">
        <f t="shared" si="2"/>
        <v>937431.61199999996</v>
      </c>
      <c r="K9" s="17">
        <f t="shared" si="2"/>
        <v>436232.83500000002</v>
      </c>
      <c r="M9" s="16">
        <f t="shared" si="3"/>
        <v>1</v>
      </c>
      <c r="N9" s="16">
        <f t="shared" si="4"/>
        <v>0.5359672988542965</v>
      </c>
      <c r="O9" s="16">
        <f t="shared" si="5"/>
        <v>9.7981046250308734E-2</v>
      </c>
      <c r="P9" s="16">
        <f t="shared" si="6"/>
        <v>4.5595378942734334E-2</v>
      </c>
    </row>
    <row r="10" spans="1:16" x14ac:dyDescent="0.35">
      <c r="B10" s="14" t="s">
        <v>66</v>
      </c>
      <c r="C10" s="16">
        <v>2E-3</v>
      </c>
      <c r="D10" s="16">
        <v>2E-3</v>
      </c>
      <c r="E10" s="16">
        <v>3.0000000000000001E-3</v>
      </c>
      <c r="F10" s="16">
        <v>3.0000000000000001E-3</v>
      </c>
      <c r="H10" s="17">
        <f t="shared" si="7"/>
        <v>308628.35800000001</v>
      </c>
      <c r="I10" s="17">
        <f t="shared" si="2"/>
        <v>209300.242</v>
      </c>
      <c r="J10" s="17">
        <f t="shared" si="2"/>
        <v>36055.061999999998</v>
      </c>
      <c r="K10" s="17">
        <f t="shared" si="2"/>
        <v>11379.987000000001</v>
      </c>
      <c r="M10" s="16">
        <f t="shared" si="3"/>
        <v>1</v>
      </c>
      <c r="N10" s="16">
        <f t="shared" si="4"/>
        <v>0.67816270467278317</v>
      </c>
      <c r="O10" s="16">
        <f t="shared" si="5"/>
        <v>0.11682355514459886</v>
      </c>
      <c r="P10" s="16">
        <f t="shared" si="6"/>
        <v>3.6872784710211243E-2</v>
      </c>
    </row>
    <row r="11" spans="1:16" x14ac:dyDescent="0.35">
      <c r="B11" s="14" t="s">
        <v>67</v>
      </c>
      <c r="C11" s="16">
        <v>7.0999999999999994E-2</v>
      </c>
      <c r="D11" s="16">
        <v>6.8000000000000005E-2</v>
      </c>
      <c r="E11" s="16">
        <v>0.13</v>
      </c>
      <c r="F11" s="16">
        <v>0.156</v>
      </c>
      <c r="H11" s="17">
        <f t="shared" si="7"/>
        <v>10956306.708999999</v>
      </c>
      <c r="I11" s="17">
        <f t="shared" si="2"/>
        <v>7116208.2280000001</v>
      </c>
      <c r="J11" s="17">
        <f t="shared" si="2"/>
        <v>1562386.02</v>
      </c>
      <c r="K11" s="17">
        <f t="shared" si="2"/>
        <v>591759.32400000002</v>
      </c>
      <c r="M11" s="16">
        <f t="shared" si="3"/>
        <v>1</v>
      </c>
      <c r="N11" s="16">
        <f t="shared" si="4"/>
        <v>0.64950794250351074</v>
      </c>
      <c r="O11" s="16">
        <f t="shared" si="5"/>
        <v>0.14260152271171694</v>
      </c>
      <c r="P11" s="16">
        <f t="shared" si="6"/>
        <v>5.4010839575520692E-2</v>
      </c>
    </row>
    <row r="12" spans="1:16" x14ac:dyDescent="0.35">
      <c r="B12" s="14" t="s">
        <v>68</v>
      </c>
      <c r="C12" s="16">
        <v>0.115</v>
      </c>
      <c r="D12" s="16">
        <v>0.114</v>
      </c>
      <c r="E12" s="16">
        <v>0.158</v>
      </c>
      <c r="F12" s="16">
        <v>0.13800000000000001</v>
      </c>
      <c r="H12" s="17">
        <f t="shared" si="7"/>
        <v>17746130.585000001</v>
      </c>
      <c r="I12" s="17">
        <f t="shared" si="2"/>
        <v>11930113.794</v>
      </c>
      <c r="J12" s="17">
        <f t="shared" si="2"/>
        <v>1898899.932</v>
      </c>
      <c r="K12" s="17">
        <f t="shared" si="2"/>
        <v>523479.40200000006</v>
      </c>
      <c r="M12" s="16">
        <f t="shared" si="3"/>
        <v>1</v>
      </c>
      <c r="N12" s="16">
        <f t="shared" si="4"/>
        <v>0.67226563767562852</v>
      </c>
      <c r="O12" s="16">
        <f t="shared" si="5"/>
        <v>0.10700360413244417</v>
      </c>
      <c r="P12" s="16">
        <f t="shared" si="6"/>
        <v>2.9498227768168992E-2</v>
      </c>
    </row>
    <row r="13" spans="1:16" x14ac:dyDescent="0.35">
      <c r="B13" s="14" t="s">
        <v>69</v>
      </c>
      <c r="C13" s="16">
        <v>0.18100000000000002</v>
      </c>
      <c r="D13" s="16">
        <v>0.17800000000000002</v>
      </c>
      <c r="E13" s="16">
        <v>0.3</v>
      </c>
      <c r="F13" s="16">
        <v>0.28899999999999998</v>
      </c>
      <c r="H13" s="17">
        <f t="shared" si="7"/>
        <v>27930866.399000004</v>
      </c>
      <c r="I13" s="17">
        <f t="shared" si="2"/>
        <v>18627721.538000003</v>
      </c>
      <c r="J13" s="17">
        <f t="shared" si="2"/>
        <v>3605506.1999999997</v>
      </c>
      <c r="K13" s="17">
        <f t="shared" si="2"/>
        <v>1096272.081</v>
      </c>
      <c r="M13" s="16">
        <f t="shared" si="3"/>
        <v>1</v>
      </c>
      <c r="N13" s="16">
        <f t="shared" si="4"/>
        <v>0.66692243884947733</v>
      </c>
      <c r="O13" s="16">
        <f t="shared" si="5"/>
        <v>0.12908680126475011</v>
      </c>
      <c r="P13" s="16">
        <f t="shared" si="6"/>
        <v>3.9249483540519506E-2</v>
      </c>
    </row>
    <row r="14" spans="1:16" x14ac:dyDescent="0.35">
      <c r="B14" s="14" t="s">
        <v>70</v>
      </c>
      <c r="C14" s="16">
        <v>0.60099999999999998</v>
      </c>
      <c r="D14" s="16">
        <v>0.621</v>
      </c>
      <c r="E14" s="16">
        <v>0.46</v>
      </c>
      <c r="F14" s="16">
        <v>0.29499999999999998</v>
      </c>
      <c r="H14" s="17">
        <f t="shared" si="7"/>
        <v>92742821.578999996</v>
      </c>
      <c r="I14" s="17">
        <f t="shared" si="2"/>
        <v>64987725.141000003</v>
      </c>
      <c r="J14" s="17">
        <f t="shared" si="2"/>
        <v>5528442.8399999999</v>
      </c>
      <c r="K14" s="17">
        <f t="shared" si="2"/>
        <v>1119032.0549999999</v>
      </c>
      <c r="M14" s="16">
        <f t="shared" si="3"/>
        <v>1</v>
      </c>
      <c r="N14" s="16">
        <f t="shared" si="4"/>
        <v>0.7007305151444233</v>
      </c>
      <c r="O14" s="16">
        <f t="shared" si="5"/>
        <v>5.9610466296744845E-2</v>
      </c>
      <c r="P14" s="16">
        <f t="shared" si="6"/>
        <v>1.2065969483652041E-2</v>
      </c>
    </row>
    <row r="15" spans="1:16" x14ac:dyDescent="0.35">
      <c r="B15" s="14"/>
    </row>
  </sheetData>
  <mergeCells count="3">
    <mergeCell ref="C2:F2"/>
    <mergeCell ref="H2:K2"/>
    <mergeCell ref="M2:P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30d899-84ad-4860-8f6d-6871b0defea8">
      <Terms xmlns="http://schemas.microsoft.com/office/infopath/2007/PartnerControls"/>
    </lcf76f155ced4ddcb4097134ff3c332f>
    <TaxCatchAll xmlns="d488d37d-865a-4c40-87e6-5084e0bc4e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3" ma:contentTypeDescription="Create a new document." ma:contentTypeScope="" ma:versionID="e4cb4b0f0dd246c3820e482f43fd0455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6fc798cf837f4a459940b772af986c6a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2AEC05-300F-491C-85C1-C20E46974C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550A42-94BD-4DB1-86D3-BBFE667335FA}">
  <ds:schemaRefs>
    <ds:schemaRef ds:uri="d730d899-84ad-4860-8f6d-6871b0defea8"/>
    <ds:schemaRef ds:uri="d488d37d-865a-4c40-87e6-5084e0bc4e83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9200A4-95C9-4BEA-BB66-592FF20C2B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Justina</cp:lastModifiedBy>
  <cp:revision/>
  <dcterms:created xsi:type="dcterms:W3CDTF">2022-09-29T19:51:36Z</dcterms:created>
  <dcterms:modified xsi:type="dcterms:W3CDTF">2024-01-25T20:22:54Z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  <property fmtid="{D5CDD505-2E9C-101B-9397-08002B2CF9AE}" pid="5" name="UpdatedFig/TabNumber">
    <vt:lpwstr>Table 2-10</vt:lpwstr>
  </property>
</Properties>
</file>