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4FCD22DA-C30B-4EEF-A0E6-93C5FC13A68A}" xr6:coauthVersionLast="47" xr6:coauthVersionMax="47" xr10:uidLastSave="{00000000-0000-0000-0000-000000000000}"/>
  <bookViews>
    <workbookView xWindow="-120" yWindow="-120" windowWidth="29040" windowHeight="15720" tabRatio="607" xr2:uid="{00000000-000D-0000-FFFF-FFFF00000000}"/>
  </bookViews>
  <sheets>
    <sheet name="4-20M Graph" sheetId="27" r:id="rId1"/>
    <sheet name="4-20M" sheetId="19" r:id="rId2"/>
    <sheet name="previous(old_version)" sheetId="1" state="hidden" r:id="rId3"/>
    <sheet name="4-20M(old_version)" sheetId="8" state="hidden" r:id="rId4"/>
    <sheet name="Previous 4-20_2011" sheetId="18" state="hidden" r:id="rId5"/>
    <sheet name="Transit_m" sheetId="17" state="hidden" r:id="rId6"/>
    <sheet name="previous table 4-20M" sheetId="9" state="hidden" r:id="rId7"/>
  </sheets>
  <externalReferences>
    <externalReference r:id="rId8"/>
  </externalReferences>
  <definedNames>
    <definedName name="Eno_TM">'[1]1997  Table 1a Modified'!#REF!</definedName>
    <definedName name="Eno_Tons">'[1]1997  Table 1a Modified'!#REF!</definedName>
    <definedName name="_xlnm.Print_Area" localSheetId="2">'previous(old_version)'!$A$1:$AB$51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<sst xmlns="http://schemas.openxmlformats.org/spreadsheetml/2006/main" count="577" uniqueCount="140">
  <si>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</si>
  <si>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</si>
  <si>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</si>
  <si>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</si>
  <si>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</si>
  <si>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</si>
  <si>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</si>
  <si>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</si>
  <si>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</si>
  <si>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</si>
  <si>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</si>
  <si>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</si>
  <si>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</si>
  <si>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</si>
  <si>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</si>
  <si>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</si>
  <si>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</si>
  <si>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</si>
  <si>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</si>
  <si>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</si>
  <si>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</si>
  <si>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</si>
  <si>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</si>
  <si>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</si>
  <si>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</si>
  <si>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</si>
  <si>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</si>
  <si>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</si>
  <si>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</si>
  <si>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</si>
  <si>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</si>
  <si>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</si>
  <si>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</si>
  <si>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</si>
  <si>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</si>
  <si>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</si>
  <si>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</si>
  <si>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</si>
  <si>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</si>
  <si>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</si>
  <si>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</si>
  <si>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</si>
  <si>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</si>
  <si>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</si>
  <si>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</si>
  <si>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</si>
  <si>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</si>
  <si>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</si>
  <si>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</si>
  <si>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</si>
  <si>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</si>
  <si>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</si>
  <si>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</si>
  <si>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</si>
  <si>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</si>
  <si>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</si>
  <si>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</si>
  <si>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</si>
  <si>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</si>
  <si>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</si>
  <si>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</si>
  <si>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</si>
  <si>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</si>
  <si>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</si>
  <si>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</si>
  <si>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</si>
  <si>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</si>
  <si>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</si>
  <si>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</si>
  <si>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</si>
  <si>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</si>
  <si>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</si>
  <si>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</si>
  <si>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</si>
  <si>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</si>
  <si>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</si>
  <si>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</si>
  <si>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</si>
  <si>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</si>
  <si>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</si>
  <si>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</si>
  <si>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</si>
  <si>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</si>
  <si>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</si>
  <si>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</si>
  <si>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</si>
  <si>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</si>
  <si>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</si>
  <si>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</si>
  <si>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</si>
  <si>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</si>
  <si>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</si>
  <si>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</si>
  <si>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</si>
  <si>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</si>
  <si>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</si>
  <si>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</si>
  <si>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</si>
  <si>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</si>
  <si>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</si>
  <si>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</si>
  <si>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</si>
  <si>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</si>
  <si>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</si>
  <si>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</si>
  <si>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</si>
  <si>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</si>
  <si>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</si>
  <si>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</si>
  <si>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</si>
  <si>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</si>
  <si>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</si>
  <si>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</si>
  <si>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</si>
  <si>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</si>
  <si>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</si>
  <si>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</si>
  <si>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</si>
  <si>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</si>
  <si>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</si>
  <si>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</si>
  <si>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</si>
  <si>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</si>
  <si>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</si>
  <si>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</si>
  <si>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</si>
  <si>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</si>
  <si>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</si>
  <si>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Table 4-20M:  Energy Intensity of Passenger Modes (kilojoule per passenger-kilometer)</t>
  </si>
  <si>
    <t>1 kilometer = 0.621371 miles, 1 liter = 0.264172 gallons, 1 kilojoule = 0.947817 British thermal unit (Btu).</t>
  </si>
  <si>
    <r>
      <t>KEY:</t>
    </r>
    <r>
      <rPr>
        <sz val="9"/>
        <rFont val="Arial"/>
        <family val="2"/>
      </rPr>
      <t xml:space="preserve"> N = data do not exist; R = revised; U = data are not available.</t>
    </r>
  </si>
  <si>
    <t>2001-23: Amtrak, personal communications, Jan. 7, 2010, Jul. 26, 2011, Apr. 24, 2012, June 9, 2014, Sept. 11, 2015, Jun. 21, 2016, Aug. 8, 2017, May 30, 2019, Aug. 31, 2020, Aug. 19, 2021, Sep. 22, 2022, Jul. 26, 2023, and Jul. 16, 2024.</t>
  </si>
  <si>
    <t>(R) 2021</t>
  </si>
  <si>
    <t>1975-2023: U.S. Department of Transportation, Bureau of Transportation Statistics, T1: U.S. Air Carrier Traffic and Capacity Summary by Service Class, available at http://www.transtats.bts.gov/ as of Oct. 10, 2024, special tabulation.</t>
  </si>
  <si>
    <t>U.S. Department of Transportation, Bureau of Transportation Statistics, Office of Airline Information, Airline Fuel Cost and Consumption, available at http://www.transtats.bts.gov/fuel.asp as of Oct. 10, 2024.</t>
  </si>
  <si>
    <t xml:space="preserve">1960-95: U.S. Department of Transportation, Federal Highway Administration, Highway Statistics Summary to 1995, table VM-201A, available at http://www.fhwa.dot.gov/policyinformation/statistics.cfm as of Jan. 11, 2022. </t>
  </si>
  <si>
    <t>1996-2022: U.S. Department of Transportation, Federal Highway Administration, Highway Statistics (Washington, DC: Annual Issues), table VM-1, available at http://www.fhwa.dot.gov/policyinformation/statistics.cfm as of Oct. 10, 2024.</t>
  </si>
  <si>
    <t>1960-95: American Public Transportation Association, Public Transportation Fact Book Appendix A: Historical Tables (Washington, DC: Annual Issues), tables 3, 8 and 59 and similar tables in earlier editions, available at https://www.apta.com/research-technical-resources/transit-statistics/public-transportation-fact-book/.</t>
  </si>
  <si>
    <t>1996-2001: U.S. Department of Transportation, Federal Transit Administration, National Transit Database, tables 17, 19, and similar tables in earlier editions.</t>
  </si>
  <si>
    <t>2002-23: U.S. Department of Transportation, Federal Transit Administration, National Transit Database, Annual Database Energy Consumption and Annual Database Service, available at https://www.transit.dot.gov/ntd/ntd-data as of Oct.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</si>
</sst>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3" formatCode="&quot;(R)&quot;\ ###0;&quot;(R) -&quot;###0;&quot;(R) &quot;\ 0"/>
    <numFmt numFmtId="175" formatCode="#,##0.000000"/>
    <numFmt numFmtId="176" formatCode="0.0"/>
    <numFmt numFmtId="177" formatCode="#,##0.00%"/>
    <numFmt numFmtId="178"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7" fontId="61" fillId="0" borderId="0">
      <alignment readingOrder="1"/>
      <protection locked="0"/>
    </xf>
    <xf numFmtId="177"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8"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6" fontId="61" fillId="60" borderId="24" applyProtection="0">
      <alignment horizontal="right"/>
    </xf>
    <xf numFmtId="176" fontId="61" fillId="60" borderId="24" applyProtection="0">
      <alignment horizontal="right"/>
    </xf>
    <xf numFmtId="176"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9">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3"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5" fontId="0" fillId="0" borderId="0" xfId="0" applyNumberFormat="1" applyFill="1"/>
    <xf numFmtId="170" fontId="21" fillId="4" borderId="6" xfId="0" applyNumberFormat="1" applyFont="1" applyFill="1" applyBorder="1" applyAlignment="1">
      <alignment horizontal="center"/>
    </xf>
    <xf numFmtId="3" fontId="0" fillId="0" borderId="0" xfId="0" applyNumberFormat="1"/>
    <xf numFmtId="0" fontId="21" fillId="0" borderId="0" xfId="0" applyFont="1" applyFill="1" applyBorder="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3" xfId="28" applyNumberFormat="1" applyFont="1" applyFill="1" applyBorder="1" applyAlignment="1">
      <alignment horizontal="center"/>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3" fontId="25" fillId="0" borderId="0" xfId="0" applyNumberFormat="1" applyFont="1" applyFill="1"/>
    <xf numFmtId="3" fontId="23" fillId="0" borderId="0" xfId="49" applyNumberFormat="1" applyFont="1" applyFill="1" applyBorder="1" applyAlignment="1">
      <alignment horizontal="left" indent="1"/>
    </xf>
    <xf numFmtId="0" fontId="28" fillId="0" borderId="0" xfId="0" applyFont="1" applyFill="1"/>
    <xf numFmtId="0" fontId="5" fillId="0" borderId="0" xfId="0" applyFont="1"/>
    <xf numFmtId="0" fontId="24" fillId="0" borderId="0" xfId="0" applyFont="1" applyFill="1" applyAlignment="1"/>
    <xf numFmtId="0" fontId="25" fillId="0" borderId="0" xfId="0" applyFont="1" applyFill="1" applyAlignment="1"/>
    <xf numFmtId="49" fontId="25" fillId="0" borderId="0" xfId="404"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xf numFmtId="49" fontId="25" fillId="0" borderId="0" xfId="0" applyNumberFormat="1" applyFont="1" applyFill="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12" fillId="0" borderId="7" xfId="41" applyFont="1" applyFill="1" applyBorder="1" applyAlignment="1">
      <alignment horizontal="left" wrapText="1"/>
    </xf>
    <xf numFmtId="0" fontId="24" fillId="0" borderId="0" xfId="28" applyFont="1" applyFill="1" applyBorder="1" applyAlignment="1">
      <alignment wrapText="1"/>
    </xf>
    <xf numFmtId="0" fontId="27" fillId="0" borderId="0" xfId="53" applyNumberFormat="1" applyFont="1" applyFill="1" applyAlignment="1">
      <alignment wrapText="1"/>
    </xf>
    <xf numFmtId="0" fontId="27" fillId="0" borderId="0" xfId="53" applyFont="1" applyFill="1" applyAlignment="1">
      <alignment wrapText="1"/>
    </xf>
    <xf numFmtId="0" fontId="27" fillId="0" borderId="0" xfId="53" applyFont="1" applyFill="1" applyAlignment="1">
      <alignment horizontal="center" wrapText="1"/>
    </xf>
    <xf numFmtId="0" fontId="24" fillId="0" borderId="0" xfId="25" applyFont="1" applyFill="1" applyAlignment="1">
      <alignment wrapText="1"/>
    </xf>
    <xf numFmtId="0" fontId="25" fillId="0" borderId="0" xfId="25" applyFont="1" applyFill="1" applyAlignment="1">
      <alignment horizontal="left" wrapText="1"/>
    </xf>
    <xf numFmtId="0" fontId="25" fillId="0" borderId="0" xfId="25" applyFont="1" applyFill="1" applyAlignment="1">
      <alignment wrapText="1"/>
    </xf>
    <xf numFmtId="49" fontId="28" fillId="0" borderId="0" xfId="0" applyNumberFormat="1" applyFont="1" applyFill="1" applyAlignment="1">
      <alignment horizontal="left" wrapText="1"/>
    </xf>
    <xf numFmtId="0" fontId="25" fillId="0" borderId="0" xfId="0" applyFont="1" applyFill="1" applyAlignment="1">
      <alignment horizontal="left" wrapText="1"/>
    </xf>
    <xf numFmtId="0" fontId="24" fillId="0" borderId="0" xfId="0" applyFont="1" applyFill="1" applyAlignment="1">
      <alignment horizontal="left" wrapText="1"/>
    </xf>
    <xf numFmtId="0" fontId="24" fillId="0" borderId="0" xfId="25" applyFont="1" applyFill="1" applyAlignment="1">
      <alignment horizontal="left" wrapText="1"/>
    </xf>
    <xf numFmtId="49" fontId="25" fillId="0" borderId="0" xfId="0" applyNumberFormat="1" applyFont="1" applyFill="1" applyAlignment="1">
      <alignment horizontal="left"/>
    </xf>
    <xf numFmtId="0" fontId="12" fillId="0" borderId="7" xfId="41" applyFont="1" applyFill="1" applyBorder="1" applyAlignment="1">
      <alignment horizontal="left" vertical="center" wrapText="1"/>
    </xf>
    <xf numFmtId="0" fontId="24" fillId="0" borderId="8" xfId="28" applyFont="1" applyFill="1" applyBorder="1" applyAlignment="1">
      <alignment horizontal="left" wrapText="1"/>
    </xf>
    <xf numFmtId="49" fontId="25" fillId="0" borderId="0" xfId="0" applyNumberFormat="1" applyFont="1" applyFill="1" applyAlignment="1">
      <alignment horizontal="left" vertical="top"/>
    </xf>
    <xf numFmtId="0" fontId="25" fillId="0" borderId="0" xfId="0" applyFont="1" applyFill="1" applyAlignment="1">
      <alignment horizontal="left" vertical="top" wrapText="1"/>
    </xf>
    <xf numFmtId="0" fontId="25" fillId="0" borderId="0" xfId="0" applyFont="1" applyFill="1" applyAlignment="1"/>
    <xf numFmtId="0" fontId="5" fillId="0" borderId="0" xfId="0" applyFont="1" applyFill="1" applyAlignment="1"/>
    <xf numFmtId="0" fontId="0" fillId="0" borderId="0" xfId="0" applyFill="1" applyAlignment="1">
      <alignment horizontal="left"/>
    </xf>
    <xf numFmtId="0" fontId="25" fillId="0" borderId="0" xfId="28" applyNumberFormat="1" applyFont="1" applyFill="1" applyAlignment="1">
      <alignment horizontal="left" vertical="center" wrapText="1"/>
    </xf>
    <xf numFmtId="49" fontId="25" fillId="0" borderId="0" xfId="0" applyNumberFormat="1" applyFont="1" applyFill="1" applyAlignment="1">
      <alignment horizontal="left" wrapText="1"/>
    </xf>
    <xf numFmtId="49" fontId="28" fillId="0" borderId="0" xfId="0" applyNumberFormat="1" applyFont="1" applyFill="1" applyAlignment="1">
      <alignment wrapText="1"/>
    </xf>
    <xf numFmtId="3" fontId="28" fillId="0" borderId="0" xfId="0" applyNumberFormat="1" applyFont="1" applyFill="1" applyAlignment="1">
      <alignment wrapText="1"/>
    </xf>
    <xf numFmtId="0" fontId="0" fillId="0" borderId="0" xfId="0" applyFill="1" applyAlignment="1">
      <alignment wrapText="1"/>
    </xf>
    <xf numFmtId="0" fontId="25" fillId="0" borderId="0" xfId="28" applyFont="1" applyFill="1" applyBorder="1" applyAlignment="1">
      <alignment horizontal="left" wrapText="1"/>
    </xf>
    <xf numFmtId="0" fontId="25" fillId="0" borderId="0" xfId="28" applyFont="1" applyFill="1" applyBorder="1" applyAlignment="1">
      <alignment horizontal="center" wrapText="1"/>
    </xf>
    <xf numFmtId="0" fontId="27" fillId="0" borderId="0" xfId="0" applyFont="1" applyFill="1" applyBorder="1" applyAlignment="1">
      <alignment wrapText="1"/>
    </xf>
    <xf numFmtId="0" fontId="27" fillId="0" borderId="0" xfId="27" applyFont="1" applyFill="1" applyAlignment="1">
      <alignment horizontal="left" wrapText="1"/>
    </xf>
    <xf numFmtId="0" fontId="0" fillId="0" borderId="0" xfId="0" applyFill="1" applyAlignment="1">
      <alignment horizontal="left" wrapText="1"/>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22" applyNumberFormat="1" applyFont="1" applyFill="1" applyAlignment="1">
      <alignment wrapText="1"/>
    </xf>
    <xf numFmtId="49" fontId="25" fillId="0" borderId="0" xfId="22" applyNumberFormat="1" applyFont="1" applyFill="1" applyAlignment="1">
      <alignment horizontal="lef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5" fillId="0" borderId="0" xfId="22" applyFont="1" applyFill="1" applyAlignment="1">
      <alignment vertical="center" wrapText="1"/>
    </xf>
    <xf numFmtId="0" fontId="25" fillId="0" borderId="0" xfId="28" applyNumberFormat="1" applyFont="1" applyFill="1" applyAlignment="1">
      <alignment vertical="center"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4" fillId="0" borderId="0" xfId="28" applyFont="1" applyFill="1" applyBorder="1" applyAlignment="1">
      <alignment horizontal="left" vertical="center" wrapText="1"/>
    </xf>
    <xf numFmtId="0" fontId="24" fillId="0" borderId="8" xfId="28" applyFont="1" applyFill="1" applyBorder="1" applyAlignment="1">
      <alignmen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25" fillId="0" borderId="0" xfId="28" applyFont="1" applyFill="1" applyBorder="1" applyAlignment="1">
      <alignment horizontal="left" vertical="center" wrapText="1"/>
    </xf>
    <xf numFmtId="0" fontId="25" fillId="0" borderId="0" xfId="28"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35" fillId="0" borderId="0" xfId="22" applyFont="1" applyAlignment="1">
      <alignment wrapText="1"/>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xf numFmtId="168" fontId="23" fillId="0" borderId="0" xfId="0" applyNumberFormat="1" applyFont="1" applyFill="1" applyAlignment="1"/>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Passenger Modes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 Domestic</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'4-20M'!$B$4:$AO$4</c15:sqref>
                  </c15:fullRef>
                </c:ext>
              </c:extLst>
              <c:f>'4-20M'!$R$4:$AO$4</c:f>
              <c:numCache>
                <c:formatCode>#,##0</c:formatCode>
                <c:ptCount val="24"/>
                <c:pt idx="0">
                  <c:v>2551.6773065793914</c:v>
                </c:pt>
                <c:pt idx="1">
                  <c:v>2522.8002023188333</c:v>
                </c:pt>
                <c:pt idx="2">
                  <c:v>2365.2565513522563</c:v>
                </c:pt>
                <c:pt idx="3">
                  <c:v>2289.9152120417634</c:v>
                </c:pt>
                <c:pt idx="4">
                  <c:v>2234.125739335605</c:v>
                </c:pt>
                <c:pt idx="5">
                  <c:v>2118.8213575977074</c:v>
                </c:pt>
                <c:pt idx="6">
                  <c:v>2059.5781081848309</c:v>
                </c:pt>
                <c:pt idx="7">
                  <c:v>1993.0052510000476</c:v>
                </c:pt>
                <c:pt idx="8">
                  <c:v>1924.8143216429569</c:v>
                </c:pt>
                <c:pt idx="9">
                  <c:v>1818.8957830008151</c:v>
                </c:pt>
                <c:pt idx="10">
                  <c:v>1764.2718733733948</c:v>
                </c:pt>
                <c:pt idx="11">
                  <c:v>1696.7501209793934</c:v>
                </c:pt>
                <c:pt idx="12">
                  <c:v>1591.6410611096774</c:v>
                </c:pt>
                <c:pt idx="13">
                  <c:v>1551.4200424177368</c:v>
                </c:pt>
                <c:pt idx="14">
                  <c:v>1522.9775670139586</c:v>
                </c:pt>
                <c:pt idx="15">
                  <c:v>1506.7935953729896</c:v>
                </c:pt>
                <c:pt idx="16">
                  <c:v>1501.4139412527518</c:v>
                </c:pt>
                <c:pt idx="17">
                  <c:v>1478.1224648961411</c:v>
                </c:pt>
                <c:pt idx="18">
                  <c:v>1472.304890612068</c:v>
                </c:pt>
                <c:pt idx="19">
                  <c:v>1455.0400804759329</c:v>
                </c:pt>
                <c:pt idx="20" formatCode="&quot;(R)&quot;\ #,##0;&quot;(R) -&quot;#,##0;&quot;(R) &quot;\ 0">
                  <c:v>2198.5215564492191</c:v>
                </c:pt>
                <c:pt idx="21">
                  <c:v>1602.2035578059786</c:v>
                </c:pt>
                <c:pt idx="22">
                  <c:v>1475.6404902130007</c:v>
                </c:pt>
                <c:pt idx="23">
                  <c:v>1453.9366281846669</c:v>
                </c:pt>
              </c:numCache>
            </c:numRef>
          </c:val>
          <c:smooth val="0"/>
          <c:extLst>
            <c:ext xmlns:c16="http://schemas.microsoft.com/office/drawing/2014/chart" uri="{C3380CC4-5D6E-409C-BE32-E72D297353CC}">
              <c16:uniqueId val="{00000000-9425-4CD3-B3B9-F29489EC6B17}"/>
            </c:ext>
          </c:extLst>
        </c:ser>
        <c:ser>
          <c:idx val="4"/>
          <c:order val="4"/>
          <c:tx>
            <c:v>Light duty vehicle, short wheel base</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'4-20M'!$B$7:$AN$7</c15:sqref>
                  </c15:fullRef>
                </c:ext>
              </c:extLst>
              <c:f>'4-20M'!$R$7:$AN$7</c:f>
              <c:numCache>
                <c:formatCode>#,##0</c:formatCode>
                <c:ptCount val="23"/>
                <c:pt idx="0">
                  <c:v>2264.4209193889778</c:v>
                </c:pt>
                <c:pt idx="1">
                  <c:v>2268.9957168832871</c:v>
                </c:pt>
                <c:pt idx="2">
                  <c:v>2271.2113205752021</c:v>
                </c:pt>
                <c:pt idx="3">
                  <c:v>2252.2352929958838</c:v>
                </c:pt>
                <c:pt idx="4">
                  <c:v>2213.8386727083521</c:v>
                </c:pt>
                <c:pt idx="5">
                  <c:v>2261.6965684967759</c:v>
                </c:pt>
                <c:pt idx="6">
                  <c:v>2214.4899651527048</c:v>
                </c:pt>
                <c:pt idx="7">
                  <c:v>2124.4622830118697</c:v>
                </c:pt>
                <c:pt idx="8">
                  <c:v>2109.7496943789893</c:v>
                </c:pt>
                <c:pt idx="9">
                  <c:v>1978.6079351177209</c:v>
                </c:pt>
                <c:pt idx="10">
                  <c:v>1995.3101551323427</c:v>
                </c:pt>
                <c:pt idx="11">
                  <c:v>2011.2319817470898</c:v>
                </c:pt>
                <c:pt idx="12">
                  <c:v>2001.6885664095828</c:v>
                </c:pt>
                <c:pt idx="13">
                  <c:v>1992.0677178794842</c:v>
                </c:pt>
                <c:pt idx="14">
                  <c:v>2010.8551366930178</c:v>
                </c:pt>
                <c:pt idx="15">
                  <c:v>1956.6918503396589</c:v>
                </c:pt>
                <c:pt idx="16">
                  <c:v>1949.9673841997887</c:v>
                </c:pt>
                <c:pt idx="17">
                  <c:v>1949.4145539811113</c:v>
                </c:pt>
                <c:pt idx="18">
                  <c:v>1936.4406782473159</c:v>
                </c:pt>
                <c:pt idx="19">
                  <c:v>1956.3252866832925</c:v>
                </c:pt>
                <c:pt idx="20">
                  <c:v>1871.1862446859955</c:v>
                </c:pt>
                <c:pt idx="21">
                  <c:v>1937.9695419980819</c:v>
                </c:pt>
                <c:pt idx="22">
                  <c:v>2065.6252977527383</c:v>
                </c:pt>
              </c:numCache>
            </c:numRef>
          </c:val>
          <c:smooth val="0"/>
          <c:extLst>
            <c:ext xmlns:c16="http://schemas.microsoft.com/office/drawing/2014/chart" uri="{C3380CC4-5D6E-409C-BE32-E72D297353CC}">
              <c16:uniqueId val="{00000001-9425-4CD3-B3B9-F29489EC6B17}"/>
            </c:ext>
          </c:extLst>
        </c:ser>
        <c:ser>
          <c:idx val="6"/>
          <c:order val="6"/>
          <c:tx>
            <c:v>Light duty vehicle, long wheel base</c:v>
          </c:tx>
          <c:spPr>
            <a:ln w="31750" cap="rnd">
              <a:solidFill>
                <a:srgbClr val="CC990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'4-20M'!$B$9:$AN$9</c15:sqref>
                  </c15:fullRef>
                </c:ext>
              </c:extLst>
              <c:f>'4-20M'!$R$9:$AN$9</c:f>
              <c:numCache>
                <c:formatCode>#,##0</c:formatCode>
                <c:ptCount val="23"/>
                <c:pt idx="0">
                  <c:v>2844.3907714186776</c:v>
                </c:pt>
                <c:pt idx="1">
                  <c:v>2513.9677898249674</c:v>
                </c:pt>
                <c:pt idx="2">
                  <c:v>2600.0285162284713</c:v>
                </c:pt>
                <c:pt idx="3">
                  <c:v>2808.2793631243135</c:v>
                </c:pt>
                <c:pt idx="4">
                  <c:v>2808.2793631243135</c:v>
                </c:pt>
                <c:pt idx="5">
                  <c:v>2572.1031459660944</c:v>
                </c:pt>
                <c:pt idx="6">
                  <c:v>2549.9539642167019</c:v>
                </c:pt>
                <c:pt idx="7">
                  <c:v>2861.9718781917923</c:v>
                </c:pt>
                <c:pt idx="8">
                  <c:v>2623.7989822512554</c:v>
                </c:pt>
                <c:pt idx="9">
                  <c:v>2840.5110552505848</c:v>
                </c:pt>
                <c:pt idx="10">
                  <c:v>2854.4972787706815</c:v>
                </c:pt>
                <c:pt idx="11">
                  <c:v>2865.530265953314</c:v>
                </c:pt>
                <c:pt idx="12">
                  <c:v>2852.6922477327521</c:v>
                </c:pt>
                <c:pt idx="13">
                  <c:v>2836.4034087335785</c:v>
                </c:pt>
                <c:pt idx="14">
                  <c:v>2839.3436031251717</c:v>
                </c:pt>
                <c:pt idx="15">
                  <c:v>2792.9837704199185</c:v>
                </c:pt>
                <c:pt idx="16">
                  <c:v>2773.6148294318696</c:v>
                </c:pt>
                <c:pt idx="17">
                  <c:v>2670.6283692124748</c:v>
                </c:pt>
                <c:pt idx="18">
                  <c:v>2619.2702183269848</c:v>
                </c:pt>
                <c:pt idx="19">
                  <c:v>2657.4668326557785</c:v>
                </c:pt>
                <c:pt idx="20">
                  <c:v>2575.3375383107509</c:v>
                </c:pt>
                <c:pt idx="21">
                  <c:v>2598.6443941304183</c:v>
                </c:pt>
                <c:pt idx="22">
                  <c:v>2970.2657283271483</c:v>
                </c:pt>
              </c:numCache>
            </c:numRef>
          </c:val>
          <c:smooth val="0"/>
          <c:extLst>
            <c:ext xmlns:c16="http://schemas.microsoft.com/office/drawing/2014/chart" uri="{C3380CC4-5D6E-409C-BE32-E72D297353CC}">
              <c16:uniqueId val="{00000002-9425-4CD3-B3B9-F29489EC6B17}"/>
            </c:ext>
          </c:extLst>
        </c:ser>
        <c:ser>
          <c:idx val="7"/>
          <c:order val="7"/>
          <c:tx>
            <c:v>Truck, single-unit 2 axle 6-tire or more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'4-20M'!$B$10:$AN$10</c15:sqref>
                  </c15:fullRef>
                </c:ext>
              </c:extLst>
              <c:f>'4-20M'!$R$10:$AN$10</c:f>
              <c:numCache>
                <c:formatCode>#,##0</c:formatCode>
                <c:ptCount val="23"/>
                <c:pt idx="0">
                  <c:v>12216.880806177865</c:v>
                </c:pt>
                <c:pt idx="1">
                  <c:v>10184.688522233135</c:v>
                </c:pt>
                <c:pt idx="2">
                  <c:v>12252.127910764866</c:v>
                </c:pt>
                <c:pt idx="3">
                  <c:v>10286.11550313849</c:v>
                </c:pt>
                <c:pt idx="4">
                  <c:v>10286.11550313849</c:v>
                </c:pt>
                <c:pt idx="5">
                  <c:v>10901.387987479909</c:v>
                </c:pt>
                <c:pt idx="6">
                  <c:v>11044.338451880667</c:v>
                </c:pt>
                <c:pt idx="7">
                  <c:v>12246.741998115283</c:v>
                </c:pt>
                <c:pt idx="8">
                  <c:v>12171.545809841857</c:v>
                </c:pt>
                <c:pt idx="9">
                  <c:v>12177.198229370462</c:v>
                </c:pt>
                <c:pt idx="10">
                  <c:v>12278.145992379592</c:v>
                </c:pt>
                <c:pt idx="11">
                  <c:v>12333.981412641242</c:v>
                </c:pt>
                <c:pt idx="12">
                  <c:v>12260.840667336801</c:v>
                </c:pt>
                <c:pt idx="13">
                  <c:v>12254.534769810134</c:v>
                </c:pt>
                <c:pt idx="14">
                  <c:v>12272.554573258541</c:v>
                </c:pt>
                <c:pt idx="15">
                  <c:v>12203.790018737487</c:v>
                </c:pt>
                <c:pt idx="16">
                  <c:v>12188.780805318678</c:v>
                </c:pt>
                <c:pt idx="17">
                  <c:v>12101.317928341645</c:v>
                </c:pt>
                <c:pt idx="18">
                  <c:v>11998.832295878656</c:v>
                </c:pt>
                <c:pt idx="19">
                  <c:v>12026.026296179703</c:v>
                </c:pt>
                <c:pt idx="20" formatCode="&quot;(R)&quot;\ #,##0;&quot;(R) -&quot;#,##0;&quot;(R) &quot;\ 0">
                  <c:v>11906.010442897063</c:v>
                </c:pt>
                <c:pt idx="21">
                  <c:v>11746.982412598181</c:v>
                </c:pt>
                <c:pt idx="22">
                  <c:v>11359.12782711348</c:v>
                </c:pt>
              </c:numCache>
            </c:numRef>
          </c:val>
          <c:smooth val="0"/>
          <c:extLst>
            <c:ext xmlns:c16="http://schemas.microsoft.com/office/drawing/2014/chart" uri="{C3380CC4-5D6E-409C-BE32-E72D297353CC}">
              <c16:uniqueId val="{00000003-9425-4CD3-B3B9-F29489EC6B17}"/>
            </c:ext>
          </c:extLst>
        </c:ser>
        <c:ser>
          <c:idx val="8"/>
          <c:order val="8"/>
          <c:tx>
            <c:strRef>
              <c:f>'4-20M'!$A$11</c:f>
              <c:strCache>
                <c:ptCount val="1"/>
                <c:pt idx="0">
                  <c:v>Truck, combination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'4-20M'!$B$11:$AN$11</c15:sqref>
                  </c15:fullRef>
                </c:ext>
              </c:extLst>
              <c:f>'4-20M'!$R$11:$AN$11</c:f>
              <c:numCache>
                <c:formatCode>#,##0</c:formatCode>
                <c:ptCount val="23"/>
                <c:pt idx="0">
                  <c:v>17120.174666876712</c:v>
                </c:pt>
                <c:pt idx="1">
                  <c:v>14256.513041660466</c:v>
                </c:pt>
                <c:pt idx="2">
                  <c:v>17189.882689000548</c:v>
                </c:pt>
                <c:pt idx="3">
                  <c:v>15303.388373919204</c:v>
                </c:pt>
                <c:pt idx="4">
                  <c:v>15303.388373919202</c:v>
                </c:pt>
                <c:pt idx="5">
                  <c:v>17314.480459782801</c:v>
                </c:pt>
                <c:pt idx="6">
                  <c:v>17805.539548693996</c:v>
                </c:pt>
                <c:pt idx="7">
                  <c:v>15110.759145253634</c:v>
                </c:pt>
                <c:pt idx="8">
                  <c:v>14973.117779911612</c:v>
                </c:pt>
                <c:pt idx="9">
                  <c:v>15028.632274090347</c:v>
                </c:pt>
                <c:pt idx="10">
                  <c:v>15332.747207467322</c:v>
                </c:pt>
                <c:pt idx="11">
                  <c:v>15495.995758525381</c:v>
                </c:pt>
                <c:pt idx="12">
                  <c:v>15400.706492332984</c:v>
                </c:pt>
                <c:pt idx="13">
                  <c:v>15397.007375371228</c:v>
                </c:pt>
                <c:pt idx="14">
                  <c:v>15441.690604349204</c:v>
                </c:pt>
                <c:pt idx="15">
                  <c:v>15281.352032045221</c:v>
                </c:pt>
                <c:pt idx="16">
                  <c:v>15249.014406842291</c:v>
                </c:pt>
                <c:pt idx="17">
                  <c:v>15067.904715632416</c:v>
                </c:pt>
                <c:pt idx="18">
                  <c:v>14830.2198466643</c:v>
                </c:pt>
                <c:pt idx="19">
                  <c:v>14892.349200407907</c:v>
                </c:pt>
                <c:pt idx="20">
                  <c:v>14618.559136973376</c:v>
                </c:pt>
                <c:pt idx="21">
                  <c:v>14031.008302882394</c:v>
                </c:pt>
                <c:pt idx="22">
                  <c:v>13029.84624547177</c:v>
                </c:pt>
              </c:numCache>
            </c:numRef>
          </c:val>
          <c:smooth val="0"/>
          <c:extLst>
            <c:ext xmlns:c16="http://schemas.microsoft.com/office/drawing/2014/chart" uri="{C3380CC4-5D6E-409C-BE32-E72D297353CC}">
              <c16:uniqueId val="{00000004-9425-4CD3-B3B9-F29489EC6B17}"/>
            </c:ext>
          </c:extLst>
        </c:ser>
        <c:ser>
          <c:idx val="9"/>
          <c:order val="9"/>
          <c:tx>
            <c:strRef>
              <c:f>'4-20M'!$A$12</c:f>
              <c:strCache>
                <c:ptCount val="1"/>
                <c:pt idx="0">
                  <c:v>Bus</c:v>
                </c:pt>
              </c:strCache>
            </c:strRef>
          </c:tx>
          <c:spPr>
            <a:ln w="31750" cap="rnd">
              <a:solidFill>
                <a:srgbClr val="0070C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'4-20M'!$B$12:$AN$12</c15:sqref>
                  </c15:fullRef>
                </c:ext>
              </c:extLst>
              <c:f>'4-20M'!$R$12:$AN$12</c:f>
              <c:numCache>
                <c:formatCode>#,##0</c:formatCode>
                <c:ptCount val="23"/>
                <c:pt idx="0">
                  <c:v>708.64964912949245</c:v>
                </c:pt>
                <c:pt idx="1">
                  <c:v>712.68314000245937</c:v>
                </c:pt>
                <c:pt idx="2">
                  <c:v>722.47705189003534</c:v>
                </c:pt>
                <c:pt idx="3">
                  <c:v>705.1496863039954</c:v>
                </c:pt>
                <c:pt idx="4">
                  <c:v>984.83127002922981</c:v>
                </c:pt>
                <c:pt idx="5">
                  <c:v>790.22699328649253</c:v>
                </c:pt>
                <c:pt idx="6">
                  <c:v>844.2748904695535</c:v>
                </c:pt>
                <c:pt idx="7">
                  <c:v>635.69355103168664</c:v>
                </c:pt>
                <c:pt idx="8">
                  <c:v>634.27492565511454</c:v>
                </c:pt>
                <c:pt idx="9">
                  <c:v>632.68373937159208</c:v>
                </c:pt>
                <c:pt idx="10">
                  <c:v>640.02038927031185</c:v>
                </c:pt>
                <c:pt idx="11">
                  <c:v>643.10518629195712</c:v>
                </c:pt>
                <c:pt idx="12">
                  <c:v>638.06730463200165</c:v>
                </c:pt>
                <c:pt idx="13">
                  <c:v>636.98487233774881</c:v>
                </c:pt>
                <c:pt idx="14">
                  <c:v>635.03899439787006</c:v>
                </c:pt>
                <c:pt idx="15">
                  <c:v>621.34037556310329</c:v>
                </c:pt>
                <c:pt idx="16">
                  <c:v>616.47460393475023</c:v>
                </c:pt>
                <c:pt idx="17">
                  <c:v>613.57921823421293</c:v>
                </c:pt>
                <c:pt idx="18">
                  <c:v>609.62461059182135</c:v>
                </c:pt>
                <c:pt idx="19">
                  <c:v>609.96742544007213</c:v>
                </c:pt>
                <c:pt idx="20">
                  <c:v>603.55276840043996</c:v>
                </c:pt>
                <c:pt idx="21">
                  <c:v>592.52910930794212</c:v>
                </c:pt>
                <c:pt idx="22">
                  <c:v>591.31650618877245</c:v>
                </c:pt>
              </c:numCache>
            </c:numRef>
          </c:val>
          <c:smooth val="0"/>
          <c:extLst>
            <c:ext xmlns:c16="http://schemas.microsoft.com/office/drawing/2014/chart" uri="{C3380CC4-5D6E-409C-BE32-E72D297353CC}">
              <c16:uniqueId val="{00000005-9425-4CD3-B3B9-F29489EC6B17}"/>
            </c:ext>
          </c:extLst>
        </c:ser>
        <c:ser>
          <c:idx val="11"/>
          <c:order val="11"/>
          <c:tx>
            <c:strRef>
              <c:f>'4-20M'!$A$14</c:f>
              <c:strCache>
                <c:ptCount val="1"/>
                <c:pt idx="0">
                  <c:v>Amtrak</c:v>
                </c:pt>
              </c:strCache>
            </c:strRef>
          </c:tx>
          <c:spPr>
            <a:ln w="31750" cap="rnd">
              <a:solidFill>
                <a:srgbClr val="7030A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ext>
              </c:extLst>
              <c:f>'4-20M'!$R$2:$AO$2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'4-20M'!$B$14:$AO$14</c15:sqref>
                  </c15:fullRef>
                </c:ext>
              </c:extLst>
              <c:f>'4-20M'!$R$14:$AO$14</c:f>
              <c:numCache>
                <c:formatCode>#,##0</c:formatCode>
                <c:ptCount val="24"/>
                <c:pt idx="0">
                  <c:v>1746.9871799110942</c:v>
                </c:pt>
                <c:pt idx="1">
                  <c:v>1748.6477370850569</c:v>
                </c:pt>
                <c:pt idx="2">
                  <c:v>1649.2201743230278</c:v>
                </c:pt>
                <c:pt idx="3">
                  <c:v>1394.6954907465072</c:v>
                </c:pt>
                <c:pt idx="4">
                  <c:v>1344.736484344701</c:v>
                </c:pt>
                <c:pt idx="5">
                  <c:v>1316.716518908851</c:v>
                </c:pt>
                <c:pt idx="6">
                  <c:v>1266.8457554517722</c:v>
                </c:pt>
                <c:pt idx="7">
                  <c:v>1186.395347843089</c:v>
                </c:pt>
                <c:pt idx="8">
                  <c:v>1135.3005407007308</c:v>
                </c:pt>
                <c:pt idx="9">
                  <c:v>1153.3673476276072</c:v>
                </c:pt>
                <c:pt idx="10">
                  <c:v>1085.1465810165596</c:v>
                </c:pt>
                <c:pt idx="11">
                  <c:v>1059.2570821860556</c:v>
                </c:pt>
                <c:pt idx="12">
                  <c:v>1015.262899889095</c:v>
                </c:pt>
                <c:pt idx="13">
                  <c:v>1045.9019851445757</c:v>
                </c:pt>
                <c:pt idx="14">
                  <c:v>1059.3228819417996</c:v>
                </c:pt>
                <c:pt idx="15">
                  <c:v>1033.2827572582094</c:v>
                </c:pt>
                <c:pt idx="16">
                  <c:v>1008.6742285812854</c:v>
                </c:pt>
                <c:pt idx="17">
                  <c:v>1045.3969008728566</c:v>
                </c:pt>
                <c:pt idx="18">
                  <c:v>1097.28351865698</c:v>
                </c:pt>
                <c:pt idx="19">
                  <c:v>1038.9724787622154</c:v>
                </c:pt>
                <c:pt idx="20">
                  <c:v>1875.7423762745179</c:v>
                </c:pt>
                <c:pt idx="21">
                  <c:v>1687.2224346334579</c:v>
                </c:pt>
                <c:pt idx="22">
                  <c:v>1203.8062510940899</c:v>
                </c:pt>
                <c:pt idx="23">
                  <c:v>1047.1145491507787</c:v>
                </c:pt>
              </c:numCache>
            </c:numRef>
          </c:val>
          <c:smooth val="0"/>
          <c:extLst>
            <c:ext xmlns:c16="http://schemas.microsoft.com/office/drawing/2014/chart" uri="{C3380CC4-5D6E-409C-BE32-E72D297353CC}">
              <c16:uniqueId val="{00000006-9425-4CD3-B3B9-F29489EC6B17}"/>
            </c:ext>
          </c:extLst>
        </c:ser>
        <c:dLbls>
          <c:showLegendKey val="0"/>
          <c:showVal val="0"/>
          <c:showCatName val="0"/>
          <c:showSerName val="0"/>
          <c:showPercent val="0"/>
          <c:showBubbleSize val="0"/>
        </c:dLbls>
        <c:smooth val="0"/>
        <c:axId val="955231528"/>
        <c:axId val="955238088"/>
        <c:extLst>
          <c:ext xmlns:c15="http://schemas.microsoft.com/office/drawing/2012/chart" uri="{02D57815-91ED-43cb-92C2-25804820EDAC}">
            <c15:filteredLineSeries>
              <c15:ser>
                <c:idx val="0"/>
                <c:order val="0"/>
                <c:tx>
                  <c:strRef>
                    <c:extLst>
                      <c:ext uri="{02D57815-91ED-43cb-92C2-25804820EDAC}">
                        <c15:formulaRef>
                          <c15:sqref>'4-20M'!$A$3</c15:sqref>
                        </c15:formulaRef>
                      </c:ext>
                    </c:extLst>
                    <c:strCache>
                      <c:ptCount val="1"/>
                      <c:pt idx="0">
                        <c:v>Air, certificated carrier</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'4-20M'!$B$2:$AO$2</c15:sqref>
                        </c15:fullRef>
                        <c15:formulaRef>
                          <c15:sqref>'4-20M'!$R$2:$AO$2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uri="{02D57815-91ED-43cb-92C2-25804820EDAC}">
                        <c15:fullRef>
                          <c15:sqref>'4-20M'!$B$3:$AO$3</c15:sqref>
                        </c15:fullRef>
                        <c15:formulaRef>
                          <c15:sqref>'4-20M'!$R$3:$AO$3</c15:sqref>
                        </c15:formulaRef>
                      </c:ext>
                    </c:extLst>
                    <c:numCache>
                      <c:formatCode>#,##0</c:formatCode>
                      <c:ptCount val="24"/>
                    </c:numCache>
                  </c:numRef>
                </c:val>
                <c:smooth val="0"/>
                <c:extLst>
                  <c:ext xmlns:c16="http://schemas.microsoft.com/office/drawing/2014/chart" uri="{C3380CC4-5D6E-409C-BE32-E72D297353CC}">
                    <c16:uniqueId val="{00000007-9425-4CD3-B3B9-F29489EC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'4-20M'!$A$5</c15:sqref>
                        </c15:formulaRef>
                      </c:ext>
                    </c:extLst>
                    <c:strCache>
                      <c:ptCount val="1"/>
                      <c:pt idx="0">
                        <c:v>International operations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15:formulaRef>
                          <c15:sqref>'4-20M'!$R$2:$AO$2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'4-20M'!$B$5:$AO$5</c15:sqref>
                        </c15:fullRef>
                        <c15:formulaRef>
                          <c15:sqref>'4-20M'!$R$5:$AO$5</c15:sqref>
                        </c15:formulaRef>
                      </c:ext>
                    </c:extLst>
                    <c:numCache>
                      <c:formatCode>#,##0</c:formatCode>
                      <c:ptCount val="24"/>
                      <c:pt idx="0">
                        <c:v>2528.3936961690538</c:v>
                      </c:pt>
                      <c:pt idx="1">
                        <c:v>2647.8129899881114</c:v>
                      </c:pt>
                      <c:pt idx="2">
                        <c:v>2612.0739608865151</c:v>
                      </c:pt>
                      <c:pt idx="3">
                        <c:v>2740.5100184959965</c:v>
                      </c:pt>
                      <c:pt idx="4">
                        <c:v>2550.2478698290556</c:v>
                      </c:pt>
                      <c:pt idx="5">
                        <c:v>2502.1406707176307</c:v>
                      </c:pt>
                      <c:pt idx="6">
                        <c:v>2402.8078486923005</c:v>
                      </c:pt>
                      <c:pt idx="7">
                        <c:v>2342.0460133019637</c:v>
                      </c:pt>
                      <c:pt idx="8">
                        <c:v>2276.7782274526926</c:v>
                      </c:pt>
                      <c:pt idx="9">
                        <c:v>2218.3628033653249</c:v>
                      </c:pt>
                      <c:pt idx="10">
                        <c:v>2188.0390700143184</c:v>
                      </c:pt>
                      <c:pt idx="11">
                        <c:v>2306.7046417168463</c:v>
                      </c:pt>
                      <c:pt idx="12">
                        <c:v>2283.9278575765725</c:v>
                      </c:pt>
                      <c:pt idx="13">
                        <c:v>2224.0860224218636</c:v>
                      </c:pt>
                      <c:pt idx="14">
                        <c:v>2137.4479108254618</c:v>
                      </c:pt>
                      <c:pt idx="15">
                        <c:v>2129.5324553486889</c:v>
                      </c:pt>
                      <c:pt idx="16">
                        <c:v>2072.7891489207418</c:v>
                      </c:pt>
                      <c:pt idx="17">
                        <c:v>2065.1674323623201</c:v>
                      </c:pt>
                      <c:pt idx="18">
                        <c:v>2037.9296864297692</c:v>
                      </c:pt>
                      <c:pt idx="19">
                        <c:v>1977.8469791532664</c:v>
                      </c:pt>
                      <c:pt idx="20" formatCode="&quot;(R)&quot;\ #,##0;&quot;(R) -&quot;#,##0;&quot;(R) &quot;\ 0">
                        <c:v>4455.4678578379426</c:v>
                      </c:pt>
                      <c:pt idx="21">
                        <c:v>3524.1676206182624</c:v>
                      </c:pt>
                      <c:pt idx="22">
                        <c:v>2225.712224649822</c:v>
                      </c:pt>
                      <c:pt idx="23">
                        <c:v>2020.8120141591658</c:v>
                      </c:pt>
                    </c:numCache>
                  </c:numRef>
                </c:val>
                <c:smooth val="0"/>
                <c:extLst xmlns:c15="http://schemas.microsoft.com/office/drawing/2012/chart">
                  <c:ext xmlns:c16="http://schemas.microsoft.com/office/drawing/2014/chart" uri="{C3380CC4-5D6E-409C-BE32-E72D297353CC}">
                    <c16:uniqueId val="{00000008-9425-4CD3-B3B9-F29489EC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'4-20M'!$A$6</c15:sqref>
                        </c15:formulaRef>
                      </c:ext>
                    </c:extLst>
                    <c:strCache>
                      <c:ptCount val="1"/>
                      <c:pt idx="0">
                        <c:v>Highway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15:formulaRef>
                          <c15:sqref>'4-20M'!$R$2:$AO$2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'4-20M'!$B$6:$AO$6</c15:sqref>
                        </c15:fullRef>
                        <c15:formulaRef>
                          <c15:sqref>'4-20M'!$R$6:$AO$6</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9-9425-4CD3-B3B9-F29489EC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'4-20M'!$A$8</c15:sqref>
                        </c15:formulaRef>
                      </c:ext>
                    </c:extLst>
                    <c:strCache>
                      <c:ptCount val="1"/>
                      <c:pt idx="0">
                        <c:v>Motorcycleb,c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15:formulaRef>
                          <c15:sqref>'4-20M'!$R$2:$AO$2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'4-20M'!$B$8:$AO$8</c15:sqref>
                        </c15:fullRef>
                        <c15:formulaRef>
                          <c15:sqref>'4-20M'!$R$8:$AO$8</c15:sqref>
                        </c15:formulaRef>
                      </c:ext>
                    </c:extLst>
                    <c:numCache>
                      <c:formatCode>#,##0</c:formatCode>
                      <c:ptCount val="24"/>
                      <c:pt idx="0">
                        <c:v>1433.7813811619342</c:v>
                      </c:pt>
                      <c:pt idx="1">
                        <c:v>1292.7420464487393</c:v>
                      </c:pt>
                      <c:pt idx="2">
                        <c:v>1241.8466902893399</c:v>
                      </c:pt>
                      <c:pt idx="3">
                        <c:v>1241.8466902893401</c:v>
                      </c:pt>
                      <c:pt idx="4">
                        <c:v>1241.8466902893401</c:v>
                      </c:pt>
                      <c:pt idx="5">
                        <c:v>1125.4881644040804</c:v>
                      </c:pt>
                      <c:pt idx="6">
                        <c:v>1138.9913128698556</c:v>
                      </c:pt>
                      <c:pt idx="7">
                        <c:v>1378.2405858463553</c:v>
                      </c:pt>
                      <c:pt idx="8">
                        <c:v>1460.266671727097</c:v>
                      </c:pt>
                      <c:pt idx="9">
                        <c:v>1574.0253925785769</c:v>
                      </c:pt>
                      <c:pt idx="10">
                        <c:v>1566.4175326728559</c:v>
                      </c:pt>
                      <c:pt idx="11">
                        <c:v>1562.6413093769095</c:v>
                      </c:pt>
                      <c:pt idx="12">
                        <c:v>1560.6593396294707</c:v>
                      </c:pt>
                      <c:pt idx="13">
                        <c:v>1560.6181814379165</c:v>
                      </c:pt>
                      <c:pt idx="14">
                        <c:v>1560.6913720865289</c:v>
                      </c:pt>
                      <c:pt idx="15">
                        <c:v>1552.356406988717</c:v>
                      </c:pt>
                      <c:pt idx="16">
                        <c:v>1548.2283344497394</c:v>
                      </c:pt>
                      <c:pt idx="17">
                        <c:v>1546.1043265528447</c:v>
                      </c:pt>
                      <c:pt idx="18">
                        <c:v>1545.7402093685891</c:v>
                      </c:pt>
                      <c:pt idx="19">
                        <c:v>1545.8539680363676</c:v>
                      </c:pt>
                      <c:pt idx="20">
                        <c:v>1488.9307563333848</c:v>
                      </c:pt>
                      <c:pt idx="21">
                        <c:v>1489.2506369832465</c:v>
                      </c:pt>
                      <c:pt idx="22">
                        <c:v>1749.2492245259034</c:v>
                      </c:pt>
                      <c:pt idx="23">
                        <c:v>0</c:v>
                      </c:pt>
                    </c:numCache>
                  </c:numRef>
                </c:val>
                <c:smooth val="0"/>
                <c:extLst xmlns:c15="http://schemas.microsoft.com/office/drawing/2012/chart">
                  <c:ext xmlns:c16="http://schemas.microsoft.com/office/drawing/2014/chart" uri="{C3380CC4-5D6E-409C-BE32-E72D297353CC}">
                    <c16:uniqueId val="{0000000A-9425-4CD3-B3B9-F29489EC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'4-20M'!$A$13</c15:sqref>
                        </c15:formulaRef>
                      </c:ext>
                    </c:extLst>
                    <c:strCache>
                      <c:ptCount val="1"/>
                      <c:pt idx="0">
                        <c:v>Transit motor bus</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'4-20M'!$B$2:$AO$2</c15:sqref>
                        </c15:fullRef>
                        <c15:formulaRef>
                          <c15:sqref>'4-20M'!$R$2:$AO$2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pt idx="23">
                        <c:v>2023</c:v>
                      </c:pt>
                    </c:strCache>
                  </c:strRef>
                </c:cat>
                <c:val>
                  <c:numRef>
                    <c:extLst>
                      <c:ext xmlns:c15="http://schemas.microsoft.com/office/drawing/2012/chart" uri="{02D57815-91ED-43cb-92C2-25804820EDAC}">
                        <c15:fullRef>
                          <c15:sqref>'4-20M'!$B$13:$AO$13</c15:sqref>
                        </c15:fullRef>
                        <c15:formulaRef>
                          <c15:sqref>'4-20M'!$R$13:$AO$13</c15:sqref>
                        </c15:formulaRef>
                      </c:ext>
                    </c:extLst>
                    <c:numCache>
                      <c:formatCode>#,##0</c:formatCode>
                      <c:ptCount val="24"/>
                      <c:pt idx="0">
                        <c:v>2410.4165811513644</c:v>
                      </c:pt>
                      <c:pt idx="1">
                        <c:v>2336.7210506088941</c:v>
                      </c:pt>
                      <c:pt idx="2">
                        <c:v>2247.836185027375</c:v>
                      </c:pt>
                      <c:pt idx="3">
                        <c:v>2190.5865666187092</c:v>
                      </c:pt>
                      <c:pt idx="4">
                        <c:v>2225.6259192412508</c:v>
                      </c:pt>
                      <c:pt idx="5">
                        <c:v>2087.9361083900508</c:v>
                      </c:pt>
                      <c:pt idx="6">
                        <c:v>2064.4416175939823</c:v>
                      </c:pt>
                      <c:pt idx="7">
                        <c:v>2004.7427089840701</c:v>
                      </c:pt>
                      <c:pt idx="8">
                        <c:v>2143.1157575064249</c:v>
                      </c:pt>
                      <c:pt idx="9">
                        <c:v>2266.4477704124715</c:v>
                      </c:pt>
                      <c:pt idx="10">
                        <c:v>2205.7338207690791</c:v>
                      </c:pt>
                      <c:pt idx="11">
                        <c:v>2196.3857789185386</c:v>
                      </c:pt>
                      <c:pt idx="12">
                        <c:v>2088.9754518266832</c:v>
                      </c:pt>
                      <c:pt idx="13">
                        <c:v>2049.0347739830718</c:v>
                      </c:pt>
                      <c:pt idx="14">
                        <c:v>1792.8477283384082</c:v>
                      </c:pt>
                      <c:pt idx="15">
                        <c:v>2062.8070874712962</c:v>
                      </c:pt>
                      <c:pt idx="16">
                        <c:v>2084.1381689624491</c:v>
                      </c:pt>
                      <c:pt idx="17">
                        <c:v>2158.6070326374215</c:v>
                      </c:pt>
                      <c:pt idx="18">
                        <c:v>2160.0372420036501</c:v>
                      </c:pt>
                      <c:pt idx="19">
                        <c:v>2166.0337343989268</c:v>
                      </c:pt>
                      <c:pt idx="20">
                        <c:v>2667.2390291146994</c:v>
                      </c:pt>
                      <c:pt idx="21">
                        <c:v>3579.921010437864</c:v>
                      </c:pt>
                      <c:pt idx="22">
                        <c:v>2931.4348273042242</c:v>
                      </c:pt>
                      <c:pt idx="23">
                        <c:v>2494.7519043607736</c:v>
                      </c:pt>
                    </c:numCache>
                  </c:numRef>
                </c:val>
                <c:smooth val="0"/>
                <c:extLst xmlns:c15="http://schemas.microsoft.com/office/drawing/2012/chart">
                  <c:ext xmlns:c16="http://schemas.microsoft.com/office/drawing/2014/chart" uri="{C3380CC4-5D6E-409C-BE32-E72D297353CC}">
                    <c16:uniqueId val="{0000000B-9425-4CD3-B3B9-F29489EC6B17}"/>
                  </c:ext>
                </c:extLst>
              </c15:ser>
            </c15:filteredLineSeries>
          </c:ext>
        </c:extLst>
      </c:lineChart>
      <c:catAx>
        <c:axId val="9552315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8088"/>
        <c:crosses val="autoZero"/>
        <c:auto val="1"/>
        <c:lblAlgn val="ctr"/>
        <c:lblOffset val="100"/>
        <c:noMultiLvlLbl val="0"/>
      </c:catAx>
      <c:valAx>
        <c:axId val="955238088"/>
        <c:scaling>
          <c:orientation val="minMax"/>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1528"/>
        <c:crosses val="autoZero"/>
        <c:crossBetween val="between"/>
        <c:minorUnit val="1000"/>
      </c:valAx>
      <c:spPr>
        <a:noFill/>
        <a:ln>
          <a:noFill/>
        </a:ln>
        <a:effectLst/>
      </c:spPr>
    </c:plotArea>
    <c:legend>
      <c:legendPos val="t"/>
      <c:layout>
        <c:manualLayout>
          <c:xMode val="edge"/>
          <c:yMode val="edge"/>
          <c:x val="0.10984593722659668"/>
          <c:y val="9.3852654235429503E-2"/>
          <c:w val="0.86537756999125104"/>
          <c:h val="0.1130059727175341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0CADFAA-A4BC-4901-8839-E7F644AC9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081A-1F2A-40B5-B61C-BB81BCDACC40}">
  <dimension ref="A35:W44"/>
  <sheetViews>
    <sheetView tabSelected="1" workbookViewId="0"/>
  </sheetViews>
  <sheetFormatPr defaultRowHeight="12.75" x14ac:dyDescent="0.2"/>
  <sheetData>
    <row r="35" spans="1:23" x14ac:dyDescent="0.2">
      <c r="A35" s="126"/>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1:23" x14ac:dyDescent="0.2">
      <c r="A36" s="126"/>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1:23" x14ac:dyDescent="0.2">
      <c r="A37" s="126"/>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x14ac:dyDescent="0.2">
      <c r="A38" s="126"/>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1:23" x14ac:dyDescent="0.2">
      <c r="A39" s="126"/>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1:23" x14ac:dyDescent="0.2">
      <c r="A40" s="126"/>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x14ac:dyDescent="0.2">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x14ac:dyDescent="0.2">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1:23" x14ac:dyDescent="0.2">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1:23" x14ac:dyDescent="0.2">
      <c r="B44" s="101"/>
      <c r="C44" s="101"/>
      <c r="D44" s="101"/>
      <c r="E44" s="101"/>
      <c r="F44" s="101"/>
      <c r="G44" s="101"/>
      <c r="H44" s="101"/>
      <c r="I44" s="101"/>
      <c r="J44" s="101"/>
      <c r="K44" s="101"/>
      <c r="L44" s="101"/>
      <c r="M44" s="101"/>
      <c r="N44" s="101"/>
      <c r="O44" s="101"/>
      <c r="P44" s="101"/>
      <c r="Q44" s="101"/>
      <c r="R44" s="101"/>
      <c r="S44" s="101"/>
      <c r="T44" s="101"/>
      <c r="U44" s="101"/>
      <c r="V44" s="101"/>
      <c r="W44" s="10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4.140625" style="52" bestFit="1" customWidth="1"/>
    <col min="2" max="37" width="6.85546875" style="52" customWidth="1"/>
    <col min="38" max="38" width="9.28515625" style="52" bestFit="1" customWidth="1"/>
    <col min="39" max="41" width="6.85546875" style="52" customWidth="1"/>
    <col min="42" max="16384" width="9.140625" style="52"/>
  </cols>
  <sheetData>
    <row r="1" spans="1:41" ht="16.5" customHeight="1" thickBot="1" x14ac:dyDescent="0.25">
      <c r="A1" s="148" t="s">
        <v>128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row>
    <row r="2" spans="1:41" s="7" customFormat="1" ht="16.5" customHeight="1" x14ac:dyDescent="0.3">
      <c r="A2" s="120"/>
      <c r="B2" s="31">
        <v>1960</v>
      </c>
      <c r="C2" s="31">
        <v>1965</v>
      </c>
      <c r="D2" s="31">
        <v>1970</v>
      </c>
      <c r="E2" s="31">
        <v>1975</v>
      </c>
      <c r="F2" s="31">
        <v>1980</v>
      </c>
      <c r="G2" s="31">
        <v>1985</v>
      </c>
      <c r="H2" s="31">
        <v>1990</v>
      </c>
      <c r="I2" s="31">
        <v>1991</v>
      </c>
      <c r="J2" s="31">
        <v>1992</v>
      </c>
      <c r="K2" s="31">
        <v>1993</v>
      </c>
      <c r="L2" s="31">
        <v>1994</v>
      </c>
      <c r="M2" s="31">
        <v>1995</v>
      </c>
      <c r="N2" s="31">
        <v>1996</v>
      </c>
      <c r="O2" s="31">
        <v>1997</v>
      </c>
      <c r="P2" s="31">
        <v>1998</v>
      </c>
      <c r="Q2" s="31">
        <v>1999</v>
      </c>
      <c r="R2" s="31">
        <v>2000</v>
      </c>
      <c r="S2" s="31">
        <v>2001</v>
      </c>
      <c r="T2" s="31">
        <v>2002</v>
      </c>
      <c r="U2" s="31">
        <v>2003</v>
      </c>
      <c r="V2" s="31">
        <v>2004</v>
      </c>
      <c r="W2" s="31">
        <v>2005</v>
      </c>
      <c r="X2" s="31">
        <v>2006</v>
      </c>
      <c r="Y2" s="31">
        <v>2007</v>
      </c>
      <c r="Z2" s="31">
        <v>2008</v>
      </c>
      <c r="AA2" s="31">
        <v>2009</v>
      </c>
      <c r="AB2" s="31">
        <v>2010</v>
      </c>
      <c r="AC2" s="31">
        <v>2011</v>
      </c>
      <c r="AD2" s="31">
        <v>2012</v>
      </c>
      <c r="AE2" s="31">
        <v>2013</v>
      </c>
      <c r="AF2" s="31">
        <v>2014</v>
      </c>
      <c r="AG2" s="31">
        <v>2015</v>
      </c>
      <c r="AH2" s="31">
        <v>2016</v>
      </c>
      <c r="AI2" s="31">
        <v>2017</v>
      </c>
      <c r="AJ2" s="31">
        <v>2018</v>
      </c>
      <c r="AK2" s="31">
        <v>2019</v>
      </c>
      <c r="AL2" s="31">
        <v>2020</v>
      </c>
      <c r="AM2" s="31" t="s">
        <v>132</v>
      </c>
      <c r="AN2" s="31">
        <v>2022</v>
      </c>
      <c r="AO2" s="31">
        <v>2023</v>
      </c>
    </row>
    <row r="3" spans="1:41" s="7" customFormat="1" ht="16.5" customHeight="1" x14ac:dyDescent="0.3">
      <c r="A3" s="121" t="s">
        <v>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row>
    <row r="4" spans="1:41" s="7" customFormat="1" ht="16.5" customHeight="1" x14ac:dyDescent="0.3">
      <c r="A4" s="55" t="s">
        <v>16</v>
      </c>
      <c r="B4" s="110">
        <v>5659.4501658763265</v>
      </c>
      <c r="C4" s="110">
        <v>6633.4548371378978</v>
      </c>
      <c r="D4" s="110">
        <v>6806.2095762090748</v>
      </c>
      <c r="E4" s="110">
        <v>5593.2864792068085</v>
      </c>
      <c r="F4" s="110">
        <v>3952.3926747188625</v>
      </c>
      <c r="G4" s="110">
        <v>3245.1313023664065</v>
      </c>
      <c r="H4" s="110">
        <v>3124.8700113113136</v>
      </c>
      <c r="I4" s="110">
        <v>2973.8070783563326</v>
      </c>
      <c r="J4" s="110">
        <v>2893.3240118926815</v>
      </c>
      <c r="K4" s="110">
        <v>2922.2006204513091</v>
      </c>
      <c r="L4" s="110">
        <v>2848.3872527900726</v>
      </c>
      <c r="M4" s="110">
        <v>2807.2515587203552</v>
      </c>
      <c r="N4" s="110">
        <v>2685.1902933580309</v>
      </c>
      <c r="O4" s="110">
        <v>2682.0944670263475</v>
      </c>
      <c r="P4" s="110">
        <v>2544.2787031160901</v>
      </c>
      <c r="Q4" s="110">
        <v>2628.3202137135195</v>
      </c>
      <c r="R4" s="110">
        <v>2551.6773065793914</v>
      </c>
      <c r="S4" s="110">
        <v>2522.8002023188333</v>
      </c>
      <c r="T4" s="110">
        <v>2365.2565513522563</v>
      </c>
      <c r="U4" s="110">
        <v>2289.9152120417634</v>
      </c>
      <c r="V4" s="110">
        <v>2234.125739335605</v>
      </c>
      <c r="W4" s="110">
        <v>2118.8213575977074</v>
      </c>
      <c r="X4" s="110">
        <v>2059.5781081848309</v>
      </c>
      <c r="Y4" s="110">
        <v>1993.0052510000476</v>
      </c>
      <c r="Z4" s="110">
        <v>1924.8143216429569</v>
      </c>
      <c r="AA4" s="110">
        <v>1818.8957830008151</v>
      </c>
      <c r="AB4" s="110">
        <v>1764.2718733733948</v>
      </c>
      <c r="AC4" s="110">
        <v>1696.7501209793934</v>
      </c>
      <c r="AD4" s="110">
        <v>1591.6410611096774</v>
      </c>
      <c r="AE4" s="110">
        <v>1551.4200424177368</v>
      </c>
      <c r="AF4" s="110">
        <v>1522.9775670139586</v>
      </c>
      <c r="AG4" s="110">
        <v>1506.7935953729896</v>
      </c>
      <c r="AH4" s="110">
        <v>1501.4139412527518</v>
      </c>
      <c r="AI4" s="110">
        <v>1478.1224648961411</v>
      </c>
      <c r="AJ4" s="110">
        <v>1472.304890612068</v>
      </c>
      <c r="AK4" s="110">
        <v>1455.0400804759329</v>
      </c>
      <c r="AL4" s="198">
        <v>2198.5215564492191</v>
      </c>
      <c r="AM4" s="110">
        <v>1602.2035578059786</v>
      </c>
      <c r="AN4" s="110">
        <v>1475.6404902130007</v>
      </c>
      <c r="AO4" s="110">
        <v>1453.9366281846669</v>
      </c>
    </row>
    <row r="5" spans="1:41" s="7" customFormat="1" ht="16.5" customHeight="1" x14ac:dyDescent="0.3">
      <c r="A5" s="55" t="s">
        <v>17</v>
      </c>
      <c r="B5" s="110">
        <v>6030.938493290203</v>
      </c>
      <c r="C5" s="110">
        <v>6747.5410515449385</v>
      </c>
      <c r="D5" s="110">
        <v>6858.6046272214126</v>
      </c>
      <c r="E5" s="110">
        <v>4947.5706734303822</v>
      </c>
      <c r="F5" s="110">
        <v>2867.3667486168929</v>
      </c>
      <c r="G5" s="110">
        <v>3006.5466167222539</v>
      </c>
      <c r="H5" s="110">
        <v>2757.907517594108</v>
      </c>
      <c r="I5" s="110">
        <v>2748.0738297143125</v>
      </c>
      <c r="J5" s="110">
        <v>2598.2514082272787</v>
      </c>
      <c r="K5" s="110">
        <v>2531.2492783637549</v>
      </c>
      <c r="L5" s="110">
        <v>2567.3611608195647</v>
      </c>
      <c r="M5" s="110">
        <v>2577.9383382496276</v>
      </c>
      <c r="N5" s="110">
        <v>2552.4881547857299</v>
      </c>
      <c r="O5" s="110">
        <v>2592.8732982630586</v>
      </c>
      <c r="P5" s="110">
        <v>2526.6391246402563</v>
      </c>
      <c r="Q5" s="110">
        <v>2590.5305086373701</v>
      </c>
      <c r="R5" s="110">
        <v>2528.3936961690538</v>
      </c>
      <c r="S5" s="110">
        <v>2647.8129899881114</v>
      </c>
      <c r="T5" s="110">
        <v>2612.0739608865151</v>
      </c>
      <c r="U5" s="110">
        <v>2740.5100184959965</v>
      </c>
      <c r="V5" s="110">
        <v>2550.2478698290556</v>
      </c>
      <c r="W5" s="110">
        <v>2502.1406707176307</v>
      </c>
      <c r="X5" s="110">
        <v>2402.8078486923005</v>
      </c>
      <c r="Y5" s="110">
        <v>2342.0460133019637</v>
      </c>
      <c r="Z5" s="110">
        <v>2276.7782274526926</v>
      </c>
      <c r="AA5" s="110">
        <v>2218.3628033653249</v>
      </c>
      <c r="AB5" s="110">
        <v>2188.0390700143184</v>
      </c>
      <c r="AC5" s="110">
        <v>2306.7046417168463</v>
      </c>
      <c r="AD5" s="110">
        <v>2283.9278575765725</v>
      </c>
      <c r="AE5" s="110">
        <v>2224.0860224218636</v>
      </c>
      <c r="AF5" s="110">
        <v>2137.4479108254618</v>
      </c>
      <c r="AG5" s="110">
        <v>2129.5324553486889</v>
      </c>
      <c r="AH5" s="110">
        <v>2072.7891489207418</v>
      </c>
      <c r="AI5" s="110">
        <v>2065.1674323623201</v>
      </c>
      <c r="AJ5" s="110">
        <v>2037.9296864297692</v>
      </c>
      <c r="AK5" s="110">
        <v>1977.8469791532664</v>
      </c>
      <c r="AL5" s="198">
        <v>4455.4678578379426</v>
      </c>
      <c r="AM5" s="110">
        <v>3524.1676206182624</v>
      </c>
      <c r="AN5" s="110">
        <v>2225.712224649822</v>
      </c>
      <c r="AO5" s="110">
        <v>2020.8120141591658</v>
      </c>
    </row>
    <row r="6" spans="1:41" s="7" customFormat="1" ht="16.5" customHeight="1" x14ac:dyDescent="0.3">
      <c r="A6" s="102" t="s">
        <v>122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row>
    <row r="7" spans="1:41" s="7" customFormat="1" ht="16.5" customHeight="1" x14ac:dyDescent="0.3">
      <c r="A7" s="124" t="s">
        <v>119</v>
      </c>
      <c r="B7" s="54">
        <v>2835.4805201628296</v>
      </c>
      <c r="C7" s="54">
        <v>2810.7668668887532</v>
      </c>
      <c r="D7" s="54">
        <v>3054.2705786258339</v>
      </c>
      <c r="E7" s="54">
        <v>2992.0425785417419</v>
      </c>
      <c r="F7" s="54">
        <v>2742.8206263820343</v>
      </c>
      <c r="G7" s="54">
        <v>2676.374993809291</v>
      </c>
      <c r="H7" s="54">
        <v>2576.8905324043376</v>
      </c>
      <c r="I7" s="54">
        <v>2142.5522850715938</v>
      </c>
      <c r="J7" s="54">
        <v>2157.9886385449277</v>
      </c>
      <c r="K7" s="54">
        <v>2205.5390019965139</v>
      </c>
      <c r="L7" s="54">
        <v>2068.0942211014412</v>
      </c>
      <c r="M7" s="54">
        <v>2347.2983390266663</v>
      </c>
      <c r="N7" s="54">
        <v>2326.2958765145727</v>
      </c>
      <c r="O7" s="54">
        <v>2306.9781757687801</v>
      </c>
      <c r="P7" s="54">
        <v>2294.6782971634957</v>
      </c>
      <c r="Q7" s="54">
        <v>2312.1879004088887</v>
      </c>
      <c r="R7" s="54">
        <v>2264.4209193889778</v>
      </c>
      <c r="S7" s="54">
        <v>2268.9957168832871</v>
      </c>
      <c r="T7" s="54">
        <v>2271.2113205752021</v>
      </c>
      <c r="U7" s="54">
        <v>2252.2352929958838</v>
      </c>
      <c r="V7" s="54">
        <v>2213.8386727083521</v>
      </c>
      <c r="W7" s="54">
        <v>2261.6965684967759</v>
      </c>
      <c r="X7" s="54">
        <v>2214.4899651527048</v>
      </c>
      <c r="Y7" s="54">
        <v>2124.4622830118697</v>
      </c>
      <c r="Z7" s="54">
        <v>2109.7496943789893</v>
      </c>
      <c r="AA7" s="54">
        <v>1978.6079351177209</v>
      </c>
      <c r="AB7" s="54">
        <v>1995.3101551323427</v>
      </c>
      <c r="AC7" s="54">
        <v>2011.2319817470898</v>
      </c>
      <c r="AD7" s="54">
        <v>2001.6885664095828</v>
      </c>
      <c r="AE7" s="54">
        <v>1992.0677178794842</v>
      </c>
      <c r="AF7" s="54">
        <v>2010.8551366930178</v>
      </c>
      <c r="AG7" s="54">
        <v>1956.6918503396589</v>
      </c>
      <c r="AH7" s="54">
        <v>1949.9673841997887</v>
      </c>
      <c r="AI7" s="54">
        <v>1949.4145539811113</v>
      </c>
      <c r="AJ7" s="54">
        <v>1936.4406782473159</v>
      </c>
      <c r="AK7" s="54">
        <v>1956.3252866832925</v>
      </c>
      <c r="AL7" s="54">
        <v>1871.1862446859955</v>
      </c>
      <c r="AM7" s="54">
        <v>1937.9695419980819</v>
      </c>
      <c r="AN7" s="54">
        <v>2065.6252977527383</v>
      </c>
      <c r="AO7" s="54" t="s">
        <v>21</v>
      </c>
    </row>
    <row r="8" spans="1:41" s="7" customFormat="1" ht="16.5" customHeight="1" x14ac:dyDescent="0.3">
      <c r="A8" s="124" t="s">
        <v>120</v>
      </c>
      <c r="B8" s="54" t="s">
        <v>21</v>
      </c>
      <c r="C8" s="54" t="s">
        <v>21</v>
      </c>
      <c r="D8" s="54">
        <v>1577.1452966674617</v>
      </c>
      <c r="E8" s="54">
        <v>1485.1451543618598</v>
      </c>
      <c r="F8" s="54">
        <v>1340.5735021673427</v>
      </c>
      <c r="G8" s="54">
        <v>1196.0018499728253</v>
      </c>
      <c r="H8" s="54">
        <v>1255.144798597855</v>
      </c>
      <c r="I8" s="54">
        <v>1209.1447274450541</v>
      </c>
      <c r="J8" s="54">
        <v>1255.144798597855</v>
      </c>
      <c r="K8" s="54">
        <v>1301.144869750656</v>
      </c>
      <c r="L8" s="54">
        <v>1347.1449409034572</v>
      </c>
      <c r="M8" s="54">
        <v>1434.5076071876297</v>
      </c>
      <c r="N8" s="54">
        <v>1432.7908908679583</v>
      </c>
      <c r="O8" s="54">
        <v>1433.7813811619337</v>
      </c>
      <c r="P8" s="54">
        <v>1433.7813811619337</v>
      </c>
      <c r="Q8" s="54">
        <v>1433.7813811619337</v>
      </c>
      <c r="R8" s="54">
        <v>1433.7813811619342</v>
      </c>
      <c r="S8" s="54">
        <v>1292.7420464487393</v>
      </c>
      <c r="T8" s="54">
        <v>1241.8466902893399</v>
      </c>
      <c r="U8" s="54">
        <v>1241.8466902893401</v>
      </c>
      <c r="V8" s="54">
        <v>1241.8466902893401</v>
      </c>
      <c r="W8" s="54">
        <v>1125.4881644040804</v>
      </c>
      <c r="X8" s="54">
        <v>1138.9913128698556</v>
      </c>
      <c r="Y8" s="54">
        <v>1378.2405858463553</v>
      </c>
      <c r="Z8" s="54">
        <v>1460.266671727097</v>
      </c>
      <c r="AA8" s="54">
        <v>1574.0253925785769</v>
      </c>
      <c r="AB8" s="54">
        <v>1566.4175326728559</v>
      </c>
      <c r="AC8" s="54">
        <v>1562.6413093769095</v>
      </c>
      <c r="AD8" s="54">
        <v>1560.6593396294707</v>
      </c>
      <c r="AE8" s="54">
        <v>1560.6181814379165</v>
      </c>
      <c r="AF8" s="54">
        <v>1560.6913720865289</v>
      </c>
      <c r="AG8" s="54">
        <v>1552.356406988717</v>
      </c>
      <c r="AH8" s="54">
        <v>1548.2283344497394</v>
      </c>
      <c r="AI8" s="54">
        <v>1546.1043265528447</v>
      </c>
      <c r="AJ8" s="54">
        <v>1545.7402093685891</v>
      </c>
      <c r="AK8" s="54">
        <v>1545.8539680363676</v>
      </c>
      <c r="AL8" s="54">
        <v>1488.9307563333848</v>
      </c>
      <c r="AM8" s="54">
        <v>1489.2506369832465</v>
      </c>
      <c r="AN8" s="54">
        <v>1749.2492245259034</v>
      </c>
      <c r="AO8" s="54" t="s">
        <v>21</v>
      </c>
    </row>
    <row r="9" spans="1:41" s="7" customFormat="1" ht="16.5" customHeight="1" x14ac:dyDescent="0.3">
      <c r="A9" s="124" t="s">
        <v>124</v>
      </c>
      <c r="B9" s="54" t="s">
        <v>21</v>
      </c>
      <c r="C9" s="54" t="s">
        <v>21</v>
      </c>
      <c r="D9" s="54">
        <v>4296.4784081087828</v>
      </c>
      <c r="E9" s="54">
        <v>4145.041472417518</v>
      </c>
      <c r="F9" s="54">
        <v>3601.7330931807396</v>
      </c>
      <c r="G9" s="54">
        <v>4245.5271865190171</v>
      </c>
      <c r="H9" s="54">
        <v>3132.9831375097933</v>
      </c>
      <c r="I9" s="54">
        <v>3073.352016668764</v>
      </c>
      <c r="J9" s="54">
        <v>3023.8867884141973</v>
      </c>
      <c r="K9" s="54">
        <v>3000.7832635976406</v>
      </c>
      <c r="L9" s="54">
        <v>3437.1639514836183</v>
      </c>
      <c r="M9" s="54">
        <v>2862.920765737309</v>
      </c>
      <c r="N9" s="54">
        <v>2864.9098517969087</v>
      </c>
      <c r="O9" s="54">
        <v>2879.1685605910548</v>
      </c>
      <c r="P9" s="54">
        <v>2882.3976997375494</v>
      </c>
      <c r="Q9" s="54">
        <v>2904.3918761688305</v>
      </c>
      <c r="R9" s="54">
        <v>2844.3907714186776</v>
      </c>
      <c r="S9" s="54">
        <v>2513.9677898249674</v>
      </c>
      <c r="T9" s="54">
        <v>2600.0285162284713</v>
      </c>
      <c r="U9" s="54">
        <v>2808.2793631243135</v>
      </c>
      <c r="V9" s="54">
        <v>2808.2793631243135</v>
      </c>
      <c r="W9" s="54">
        <v>2572.1031459660944</v>
      </c>
      <c r="X9" s="54">
        <v>2549.9539642167019</v>
      </c>
      <c r="Y9" s="54">
        <v>2861.9718781917923</v>
      </c>
      <c r="Z9" s="54">
        <v>2623.7989822512554</v>
      </c>
      <c r="AA9" s="54">
        <v>2840.5110552505848</v>
      </c>
      <c r="AB9" s="54">
        <v>2854.4972787706815</v>
      </c>
      <c r="AC9" s="54">
        <v>2865.530265953314</v>
      </c>
      <c r="AD9" s="54">
        <v>2852.6922477327521</v>
      </c>
      <c r="AE9" s="54">
        <v>2836.4034087335785</v>
      </c>
      <c r="AF9" s="54">
        <v>2839.3436031251717</v>
      </c>
      <c r="AG9" s="54">
        <v>2792.9837704199185</v>
      </c>
      <c r="AH9" s="54">
        <v>2773.6148294318696</v>
      </c>
      <c r="AI9" s="54">
        <v>2670.6283692124748</v>
      </c>
      <c r="AJ9" s="54">
        <v>2619.2702183269848</v>
      </c>
      <c r="AK9" s="54">
        <v>2657.4668326557785</v>
      </c>
      <c r="AL9" s="54">
        <v>2575.3375383107509</v>
      </c>
      <c r="AM9" s="54">
        <v>2598.6443941304183</v>
      </c>
      <c r="AN9" s="54">
        <v>2970.2657283271483</v>
      </c>
      <c r="AO9" s="54" t="s">
        <v>21</v>
      </c>
    </row>
    <row r="10" spans="1:41" s="7" customFormat="1" ht="16.5" customHeight="1" x14ac:dyDescent="0.3">
      <c r="A10" s="124" t="s">
        <v>117</v>
      </c>
      <c r="B10" s="54" t="s">
        <v>21</v>
      </c>
      <c r="C10" s="54" t="s">
        <v>21</v>
      </c>
      <c r="D10" s="54">
        <v>13197.7928516104</v>
      </c>
      <c r="E10" s="54">
        <v>14107.176506134369</v>
      </c>
      <c r="F10" s="54">
        <v>15660.590302512921</v>
      </c>
      <c r="G10" s="54">
        <v>14665.628337215696</v>
      </c>
      <c r="H10" s="54">
        <v>14501.439554422766</v>
      </c>
      <c r="I10" s="54">
        <v>13914.342945740869</v>
      </c>
      <c r="J10" s="54">
        <v>13770.169529364213</v>
      </c>
      <c r="K10" s="54">
        <v>13465.885870381237</v>
      </c>
      <c r="L10" s="54">
        <v>13273.30699411782</v>
      </c>
      <c r="M10" s="54">
        <v>13182.669951940587</v>
      </c>
      <c r="N10" s="54">
        <v>13164.018662285347</v>
      </c>
      <c r="O10" s="54">
        <v>12893.161995698476</v>
      </c>
      <c r="P10" s="54">
        <v>9026.8189768388584</v>
      </c>
      <c r="Q10" s="54">
        <v>9123.0126094380194</v>
      </c>
      <c r="R10" s="54">
        <v>12216.880806177865</v>
      </c>
      <c r="S10" s="54">
        <v>10184.688522233135</v>
      </c>
      <c r="T10" s="54">
        <v>12252.127910764866</v>
      </c>
      <c r="U10" s="54">
        <v>10286.11550313849</v>
      </c>
      <c r="V10" s="54">
        <v>10286.11550313849</v>
      </c>
      <c r="W10" s="54">
        <v>10901.387987479909</v>
      </c>
      <c r="X10" s="54">
        <v>11044.338451880667</v>
      </c>
      <c r="Y10" s="54">
        <v>12246.741998115283</v>
      </c>
      <c r="Z10" s="54">
        <v>12171.545809841857</v>
      </c>
      <c r="AA10" s="54">
        <v>12177.198229370462</v>
      </c>
      <c r="AB10" s="54">
        <v>12278.145992379592</v>
      </c>
      <c r="AC10" s="54">
        <v>12333.981412641242</v>
      </c>
      <c r="AD10" s="54">
        <v>12260.840667336801</v>
      </c>
      <c r="AE10" s="54">
        <v>12254.534769810134</v>
      </c>
      <c r="AF10" s="54">
        <v>12272.554573258541</v>
      </c>
      <c r="AG10" s="54">
        <v>12203.790018737487</v>
      </c>
      <c r="AH10" s="54">
        <v>12188.780805318678</v>
      </c>
      <c r="AI10" s="54">
        <v>12101.317928341645</v>
      </c>
      <c r="AJ10" s="54">
        <v>11998.832295878656</v>
      </c>
      <c r="AK10" s="54">
        <v>12026.026296179703</v>
      </c>
      <c r="AL10" s="198">
        <v>11906.010442897063</v>
      </c>
      <c r="AM10" s="54">
        <v>11746.982412598181</v>
      </c>
      <c r="AN10" s="54">
        <v>11359.12782711348</v>
      </c>
      <c r="AO10" s="54" t="s">
        <v>21</v>
      </c>
    </row>
    <row r="11" spans="1:41" s="7" customFormat="1" ht="16.5" customHeight="1" x14ac:dyDescent="0.3">
      <c r="A11" s="124" t="s">
        <v>118</v>
      </c>
      <c r="B11" s="54" t="s">
        <v>21</v>
      </c>
      <c r="C11" s="54">
        <v>18937.279896275166</v>
      </c>
      <c r="D11" s="54">
        <v>18836.106046238769</v>
      </c>
      <c r="E11" s="54">
        <v>17690.353932728918</v>
      </c>
      <c r="F11" s="54">
        <v>17096.744439873033</v>
      </c>
      <c r="G11" s="54">
        <v>16158.445682091451</v>
      </c>
      <c r="H11" s="54">
        <v>15401.598914261485</v>
      </c>
      <c r="I11" s="54">
        <v>15664.122408273877</v>
      </c>
      <c r="J11" s="54">
        <v>15582.053998240408</v>
      </c>
      <c r="K11" s="54">
        <v>15501.576231378749</v>
      </c>
      <c r="L11" s="54">
        <v>15421.991257698872</v>
      </c>
      <c r="M11" s="54">
        <v>15369.841439616859</v>
      </c>
      <c r="N11" s="54">
        <v>15224.065849950633</v>
      </c>
      <c r="O11" s="54">
        <v>14676.526573724721</v>
      </c>
      <c r="P11" s="54">
        <v>17652.353022330568</v>
      </c>
      <c r="Q11" s="54">
        <v>17851.819409755979</v>
      </c>
      <c r="R11" s="54">
        <v>17120.174666876712</v>
      </c>
      <c r="S11" s="54">
        <v>14256.513041660466</v>
      </c>
      <c r="T11" s="54">
        <v>17189.882689000548</v>
      </c>
      <c r="U11" s="54">
        <v>15303.388373919204</v>
      </c>
      <c r="V11" s="54">
        <v>15303.388373919202</v>
      </c>
      <c r="W11" s="54">
        <v>17314.480459782801</v>
      </c>
      <c r="X11" s="54">
        <v>17805.539548693996</v>
      </c>
      <c r="Y11" s="54">
        <v>15110.759145253634</v>
      </c>
      <c r="Z11" s="54">
        <v>14973.117779911612</v>
      </c>
      <c r="AA11" s="54">
        <v>15028.632274090347</v>
      </c>
      <c r="AB11" s="54">
        <v>15332.747207467322</v>
      </c>
      <c r="AC11" s="54">
        <v>15495.995758525381</v>
      </c>
      <c r="AD11" s="54">
        <v>15400.706492332984</v>
      </c>
      <c r="AE11" s="54">
        <v>15397.007375371228</v>
      </c>
      <c r="AF11" s="54">
        <v>15441.690604349204</v>
      </c>
      <c r="AG11" s="54">
        <v>15281.352032045221</v>
      </c>
      <c r="AH11" s="54">
        <v>15249.014406842291</v>
      </c>
      <c r="AI11" s="54">
        <v>15067.904715632416</v>
      </c>
      <c r="AJ11" s="54">
        <v>14830.2198466643</v>
      </c>
      <c r="AK11" s="54">
        <v>14892.349200407907</v>
      </c>
      <c r="AL11" s="54">
        <v>14618.559136973376</v>
      </c>
      <c r="AM11" s="54">
        <v>14031.008302882394</v>
      </c>
      <c r="AN11" s="54">
        <v>13029.84624547177</v>
      </c>
      <c r="AO11" s="54" t="s">
        <v>21</v>
      </c>
    </row>
    <row r="12" spans="1:41" s="7" customFormat="1" ht="16.5" customHeight="1" x14ac:dyDescent="0.3">
      <c r="A12" s="124" t="s">
        <v>121</v>
      </c>
      <c r="B12" s="54" t="s">
        <v>21</v>
      </c>
      <c r="C12" s="54" t="s">
        <v>21</v>
      </c>
      <c r="D12" s="54" t="s">
        <v>21</v>
      </c>
      <c r="E12" s="54" t="s">
        <v>21</v>
      </c>
      <c r="F12" s="54" t="s">
        <v>21</v>
      </c>
      <c r="G12" s="54">
        <v>1027.2471207574447</v>
      </c>
      <c r="H12" s="54">
        <v>807.8409717211382</v>
      </c>
      <c r="I12" s="54">
        <v>776.83812968931454</v>
      </c>
      <c r="J12" s="54">
        <v>779.42901431838595</v>
      </c>
      <c r="K12" s="54">
        <v>768.90341005491928</v>
      </c>
      <c r="L12" s="54">
        <v>746.60064072656439</v>
      </c>
      <c r="M12" s="54">
        <v>745.3785366780312</v>
      </c>
      <c r="N12" s="54">
        <v>728.82764010510448</v>
      </c>
      <c r="O12" s="54">
        <v>728.98977276056462</v>
      </c>
      <c r="P12" s="54">
        <v>720.80639289727355</v>
      </c>
      <c r="Q12" s="54">
        <v>721.84608641129898</v>
      </c>
      <c r="R12" s="54">
        <v>708.64964912949245</v>
      </c>
      <c r="S12" s="54">
        <v>712.68314000245937</v>
      </c>
      <c r="T12" s="54">
        <v>722.47705189003534</v>
      </c>
      <c r="U12" s="54">
        <v>705.1496863039954</v>
      </c>
      <c r="V12" s="54">
        <v>984.83127002922981</v>
      </c>
      <c r="W12" s="54">
        <v>790.22699328649253</v>
      </c>
      <c r="X12" s="54">
        <v>844.2748904695535</v>
      </c>
      <c r="Y12" s="54">
        <v>635.69355103168664</v>
      </c>
      <c r="Z12" s="54">
        <v>634.27492565511454</v>
      </c>
      <c r="AA12" s="54">
        <v>632.68373937159208</v>
      </c>
      <c r="AB12" s="54">
        <v>640.02038927031185</v>
      </c>
      <c r="AC12" s="54">
        <v>643.10518629195712</v>
      </c>
      <c r="AD12" s="54">
        <v>638.06730463200165</v>
      </c>
      <c r="AE12" s="54">
        <v>636.98487233774881</v>
      </c>
      <c r="AF12" s="54">
        <v>635.03899439787006</v>
      </c>
      <c r="AG12" s="54">
        <v>621.34037556310329</v>
      </c>
      <c r="AH12" s="54">
        <v>616.47460393475023</v>
      </c>
      <c r="AI12" s="54">
        <v>613.57921823421293</v>
      </c>
      <c r="AJ12" s="54">
        <v>609.62461059182135</v>
      </c>
      <c r="AK12" s="54">
        <v>609.96742544007213</v>
      </c>
      <c r="AL12" s="54">
        <v>603.55276840043996</v>
      </c>
      <c r="AM12" s="54">
        <v>592.52910930794212</v>
      </c>
      <c r="AN12" s="54">
        <v>591.31650618877245</v>
      </c>
      <c r="AO12" s="54" t="s">
        <v>21</v>
      </c>
    </row>
    <row r="13" spans="1:41" s="7" customFormat="1" ht="16.5" customHeight="1" x14ac:dyDescent="0.3">
      <c r="A13" s="121" t="s">
        <v>1</v>
      </c>
      <c r="B13" s="75" t="s">
        <v>0</v>
      </c>
      <c r="C13" s="75" t="s">
        <v>0</v>
      </c>
      <c r="D13" s="75" t="s">
        <v>0</v>
      </c>
      <c r="E13" s="75" t="s">
        <v>0</v>
      </c>
      <c r="F13" s="75">
        <v>1797.727508825523</v>
      </c>
      <c r="G13" s="75">
        <v>2221.7653801797501</v>
      </c>
      <c r="H13" s="75">
        <v>2440.6289776743897</v>
      </c>
      <c r="I13" s="75">
        <v>2469.879494448815</v>
      </c>
      <c r="J13" s="75">
        <v>2647.2515190762242</v>
      </c>
      <c r="K13" s="75">
        <v>2585.6444675428188</v>
      </c>
      <c r="L13" s="75">
        <v>2728.3763820608797</v>
      </c>
      <c r="M13" s="75">
        <v>2724.1390653273475</v>
      </c>
      <c r="N13" s="75">
        <v>2708.167277866155</v>
      </c>
      <c r="O13" s="75">
        <v>2442.3054795518028</v>
      </c>
      <c r="P13" s="75">
        <v>2410.3235278540042</v>
      </c>
      <c r="Q13" s="75">
        <v>2347.8845402830511</v>
      </c>
      <c r="R13" s="75">
        <v>2410.4165811513644</v>
      </c>
      <c r="S13" s="75">
        <v>2336.7210506088941</v>
      </c>
      <c r="T13" s="75">
        <v>2247.836185027375</v>
      </c>
      <c r="U13" s="75">
        <v>2190.5865666187092</v>
      </c>
      <c r="V13" s="75">
        <v>2225.6259192412508</v>
      </c>
      <c r="W13" s="75">
        <v>2087.9361083900508</v>
      </c>
      <c r="X13" s="75">
        <v>2064.4416175939823</v>
      </c>
      <c r="Y13" s="75">
        <v>2004.7427089840701</v>
      </c>
      <c r="Z13" s="75">
        <v>2143.1157575064249</v>
      </c>
      <c r="AA13" s="75">
        <v>2266.4477704124715</v>
      </c>
      <c r="AB13" s="75">
        <v>2205.7338207690791</v>
      </c>
      <c r="AC13" s="75">
        <v>2196.3857789185386</v>
      </c>
      <c r="AD13" s="75">
        <v>2088.9754518266832</v>
      </c>
      <c r="AE13" s="75">
        <v>2049.0347739830718</v>
      </c>
      <c r="AF13" s="75">
        <v>1792.8477283384082</v>
      </c>
      <c r="AG13" s="75">
        <v>2062.8070874712962</v>
      </c>
      <c r="AH13" s="75">
        <v>2084.1381689624491</v>
      </c>
      <c r="AI13" s="75">
        <v>2158.6070326374215</v>
      </c>
      <c r="AJ13" s="75">
        <v>2160.0372420036501</v>
      </c>
      <c r="AK13" s="75">
        <v>2166.0337343989268</v>
      </c>
      <c r="AL13" s="75">
        <v>2667.2390291146994</v>
      </c>
      <c r="AM13" s="75">
        <v>3579.921010437864</v>
      </c>
      <c r="AN13" s="75">
        <v>2931.4348273042242</v>
      </c>
      <c r="AO13" s="75">
        <v>2494.7519043607736</v>
      </c>
    </row>
    <row r="14" spans="1:41" s="7" customFormat="1" ht="16.5" customHeight="1" thickBot="1" x14ac:dyDescent="0.35">
      <c r="A14" s="64" t="s">
        <v>2</v>
      </c>
      <c r="B14" s="77" t="s">
        <v>0</v>
      </c>
      <c r="C14" s="77" t="s">
        <v>0</v>
      </c>
      <c r="D14" s="77" t="s">
        <v>0</v>
      </c>
      <c r="E14" s="77">
        <v>1621.7341846523307</v>
      </c>
      <c r="F14" s="77">
        <v>1396.1363940452734</v>
      </c>
      <c r="G14" s="77">
        <v>1357.6316796221454</v>
      </c>
      <c r="H14" s="77">
        <v>1342.5050878653701</v>
      </c>
      <c r="I14" s="77">
        <v>1285.1790863404583</v>
      </c>
      <c r="J14" s="77">
        <v>1315.2690994516499</v>
      </c>
      <c r="K14" s="77">
        <v>1311.6026272206705</v>
      </c>
      <c r="L14" s="77">
        <v>1245.9098589130465</v>
      </c>
      <c r="M14" s="77">
        <v>1345.9035701625576</v>
      </c>
      <c r="N14" s="77">
        <v>1426.4128779666466</v>
      </c>
      <c r="O14" s="77">
        <v>1487.6688059687367</v>
      </c>
      <c r="P14" s="77">
        <v>1466.118616589725</v>
      </c>
      <c r="Q14" s="77">
        <v>1523.8768983745301</v>
      </c>
      <c r="R14" s="77">
        <v>1746.9871799110942</v>
      </c>
      <c r="S14" s="77">
        <v>1748.6477370850569</v>
      </c>
      <c r="T14" s="77">
        <v>1649.2201743230278</v>
      </c>
      <c r="U14" s="77">
        <v>1394.6954907465072</v>
      </c>
      <c r="V14" s="77">
        <v>1344.736484344701</v>
      </c>
      <c r="W14" s="77">
        <v>1316.716518908851</v>
      </c>
      <c r="X14" s="77">
        <v>1266.8457554517722</v>
      </c>
      <c r="Y14" s="77">
        <v>1186.395347843089</v>
      </c>
      <c r="Z14" s="77">
        <v>1135.3005407007308</v>
      </c>
      <c r="AA14" s="77">
        <v>1153.3673476276072</v>
      </c>
      <c r="AB14" s="77">
        <v>1085.1465810165596</v>
      </c>
      <c r="AC14" s="77">
        <v>1059.2570821860556</v>
      </c>
      <c r="AD14" s="77">
        <v>1015.262899889095</v>
      </c>
      <c r="AE14" s="77">
        <v>1045.9019851445757</v>
      </c>
      <c r="AF14" s="77">
        <v>1059.3228819417996</v>
      </c>
      <c r="AG14" s="77">
        <v>1033.2827572582094</v>
      </c>
      <c r="AH14" s="77">
        <v>1008.6742285812854</v>
      </c>
      <c r="AI14" s="77">
        <v>1045.3969008728566</v>
      </c>
      <c r="AJ14" s="77">
        <v>1097.28351865698</v>
      </c>
      <c r="AK14" s="77">
        <v>1038.9724787622154</v>
      </c>
      <c r="AL14" s="77">
        <v>1875.7423762745179</v>
      </c>
      <c r="AM14" s="77">
        <v>1687.2224346334579</v>
      </c>
      <c r="AN14" s="77">
        <v>1203.8062510940899</v>
      </c>
      <c r="AO14" s="77">
        <v>1047.1145491507787</v>
      </c>
    </row>
    <row r="15" spans="1:41" s="13" customFormat="1" ht="12.75" customHeight="1" x14ac:dyDescent="0.2">
      <c r="A15" s="149" t="s">
        <v>130</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41" s="13" customFormat="1" ht="12.75" customHeight="1" x14ac:dyDescent="0.2">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31" s="127" customFormat="1" ht="38.25" customHeight="1" x14ac:dyDescent="0.2">
      <c r="A17" s="137" t="s">
        <v>125</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B17" s="128"/>
      <c r="AC17" s="128"/>
      <c r="AD17" s="128"/>
      <c r="AE17" s="128"/>
    </row>
    <row r="18" spans="1:31" s="128" customFormat="1" ht="38.25" customHeight="1" x14ac:dyDescent="0.2">
      <c r="A18" s="137" t="s">
        <v>123</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31" s="13" customFormat="1" ht="12.75" customHeight="1" x14ac:dyDescent="0.2">
      <c r="A19" s="138" t="s">
        <v>126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31" s="13" customFormat="1" ht="12.75" customHeight="1" x14ac:dyDescent="0.2">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spans="1:31" s="13" customFormat="1" ht="12.75" customHeight="1" x14ac:dyDescent="0.2">
      <c r="A21" s="140" t="s">
        <v>19</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spans="1:31" s="13" customFormat="1" ht="25.5" customHeight="1" x14ac:dyDescent="0.2">
      <c r="A22" s="141" t="s">
        <v>127</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23"/>
    </row>
    <row r="23" spans="1:31" s="13" customFormat="1" ht="12.75" customHeight="1" x14ac:dyDescent="0.2">
      <c r="A23" s="142" t="s">
        <v>25</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23"/>
    </row>
    <row r="24" spans="1:31" s="13" customFormat="1" ht="12.75" customHeight="1" x14ac:dyDescent="0.2">
      <c r="A24" s="142" t="s">
        <v>24</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31" s="13" customFormat="1" ht="12.75" customHeight="1" x14ac:dyDescent="0.2">
      <c r="A25" s="141" t="s">
        <v>129</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1:31" s="13" customFormat="1" ht="12.75" customHeight="1" x14ac:dyDescent="0.2">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31" s="13" customFormat="1" ht="12.75" customHeight="1" x14ac:dyDescent="0.2">
      <c r="A27" s="140" t="s">
        <v>12</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31" s="13" customFormat="1" ht="12.75" customHeight="1" x14ac:dyDescent="0.2">
      <c r="A28" s="146" t="s">
        <v>9</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row>
    <row r="29" spans="1:31" s="125" customFormat="1" ht="12.75" customHeight="1" x14ac:dyDescent="0.2">
      <c r="A29" s="143" t="s">
        <v>51</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31" s="13" customFormat="1" ht="12.75" customHeight="1" x14ac:dyDescent="0.2">
      <c r="A30" s="147" t="s">
        <v>32</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31" s="13" customFormat="1" ht="12.75" customHeight="1" x14ac:dyDescent="0.2">
      <c r="A31" s="144" t="s">
        <v>133</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31" s="13" customFormat="1" ht="12.75" customHeight="1" x14ac:dyDescent="0.2">
      <c r="A32" s="143" t="s">
        <v>10</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s="13" customFormat="1" ht="12.75" customHeight="1" x14ac:dyDescent="0.2">
      <c r="A33" s="144" t="s">
        <v>134</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spans="1:26" s="13" customFormat="1" ht="12.75" customHeight="1" x14ac:dyDescent="0.2">
      <c r="A34" s="145" t="s">
        <v>11</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row>
    <row r="35" spans="1:26" s="13" customFormat="1" ht="12.75" customHeight="1" x14ac:dyDescent="0.2">
      <c r="A35" s="132" t="s">
        <v>135</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6" s="13" customFormat="1" ht="12.75" customHeight="1" x14ac:dyDescent="0.2">
      <c r="A36" s="133" t="s">
        <v>136</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1:26" s="13" customFormat="1" ht="12.75" customHeight="1" x14ac:dyDescent="0.2">
      <c r="A37" s="130" t="s">
        <v>7</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s="13" customFormat="1" ht="25.5" customHeight="1" x14ac:dyDescent="0.2">
      <c r="A38" s="134" t="s">
        <v>137</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s="13" customFormat="1" ht="12.75" customHeight="1" x14ac:dyDescent="0.2">
      <c r="A39" s="129" t="s">
        <v>138</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s="13" customFormat="1" ht="12.75" customHeight="1" x14ac:dyDescent="0.2">
      <c r="A40" s="129" t="s">
        <v>139</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2.75" customHeight="1" x14ac:dyDescent="0.2">
      <c r="A41" s="130" t="s">
        <v>8</v>
      </c>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2.75" customHeight="1" x14ac:dyDescent="0.2">
      <c r="A42" s="131" t="s">
        <v>31</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2.75" customHeight="1" x14ac:dyDescent="0.2">
      <c r="A43" s="131" t="s">
        <v>131</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9" spans="2:24" x14ac:dyDescent="0.2">
      <c r="B49" s="59"/>
      <c r="C49" s="59"/>
      <c r="D49" s="59"/>
      <c r="E49" s="59"/>
      <c r="F49" s="59"/>
      <c r="G49" s="59"/>
      <c r="H49" s="59"/>
      <c r="I49" s="59"/>
      <c r="J49" s="59"/>
      <c r="K49" s="59"/>
      <c r="L49" s="59"/>
      <c r="M49" s="59"/>
      <c r="N49" s="59"/>
      <c r="O49" s="59"/>
      <c r="P49" s="59"/>
      <c r="Q49" s="59"/>
      <c r="R49" s="59"/>
      <c r="S49" s="59"/>
      <c r="T49" s="59"/>
      <c r="U49" s="59"/>
      <c r="V49" s="59"/>
      <c r="W49" s="59"/>
      <c r="X49" s="59"/>
    </row>
    <row r="50" spans="2:24" x14ac:dyDescent="0.2">
      <c r="B50" s="59"/>
      <c r="C50" s="59"/>
      <c r="D50" s="59"/>
      <c r="E50" s="59"/>
      <c r="F50" s="59"/>
      <c r="G50" s="59"/>
      <c r="H50" s="59"/>
      <c r="I50" s="59"/>
      <c r="J50" s="59"/>
      <c r="K50" s="59"/>
      <c r="L50" s="59"/>
      <c r="M50" s="59"/>
      <c r="N50" s="59"/>
      <c r="O50" s="59"/>
      <c r="P50" s="59"/>
      <c r="Q50" s="59"/>
      <c r="R50" s="59"/>
      <c r="S50" s="59"/>
      <c r="T50" s="59"/>
      <c r="U50" s="59"/>
      <c r="V50" s="59"/>
      <c r="W50" s="59"/>
      <c r="X50" s="59"/>
    </row>
    <row r="51" spans="2:24" x14ac:dyDescent="0.2">
      <c r="B51" s="59"/>
      <c r="C51" s="59"/>
      <c r="D51" s="59"/>
      <c r="E51" s="59"/>
      <c r="F51" s="59"/>
      <c r="G51" s="59"/>
      <c r="H51" s="59"/>
      <c r="I51" s="59"/>
      <c r="J51" s="59"/>
      <c r="K51" s="59"/>
      <c r="L51" s="59"/>
      <c r="M51" s="59"/>
      <c r="N51" s="59"/>
      <c r="O51" s="59"/>
      <c r="P51" s="59"/>
      <c r="Q51" s="59"/>
      <c r="R51" s="59"/>
      <c r="S51" s="59"/>
      <c r="T51" s="59"/>
      <c r="U51" s="59"/>
      <c r="V51" s="59"/>
      <c r="W51" s="59"/>
      <c r="X51" s="59"/>
    </row>
    <row r="52" spans="2:24" x14ac:dyDescent="0.2">
      <c r="B52" s="59"/>
      <c r="C52" s="59"/>
      <c r="D52" s="59"/>
      <c r="E52" s="59"/>
      <c r="F52" s="59"/>
      <c r="G52" s="59"/>
      <c r="H52" s="59"/>
      <c r="I52" s="59"/>
      <c r="J52" s="59"/>
      <c r="K52" s="59"/>
      <c r="L52" s="59"/>
      <c r="M52" s="59"/>
      <c r="N52" s="59"/>
      <c r="O52" s="59"/>
      <c r="P52" s="59"/>
      <c r="Q52" s="59"/>
      <c r="R52" s="59"/>
      <c r="S52" s="59"/>
      <c r="T52" s="59"/>
      <c r="U52" s="59"/>
      <c r="V52" s="59"/>
      <c r="W52" s="59"/>
      <c r="X52" s="59"/>
    </row>
    <row r="53" spans="2:24" x14ac:dyDescent="0.2">
      <c r="B53" s="59"/>
      <c r="C53" s="59"/>
      <c r="D53" s="59"/>
      <c r="E53" s="59"/>
      <c r="F53" s="59"/>
      <c r="G53" s="59"/>
      <c r="H53" s="59"/>
      <c r="I53" s="59"/>
      <c r="J53" s="59"/>
      <c r="K53" s="59"/>
      <c r="L53" s="59"/>
      <c r="M53" s="59"/>
      <c r="N53" s="59"/>
      <c r="O53" s="59"/>
      <c r="P53" s="59"/>
      <c r="Q53" s="59"/>
      <c r="R53" s="59"/>
      <c r="S53" s="59"/>
      <c r="T53" s="59"/>
      <c r="U53" s="59"/>
      <c r="V53" s="59"/>
      <c r="W53" s="59"/>
      <c r="X53" s="59"/>
    </row>
    <row r="54" spans="2:24" x14ac:dyDescent="0.2">
      <c r="B54" s="59"/>
      <c r="C54" s="59"/>
      <c r="D54" s="59"/>
      <c r="E54" s="59"/>
      <c r="F54" s="59"/>
      <c r="G54" s="59"/>
      <c r="H54" s="59"/>
      <c r="I54" s="59"/>
      <c r="J54" s="59"/>
      <c r="K54" s="59"/>
      <c r="L54" s="59"/>
      <c r="M54" s="59"/>
      <c r="N54" s="59"/>
      <c r="O54" s="59"/>
      <c r="P54" s="59"/>
      <c r="Q54" s="59"/>
      <c r="R54" s="59"/>
      <c r="S54" s="59"/>
      <c r="T54" s="59"/>
      <c r="U54" s="59"/>
      <c r="V54" s="59"/>
      <c r="W54" s="59"/>
      <c r="X54" s="59"/>
    </row>
    <row r="55" spans="2:24" x14ac:dyDescent="0.2">
      <c r="B55" s="59"/>
      <c r="C55" s="59"/>
      <c r="D55" s="59"/>
      <c r="E55" s="59"/>
      <c r="F55" s="59"/>
      <c r="G55" s="59"/>
      <c r="H55" s="59"/>
      <c r="I55" s="59"/>
      <c r="J55" s="59"/>
      <c r="K55" s="59"/>
      <c r="L55" s="59"/>
      <c r="M55" s="59"/>
      <c r="N55" s="59"/>
      <c r="O55" s="59"/>
      <c r="P55" s="59"/>
      <c r="Q55" s="59"/>
      <c r="R55" s="59"/>
      <c r="S55" s="59"/>
      <c r="T55" s="59"/>
      <c r="U55" s="59"/>
      <c r="V55" s="59"/>
      <c r="W55" s="59"/>
      <c r="X55" s="59"/>
    </row>
    <row r="56" spans="2:24" x14ac:dyDescent="0.2">
      <c r="B56" s="59"/>
      <c r="C56" s="59"/>
      <c r="D56" s="59"/>
      <c r="E56" s="59"/>
      <c r="F56" s="59"/>
      <c r="G56" s="59"/>
      <c r="H56" s="59"/>
      <c r="I56" s="59"/>
      <c r="J56" s="59"/>
      <c r="K56" s="59"/>
      <c r="L56" s="59"/>
      <c r="M56" s="59"/>
      <c r="N56" s="59"/>
      <c r="O56" s="59"/>
      <c r="P56" s="59"/>
      <c r="Q56" s="59"/>
      <c r="R56" s="59"/>
      <c r="S56" s="59"/>
      <c r="T56" s="59"/>
      <c r="U56" s="59"/>
      <c r="V56" s="59"/>
      <c r="W56" s="59"/>
      <c r="X56" s="59"/>
    </row>
    <row r="57" spans="2:24" x14ac:dyDescent="0.2">
      <c r="B57" s="59"/>
      <c r="C57" s="59"/>
      <c r="D57" s="59"/>
      <c r="E57" s="59"/>
      <c r="F57" s="59"/>
      <c r="G57" s="59"/>
      <c r="H57" s="59"/>
      <c r="I57" s="59"/>
      <c r="J57" s="59"/>
      <c r="K57" s="59"/>
      <c r="L57" s="59"/>
      <c r="M57" s="59"/>
      <c r="N57" s="59"/>
      <c r="O57" s="59"/>
      <c r="P57" s="59"/>
      <c r="Q57" s="59"/>
      <c r="R57" s="59"/>
      <c r="S57" s="59"/>
      <c r="T57" s="59"/>
      <c r="U57" s="59"/>
      <c r="V57" s="59"/>
      <c r="W57" s="59"/>
      <c r="X57" s="59"/>
    </row>
  </sheetData>
  <mergeCells count="30">
    <mergeCell ref="A42:Z42"/>
    <mergeCell ref="A43:Z43"/>
    <mergeCell ref="A37:Z37"/>
    <mergeCell ref="A38:Z38"/>
    <mergeCell ref="A39:Z39"/>
    <mergeCell ref="A40:Z40"/>
    <mergeCell ref="A41:Z41"/>
    <mergeCell ref="A32:Z32"/>
    <mergeCell ref="A33:Z33"/>
    <mergeCell ref="A34:Z34"/>
    <mergeCell ref="A35:Z35"/>
    <mergeCell ref="A36:Z36"/>
    <mergeCell ref="A27:Z27"/>
    <mergeCell ref="A28:Z28"/>
    <mergeCell ref="A29:Z29"/>
    <mergeCell ref="A30:Z30"/>
    <mergeCell ref="A31:Z31"/>
    <mergeCell ref="A26:Z26"/>
    <mergeCell ref="A15:Z15"/>
    <mergeCell ref="A16:Z16"/>
    <mergeCell ref="A17:Z17"/>
    <mergeCell ref="A18:Z18"/>
    <mergeCell ref="A19:Z19"/>
    <mergeCell ref="A20:Z20"/>
    <mergeCell ref="A21:Z21"/>
    <mergeCell ref="A1:AO1"/>
    <mergeCell ref="A22:Z22"/>
    <mergeCell ref="A23:Z23"/>
    <mergeCell ref="A24:Z24"/>
    <mergeCell ref="A25:Z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65" t="s">
        <v>18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G1" s="135" t="s">
        <v>47</v>
      </c>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c r="AG2" s="106"/>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0">
        <v>2011</v>
      </c>
      <c r="BJ2" s="62">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3"/>
      <c r="AG3" s="4" t="s">
        <v>15</v>
      </c>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9"/>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7">
        <v>2596.6274694789154</v>
      </c>
      <c r="AD4" s="57">
        <v>2464.5747670545888</v>
      </c>
      <c r="AG4" s="5" t="s">
        <v>16</v>
      </c>
      <c r="AH4" s="107">
        <v>5659.4502334404333</v>
      </c>
      <c r="AI4" s="107">
        <v>6633.454916329948</v>
      </c>
      <c r="AJ4" s="107">
        <v>6676.8310777144079</v>
      </c>
      <c r="AK4" s="107">
        <v>5593.2865459810373</v>
      </c>
      <c r="AL4" s="107">
        <v>3952.3927219036386</v>
      </c>
      <c r="AM4" s="107">
        <v>3245.1313411076972</v>
      </c>
      <c r="AN4" s="107">
        <v>3124.8700486168923</v>
      </c>
      <c r="AO4" s="107">
        <v>2973.8071138584787</v>
      </c>
      <c r="AP4" s="107">
        <v>2893.3240464339979</v>
      </c>
      <c r="AQ4" s="107">
        <v>2922.2006553373631</v>
      </c>
      <c r="AR4" s="107">
        <v>2848.3872867949203</v>
      </c>
      <c r="AS4" s="107">
        <v>2807.2515922341136</v>
      </c>
      <c r="AT4" s="107">
        <v>2685.1903254145882</v>
      </c>
      <c r="AU4" s="107">
        <v>2682.0944990459466</v>
      </c>
      <c r="AV4" s="107">
        <v>2544.2787334904056</v>
      </c>
      <c r="AW4" s="107">
        <v>2628.3202450911458</v>
      </c>
      <c r="AX4" s="107">
        <v>2551.6773370420333</v>
      </c>
      <c r="AY4" s="107">
        <v>2522.8002324367321</v>
      </c>
      <c r="AZ4" s="107">
        <v>2365.2565795893547</v>
      </c>
      <c r="BA4" s="107">
        <v>2289.9152393794157</v>
      </c>
      <c r="BB4" s="107">
        <v>2234.1257660072265</v>
      </c>
      <c r="BC4" s="107">
        <v>2118.8213828927937</v>
      </c>
      <c r="BD4" s="107">
        <v>2059.578132772654</v>
      </c>
      <c r="BE4" s="107">
        <v>1993.0052747931049</v>
      </c>
      <c r="BF4" s="107">
        <v>1924.8143360256513</v>
      </c>
      <c r="BG4" s="107">
        <v>1818.8958047153048</v>
      </c>
      <c r="BH4" s="107">
        <v>1764.0994935897204</v>
      </c>
      <c r="BI4" s="109">
        <v>1702.3007039790821</v>
      </c>
      <c r="BJ4" s="109">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7">
        <v>3477.0576207777863</v>
      </c>
      <c r="AE5" s="22"/>
      <c r="AG5" s="5" t="s">
        <v>17</v>
      </c>
      <c r="AH5" s="107">
        <v>6030.9385652892452</v>
      </c>
      <c r="AI5" s="107">
        <v>6747.5411320989824</v>
      </c>
      <c r="AJ5" s="107">
        <v>7202.1670206054769</v>
      </c>
      <c r="AK5" s="107">
        <v>4947.5707324958721</v>
      </c>
      <c r="AL5" s="107">
        <v>2867.3667828483235</v>
      </c>
      <c r="AM5" s="107">
        <v>3006.5466526152541</v>
      </c>
      <c r="AN5" s="107">
        <v>2757.9075505187848</v>
      </c>
      <c r="AO5" s="107">
        <v>2748.0738625215913</v>
      </c>
      <c r="AP5" s="107">
        <v>2598.2514392459352</v>
      </c>
      <c r="AQ5" s="107">
        <v>2531.2493085825208</v>
      </c>
      <c r="AR5" s="107">
        <v>2567.3611914694457</v>
      </c>
      <c r="AS5" s="107">
        <v>2577.9383690257819</v>
      </c>
      <c r="AT5" s="107">
        <v>2552.4881852580506</v>
      </c>
      <c r="AU5" s="107">
        <v>2592.8733292175111</v>
      </c>
      <c r="AV5" s="107">
        <v>2526.6391548039846</v>
      </c>
      <c r="AW5" s="107">
        <v>2590.5305395638525</v>
      </c>
      <c r="AX5" s="107">
        <v>2528.3937263537282</v>
      </c>
      <c r="AY5" s="107">
        <v>2647.8130215984484</v>
      </c>
      <c r="AZ5" s="107">
        <v>2612.073992070189</v>
      </c>
      <c r="BA5" s="107">
        <v>2740.5100512129761</v>
      </c>
      <c r="BB5" s="107">
        <v>2550.247900274634</v>
      </c>
      <c r="BC5" s="107">
        <v>2502.1407005888914</v>
      </c>
      <c r="BD5" s="107">
        <v>2402.807877377697</v>
      </c>
      <c r="BE5" s="107">
        <v>2342.0460412619682</v>
      </c>
      <c r="BF5" s="107">
        <v>2276.7782546335116</v>
      </c>
      <c r="BG5" s="107">
        <v>2218.3628298487642</v>
      </c>
      <c r="BH5" s="107">
        <v>2183.1136088052076</v>
      </c>
      <c r="BI5" s="107">
        <v>2306.9522228790242</v>
      </c>
      <c r="BJ5" s="109">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c r="AE6" s="34"/>
      <c r="AF6" s="34"/>
      <c r="AG6" s="4" t="s">
        <v>13</v>
      </c>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9"/>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7">
        <v>3884.819976551164</v>
      </c>
      <c r="AD7" s="57">
        <v>3860.6431462149499</v>
      </c>
      <c r="AE7" s="34"/>
      <c r="AF7" s="34"/>
      <c r="AG7" s="5" t="s">
        <v>48</v>
      </c>
      <c r="AH7" s="107">
        <v>2946.6094216377114</v>
      </c>
      <c r="AI7" s="107">
        <v>2920.9206572839144</v>
      </c>
      <c r="AJ7" s="107">
        <v>3173.9631469085875</v>
      </c>
      <c r="AK7" s="107">
        <v>3109.3146024449975</v>
      </c>
      <c r="AL7" s="107">
        <v>2850.3291721831779</v>
      </c>
      <c r="AM7" s="107">
        <v>2798.8223139847591</v>
      </c>
      <c r="AN7" s="107">
        <v>2498.2190869306287</v>
      </c>
      <c r="AO7" s="107">
        <v>2395.7403214788897</v>
      </c>
      <c r="AP7" s="107">
        <v>2428.5906509143274</v>
      </c>
      <c r="AQ7" s="107">
        <v>2482.7961191512754</v>
      </c>
      <c r="AR7" s="107">
        <v>2472.0518188633587</v>
      </c>
      <c r="AS7" s="107">
        <v>2439.1527032718823</v>
      </c>
      <c r="AT7" s="107">
        <v>2427.2572155079361</v>
      </c>
      <c r="AU7" s="107">
        <v>2397.4411902681572</v>
      </c>
      <c r="AV7" s="107">
        <v>2384.4312760627186</v>
      </c>
      <c r="AW7" s="107">
        <v>2406.9625548882955</v>
      </c>
      <c r="AX7" s="107">
        <v>2353.1634438079068</v>
      </c>
      <c r="AY7" s="107">
        <v>2357.9175273505271</v>
      </c>
      <c r="AZ7" s="107">
        <v>2360.2199604225498</v>
      </c>
      <c r="BA7" s="107">
        <v>2340.5002634236389</v>
      </c>
      <c r="BB7" s="107">
        <v>2300.5988818153237</v>
      </c>
      <c r="BC7" s="107">
        <v>2350.3323257623424</v>
      </c>
      <c r="BD7" s="107">
        <v>2301.2756983727759</v>
      </c>
      <c r="BE7" s="107">
        <v>2207.7198365934491</v>
      </c>
      <c r="BF7" s="107">
        <v>2192.4306624658648</v>
      </c>
      <c r="BG7" s="107">
        <v>2506.4015403896638</v>
      </c>
      <c r="BH7" s="107">
        <v>2526.9203452080023</v>
      </c>
      <c r="BI7" s="109">
        <v>2546.815764531636</v>
      </c>
      <c r="BJ7" s="109">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7">
        <v>5472.1383264941051</v>
      </c>
      <c r="AD8" s="57">
        <v>5462.6716978562545</v>
      </c>
      <c r="AG8" s="5" t="s">
        <v>49</v>
      </c>
      <c r="AH8" s="107" t="s">
        <v>0</v>
      </c>
      <c r="AI8" s="107" t="s">
        <v>0</v>
      </c>
      <c r="AJ8" s="107">
        <v>4464.6979660350098</v>
      </c>
      <c r="AK8" s="107">
        <v>4307.5581670653737</v>
      </c>
      <c r="AL8" s="107">
        <v>3742.8539523631011</v>
      </c>
      <c r="AM8" s="107">
        <v>3259.2067894401657</v>
      </c>
      <c r="AN8" s="107">
        <v>2918.2387066250985</v>
      </c>
      <c r="AO8" s="107">
        <v>2803.7550147673073</v>
      </c>
      <c r="AP8" s="107">
        <v>2790.379742155113</v>
      </c>
      <c r="AQ8" s="107">
        <v>2802.505893246444</v>
      </c>
      <c r="AR8" s="107">
        <v>2848.6019734130978</v>
      </c>
      <c r="AS8" s="107">
        <v>2975.4966442871996</v>
      </c>
      <c r="AT8" s="107">
        <v>2989.6381135311867</v>
      </c>
      <c r="AU8" s="107">
        <v>2991.3021768625304</v>
      </c>
      <c r="AV8" s="107">
        <v>2994.3835262992884</v>
      </c>
      <c r="AW8" s="107">
        <v>3022.7998815826522</v>
      </c>
      <c r="AX8" s="107">
        <v>2955.8622806810499</v>
      </c>
      <c r="AY8" s="107">
        <v>2612.4900416142423</v>
      </c>
      <c r="AZ8" s="107">
        <v>2701.9234828911076</v>
      </c>
      <c r="BA8" s="107">
        <v>2918.3356683913057</v>
      </c>
      <c r="BB8" s="107">
        <v>2918.3356683913048</v>
      </c>
      <c r="BC8" s="107">
        <v>2672.9037189887522</v>
      </c>
      <c r="BD8" s="107">
        <v>2649.8865120919895</v>
      </c>
      <c r="BE8" s="107">
        <v>2974.1323900083257</v>
      </c>
      <c r="BF8" s="107">
        <v>2726.6255120978462</v>
      </c>
      <c r="BG8" s="107">
        <v>3547.1712488076928</v>
      </c>
      <c r="BH8" s="107">
        <v>3570.9108169856017</v>
      </c>
      <c r="BI8" s="109">
        <v>3587.4321692469821</v>
      </c>
      <c r="BJ8" s="109">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7">
        <v>2668.5749070832017</v>
      </c>
      <c r="AD9" s="57">
        <v>2665.1834026469828</v>
      </c>
      <c r="AE9" s="22"/>
      <c r="AG9" s="5" t="s">
        <v>23</v>
      </c>
      <c r="AH9" s="107" t="s">
        <v>21</v>
      </c>
      <c r="AI9" s="107" t="s">
        <v>21</v>
      </c>
      <c r="AJ9" s="107">
        <v>1638.9535293168394</v>
      </c>
      <c r="AK9" s="107">
        <v>1543.3479067733572</v>
      </c>
      <c r="AL9" s="107">
        <v>1393.1104999193137</v>
      </c>
      <c r="AM9" s="107">
        <v>1242.87309306527</v>
      </c>
      <c r="AN9" s="107">
        <v>1304.3338504146514</v>
      </c>
      <c r="AO9" s="107">
        <v>1256.5310391429102</v>
      </c>
      <c r="AP9" s="107">
        <v>1304.3338504146514</v>
      </c>
      <c r="AQ9" s="107">
        <v>1352.1366616863925</v>
      </c>
      <c r="AR9" s="107">
        <v>1399.9394729581336</v>
      </c>
      <c r="AS9" s="107">
        <v>1460.1585988459117</v>
      </c>
      <c r="AT9" s="107">
        <v>1475.0581763851555</v>
      </c>
      <c r="AU9" s="107">
        <v>1504.8573314636437</v>
      </c>
      <c r="AV9" s="107">
        <v>1534.6564865421317</v>
      </c>
      <c r="AW9" s="107">
        <v>1445.5570128574525</v>
      </c>
      <c r="AX9" s="107">
        <v>1489.9711902825377</v>
      </c>
      <c r="AY9" s="107">
        <v>1343.4045322269176</v>
      </c>
      <c r="AZ9" s="107">
        <v>1290.5145900132593</v>
      </c>
      <c r="BA9" s="107">
        <v>1290.5145900132593</v>
      </c>
      <c r="BB9" s="107">
        <v>1290.5145900132616</v>
      </c>
      <c r="BC9" s="107">
        <v>1169.5959802512341</v>
      </c>
      <c r="BD9" s="107">
        <v>1183.6283163217449</v>
      </c>
      <c r="BE9" s="107">
        <v>1432.2537544217585</v>
      </c>
      <c r="BF9" s="107">
        <v>1517.4944378479199</v>
      </c>
      <c r="BG9" s="107">
        <v>1762.21325013607</v>
      </c>
      <c r="BH9" s="107">
        <v>1753.6958071556405</v>
      </c>
      <c r="BI9" s="109">
        <v>1749.4681048841478</v>
      </c>
      <c r="BJ9" s="109">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7">
        <v>3250.451275726929</v>
      </c>
      <c r="AE10" s="2"/>
      <c r="AG10" s="4" t="s">
        <v>1</v>
      </c>
      <c r="AH10" s="107" t="s">
        <v>0</v>
      </c>
      <c r="AI10" s="107" t="s">
        <v>0</v>
      </c>
      <c r="AJ10" s="107" t="s">
        <v>0</v>
      </c>
      <c r="AK10" s="107" t="s">
        <v>0</v>
      </c>
      <c r="AL10" s="107">
        <v>1797.7274139280864</v>
      </c>
      <c r="AM10" s="107">
        <v>2221.7652628984392</v>
      </c>
      <c r="AN10" s="107">
        <v>2440.6288488398291</v>
      </c>
      <c r="AO10" s="107">
        <v>2469.8793640701947</v>
      </c>
      <c r="AP10" s="107">
        <v>2647.2513793345884</v>
      </c>
      <c r="AQ10" s="107">
        <v>2585.6443310532618</v>
      </c>
      <c r="AR10" s="107">
        <v>2728.3762380368694</v>
      </c>
      <c r="AS10" s="107">
        <v>2724.1389215270146</v>
      </c>
      <c r="AT10" s="107">
        <v>2733.8216650166819</v>
      </c>
      <c r="AU10" s="107">
        <v>2615.1502472049942</v>
      </c>
      <c r="AV10" s="107">
        <v>2568.732465198585</v>
      </c>
      <c r="AW10" s="107">
        <v>2522.4000387312381</v>
      </c>
      <c r="AX10" s="107">
        <v>2596.283070439436</v>
      </c>
      <c r="AY10" s="107">
        <v>2516.7939173723157</v>
      </c>
      <c r="AZ10" s="107">
        <v>2468.6291624949627</v>
      </c>
      <c r="BA10" s="107">
        <v>2476.9040746346354</v>
      </c>
      <c r="BB10" s="107">
        <v>2547.334965879068</v>
      </c>
      <c r="BC10" s="107">
        <v>2397.4485937697214</v>
      </c>
      <c r="BD10" s="107">
        <v>2426.9944832348046</v>
      </c>
      <c r="BE10" s="107">
        <v>2357.60015362071</v>
      </c>
      <c r="BF10" s="107">
        <v>2301.6231314775291</v>
      </c>
      <c r="BG10" s="107">
        <v>2276.2293031607373</v>
      </c>
      <c r="BH10" s="107">
        <v>2196.5123396917797</v>
      </c>
      <c r="BI10" s="107">
        <v>2191.5323966449355</v>
      </c>
      <c r="BJ10" s="109">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8">
        <v>1628.4947511059761</v>
      </c>
      <c r="AD11" s="58">
        <v>1560.8694007271874</v>
      </c>
      <c r="AE11" s="22"/>
      <c r="AG11" s="64" t="s">
        <v>2</v>
      </c>
      <c r="AH11" s="108" t="s">
        <v>0</v>
      </c>
      <c r="AI11" s="108" t="s">
        <v>0</v>
      </c>
      <c r="AJ11" s="108" t="s">
        <v>0</v>
      </c>
      <c r="AK11" s="108">
        <v>1562.2504046878078</v>
      </c>
      <c r="AL11" s="108">
        <v>1408.1887827399962</v>
      </c>
      <c r="AM11" s="108">
        <v>1369.5094819105457</v>
      </c>
      <c r="AN11" s="108">
        <v>1354.43111040076</v>
      </c>
      <c r="AO11" s="108">
        <v>1296.7399498415793</v>
      </c>
      <c r="AP11" s="108">
        <v>1326.896692861151</v>
      </c>
      <c r="AQ11" s="108">
        <v>1322.9632046412069</v>
      </c>
      <c r="AR11" s="108">
        <v>1245.7042274347234</v>
      </c>
      <c r="AS11" s="108">
        <v>1322.237125041888</v>
      </c>
      <c r="AT11" s="108">
        <v>1443.1281629538967</v>
      </c>
      <c r="AU11" s="108">
        <v>1500.3324204282185</v>
      </c>
      <c r="AV11" s="108">
        <v>1478.5086662976616</v>
      </c>
      <c r="AW11" s="108">
        <v>1536.7214388486279</v>
      </c>
      <c r="AX11" s="108">
        <v>1761.9234195924771</v>
      </c>
      <c r="AY11" s="108">
        <v>1763.6797542021029</v>
      </c>
      <c r="AZ11" s="108">
        <v>1662.9595576497968</v>
      </c>
      <c r="BA11" s="108">
        <v>1406.0557138047573</v>
      </c>
      <c r="BB11" s="108">
        <v>1355.5012060110084</v>
      </c>
      <c r="BC11" s="108">
        <v>1327.2376682955337</v>
      </c>
      <c r="BD11" s="108">
        <v>1276.8298525761272</v>
      </c>
      <c r="BE11" s="108">
        <v>1195.6398608566647</v>
      </c>
      <c r="BF11" s="108">
        <v>1144.1774776673128</v>
      </c>
      <c r="BG11" s="108">
        <v>1162.3892035940123</v>
      </c>
      <c r="BH11" s="108">
        <v>1093.696121145518</v>
      </c>
      <c r="BI11" s="67">
        <v>1067.6108199526991</v>
      </c>
      <c r="BJ11" s="67">
        <v>1023.2769001052726</v>
      </c>
    </row>
    <row r="12" spans="1:62" s="3" customFormat="1" ht="12.75" customHeight="1" x14ac:dyDescent="0.3">
      <c r="A12" s="136" t="s">
        <v>22</v>
      </c>
      <c r="B12" s="166"/>
      <c r="C12" s="166"/>
      <c r="D12" s="166"/>
      <c r="E12" s="166"/>
      <c r="F12" s="166"/>
      <c r="G12" s="166"/>
      <c r="H12" s="167"/>
      <c r="I12" s="167"/>
      <c r="J12" s="167"/>
      <c r="K12" s="167"/>
      <c r="L12" s="14"/>
      <c r="M12" s="14"/>
      <c r="N12" s="14"/>
      <c r="O12" s="14"/>
      <c r="P12" s="6"/>
      <c r="Q12" s="9"/>
      <c r="R12" s="10"/>
      <c r="U12" s="29"/>
      <c r="AB12" s="2"/>
      <c r="AC12" s="2"/>
      <c r="AD12" s="2"/>
      <c r="AE12" s="2"/>
      <c r="AG12" s="136" t="s">
        <v>22</v>
      </c>
      <c r="AH12" s="136"/>
      <c r="AI12" s="136"/>
      <c r="AJ12" s="136"/>
      <c r="AK12" s="136"/>
      <c r="AL12" s="136"/>
      <c r="AM12" s="136"/>
      <c r="AN12" s="136"/>
      <c r="AO12" s="136"/>
      <c r="AP12" s="136"/>
      <c r="AQ12" s="136"/>
      <c r="AR12" s="14"/>
      <c r="AS12" s="14"/>
      <c r="AT12" s="14"/>
      <c r="AU12" s="14"/>
      <c r="AV12" s="107"/>
      <c r="AW12" s="9"/>
      <c r="AX12" s="10"/>
      <c r="BB12" s="36"/>
      <c r="BC12" s="36"/>
      <c r="BD12" s="36"/>
      <c r="BE12" s="36"/>
      <c r="BF12" s="36"/>
      <c r="BG12" s="36"/>
      <c r="BH12" s="36"/>
      <c r="BI12" s="36"/>
      <c r="BJ12" s="36"/>
    </row>
    <row r="13" spans="1:62" s="3" customFormat="1" ht="12.75" customHeight="1" x14ac:dyDescent="0.3">
      <c r="A13" s="136"/>
      <c r="B13" s="159"/>
      <c r="C13" s="159"/>
      <c r="D13" s="159"/>
      <c r="E13" s="159"/>
      <c r="F13" s="159"/>
      <c r="G13" s="159"/>
      <c r="H13" s="159"/>
      <c r="I13" s="159"/>
      <c r="J13" s="159"/>
      <c r="K13" s="159"/>
      <c r="L13" s="14"/>
      <c r="M13" s="14"/>
      <c r="N13" s="14"/>
      <c r="O13" s="14"/>
      <c r="P13" s="6"/>
      <c r="Q13" s="9"/>
      <c r="R13" s="10"/>
      <c r="U13" s="29"/>
      <c r="AB13" s="22"/>
      <c r="AC13" s="22"/>
      <c r="AD13" s="22"/>
      <c r="AE13" s="22"/>
      <c r="AG13" s="136"/>
      <c r="AH13" s="136"/>
      <c r="AI13" s="136"/>
      <c r="AJ13" s="136"/>
      <c r="AK13" s="136"/>
      <c r="AL13" s="136"/>
      <c r="AM13" s="136"/>
      <c r="AN13" s="136"/>
      <c r="AO13" s="136"/>
      <c r="AP13" s="136"/>
      <c r="AQ13" s="136"/>
      <c r="AR13" s="14"/>
      <c r="AS13" s="14"/>
      <c r="AT13" s="14"/>
      <c r="AU13" s="14"/>
      <c r="AV13" s="107"/>
      <c r="AW13" s="9"/>
      <c r="AX13" s="10"/>
      <c r="BB13" s="36"/>
      <c r="BC13" s="36"/>
      <c r="BD13" s="36"/>
      <c r="BE13" s="36"/>
      <c r="BF13" s="36"/>
      <c r="BG13" s="36"/>
      <c r="BH13" s="36"/>
      <c r="BI13" s="36"/>
      <c r="BJ13" s="36"/>
    </row>
    <row r="14" spans="1:62" s="3" customFormat="1" ht="25.5" customHeight="1" x14ac:dyDescent="0.3">
      <c r="A14" s="162" t="s">
        <v>14</v>
      </c>
      <c r="B14" s="162"/>
      <c r="C14" s="162"/>
      <c r="D14" s="162"/>
      <c r="E14" s="162"/>
      <c r="F14" s="162"/>
      <c r="G14" s="162"/>
      <c r="H14" s="159"/>
      <c r="I14" s="159"/>
      <c r="J14" s="159"/>
      <c r="K14" s="159"/>
      <c r="L14" s="11"/>
      <c r="M14" s="11"/>
      <c r="N14" s="11"/>
      <c r="O14" s="11"/>
      <c r="P14" s="6"/>
      <c r="Q14" s="9"/>
      <c r="R14" s="10"/>
      <c r="AB14" s="2"/>
      <c r="AC14" s="2"/>
      <c r="AD14" s="2"/>
      <c r="AE14" s="2"/>
      <c r="AG14" s="162" t="s">
        <v>14</v>
      </c>
      <c r="AH14" s="162"/>
      <c r="AI14" s="162"/>
      <c r="AJ14" s="162"/>
      <c r="AK14" s="162"/>
      <c r="AL14" s="162"/>
      <c r="AM14" s="162"/>
      <c r="AN14" s="162"/>
      <c r="AO14" s="162"/>
      <c r="AP14" s="162"/>
      <c r="AQ14" s="162"/>
      <c r="AR14" s="11"/>
      <c r="AS14" s="11"/>
      <c r="AT14" s="11"/>
      <c r="AU14" s="11"/>
      <c r="AV14" s="107"/>
      <c r="AW14" s="30"/>
      <c r="AX14" s="30"/>
      <c r="AY14" s="30"/>
      <c r="AZ14" s="30"/>
      <c r="BA14" s="30"/>
      <c r="BB14" s="30"/>
      <c r="BC14" s="30"/>
      <c r="BD14" s="30"/>
      <c r="BE14" s="30"/>
      <c r="BF14" s="30"/>
      <c r="BG14" s="30"/>
      <c r="BH14" s="36"/>
      <c r="BI14" s="36"/>
      <c r="BJ14" s="36"/>
    </row>
    <row r="15" spans="1:62" ht="12.75" customHeight="1" x14ac:dyDescent="0.2">
      <c r="A15" s="163" t="s">
        <v>33</v>
      </c>
      <c r="B15" s="163"/>
      <c r="C15" s="163"/>
      <c r="D15" s="163"/>
      <c r="E15" s="163"/>
      <c r="F15" s="163"/>
      <c r="G15" s="163"/>
      <c r="H15" s="163"/>
      <c r="I15" s="163"/>
      <c r="J15" s="163"/>
      <c r="K15" s="163"/>
      <c r="L15" s="48"/>
      <c r="M15" s="16"/>
      <c r="N15" s="16"/>
      <c r="O15" s="16"/>
      <c r="P15" s="24"/>
      <c r="Q15" s="24"/>
      <c r="W15" s="35"/>
      <c r="AG15" s="163" t="s">
        <v>33</v>
      </c>
      <c r="AH15" s="163"/>
      <c r="AI15" s="163"/>
      <c r="AJ15" s="163"/>
      <c r="AK15" s="163"/>
      <c r="AL15" s="163"/>
      <c r="AM15" s="163"/>
      <c r="AN15" s="163"/>
      <c r="AO15" s="163"/>
      <c r="AP15" s="163"/>
      <c r="AQ15" s="163"/>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60" t="s">
        <v>97</v>
      </c>
      <c r="B16" s="160"/>
      <c r="C16" s="160"/>
      <c r="D16" s="160"/>
      <c r="E16" s="160"/>
      <c r="F16" s="160"/>
      <c r="G16" s="160"/>
      <c r="H16" s="160"/>
      <c r="I16" s="160"/>
      <c r="J16" s="160"/>
      <c r="K16" s="160"/>
      <c r="L16" s="47"/>
      <c r="M16" s="12"/>
      <c r="N16" s="23"/>
      <c r="O16" s="23"/>
      <c r="P16" s="24"/>
      <c r="Q16" s="24"/>
      <c r="AG16" s="160" t="s">
        <v>97</v>
      </c>
      <c r="AH16" s="160"/>
      <c r="AI16" s="160"/>
      <c r="AJ16" s="160"/>
      <c r="AK16" s="160"/>
      <c r="AL16" s="160"/>
      <c r="AM16" s="160"/>
      <c r="AN16" s="160"/>
      <c r="AO16" s="160"/>
      <c r="AP16" s="160"/>
      <c r="AQ16" s="160"/>
      <c r="AR16" s="107"/>
      <c r="AS16" s="107"/>
      <c r="AT16" s="52"/>
      <c r="AU16" s="52"/>
      <c r="AV16" s="52"/>
      <c r="AW16" s="52"/>
      <c r="AX16" s="30"/>
      <c r="AY16" s="30"/>
      <c r="AZ16" s="30"/>
      <c r="BA16" s="30"/>
      <c r="BB16" s="30"/>
      <c r="BC16" s="30"/>
      <c r="BD16" s="30"/>
      <c r="BE16" s="30"/>
      <c r="BF16" s="30"/>
      <c r="BG16" s="30"/>
      <c r="BH16" s="36"/>
      <c r="BI16" s="36"/>
      <c r="BJ16" s="36"/>
    </row>
    <row r="17" spans="1:62" ht="12.75" customHeight="1" x14ac:dyDescent="0.3">
      <c r="A17" s="161"/>
      <c r="B17" s="161"/>
      <c r="C17" s="161"/>
      <c r="D17" s="161"/>
      <c r="E17" s="161"/>
      <c r="F17" s="161"/>
      <c r="G17" s="161"/>
      <c r="H17" s="161"/>
      <c r="I17" s="161"/>
      <c r="J17" s="161"/>
      <c r="K17" s="161"/>
      <c r="L17" s="47"/>
      <c r="M17" s="12"/>
      <c r="N17" s="23"/>
      <c r="O17" s="23"/>
      <c r="P17" s="24"/>
      <c r="Q17" s="24"/>
      <c r="AG17" s="161"/>
      <c r="AH17" s="161"/>
      <c r="AI17" s="161"/>
      <c r="AJ17" s="161"/>
      <c r="AK17" s="161"/>
      <c r="AL17" s="161"/>
      <c r="AM17" s="161"/>
      <c r="AN17" s="161"/>
      <c r="AO17" s="161"/>
      <c r="AP17" s="161"/>
      <c r="AQ17" s="161"/>
      <c r="AR17" s="107"/>
      <c r="AS17" s="107"/>
      <c r="AT17" s="52"/>
      <c r="AU17" s="52"/>
      <c r="AV17" s="52"/>
      <c r="AW17" s="52"/>
      <c r="AX17" s="30"/>
      <c r="AY17" s="30"/>
      <c r="AZ17" s="30"/>
      <c r="BA17" s="30"/>
      <c r="BB17" s="30"/>
      <c r="BC17" s="30"/>
      <c r="BD17" s="30"/>
      <c r="BE17" s="30"/>
      <c r="BF17" s="30"/>
      <c r="BG17" s="30"/>
      <c r="BH17" s="36"/>
      <c r="BI17" s="36"/>
      <c r="BJ17" s="36"/>
    </row>
    <row r="18" spans="1:62" ht="12.75" customHeight="1" x14ac:dyDescent="0.2">
      <c r="A18" s="140" t="s">
        <v>19</v>
      </c>
      <c r="B18" s="140"/>
      <c r="C18" s="140"/>
      <c r="D18" s="140"/>
      <c r="E18" s="140"/>
      <c r="F18" s="140"/>
      <c r="G18" s="140"/>
      <c r="H18" s="159"/>
      <c r="I18" s="159"/>
      <c r="J18" s="159"/>
      <c r="K18" s="159"/>
      <c r="L18" s="12"/>
      <c r="M18" s="17"/>
      <c r="N18" s="25"/>
      <c r="O18" s="25"/>
      <c r="P18" s="24"/>
      <c r="Q18" s="24"/>
      <c r="S18" s="30"/>
      <c r="AG18" s="140" t="s">
        <v>19</v>
      </c>
      <c r="AH18" s="140"/>
      <c r="AI18" s="140"/>
      <c r="AJ18" s="140"/>
      <c r="AK18" s="140"/>
      <c r="AL18" s="140"/>
      <c r="AM18" s="140"/>
      <c r="AN18" s="140"/>
      <c r="AO18" s="140"/>
      <c r="AP18" s="140"/>
      <c r="AQ18" s="140"/>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41" t="s">
        <v>36</v>
      </c>
      <c r="B19" s="146"/>
      <c r="C19" s="146"/>
      <c r="D19" s="146"/>
      <c r="E19" s="146"/>
      <c r="F19" s="146"/>
      <c r="G19" s="146"/>
      <c r="H19" s="164"/>
      <c r="I19" s="164"/>
      <c r="J19" s="164"/>
      <c r="K19" s="164"/>
      <c r="L19" s="17"/>
      <c r="M19" s="17"/>
      <c r="N19" s="25"/>
      <c r="O19" s="25"/>
      <c r="P19" s="24"/>
      <c r="Q19" s="24"/>
      <c r="S19" s="30"/>
      <c r="AG19" s="141" t="s">
        <v>36</v>
      </c>
      <c r="AH19" s="141"/>
      <c r="AI19" s="141"/>
      <c r="AJ19" s="141"/>
      <c r="AK19" s="141"/>
      <c r="AL19" s="141"/>
      <c r="AM19" s="141"/>
      <c r="AN19" s="141"/>
      <c r="AO19" s="141"/>
      <c r="AP19" s="141"/>
      <c r="AQ19" s="141"/>
      <c r="AR19" s="17"/>
      <c r="AS19" s="17"/>
      <c r="AT19" s="25"/>
      <c r="AU19" s="25"/>
      <c r="AV19" s="65"/>
      <c r="AW19" s="30"/>
      <c r="AX19" s="30"/>
      <c r="AY19" s="30"/>
      <c r="AZ19" s="30"/>
      <c r="BA19" s="30"/>
      <c r="BB19" s="30"/>
      <c r="BC19" s="30"/>
      <c r="BD19" s="30"/>
      <c r="BE19" s="30"/>
      <c r="BF19" s="30"/>
      <c r="BG19" s="30"/>
      <c r="BH19" s="36"/>
      <c r="BI19" s="36"/>
      <c r="BJ19" s="36"/>
    </row>
    <row r="20" spans="1:62" ht="25.5" customHeight="1" x14ac:dyDescent="0.2">
      <c r="A20" s="142" t="s">
        <v>25</v>
      </c>
      <c r="B20" s="159"/>
      <c r="C20" s="159"/>
      <c r="D20" s="159"/>
      <c r="E20" s="159"/>
      <c r="F20" s="159"/>
      <c r="G20" s="159"/>
      <c r="H20" s="159"/>
      <c r="I20" s="159"/>
      <c r="J20" s="159"/>
      <c r="K20" s="159"/>
      <c r="L20" s="17"/>
      <c r="M20" s="17"/>
      <c r="N20" s="25"/>
      <c r="O20" s="25"/>
      <c r="P20" s="24"/>
      <c r="Q20" s="24"/>
      <c r="AG20" s="142" t="s">
        <v>25</v>
      </c>
      <c r="AH20" s="142"/>
      <c r="AI20" s="142"/>
      <c r="AJ20" s="142"/>
      <c r="AK20" s="142"/>
      <c r="AL20" s="142"/>
      <c r="AM20" s="142"/>
      <c r="AN20" s="142"/>
      <c r="AO20" s="142"/>
      <c r="AP20" s="142"/>
      <c r="AQ20" s="142"/>
      <c r="AR20" s="17"/>
      <c r="AS20" s="17"/>
      <c r="AT20" s="25"/>
      <c r="AU20" s="25"/>
      <c r="AV20" s="65"/>
      <c r="AW20" s="30"/>
      <c r="AX20" s="30"/>
      <c r="AY20" s="30"/>
      <c r="AZ20" s="30"/>
      <c r="BA20" s="30"/>
      <c r="BB20" s="30"/>
      <c r="BC20" s="30"/>
      <c r="BD20" s="30"/>
      <c r="BE20" s="30"/>
      <c r="BF20" s="30"/>
      <c r="BG20" s="30"/>
      <c r="BH20" s="36"/>
      <c r="BI20" s="36"/>
      <c r="BJ20" s="36"/>
    </row>
    <row r="21" spans="1:62" s="36" customFormat="1" ht="12.75" customHeight="1" x14ac:dyDescent="0.2">
      <c r="A21" s="142" t="s">
        <v>24</v>
      </c>
      <c r="B21" s="159"/>
      <c r="C21" s="159"/>
      <c r="D21" s="159"/>
      <c r="E21" s="159"/>
      <c r="F21" s="159"/>
      <c r="G21" s="159"/>
      <c r="H21" s="159"/>
      <c r="I21" s="159"/>
      <c r="J21" s="159"/>
      <c r="K21" s="159"/>
      <c r="L21" s="17"/>
      <c r="M21" s="17"/>
      <c r="N21" s="25"/>
      <c r="O21" s="25"/>
      <c r="P21" s="24"/>
      <c r="Q21" s="24"/>
      <c r="R21" s="2"/>
      <c r="S21" s="2"/>
      <c r="T21" s="2"/>
      <c r="U21" s="2"/>
      <c r="AG21" s="142" t="s">
        <v>24</v>
      </c>
      <c r="AH21" s="142"/>
      <c r="AI21" s="142"/>
      <c r="AJ21" s="142"/>
      <c r="AK21" s="142"/>
      <c r="AL21" s="142"/>
      <c r="AM21" s="142"/>
      <c r="AN21" s="142"/>
      <c r="AO21" s="142"/>
      <c r="AP21" s="142"/>
      <c r="AQ21" s="142"/>
      <c r="AR21" s="17"/>
      <c r="AS21" s="17"/>
      <c r="AT21" s="25"/>
      <c r="AU21" s="25"/>
      <c r="AV21" s="65"/>
      <c r="AW21" s="65"/>
      <c r="AX21" s="52"/>
      <c r="AY21" s="30"/>
      <c r="AZ21" s="52"/>
      <c r="BA21" s="52"/>
    </row>
    <row r="22" spans="1:62" s="36" customFormat="1" ht="12.75" customHeight="1" x14ac:dyDescent="0.2">
      <c r="A22" s="142"/>
      <c r="B22" s="159"/>
      <c r="C22" s="159"/>
      <c r="D22" s="159"/>
      <c r="E22" s="159"/>
      <c r="F22" s="159"/>
      <c r="G22" s="159"/>
      <c r="H22" s="159"/>
      <c r="I22" s="159"/>
      <c r="J22" s="159"/>
      <c r="K22" s="159"/>
      <c r="L22" s="17"/>
      <c r="M22" s="15"/>
      <c r="N22" s="26"/>
      <c r="O22" s="26"/>
      <c r="P22" s="24"/>
      <c r="Q22" s="24"/>
      <c r="R22" s="2"/>
      <c r="S22" s="2"/>
      <c r="T22" s="2"/>
      <c r="U22" s="2"/>
      <c r="AG22" s="141" t="s">
        <v>114</v>
      </c>
      <c r="AH22" s="141"/>
      <c r="AI22" s="141"/>
      <c r="AJ22" s="141"/>
      <c r="AK22" s="141"/>
      <c r="AL22" s="141"/>
      <c r="AM22" s="141"/>
      <c r="AN22" s="141"/>
      <c r="AO22" s="141"/>
      <c r="AP22" s="141"/>
      <c r="AQ22" s="141"/>
      <c r="AR22" s="17"/>
      <c r="AS22" s="17"/>
      <c r="AT22" s="25"/>
      <c r="AU22" s="66"/>
      <c r="AV22" s="65"/>
      <c r="AW22" s="65"/>
      <c r="AX22" s="52"/>
      <c r="AY22" s="52"/>
      <c r="AZ22" s="52"/>
      <c r="BA22" s="52"/>
    </row>
    <row r="23" spans="1:62" s="36" customFormat="1" ht="12.75" customHeight="1" x14ac:dyDescent="0.2">
      <c r="A23" s="140" t="s">
        <v>12</v>
      </c>
      <c r="B23" s="140"/>
      <c r="C23" s="140"/>
      <c r="D23" s="140"/>
      <c r="E23" s="140"/>
      <c r="F23" s="140"/>
      <c r="G23" s="140"/>
      <c r="H23" s="159"/>
      <c r="I23" s="159"/>
      <c r="J23" s="159"/>
      <c r="K23" s="159"/>
      <c r="L23" s="17"/>
      <c r="M23" s="40"/>
      <c r="N23" s="40"/>
      <c r="O23" s="27"/>
      <c r="P23" s="28"/>
      <c r="Q23" s="28"/>
      <c r="R23" s="1"/>
      <c r="S23" s="1"/>
      <c r="T23" s="1"/>
      <c r="U23" s="1"/>
      <c r="AG23" s="141"/>
      <c r="AH23" s="141"/>
      <c r="AI23" s="141"/>
      <c r="AJ23" s="141"/>
      <c r="AK23" s="141"/>
      <c r="AL23" s="141"/>
      <c r="AM23" s="141"/>
      <c r="AN23" s="141"/>
      <c r="AO23" s="141"/>
      <c r="AP23" s="141"/>
      <c r="AQ23" s="141"/>
      <c r="AR23" s="17"/>
      <c r="AS23" s="17"/>
      <c r="AT23" s="25"/>
      <c r="AU23" s="66"/>
      <c r="AV23" s="65"/>
      <c r="AW23" s="65"/>
      <c r="AX23" s="52"/>
      <c r="AY23" s="52"/>
      <c r="AZ23" s="52"/>
      <c r="BA23" s="52"/>
    </row>
    <row r="24" spans="1:62" s="36" customFormat="1" ht="12.75" customHeight="1" x14ac:dyDescent="0.2">
      <c r="A24" s="146" t="s">
        <v>9</v>
      </c>
      <c r="B24" s="146"/>
      <c r="C24" s="146"/>
      <c r="D24" s="146"/>
      <c r="E24" s="146"/>
      <c r="F24" s="146"/>
      <c r="G24" s="146"/>
      <c r="H24" s="154"/>
      <c r="I24" s="154"/>
      <c r="J24" s="154"/>
      <c r="K24" s="154"/>
      <c r="L24" s="17"/>
      <c r="M24" s="44"/>
      <c r="N24" s="44"/>
      <c r="O24" s="44"/>
      <c r="P24" s="44"/>
      <c r="Q24" s="1"/>
      <c r="R24" s="1"/>
      <c r="S24" s="1"/>
      <c r="T24" s="1"/>
      <c r="U24" s="1"/>
      <c r="AG24" s="140" t="s">
        <v>12</v>
      </c>
      <c r="AH24" s="140"/>
      <c r="AI24" s="140"/>
      <c r="AJ24" s="140"/>
      <c r="AK24" s="140"/>
      <c r="AL24" s="140"/>
      <c r="AM24" s="140"/>
      <c r="AN24" s="159"/>
      <c r="AO24" s="159"/>
      <c r="AP24" s="159"/>
      <c r="AQ24" s="159"/>
      <c r="AR24" s="17"/>
      <c r="AS24" s="17"/>
      <c r="AT24" s="25"/>
      <c r="AU24" s="25"/>
      <c r="AV24" s="65"/>
      <c r="AW24" s="65"/>
      <c r="AX24" s="52"/>
      <c r="AY24" s="52"/>
      <c r="AZ24" s="52"/>
      <c r="BA24" s="52"/>
    </row>
    <row r="25" spans="1:62" s="36" customFormat="1" ht="12.75" customHeight="1" x14ac:dyDescent="0.2">
      <c r="A25" s="143" t="s">
        <v>3</v>
      </c>
      <c r="B25" s="143"/>
      <c r="C25" s="143"/>
      <c r="D25" s="143"/>
      <c r="E25" s="143"/>
      <c r="F25" s="143"/>
      <c r="G25" s="143"/>
      <c r="H25" s="154"/>
      <c r="I25" s="154"/>
      <c r="J25" s="154"/>
      <c r="K25" s="154"/>
      <c r="L25" s="15"/>
      <c r="M25" s="45"/>
      <c r="N25" s="45"/>
      <c r="O25" s="45"/>
      <c r="P25" s="45"/>
      <c r="Q25" s="39"/>
      <c r="R25" s="39"/>
      <c r="S25" s="1"/>
      <c r="T25" s="1"/>
      <c r="U25" s="1"/>
      <c r="AG25" s="146" t="s">
        <v>9</v>
      </c>
      <c r="AH25" s="146"/>
      <c r="AI25" s="146"/>
      <c r="AJ25" s="146"/>
      <c r="AK25" s="146"/>
      <c r="AL25" s="146"/>
      <c r="AM25" s="146"/>
      <c r="AN25" s="154"/>
      <c r="AO25" s="154"/>
      <c r="AP25" s="154"/>
      <c r="AQ25" s="154"/>
      <c r="AR25" s="15"/>
      <c r="AS25" s="15"/>
      <c r="AT25" s="26"/>
      <c r="AU25" s="26"/>
      <c r="AV25" s="65"/>
      <c r="AW25" s="65"/>
      <c r="AX25" s="52"/>
      <c r="AY25" s="52"/>
      <c r="AZ25" s="52"/>
      <c r="BA25" s="52"/>
    </row>
    <row r="26" spans="1:62" s="36" customFormat="1" ht="12.75" customHeight="1" x14ac:dyDescent="0.2">
      <c r="A26" s="156" t="s">
        <v>20</v>
      </c>
      <c r="B26" s="156"/>
      <c r="C26" s="156"/>
      <c r="D26" s="156"/>
      <c r="E26" s="156"/>
      <c r="F26" s="156"/>
      <c r="G26" s="156"/>
      <c r="H26" s="154"/>
      <c r="I26" s="154"/>
      <c r="J26" s="154"/>
      <c r="K26" s="154"/>
      <c r="L26" s="40"/>
      <c r="M26" s="40"/>
      <c r="N26" s="40"/>
      <c r="O26" s="40"/>
      <c r="P26" s="1"/>
      <c r="Q26" s="1"/>
      <c r="R26" s="1"/>
      <c r="S26" s="1"/>
      <c r="T26" s="1"/>
      <c r="U26" s="1"/>
      <c r="AG26" s="143" t="s">
        <v>3</v>
      </c>
      <c r="AH26" s="143"/>
      <c r="AI26" s="143"/>
      <c r="AJ26" s="143"/>
      <c r="AK26" s="143"/>
      <c r="AL26" s="143"/>
      <c r="AM26" s="143"/>
      <c r="AN26" s="154"/>
      <c r="AO26" s="154"/>
      <c r="AP26" s="154"/>
      <c r="AQ26" s="154"/>
      <c r="AR26" s="105"/>
      <c r="AS26" s="105"/>
      <c r="AT26" s="105"/>
      <c r="AU26" s="27"/>
      <c r="AV26" s="28"/>
      <c r="AW26" s="28"/>
      <c r="AX26" s="1"/>
      <c r="AY26" s="1"/>
      <c r="AZ26" s="1"/>
      <c r="BA26" s="1"/>
    </row>
    <row r="27" spans="1:62" s="36" customFormat="1" ht="12.75" customHeight="1" x14ac:dyDescent="0.2">
      <c r="A27" s="150" t="s">
        <v>32</v>
      </c>
      <c r="B27" s="150"/>
      <c r="C27" s="150"/>
      <c r="D27" s="150"/>
      <c r="E27" s="150"/>
      <c r="F27" s="150"/>
      <c r="G27" s="150"/>
      <c r="H27" s="150"/>
      <c r="I27" s="150"/>
      <c r="J27" s="150"/>
      <c r="K27" s="150"/>
      <c r="L27" s="44"/>
      <c r="M27" s="45"/>
      <c r="N27" s="45"/>
      <c r="O27" s="45"/>
      <c r="P27" s="45"/>
      <c r="Q27" s="1"/>
      <c r="R27" s="1"/>
      <c r="S27" s="1"/>
      <c r="T27" s="1"/>
      <c r="U27" s="1"/>
      <c r="AG27" s="156" t="s">
        <v>20</v>
      </c>
      <c r="AH27" s="156"/>
      <c r="AI27" s="156"/>
      <c r="AJ27" s="156"/>
      <c r="AK27" s="156"/>
      <c r="AL27" s="156"/>
      <c r="AM27" s="156"/>
      <c r="AN27" s="154"/>
      <c r="AO27" s="154"/>
      <c r="AP27" s="154"/>
      <c r="AQ27" s="154"/>
      <c r="AR27" s="105"/>
      <c r="AS27" s="105"/>
      <c r="AT27" s="105"/>
      <c r="AU27" s="105"/>
      <c r="AV27" s="1"/>
      <c r="AW27" s="1"/>
      <c r="AX27" s="1"/>
      <c r="AY27" s="1"/>
      <c r="AZ27" s="1"/>
      <c r="BA27" s="1"/>
    </row>
    <row r="28" spans="1:62" s="36" customFormat="1" ht="25.5" customHeight="1" x14ac:dyDescent="0.2">
      <c r="A28" s="151" t="s">
        <v>115</v>
      </c>
      <c r="B28" s="151"/>
      <c r="C28" s="151"/>
      <c r="D28" s="151"/>
      <c r="E28" s="151"/>
      <c r="F28" s="151"/>
      <c r="G28" s="151"/>
      <c r="H28" s="151"/>
      <c r="I28" s="151"/>
      <c r="J28" s="151"/>
      <c r="K28" s="151"/>
      <c r="L28" s="45"/>
      <c r="M28" s="18"/>
      <c r="N28" s="18"/>
      <c r="O28" s="18"/>
      <c r="P28" s="2"/>
      <c r="Q28" s="2"/>
      <c r="R28" s="2"/>
      <c r="S28" s="2"/>
      <c r="T28" s="2"/>
      <c r="U28" s="2"/>
      <c r="AG28" s="150" t="s">
        <v>32</v>
      </c>
      <c r="AH28" s="150"/>
      <c r="AI28" s="150"/>
      <c r="AJ28" s="150"/>
      <c r="AK28" s="150"/>
      <c r="AL28" s="150"/>
      <c r="AM28" s="150"/>
      <c r="AN28" s="150"/>
      <c r="AO28" s="150"/>
      <c r="AP28" s="150"/>
      <c r="AQ28" s="150"/>
      <c r="AR28" s="104"/>
      <c r="AS28" s="104"/>
      <c r="AT28" s="104"/>
      <c r="AU28" s="104"/>
      <c r="AV28" s="104"/>
      <c r="AW28" s="104"/>
      <c r="AX28" s="104"/>
      <c r="AY28" s="1"/>
      <c r="AZ28" s="1"/>
      <c r="BA28" s="1"/>
    </row>
    <row r="29" spans="1:62" s="36" customFormat="1" x14ac:dyDescent="0.2">
      <c r="A29" s="156" t="s">
        <v>10</v>
      </c>
      <c r="B29" s="156"/>
      <c r="C29" s="156"/>
      <c r="D29" s="156"/>
      <c r="E29" s="156"/>
      <c r="F29" s="156"/>
      <c r="G29" s="156"/>
      <c r="H29" s="154"/>
      <c r="I29" s="154"/>
      <c r="J29" s="154"/>
      <c r="K29" s="154"/>
      <c r="L29" s="40"/>
      <c r="M29" s="15"/>
      <c r="N29" s="15"/>
      <c r="O29" s="15"/>
      <c r="P29" s="2"/>
      <c r="Q29" s="2"/>
      <c r="R29" s="2"/>
      <c r="S29" s="2"/>
      <c r="T29" s="2"/>
      <c r="U29" s="2"/>
      <c r="AG29" s="151" t="s">
        <v>115</v>
      </c>
      <c r="AH29" s="151"/>
      <c r="AI29" s="151"/>
      <c r="AJ29" s="151"/>
      <c r="AK29" s="151"/>
      <c r="AL29" s="151"/>
      <c r="AM29" s="151"/>
      <c r="AN29" s="151"/>
      <c r="AO29" s="151"/>
      <c r="AP29" s="151"/>
      <c r="AQ29" s="151"/>
      <c r="AR29" s="105"/>
      <c r="AS29" s="105"/>
      <c r="AT29" s="105"/>
      <c r="AU29" s="105"/>
      <c r="AV29" s="1"/>
      <c r="AW29" s="1"/>
      <c r="AX29" s="1"/>
      <c r="AY29" s="1"/>
      <c r="AZ29" s="1"/>
      <c r="BA29" s="1"/>
    </row>
    <row r="30" spans="1:62" s="36" customFormat="1" ht="25.5" customHeight="1" x14ac:dyDescent="0.2">
      <c r="A30" s="151" t="s">
        <v>116</v>
      </c>
      <c r="B30" s="151"/>
      <c r="C30" s="151"/>
      <c r="D30" s="151"/>
      <c r="E30" s="151"/>
      <c r="F30" s="151"/>
      <c r="G30" s="151"/>
      <c r="H30" s="151"/>
      <c r="I30" s="151"/>
      <c r="J30" s="151"/>
      <c r="K30" s="151"/>
      <c r="L30" s="45"/>
      <c r="M30" s="46"/>
      <c r="N30" s="46"/>
      <c r="O30" s="46"/>
      <c r="P30" s="46"/>
      <c r="Q30" s="46"/>
      <c r="R30" s="46"/>
      <c r="S30" s="2"/>
      <c r="T30" s="2"/>
      <c r="U30" s="2"/>
      <c r="AG30" s="156" t="s">
        <v>10</v>
      </c>
      <c r="AH30" s="156"/>
      <c r="AI30" s="156"/>
      <c r="AJ30" s="156"/>
      <c r="AK30" s="156"/>
      <c r="AL30" s="156"/>
      <c r="AM30" s="156"/>
      <c r="AN30" s="154"/>
      <c r="AO30" s="154"/>
      <c r="AP30" s="154"/>
      <c r="AQ30" s="154"/>
      <c r="AR30" s="103"/>
      <c r="AS30" s="103"/>
      <c r="AT30" s="103"/>
      <c r="AU30" s="105"/>
      <c r="AV30" s="1"/>
      <c r="AW30" s="1"/>
      <c r="AX30" s="1"/>
      <c r="AY30" s="1"/>
      <c r="AZ30" s="1"/>
      <c r="BA30" s="1"/>
    </row>
    <row r="31" spans="1:62" s="36" customFormat="1" ht="12.75" customHeight="1" x14ac:dyDescent="0.2">
      <c r="A31" s="145" t="s">
        <v>11</v>
      </c>
      <c r="B31" s="145"/>
      <c r="C31" s="145"/>
      <c r="D31" s="145"/>
      <c r="E31" s="145"/>
      <c r="F31" s="145"/>
      <c r="G31" s="145"/>
      <c r="H31" s="154"/>
      <c r="I31" s="154"/>
      <c r="J31" s="154"/>
      <c r="K31" s="154"/>
      <c r="L31" s="18"/>
      <c r="M31" s="40"/>
      <c r="N31" s="40"/>
      <c r="O31" s="40"/>
      <c r="P31" s="2"/>
      <c r="Q31" s="2"/>
      <c r="R31" s="2"/>
      <c r="S31" s="2"/>
      <c r="T31" s="2"/>
      <c r="U31" s="2"/>
      <c r="AG31" s="151" t="s">
        <v>116</v>
      </c>
      <c r="AH31" s="151"/>
      <c r="AI31" s="151"/>
      <c r="AJ31" s="151"/>
      <c r="AK31" s="151"/>
      <c r="AL31" s="151"/>
      <c r="AM31" s="151"/>
      <c r="AN31" s="151"/>
      <c r="AO31" s="151"/>
      <c r="AP31" s="151"/>
      <c r="AQ31" s="151"/>
      <c r="AR31" s="18"/>
      <c r="AS31" s="18"/>
      <c r="AT31" s="18"/>
      <c r="AU31" s="18"/>
      <c r="AV31" s="52"/>
      <c r="AW31" s="52"/>
      <c r="AX31" s="52"/>
      <c r="AY31" s="52"/>
      <c r="AZ31" s="52"/>
      <c r="BA31" s="52"/>
    </row>
    <row r="32" spans="1:62" s="36" customFormat="1" ht="12.75" customHeight="1" x14ac:dyDescent="0.2">
      <c r="A32" s="157" t="s">
        <v>4</v>
      </c>
      <c r="B32" s="157"/>
      <c r="C32" s="157"/>
      <c r="D32" s="157"/>
      <c r="E32" s="157"/>
      <c r="F32" s="157"/>
      <c r="G32" s="157"/>
      <c r="H32" s="157"/>
      <c r="I32" s="157"/>
      <c r="J32" s="157"/>
      <c r="K32" s="157"/>
      <c r="L32" s="15"/>
      <c r="M32" s="15"/>
      <c r="N32" s="15"/>
      <c r="O32" s="15"/>
      <c r="P32" s="2"/>
      <c r="Q32" s="2"/>
      <c r="R32" s="2"/>
      <c r="S32" s="2"/>
      <c r="T32" s="2"/>
      <c r="U32" s="2"/>
      <c r="AG32" s="145" t="s">
        <v>11</v>
      </c>
      <c r="AH32" s="145"/>
      <c r="AI32" s="145"/>
      <c r="AJ32" s="145"/>
      <c r="AK32" s="145"/>
      <c r="AL32" s="145"/>
      <c r="AM32" s="145"/>
      <c r="AN32" s="154"/>
      <c r="AO32" s="154"/>
      <c r="AP32" s="154"/>
      <c r="AQ32" s="154"/>
      <c r="AR32" s="15"/>
      <c r="AS32" s="15"/>
      <c r="AT32" s="15"/>
      <c r="AU32" s="15"/>
      <c r="AV32" s="52"/>
      <c r="AW32" s="52"/>
      <c r="AX32" s="52"/>
      <c r="AY32" s="52"/>
      <c r="AZ32" s="52"/>
      <c r="BA32" s="52"/>
    </row>
    <row r="33" spans="1:62" s="36" customFormat="1" ht="25.5" customHeight="1" x14ac:dyDescent="0.2">
      <c r="A33" s="132" t="s">
        <v>26</v>
      </c>
      <c r="B33" s="132"/>
      <c r="C33" s="132"/>
      <c r="D33" s="132"/>
      <c r="E33" s="132"/>
      <c r="F33" s="132"/>
      <c r="G33" s="132"/>
      <c r="H33" s="132"/>
      <c r="I33" s="132"/>
      <c r="J33" s="132"/>
      <c r="K33" s="132"/>
      <c r="L33" s="86"/>
      <c r="M33" s="40"/>
      <c r="N33" s="40"/>
      <c r="O33" s="40"/>
      <c r="P33" s="2"/>
      <c r="Q33" s="2"/>
      <c r="R33" s="2"/>
      <c r="S33" s="2"/>
      <c r="T33" s="2"/>
      <c r="U33" s="2"/>
      <c r="AG33" s="157" t="s">
        <v>4</v>
      </c>
      <c r="AH33" s="157"/>
      <c r="AI33" s="157"/>
      <c r="AJ33" s="157"/>
      <c r="AK33" s="157"/>
      <c r="AL33" s="157"/>
      <c r="AM33" s="157"/>
      <c r="AN33" s="157"/>
      <c r="AO33" s="157"/>
      <c r="AP33" s="157"/>
      <c r="AQ33" s="157"/>
      <c r="AR33" s="103"/>
      <c r="AS33" s="103"/>
      <c r="AT33" s="103"/>
      <c r="AU33" s="103"/>
      <c r="AV33" s="103"/>
      <c r="AW33" s="103"/>
      <c r="AX33" s="103"/>
      <c r="AY33" s="52"/>
      <c r="AZ33" s="52"/>
      <c r="BA33" s="52"/>
    </row>
    <row r="34" spans="1:62" s="36" customFormat="1" ht="25.5" customHeight="1" x14ac:dyDescent="0.2">
      <c r="A34" s="132" t="s">
        <v>37</v>
      </c>
      <c r="B34" s="132"/>
      <c r="C34" s="132"/>
      <c r="D34" s="132"/>
      <c r="E34" s="132"/>
      <c r="F34" s="132"/>
      <c r="G34" s="132"/>
      <c r="H34" s="132"/>
      <c r="I34" s="132"/>
      <c r="J34" s="132"/>
      <c r="K34" s="132"/>
      <c r="L34" s="86"/>
      <c r="M34" s="40"/>
      <c r="N34" s="40"/>
      <c r="O34" s="40"/>
      <c r="P34" s="2"/>
      <c r="Q34" s="2"/>
      <c r="R34" s="2"/>
      <c r="S34" s="2"/>
      <c r="T34" s="2"/>
      <c r="U34" s="2"/>
      <c r="AG34" s="132" t="s">
        <v>26</v>
      </c>
      <c r="AH34" s="132"/>
      <c r="AI34" s="132"/>
      <c r="AJ34" s="132"/>
      <c r="AK34" s="132"/>
      <c r="AL34" s="132"/>
      <c r="AM34" s="132"/>
      <c r="AN34" s="132"/>
      <c r="AO34" s="132"/>
      <c r="AP34" s="132"/>
      <c r="AQ34" s="132"/>
      <c r="AR34" s="105"/>
      <c r="AS34" s="105"/>
      <c r="AT34" s="105"/>
      <c r="AU34" s="105"/>
      <c r="AV34" s="52"/>
      <c r="AW34" s="52"/>
      <c r="AX34" s="52"/>
      <c r="AY34" s="52"/>
      <c r="AZ34" s="52"/>
      <c r="BA34" s="52"/>
    </row>
    <row r="35" spans="1:62" s="36" customFormat="1" x14ac:dyDescent="0.2">
      <c r="A35" s="157" t="s">
        <v>38</v>
      </c>
      <c r="B35" s="157"/>
      <c r="C35" s="157"/>
      <c r="D35" s="157"/>
      <c r="E35" s="157"/>
      <c r="F35" s="157"/>
      <c r="G35" s="157"/>
      <c r="H35" s="157"/>
      <c r="I35" s="157"/>
      <c r="J35" s="157"/>
      <c r="K35" s="157"/>
      <c r="L35" s="15"/>
      <c r="M35" s="15"/>
      <c r="N35" s="15"/>
      <c r="O35" s="15"/>
      <c r="P35" s="2"/>
      <c r="Q35" s="2"/>
      <c r="R35" s="2"/>
      <c r="S35" s="2"/>
      <c r="T35" s="2"/>
      <c r="U35" s="2"/>
      <c r="AG35" s="132" t="s">
        <v>37</v>
      </c>
      <c r="AH35" s="132"/>
      <c r="AI35" s="132"/>
      <c r="AJ35" s="132"/>
      <c r="AK35" s="132"/>
      <c r="AL35" s="132"/>
      <c r="AM35" s="132"/>
      <c r="AN35" s="132"/>
      <c r="AO35" s="132"/>
      <c r="AP35" s="132"/>
      <c r="AQ35" s="132"/>
      <c r="AR35" s="15"/>
      <c r="AS35" s="15"/>
      <c r="AT35" s="15"/>
      <c r="AU35" s="15"/>
      <c r="AV35" s="52"/>
      <c r="AW35" s="52"/>
      <c r="AX35" s="52"/>
      <c r="AY35" s="52"/>
      <c r="AZ35" s="52"/>
      <c r="BA35" s="52"/>
    </row>
    <row r="36" spans="1:62" s="36" customFormat="1" ht="25.5" customHeight="1" x14ac:dyDescent="0.2">
      <c r="A36" s="133" t="s">
        <v>98</v>
      </c>
      <c r="B36" s="133"/>
      <c r="C36" s="133"/>
      <c r="D36" s="133"/>
      <c r="E36" s="133"/>
      <c r="F36" s="133"/>
      <c r="G36" s="133"/>
      <c r="H36" s="133"/>
      <c r="I36" s="133"/>
      <c r="J36" s="133"/>
      <c r="K36" s="133"/>
      <c r="L36" s="86"/>
      <c r="M36" s="40"/>
      <c r="N36" s="40"/>
      <c r="O36" s="40"/>
      <c r="P36" s="2"/>
      <c r="Q36" s="2"/>
      <c r="R36" s="2"/>
      <c r="S36" s="2"/>
      <c r="T36" s="2"/>
      <c r="U36" s="2"/>
      <c r="AG36" s="157" t="s">
        <v>38</v>
      </c>
      <c r="AH36" s="157"/>
      <c r="AI36" s="157"/>
      <c r="AJ36" s="157"/>
      <c r="AK36" s="157"/>
      <c r="AL36" s="157"/>
      <c r="AM36" s="157"/>
      <c r="AN36" s="157"/>
      <c r="AO36" s="157"/>
      <c r="AP36" s="157"/>
      <c r="AQ36" s="157"/>
      <c r="AR36" s="105"/>
      <c r="AS36" s="105"/>
      <c r="AT36" s="105"/>
      <c r="AU36" s="105"/>
      <c r="AV36" s="52"/>
      <c r="AW36" s="52"/>
      <c r="AX36" s="52"/>
      <c r="AY36" s="52"/>
      <c r="AZ36" s="52"/>
      <c r="BA36" s="52"/>
    </row>
    <row r="37" spans="1:62" s="36" customFormat="1" x14ac:dyDescent="0.2">
      <c r="A37" s="158" t="s">
        <v>5</v>
      </c>
      <c r="B37" s="158"/>
      <c r="C37" s="158"/>
      <c r="D37" s="158"/>
      <c r="E37" s="158"/>
      <c r="F37" s="158"/>
      <c r="G37" s="158"/>
      <c r="H37" s="158"/>
      <c r="I37" s="158"/>
      <c r="J37" s="158"/>
      <c r="K37" s="158"/>
      <c r="L37" s="86"/>
      <c r="M37" s="40"/>
      <c r="N37" s="40"/>
      <c r="O37" s="40"/>
      <c r="P37" s="2"/>
      <c r="Q37" s="2"/>
      <c r="R37" s="2"/>
      <c r="S37" s="2"/>
      <c r="T37" s="2"/>
      <c r="U37" s="2"/>
      <c r="AG37" s="133" t="s">
        <v>98</v>
      </c>
      <c r="AH37" s="133"/>
      <c r="AI37" s="133"/>
      <c r="AJ37" s="133"/>
      <c r="AK37" s="133"/>
      <c r="AL37" s="133"/>
      <c r="AM37" s="133"/>
      <c r="AN37" s="133"/>
      <c r="AO37" s="133"/>
      <c r="AP37" s="133"/>
      <c r="AQ37" s="133"/>
      <c r="AR37" s="105"/>
      <c r="AS37" s="105"/>
      <c r="AT37" s="105"/>
      <c r="AU37" s="105"/>
      <c r="AV37" s="52"/>
      <c r="AW37" s="52"/>
      <c r="AX37" s="52"/>
      <c r="AY37" s="52"/>
      <c r="AZ37" s="52"/>
      <c r="BA37" s="52"/>
    </row>
    <row r="38" spans="1:62" s="36" customFormat="1" ht="25.5" customHeight="1" x14ac:dyDescent="0.2">
      <c r="A38" s="133" t="s">
        <v>27</v>
      </c>
      <c r="B38" s="133"/>
      <c r="C38" s="133"/>
      <c r="D38" s="133"/>
      <c r="E38" s="133"/>
      <c r="F38" s="133"/>
      <c r="G38" s="133"/>
      <c r="H38" s="133"/>
      <c r="I38" s="133"/>
      <c r="J38" s="133"/>
      <c r="K38" s="133"/>
      <c r="L38" s="86"/>
      <c r="M38" s="85"/>
      <c r="N38" s="85"/>
      <c r="O38" s="85"/>
      <c r="P38" s="2"/>
      <c r="Q38" s="2"/>
      <c r="R38" s="2"/>
      <c r="S38" s="2"/>
      <c r="T38" s="2"/>
      <c r="U38" s="2"/>
      <c r="AG38" s="158" t="s">
        <v>5</v>
      </c>
      <c r="AH38" s="158"/>
      <c r="AI38" s="158"/>
      <c r="AJ38" s="158"/>
      <c r="AK38" s="158"/>
      <c r="AL38" s="158"/>
      <c r="AM38" s="158"/>
      <c r="AN38" s="158"/>
      <c r="AO38" s="158"/>
      <c r="AP38" s="158"/>
      <c r="AQ38" s="158"/>
      <c r="AR38" s="15"/>
      <c r="AS38" s="15"/>
      <c r="AT38" s="15"/>
      <c r="AU38" s="15"/>
      <c r="AV38" s="52"/>
      <c r="AW38" s="52"/>
      <c r="AX38" s="52"/>
      <c r="AY38" s="52"/>
      <c r="AZ38" s="52"/>
      <c r="BA38" s="52"/>
    </row>
    <row r="39" spans="1:62" s="36" customFormat="1" ht="25.5" customHeight="1" x14ac:dyDescent="0.2">
      <c r="A39" s="133" t="s">
        <v>37</v>
      </c>
      <c r="B39" s="133"/>
      <c r="C39" s="133"/>
      <c r="D39" s="133"/>
      <c r="E39" s="133"/>
      <c r="F39" s="133"/>
      <c r="G39" s="133"/>
      <c r="H39" s="133"/>
      <c r="I39" s="133"/>
      <c r="J39" s="133"/>
      <c r="K39" s="133"/>
      <c r="L39" s="86"/>
      <c r="M39" s="85"/>
      <c r="N39" s="85"/>
      <c r="O39" s="85"/>
      <c r="P39" s="2"/>
      <c r="Q39" s="2"/>
      <c r="R39" s="2"/>
      <c r="S39" s="2"/>
      <c r="T39" s="2"/>
      <c r="U39" s="2"/>
      <c r="AG39" s="133" t="s">
        <v>27</v>
      </c>
      <c r="AH39" s="133"/>
      <c r="AI39" s="133"/>
      <c r="AJ39" s="133"/>
      <c r="AK39" s="133"/>
      <c r="AL39" s="133"/>
      <c r="AM39" s="133"/>
      <c r="AN39" s="133"/>
      <c r="AO39" s="133"/>
      <c r="AP39" s="133"/>
      <c r="AQ39" s="133"/>
      <c r="AR39" s="105"/>
      <c r="AS39" s="105"/>
      <c r="AT39" s="105"/>
      <c r="AU39" s="105"/>
      <c r="AV39" s="52"/>
      <c r="AW39" s="52"/>
      <c r="AX39" s="52"/>
      <c r="AY39" s="52"/>
      <c r="AZ39" s="52"/>
      <c r="BA39" s="52"/>
    </row>
    <row r="40" spans="1:62" s="36" customFormat="1" x14ac:dyDescent="0.2">
      <c r="A40" s="157" t="s">
        <v>39</v>
      </c>
      <c r="B40" s="157"/>
      <c r="C40" s="157"/>
      <c r="D40" s="157"/>
      <c r="E40" s="157"/>
      <c r="F40" s="157"/>
      <c r="G40" s="157"/>
      <c r="H40" s="157"/>
      <c r="I40" s="157"/>
      <c r="J40" s="157"/>
      <c r="K40" s="157"/>
      <c r="L40" s="86"/>
      <c r="M40" s="85"/>
      <c r="N40" s="85"/>
      <c r="O40" s="85"/>
      <c r="P40" s="2"/>
      <c r="Q40" s="2"/>
      <c r="R40" s="2"/>
      <c r="S40" s="2"/>
      <c r="T40" s="2"/>
      <c r="U40" s="2"/>
      <c r="AG40" s="133" t="s">
        <v>37</v>
      </c>
      <c r="AH40" s="133"/>
      <c r="AI40" s="133"/>
      <c r="AJ40" s="133"/>
      <c r="AK40" s="133"/>
      <c r="AL40" s="133"/>
      <c r="AM40" s="133"/>
      <c r="AN40" s="133"/>
      <c r="AO40" s="133"/>
      <c r="AP40" s="133"/>
      <c r="AQ40" s="133"/>
      <c r="AR40" s="105"/>
      <c r="AS40" s="105"/>
      <c r="AT40" s="105"/>
      <c r="AU40" s="105"/>
      <c r="AV40" s="52"/>
      <c r="AW40" s="52"/>
      <c r="AX40" s="52"/>
      <c r="AY40" s="52"/>
      <c r="AZ40" s="52"/>
      <c r="BA40" s="52"/>
    </row>
    <row r="41" spans="1:62" s="36" customFormat="1" ht="25.5" customHeight="1" x14ac:dyDescent="0.2">
      <c r="A41" s="133" t="s">
        <v>99</v>
      </c>
      <c r="B41" s="133"/>
      <c r="C41" s="133"/>
      <c r="D41" s="133"/>
      <c r="E41" s="133"/>
      <c r="F41" s="133"/>
      <c r="G41" s="133"/>
      <c r="H41" s="133"/>
      <c r="I41" s="133"/>
      <c r="J41" s="133"/>
      <c r="K41" s="133"/>
      <c r="L41" s="86"/>
      <c r="M41" s="85"/>
      <c r="N41" s="85"/>
      <c r="O41" s="85"/>
      <c r="P41" s="2"/>
      <c r="Q41" s="2"/>
      <c r="R41" s="2"/>
      <c r="S41" s="2"/>
      <c r="T41" s="2"/>
      <c r="U41" s="2"/>
      <c r="AG41" s="157" t="s">
        <v>39</v>
      </c>
      <c r="AH41" s="157"/>
      <c r="AI41" s="157"/>
      <c r="AJ41" s="157"/>
      <c r="AK41" s="157"/>
      <c r="AL41" s="157"/>
      <c r="AM41" s="157"/>
      <c r="AN41" s="157"/>
      <c r="AO41" s="157"/>
      <c r="AP41" s="157"/>
      <c r="AQ41" s="157"/>
      <c r="AR41" s="19"/>
      <c r="AS41" s="19"/>
      <c r="AT41" s="19"/>
      <c r="AU41" s="19"/>
      <c r="AV41" s="52"/>
      <c r="AW41" s="52"/>
      <c r="AX41" s="52"/>
      <c r="AY41" s="52"/>
      <c r="AZ41" s="52"/>
      <c r="BA41" s="52"/>
    </row>
    <row r="42" spans="1:62" s="36" customFormat="1" ht="12.75" customHeight="1" x14ac:dyDescent="0.2">
      <c r="A42" s="157" t="s">
        <v>6</v>
      </c>
      <c r="B42" s="157"/>
      <c r="C42" s="157"/>
      <c r="D42" s="157"/>
      <c r="E42" s="157"/>
      <c r="F42" s="157"/>
      <c r="G42" s="157"/>
      <c r="H42" s="157"/>
      <c r="I42" s="157"/>
      <c r="J42" s="157"/>
      <c r="K42" s="157"/>
      <c r="L42" s="15"/>
      <c r="M42" s="19"/>
      <c r="N42" s="19"/>
      <c r="O42" s="19"/>
      <c r="P42" s="2"/>
      <c r="Q42" s="2"/>
      <c r="R42" s="2"/>
      <c r="S42" s="2"/>
      <c r="T42" s="2"/>
      <c r="U42" s="2"/>
      <c r="AG42" s="133" t="s">
        <v>99</v>
      </c>
      <c r="AH42" s="133"/>
      <c r="AI42" s="133"/>
      <c r="AJ42" s="133"/>
      <c r="AK42" s="133"/>
      <c r="AL42" s="133"/>
      <c r="AM42" s="133"/>
      <c r="AN42" s="133"/>
      <c r="AO42" s="133"/>
      <c r="AP42" s="133"/>
      <c r="AQ42" s="133"/>
      <c r="AR42" s="103"/>
      <c r="AS42" s="103"/>
      <c r="AT42" s="103"/>
      <c r="AU42" s="103"/>
      <c r="AV42" s="103"/>
      <c r="AW42" s="103"/>
      <c r="AX42" s="103"/>
      <c r="AY42" s="52"/>
      <c r="AZ42" s="52"/>
      <c r="BA42" s="52"/>
    </row>
    <row r="43" spans="1:62" s="36" customFormat="1" ht="12.75" customHeight="1" x14ac:dyDescent="0.2">
      <c r="A43" s="132" t="s">
        <v>28</v>
      </c>
      <c r="B43" s="132"/>
      <c r="C43" s="132"/>
      <c r="D43" s="132"/>
      <c r="E43" s="132"/>
      <c r="F43" s="132"/>
      <c r="G43" s="132"/>
      <c r="H43" s="132"/>
      <c r="I43" s="132"/>
      <c r="J43" s="132"/>
      <c r="K43" s="132"/>
      <c r="L43" s="86"/>
      <c r="M43" s="19"/>
      <c r="N43" s="19"/>
      <c r="O43" s="19"/>
      <c r="P43" s="2"/>
      <c r="Q43" s="2"/>
      <c r="R43" s="2"/>
      <c r="S43" s="2"/>
      <c r="T43" s="2"/>
      <c r="U43" s="2"/>
      <c r="AG43" s="157" t="s">
        <v>6</v>
      </c>
      <c r="AH43" s="157"/>
      <c r="AI43" s="157"/>
      <c r="AJ43" s="157"/>
      <c r="AK43" s="157"/>
      <c r="AL43" s="157"/>
      <c r="AM43" s="157"/>
      <c r="AN43" s="157"/>
      <c r="AO43" s="157"/>
      <c r="AP43" s="157"/>
      <c r="AQ43" s="157"/>
      <c r="AR43" s="103"/>
      <c r="AS43" s="103"/>
      <c r="AT43" s="103"/>
      <c r="AU43" s="103"/>
      <c r="AV43" s="103"/>
      <c r="AW43" s="103"/>
      <c r="AX43" s="103"/>
      <c r="AY43" s="52"/>
      <c r="AZ43" s="52"/>
      <c r="BA43" s="52"/>
    </row>
    <row r="44" spans="1:62" s="36" customFormat="1" ht="12.75" customHeight="1" x14ac:dyDescent="0.2">
      <c r="A44" s="134" t="s">
        <v>29</v>
      </c>
      <c r="B44" s="134"/>
      <c r="C44" s="134"/>
      <c r="D44" s="134"/>
      <c r="E44" s="134"/>
      <c r="F44" s="134"/>
      <c r="G44" s="134"/>
      <c r="H44" s="134"/>
      <c r="I44" s="134"/>
      <c r="J44" s="134"/>
      <c r="K44" s="134"/>
      <c r="L44" s="86"/>
      <c r="M44" s="47"/>
      <c r="N44" s="47"/>
      <c r="O44" s="40"/>
      <c r="P44" s="2"/>
      <c r="Q44" s="2"/>
      <c r="R44" s="2"/>
      <c r="S44" s="2"/>
      <c r="T44" s="2"/>
      <c r="U44" s="2"/>
      <c r="AG44" s="132" t="s">
        <v>28</v>
      </c>
      <c r="AH44" s="132"/>
      <c r="AI44" s="132"/>
      <c r="AJ44" s="132"/>
      <c r="AK44" s="132"/>
      <c r="AL44" s="132"/>
      <c r="AM44" s="132"/>
      <c r="AN44" s="132"/>
      <c r="AO44" s="132"/>
      <c r="AP44" s="132"/>
      <c r="AQ44" s="132"/>
      <c r="AR44" s="103"/>
      <c r="AS44" s="103"/>
      <c r="AT44" s="103"/>
      <c r="AU44" s="103"/>
      <c r="AV44" s="103"/>
      <c r="AW44" s="103"/>
      <c r="AX44" s="103"/>
      <c r="AY44" s="52"/>
      <c r="AZ44" s="52"/>
      <c r="BA44" s="52"/>
    </row>
    <row r="45" spans="1:62" ht="25.5" customHeight="1" x14ac:dyDescent="0.2">
      <c r="A45" s="132" t="s">
        <v>100</v>
      </c>
      <c r="B45" s="132"/>
      <c r="C45" s="132"/>
      <c r="D45" s="132"/>
      <c r="E45" s="132"/>
      <c r="F45" s="132"/>
      <c r="G45" s="132"/>
      <c r="H45" s="132"/>
      <c r="I45" s="132"/>
      <c r="J45" s="132"/>
      <c r="K45" s="132"/>
      <c r="L45" s="86"/>
      <c r="M45" s="47"/>
      <c r="N45" s="47"/>
      <c r="O45" s="13"/>
      <c r="S45" s="34"/>
      <c r="T45" s="34"/>
      <c r="U45" s="34"/>
      <c r="V45" s="34"/>
      <c r="W45" s="34"/>
      <c r="X45" s="34"/>
      <c r="Y45" s="34"/>
      <c r="Z45" s="34"/>
      <c r="AA45" s="35"/>
      <c r="AG45" s="134" t="s">
        <v>29</v>
      </c>
      <c r="AH45" s="134"/>
      <c r="AI45" s="134"/>
      <c r="AJ45" s="134"/>
      <c r="AK45" s="134"/>
      <c r="AL45" s="134"/>
      <c r="AM45" s="134"/>
      <c r="AN45" s="134"/>
      <c r="AO45" s="134"/>
      <c r="AP45" s="134"/>
      <c r="AQ45" s="134"/>
      <c r="AR45" s="103"/>
      <c r="AS45" s="103"/>
      <c r="AT45" s="103"/>
      <c r="AU45" s="103"/>
      <c r="AV45" s="103"/>
      <c r="AW45" s="103"/>
      <c r="AX45" s="103"/>
      <c r="AY45" s="52"/>
      <c r="AZ45" s="52"/>
      <c r="BA45" s="52"/>
      <c r="BB45" s="36"/>
      <c r="BC45" s="36"/>
      <c r="BD45" s="36"/>
      <c r="BE45" s="36"/>
      <c r="BF45" s="36"/>
      <c r="BG45" s="36"/>
      <c r="BH45" s="36"/>
      <c r="BI45" s="36"/>
      <c r="BJ45" s="36"/>
    </row>
    <row r="46" spans="1:62" ht="12.75" customHeight="1" x14ac:dyDescent="0.2">
      <c r="A46" s="130" t="s">
        <v>7</v>
      </c>
      <c r="B46" s="130"/>
      <c r="C46" s="130"/>
      <c r="D46" s="130"/>
      <c r="E46" s="130"/>
      <c r="F46" s="130"/>
      <c r="G46" s="130"/>
      <c r="H46" s="130"/>
      <c r="I46" s="130"/>
      <c r="J46" s="130"/>
      <c r="K46" s="130"/>
      <c r="L46" s="19"/>
      <c r="AG46" s="132" t="s">
        <v>100</v>
      </c>
      <c r="AH46" s="132"/>
      <c r="AI46" s="132"/>
      <c r="AJ46" s="132"/>
      <c r="AK46" s="132"/>
      <c r="AL46" s="132"/>
      <c r="AM46" s="132"/>
      <c r="AN46" s="132"/>
      <c r="AO46" s="132"/>
      <c r="AP46" s="132"/>
      <c r="AQ46" s="132"/>
      <c r="AR46" s="103"/>
      <c r="AS46" s="103"/>
      <c r="AT46" s="103"/>
      <c r="AU46" s="103"/>
      <c r="AV46" s="103"/>
      <c r="AW46" s="103"/>
      <c r="AX46" s="103"/>
      <c r="AY46" s="52"/>
      <c r="AZ46" s="52"/>
      <c r="BA46" s="52"/>
      <c r="BB46" s="36"/>
      <c r="BC46" s="36"/>
      <c r="BD46" s="36"/>
      <c r="BE46" s="36"/>
      <c r="BF46" s="36"/>
      <c r="BG46" s="36"/>
      <c r="BH46" s="36"/>
      <c r="BI46" s="36"/>
      <c r="BJ46" s="36"/>
    </row>
    <row r="47" spans="1:62" ht="38.25" customHeight="1" x14ac:dyDescent="0.2">
      <c r="A47" s="155" t="s">
        <v>30</v>
      </c>
      <c r="B47" s="155"/>
      <c r="C47" s="155"/>
      <c r="D47" s="155"/>
      <c r="E47" s="155"/>
      <c r="F47" s="155"/>
      <c r="G47" s="155"/>
      <c r="H47" s="155"/>
      <c r="I47" s="155"/>
      <c r="J47" s="155"/>
      <c r="K47" s="155"/>
      <c r="L47" s="86"/>
      <c r="M47" s="35"/>
      <c r="N47" s="35"/>
      <c r="O47" s="35"/>
      <c r="P47" s="35"/>
      <c r="Q47" s="35"/>
      <c r="R47" s="35"/>
      <c r="AG47" s="130" t="s">
        <v>7</v>
      </c>
      <c r="AH47" s="130"/>
      <c r="AI47" s="130"/>
      <c r="AJ47" s="130"/>
      <c r="AK47" s="130"/>
      <c r="AL47" s="130"/>
      <c r="AM47" s="130"/>
      <c r="AN47" s="154"/>
      <c r="AO47" s="154"/>
      <c r="AP47" s="154"/>
      <c r="AQ47" s="154"/>
      <c r="AR47" s="103"/>
      <c r="AS47" s="103"/>
      <c r="AT47" s="103"/>
      <c r="AU47" s="103"/>
      <c r="AV47" s="103"/>
      <c r="AW47" s="103"/>
      <c r="AX47" s="103"/>
      <c r="AY47" s="52"/>
      <c r="AZ47" s="52"/>
      <c r="BA47" s="52"/>
      <c r="BB47" s="36"/>
      <c r="BC47" s="36"/>
      <c r="BD47" s="36"/>
      <c r="BE47" s="36"/>
      <c r="BF47" s="36"/>
      <c r="BG47" s="36"/>
      <c r="BH47" s="36"/>
      <c r="BI47" s="36"/>
      <c r="BJ47" s="36"/>
    </row>
    <row r="48" spans="1:62" ht="25.5" customHeight="1" x14ac:dyDescent="0.2">
      <c r="A48" s="156" t="s">
        <v>101</v>
      </c>
      <c r="B48" s="156"/>
      <c r="C48" s="156"/>
      <c r="D48" s="156"/>
      <c r="E48" s="156"/>
      <c r="F48" s="156"/>
      <c r="G48" s="156"/>
      <c r="H48" s="156"/>
      <c r="I48" s="156"/>
      <c r="J48" s="156"/>
      <c r="K48" s="156"/>
      <c r="L48" s="47"/>
      <c r="AG48" s="155" t="s">
        <v>30</v>
      </c>
      <c r="AH48" s="155"/>
      <c r="AI48" s="155"/>
      <c r="AJ48" s="155"/>
      <c r="AK48" s="155"/>
      <c r="AL48" s="155"/>
      <c r="AM48" s="155"/>
      <c r="AN48" s="155"/>
      <c r="AO48" s="155"/>
      <c r="AP48" s="155"/>
      <c r="AQ48" s="155"/>
      <c r="AR48" s="19"/>
      <c r="AS48" s="19"/>
      <c r="AT48" s="19"/>
      <c r="AU48" s="19"/>
      <c r="AV48" s="52"/>
      <c r="AW48" s="52"/>
      <c r="AX48" s="52"/>
      <c r="AY48" s="52"/>
      <c r="AZ48" s="52"/>
      <c r="BA48" s="52"/>
      <c r="BB48" s="36"/>
      <c r="BC48" s="36"/>
      <c r="BD48" s="36"/>
      <c r="BE48" s="36"/>
      <c r="BF48" s="36"/>
      <c r="BG48" s="36"/>
      <c r="BH48" s="36"/>
      <c r="BI48" s="36"/>
      <c r="BJ48" s="36"/>
    </row>
    <row r="49" spans="1:62" x14ac:dyDescent="0.2">
      <c r="A49" s="130" t="s">
        <v>8</v>
      </c>
      <c r="B49" s="130"/>
      <c r="C49" s="130"/>
      <c r="D49" s="130"/>
      <c r="E49" s="130"/>
      <c r="F49" s="130"/>
      <c r="G49" s="130"/>
      <c r="H49" s="154"/>
      <c r="I49" s="154"/>
      <c r="J49" s="154"/>
      <c r="K49" s="154"/>
      <c r="L49" s="19"/>
      <c r="AG49" s="156" t="s">
        <v>101</v>
      </c>
      <c r="AH49" s="156"/>
      <c r="AI49" s="156"/>
      <c r="AJ49" s="156"/>
      <c r="AK49" s="156"/>
      <c r="AL49" s="156"/>
      <c r="AM49" s="156"/>
      <c r="AN49" s="156"/>
      <c r="AO49" s="156"/>
      <c r="AP49" s="156"/>
      <c r="AQ49" s="156"/>
      <c r="AR49" s="105"/>
      <c r="AS49" s="105"/>
      <c r="AT49" s="105"/>
      <c r="AU49" s="105"/>
      <c r="AV49" s="52"/>
      <c r="AW49" s="52"/>
      <c r="AX49" s="52"/>
      <c r="AY49" s="52"/>
      <c r="AZ49" s="52"/>
      <c r="BA49" s="52"/>
      <c r="BB49" s="36"/>
      <c r="BC49" s="36"/>
      <c r="BD49" s="36"/>
      <c r="BE49" s="36"/>
      <c r="BF49" s="36"/>
      <c r="BG49" s="36"/>
      <c r="BH49" s="36"/>
      <c r="BI49" s="36"/>
      <c r="BJ49" s="36"/>
    </row>
    <row r="50" spans="1:62" x14ac:dyDescent="0.2">
      <c r="A50" s="131" t="s">
        <v>31</v>
      </c>
      <c r="B50" s="152"/>
      <c r="C50" s="152"/>
      <c r="D50" s="152"/>
      <c r="E50" s="152"/>
      <c r="F50" s="152"/>
      <c r="G50" s="152"/>
      <c r="H50" s="152"/>
      <c r="I50" s="153"/>
      <c r="J50" s="153"/>
      <c r="K50" s="153"/>
      <c r="L50" s="40"/>
      <c r="AG50" s="130" t="s">
        <v>8</v>
      </c>
      <c r="AH50" s="130"/>
      <c r="AI50" s="130"/>
      <c r="AJ50" s="130"/>
      <c r="AK50" s="130"/>
      <c r="AL50" s="130"/>
      <c r="AM50" s="130"/>
      <c r="AN50" s="154"/>
      <c r="AO50" s="154"/>
      <c r="AP50" s="154"/>
      <c r="AQ50" s="154"/>
      <c r="AR50" s="36"/>
      <c r="AS50" s="36"/>
      <c r="AT50" s="36"/>
      <c r="AU50" s="36"/>
      <c r="AV50" s="36"/>
      <c r="AW50" s="36"/>
      <c r="AX50" s="36"/>
      <c r="AY50" s="36"/>
      <c r="AZ50" s="36"/>
      <c r="BA50" s="36"/>
      <c r="BB50" s="36"/>
      <c r="BC50" s="36"/>
      <c r="BD50" s="36"/>
      <c r="BE50" s="36"/>
      <c r="BF50" s="36"/>
      <c r="BG50" s="36"/>
      <c r="BH50" s="36"/>
      <c r="BI50" s="36"/>
      <c r="BJ50" s="36"/>
    </row>
    <row r="51" spans="1:62" x14ac:dyDescent="0.2">
      <c r="A51" s="131" t="s">
        <v>113</v>
      </c>
      <c r="B51" s="153"/>
      <c r="C51" s="153"/>
      <c r="D51" s="153"/>
      <c r="E51" s="153"/>
      <c r="F51" s="153"/>
      <c r="G51" s="153"/>
      <c r="H51" s="153"/>
      <c r="I51" s="153"/>
      <c r="J51" s="153"/>
      <c r="K51" s="153"/>
      <c r="L51" s="13"/>
      <c r="AG51" s="131" t="s">
        <v>31</v>
      </c>
      <c r="AH51" s="152"/>
      <c r="AI51" s="152"/>
      <c r="AJ51" s="152"/>
      <c r="AK51" s="152"/>
      <c r="AL51" s="152"/>
      <c r="AM51" s="152"/>
      <c r="AN51" s="152"/>
      <c r="AO51" s="153"/>
      <c r="AP51" s="153"/>
      <c r="AQ51" s="153"/>
      <c r="AR51" s="36"/>
      <c r="AS51" s="36"/>
      <c r="AT51" s="36"/>
      <c r="AU51" s="36"/>
      <c r="AV51" s="36"/>
      <c r="AW51" s="36"/>
      <c r="AX51" s="36"/>
      <c r="AY51" s="36"/>
      <c r="AZ51" s="36"/>
      <c r="BA51" s="36"/>
      <c r="BB51" s="36"/>
      <c r="BC51" s="36"/>
      <c r="BD51" s="36"/>
      <c r="BE51" s="36"/>
      <c r="BF51" s="36"/>
      <c r="BG51" s="36"/>
      <c r="BH51" s="36"/>
      <c r="BI51" s="36"/>
      <c r="BJ51" s="36"/>
    </row>
    <row r="52" spans="1:62" x14ac:dyDescent="0.2">
      <c r="AG52" s="131" t="s">
        <v>113</v>
      </c>
      <c r="AH52" s="153"/>
      <c r="AI52" s="153"/>
      <c r="AJ52" s="153"/>
      <c r="AK52" s="153"/>
      <c r="AL52" s="153"/>
      <c r="AM52" s="153"/>
      <c r="AN52" s="153"/>
      <c r="AO52" s="153"/>
      <c r="AP52" s="153"/>
      <c r="AQ52" s="153"/>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5" t="s">
        <v>47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7"/>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7">
        <v>1702.3007039790821</v>
      </c>
      <c r="AD4" s="57">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7">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7">
        <v>2546.815764531636</v>
      </c>
      <c r="AD7" s="57">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7">
        <v>3587.4321692469821</v>
      </c>
      <c r="AD8" s="57">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7">
        <v>1749.4681048841478</v>
      </c>
      <c r="AD9" s="57">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7">
        <v>2130.9354129156663</v>
      </c>
    </row>
    <row r="11" spans="1:31" ht="17.25" thickBot="1" x14ac:dyDescent="0.35">
      <c r="A11" s="64"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7">
        <v>1067.6108199526991</v>
      </c>
      <c r="AD11" s="67">
        <v>1023.2769001052726</v>
      </c>
    </row>
    <row r="12" spans="1:31" ht="12.75" customHeight="1" x14ac:dyDescent="0.3">
      <c r="A12" s="136" t="s">
        <v>22</v>
      </c>
      <c r="B12" s="136"/>
      <c r="C12" s="136"/>
      <c r="D12" s="136"/>
      <c r="E12" s="136"/>
      <c r="F12" s="136"/>
      <c r="G12" s="136"/>
      <c r="H12" s="136"/>
      <c r="I12" s="136"/>
      <c r="J12" s="136"/>
      <c r="K12" s="136"/>
      <c r="L12" s="14"/>
      <c r="M12" s="14"/>
      <c r="N12" s="14"/>
      <c r="O12" s="14"/>
      <c r="P12" s="6"/>
      <c r="Q12" s="9"/>
      <c r="R12" s="10"/>
      <c r="S12" s="3"/>
      <c r="T12" s="3"/>
      <c r="U12" s="3"/>
    </row>
    <row r="13" spans="1:31" ht="12.75" customHeight="1" x14ac:dyDescent="0.3">
      <c r="A13" s="136"/>
      <c r="B13" s="136"/>
      <c r="C13" s="136"/>
      <c r="D13" s="136"/>
      <c r="E13" s="136"/>
      <c r="F13" s="136"/>
      <c r="G13" s="136"/>
      <c r="H13" s="136"/>
      <c r="I13" s="136"/>
      <c r="J13" s="136"/>
      <c r="K13" s="136"/>
      <c r="L13" s="14"/>
      <c r="M13" s="14"/>
      <c r="N13" s="14"/>
      <c r="O13" s="14"/>
      <c r="P13" s="6"/>
      <c r="Q13" s="9"/>
      <c r="R13" s="10"/>
      <c r="S13" s="3"/>
      <c r="T13" s="3"/>
      <c r="U13" s="3"/>
    </row>
    <row r="14" spans="1:31" ht="25.5" customHeight="1" x14ac:dyDescent="0.3">
      <c r="A14" s="162" t="s">
        <v>14</v>
      </c>
      <c r="B14" s="162"/>
      <c r="C14" s="162"/>
      <c r="D14" s="162"/>
      <c r="E14" s="162"/>
      <c r="F14" s="162"/>
      <c r="G14" s="162"/>
      <c r="H14" s="162"/>
      <c r="I14" s="162"/>
      <c r="J14" s="162"/>
      <c r="K14" s="162"/>
      <c r="L14" s="11"/>
      <c r="M14" s="11"/>
      <c r="N14" s="11"/>
      <c r="O14" s="11"/>
      <c r="P14" s="6"/>
      <c r="Q14" s="30"/>
      <c r="R14" s="30"/>
      <c r="S14" s="30"/>
      <c r="T14" s="30"/>
      <c r="U14" s="30"/>
      <c r="V14" s="30"/>
      <c r="W14" s="30"/>
      <c r="X14" s="30"/>
      <c r="Y14" s="30"/>
      <c r="Z14" s="30"/>
      <c r="AA14" s="30"/>
    </row>
    <row r="15" spans="1:31" ht="13.5" customHeight="1" x14ac:dyDescent="0.2">
      <c r="A15" s="163" t="s">
        <v>33</v>
      </c>
      <c r="B15" s="163"/>
      <c r="C15" s="163"/>
      <c r="D15" s="163"/>
      <c r="E15" s="163"/>
      <c r="F15" s="163"/>
      <c r="G15" s="163"/>
      <c r="H15" s="163"/>
      <c r="I15" s="163"/>
      <c r="J15" s="163"/>
      <c r="K15" s="163"/>
      <c r="L15" s="16"/>
      <c r="M15" s="16"/>
      <c r="N15" s="30"/>
      <c r="O15" s="30"/>
      <c r="P15" s="30"/>
      <c r="Q15" s="30"/>
      <c r="R15" s="52"/>
      <c r="S15" s="52"/>
      <c r="T15" s="52"/>
      <c r="U15" s="52"/>
      <c r="V15" s="52"/>
      <c r="W15" s="52"/>
      <c r="X15" s="52"/>
      <c r="Y15" s="52"/>
      <c r="Z15" s="52"/>
      <c r="AA15" s="52"/>
    </row>
    <row r="16" spans="1:31" ht="63.75" customHeight="1" x14ac:dyDescent="0.3">
      <c r="A16" s="160" t="s">
        <v>97</v>
      </c>
      <c r="B16" s="160"/>
      <c r="C16" s="160"/>
      <c r="D16" s="160"/>
      <c r="E16" s="160"/>
      <c r="F16" s="160"/>
      <c r="G16" s="160"/>
      <c r="H16" s="160"/>
      <c r="I16" s="160"/>
      <c r="J16" s="160"/>
      <c r="K16" s="160"/>
      <c r="L16" s="6"/>
      <c r="M16" s="6"/>
      <c r="N16" s="52"/>
      <c r="O16" s="52"/>
      <c r="P16" s="52"/>
      <c r="Q16" s="52"/>
      <c r="R16" s="30"/>
      <c r="S16" s="30"/>
      <c r="T16" s="30"/>
      <c r="U16" s="30"/>
      <c r="V16" s="30"/>
      <c r="W16" s="30"/>
      <c r="X16" s="30"/>
      <c r="Y16" s="30"/>
      <c r="Z16" s="30"/>
      <c r="AA16" s="30"/>
    </row>
    <row r="17" spans="1:27" ht="12.75" customHeight="1" x14ac:dyDescent="0.3">
      <c r="A17" s="161"/>
      <c r="B17" s="161"/>
      <c r="C17" s="161"/>
      <c r="D17" s="161"/>
      <c r="E17" s="161"/>
      <c r="F17" s="161"/>
      <c r="G17" s="161"/>
      <c r="H17" s="161"/>
      <c r="I17" s="161"/>
      <c r="J17" s="161"/>
      <c r="K17" s="161"/>
      <c r="L17" s="6"/>
      <c r="M17" s="6"/>
      <c r="N17" s="52"/>
      <c r="O17" s="52"/>
      <c r="P17" s="52"/>
      <c r="Q17" s="52"/>
      <c r="R17" s="30"/>
      <c r="S17" s="30"/>
      <c r="T17" s="30"/>
      <c r="U17" s="30"/>
      <c r="V17" s="30"/>
      <c r="W17" s="30"/>
      <c r="X17" s="30"/>
      <c r="Y17" s="30"/>
      <c r="Z17" s="30"/>
      <c r="AA17" s="30"/>
    </row>
    <row r="18" spans="1:27" ht="12.75" customHeight="1" x14ac:dyDescent="0.2">
      <c r="A18" s="140" t="s">
        <v>19</v>
      </c>
      <c r="B18" s="140"/>
      <c r="C18" s="140"/>
      <c r="D18" s="140"/>
      <c r="E18" s="140"/>
      <c r="F18" s="140"/>
      <c r="G18" s="140"/>
      <c r="H18" s="140"/>
      <c r="I18" s="140"/>
      <c r="J18" s="140"/>
      <c r="K18" s="140"/>
      <c r="L18" s="12"/>
      <c r="M18" s="12"/>
      <c r="N18" s="30"/>
      <c r="O18" s="30"/>
      <c r="P18" s="30"/>
      <c r="Q18" s="30"/>
      <c r="R18" s="52"/>
      <c r="S18" s="52"/>
      <c r="T18" s="52"/>
      <c r="U18" s="52"/>
      <c r="V18" s="52"/>
      <c r="W18" s="52"/>
      <c r="X18" s="52"/>
      <c r="Y18" s="52"/>
      <c r="Z18" s="52"/>
      <c r="AA18" s="52"/>
    </row>
    <row r="19" spans="1:27" ht="39" customHeight="1" x14ac:dyDescent="0.2">
      <c r="A19" s="141" t="s">
        <v>36</v>
      </c>
      <c r="B19" s="141"/>
      <c r="C19" s="141"/>
      <c r="D19" s="141"/>
      <c r="E19" s="141"/>
      <c r="F19" s="141"/>
      <c r="G19" s="141"/>
      <c r="H19" s="141"/>
      <c r="I19" s="141"/>
      <c r="J19" s="141"/>
      <c r="K19" s="141"/>
      <c r="L19" s="17"/>
      <c r="M19" s="17"/>
      <c r="N19" s="25"/>
      <c r="O19" s="25"/>
      <c r="P19" s="65"/>
      <c r="Q19" s="30"/>
      <c r="R19" s="30"/>
      <c r="S19" s="30"/>
      <c r="T19" s="30"/>
      <c r="U19" s="30"/>
      <c r="V19" s="30"/>
      <c r="W19" s="30"/>
      <c r="X19" s="30"/>
      <c r="Y19" s="30"/>
      <c r="Z19" s="30"/>
      <c r="AA19" s="30"/>
    </row>
    <row r="20" spans="1:27" ht="25.5" customHeight="1" x14ac:dyDescent="0.2">
      <c r="A20" s="142" t="s">
        <v>25</v>
      </c>
      <c r="B20" s="142"/>
      <c r="C20" s="142"/>
      <c r="D20" s="142"/>
      <c r="E20" s="142"/>
      <c r="F20" s="142"/>
      <c r="G20" s="142"/>
      <c r="H20" s="142"/>
      <c r="I20" s="142"/>
      <c r="J20" s="142"/>
      <c r="K20" s="142"/>
      <c r="L20" s="17"/>
      <c r="M20" s="17"/>
      <c r="N20" s="25"/>
      <c r="O20" s="25"/>
      <c r="P20" s="65"/>
      <c r="Q20" s="30"/>
      <c r="R20" s="30"/>
      <c r="S20" s="30"/>
      <c r="T20" s="30"/>
      <c r="U20" s="30"/>
      <c r="V20" s="30"/>
      <c r="W20" s="30"/>
      <c r="X20" s="30"/>
      <c r="Y20" s="30"/>
      <c r="Z20" s="30"/>
      <c r="AA20" s="30"/>
    </row>
    <row r="21" spans="1:27" ht="12.75" customHeight="1" x14ac:dyDescent="0.2">
      <c r="A21" s="142" t="s">
        <v>24</v>
      </c>
      <c r="B21" s="142"/>
      <c r="C21" s="142"/>
      <c r="D21" s="142"/>
      <c r="E21" s="142"/>
      <c r="F21" s="142"/>
      <c r="G21" s="142"/>
      <c r="H21" s="142"/>
      <c r="I21" s="142"/>
      <c r="J21" s="142"/>
      <c r="K21" s="142"/>
      <c r="L21" s="17"/>
      <c r="M21" s="17"/>
      <c r="N21" s="25"/>
      <c r="O21" s="25"/>
      <c r="P21" s="65"/>
      <c r="Q21" s="65"/>
      <c r="R21" s="52"/>
      <c r="S21" s="30"/>
      <c r="T21" s="52"/>
      <c r="U21" s="52"/>
    </row>
    <row r="22" spans="1:27" ht="12.75" customHeight="1" x14ac:dyDescent="0.2">
      <c r="A22" s="141" t="s">
        <v>114</v>
      </c>
      <c r="B22" s="141"/>
      <c r="C22" s="141"/>
      <c r="D22" s="141"/>
      <c r="E22" s="141"/>
      <c r="F22" s="141"/>
      <c r="G22" s="141"/>
      <c r="H22" s="141"/>
      <c r="I22" s="141"/>
      <c r="J22" s="141"/>
      <c r="K22" s="141"/>
      <c r="L22" s="17"/>
      <c r="M22" s="17"/>
      <c r="N22" s="25"/>
      <c r="O22" s="66"/>
      <c r="P22" s="65"/>
      <c r="Q22" s="65"/>
      <c r="R22" s="52"/>
      <c r="S22" s="52"/>
      <c r="T22" s="52"/>
      <c r="U22" s="52"/>
    </row>
    <row r="23" spans="1:27" ht="12.75" customHeight="1" x14ac:dyDescent="0.2">
      <c r="A23" s="141"/>
      <c r="B23" s="141"/>
      <c r="C23" s="141"/>
      <c r="D23" s="141"/>
      <c r="E23" s="141"/>
      <c r="F23" s="141"/>
      <c r="G23" s="141"/>
      <c r="H23" s="141"/>
      <c r="I23" s="141"/>
      <c r="J23" s="141"/>
      <c r="K23" s="141"/>
      <c r="L23" s="17"/>
      <c r="M23" s="17"/>
      <c r="N23" s="25"/>
      <c r="O23" s="66"/>
      <c r="P23" s="65"/>
      <c r="Q23" s="65"/>
      <c r="R23" s="52"/>
      <c r="S23" s="52"/>
      <c r="T23" s="52"/>
      <c r="U23" s="52"/>
    </row>
    <row r="24" spans="1:27" ht="12.75" customHeight="1" x14ac:dyDescent="0.2">
      <c r="A24" s="140" t="s">
        <v>12</v>
      </c>
      <c r="B24" s="140"/>
      <c r="C24" s="140"/>
      <c r="D24" s="140"/>
      <c r="E24" s="140"/>
      <c r="F24" s="140"/>
      <c r="G24" s="140"/>
      <c r="H24" s="159"/>
      <c r="I24" s="159"/>
      <c r="J24" s="159"/>
      <c r="K24" s="159"/>
      <c r="L24" s="17"/>
      <c r="M24" s="17"/>
      <c r="N24" s="25"/>
      <c r="O24" s="25"/>
      <c r="P24" s="65"/>
      <c r="Q24" s="65"/>
      <c r="R24" s="52"/>
      <c r="S24" s="52"/>
      <c r="T24" s="52"/>
      <c r="U24" s="52"/>
    </row>
    <row r="25" spans="1:27" ht="12.75" customHeight="1" x14ac:dyDescent="0.2">
      <c r="A25" s="146" t="s">
        <v>9</v>
      </c>
      <c r="B25" s="146"/>
      <c r="C25" s="146"/>
      <c r="D25" s="146"/>
      <c r="E25" s="146"/>
      <c r="F25" s="146"/>
      <c r="G25" s="146"/>
      <c r="H25" s="154"/>
      <c r="I25" s="154"/>
      <c r="J25" s="154"/>
      <c r="K25" s="154"/>
      <c r="L25" s="15"/>
      <c r="M25" s="15"/>
      <c r="N25" s="26"/>
      <c r="O25" s="26"/>
      <c r="P25" s="65"/>
      <c r="Q25" s="65"/>
      <c r="R25" s="52"/>
      <c r="S25" s="52"/>
      <c r="T25" s="52"/>
      <c r="U25" s="52"/>
    </row>
    <row r="26" spans="1:27" ht="12.75" customHeight="1" x14ac:dyDescent="0.2">
      <c r="A26" s="143" t="s">
        <v>3</v>
      </c>
      <c r="B26" s="143"/>
      <c r="C26" s="143"/>
      <c r="D26" s="143"/>
      <c r="E26" s="143"/>
      <c r="F26" s="143"/>
      <c r="G26" s="143"/>
      <c r="H26" s="154"/>
      <c r="I26" s="154"/>
      <c r="J26" s="154"/>
      <c r="K26" s="154"/>
      <c r="L26" s="40"/>
      <c r="M26" s="40"/>
      <c r="N26" s="40"/>
      <c r="O26" s="27"/>
      <c r="P26" s="28"/>
      <c r="Q26" s="28"/>
      <c r="R26" s="1"/>
      <c r="S26" s="1"/>
      <c r="T26" s="1"/>
      <c r="U26" s="1"/>
    </row>
    <row r="27" spans="1:27" ht="12.75" customHeight="1" x14ac:dyDescent="0.2">
      <c r="A27" s="156" t="s">
        <v>20</v>
      </c>
      <c r="B27" s="156"/>
      <c r="C27" s="156"/>
      <c r="D27" s="156"/>
      <c r="E27" s="156"/>
      <c r="F27" s="156"/>
      <c r="G27" s="156"/>
      <c r="H27" s="154"/>
      <c r="I27" s="154"/>
      <c r="J27" s="154"/>
      <c r="K27" s="154"/>
      <c r="L27" s="40"/>
      <c r="M27" s="40"/>
      <c r="N27" s="40"/>
      <c r="O27" s="40"/>
      <c r="P27" s="1"/>
      <c r="Q27" s="1"/>
      <c r="R27" s="1"/>
      <c r="S27" s="1"/>
      <c r="T27" s="1"/>
      <c r="U27" s="1"/>
    </row>
    <row r="28" spans="1:27" ht="12.75" customHeight="1" x14ac:dyDescent="0.2">
      <c r="A28" s="150" t="s">
        <v>32</v>
      </c>
      <c r="B28" s="150"/>
      <c r="C28" s="150"/>
      <c r="D28" s="150"/>
      <c r="E28" s="150"/>
      <c r="F28" s="150"/>
      <c r="G28" s="150"/>
      <c r="H28" s="150"/>
      <c r="I28" s="150"/>
      <c r="J28" s="150"/>
      <c r="K28" s="150"/>
      <c r="L28" s="39"/>
      <c r="M28" s="39"/>
      <c r="N28" s="39"/>
      <c r="O28" s="39"/>
      <c r="P28" s="39"/>
      <c r="Q28" s="39"/>
      <c r="R28" s="39"/>
      <c r="S28" s="1"/>
      <c r="T28" s="1"/>
      <c r="U28" s="1"/>
    </row>
    <row r="29" spans="1:27" ht="24" customHeight="1" x14ac:dyDescent="0.2">
      <c r="A29" s="151" t="s">
        <v>115</v>
      </c>
      <c r="B29" s="151"/>
      <c r="C29" s="151"/>
      <c r="D29" s="151"/>
      <c r="E29" s="151"/>
      <c r="F29" s="151"/>
      <c r="G29" s="151"/>
      <c r="H29" s="151"/>
      <c r="I29" s="151"/>
      <c r="J29" s="151"/>
      <c r="K29" s="151"/>
      <c r="L29" s="40"/>
      <c r="M29" s="40"/>
      <c r="N29" s="40"/>
      <c r="O29" s="40"/>
      <c r="P29" s="1"/>
      <c r="Q29" s="1"/>
      <c r="R29" s="1"/>
      <c r="S29" s="1"/>
      <c r="T29" s="1"/>
      <c r="U29" s="1"/>
    </row>
    <row r="30" spans="1:27" ht="14.25" customHeight="1" x14ac:dyDescent="0.2">
      <c r="A30" s="156" t="s">
        <v>10</v>
      </c>
      <c r="B30" s="156"/>
      <c r="C30" s="156"/>
      <c r="D30" s="156"/>
      <c r="E30" s="156"/>
      <c r="F30" s="156"/>
      <c r="G30" s="156"/>
      <c r="H30" s="154"/>
      <c r="I30" s="154"/>
      <c r="J30" s="154"/>
      <c r="K30" s="154"/>
      <c r="L30" s="46"/>
      <c r="M30" s="46"/>
      <c r="N30" s="46"/>
      <c r="O30" s="40"/>
      <c r="P30" s="1"/>
      <c r="Q30" s="1"/>
      <c r="R30" s="1"/>
      <c r="S30" s="1"/>
      <c r="T30" s="1"/>
      <c r="U30" s="1"/>
    </row>
    <row r="31" spans="1:27" ht="24.75" customHeight="1" x14ac:dyDescent="0.2">
      <c r="A31" s="151" t="s">
        <v>116</v>
      </c>
      <c r="B31" s="151"/>
      <c r="C31" s="151"/>
      <c r="D31" s="151"/>
      <c r="E31" s="151"/>
      <c r="F31" s="151"/>
      <c r="G31" s="151"/>
      <c r="H31" s="151"/>
      <c r="I31" s="151"/>
      <c r="J31" s="151"/>
      <c r="K31" s="151"/>
      <c r="L31" s="18"/>
      <c r="M31" s="18"/>
      <c r="N31" s="18"/>
      <c r="O31" s="18"/>
      <c r="P31" s="52"/>
      <c r="Q31" s="52"/>
      <c r="R31" s="52"/>
      <c r="S31" s="52"/>
      <c r="T31" s="52"/>
      <c r="U31" s="52"/>
    </row>
    <row r="32" spans="1:27" ht="12.75" customHeight="1" x14ac:dyDescent="0.2">
      <c r="A32" s="145" t="s">
        <v>11</v>
      </c>
      <c r="B32" s="145"/>
      <c r="C32" s="145"/>
      <c r="D32" s="145"/>
      <c r="E32" s="145"/>
      <c r="F32" s="145"/>
      <c r="G32" s="145"/>
      <c r="H32" s="154"/>
      <c r="I32" s="154"/>
      <c r="J32" s="154"/>
      <c r="K32" s="154"/>
      <c r="L32" s="15"/>
      <c r="M32" s="15"/>
      <c r="N32" s="15"/>
      <c r="O32" s="15"/>
      <c r="P32" s="52"/>
      <c r="Q32" s="52"/>
      <c r="R32" s="52"/>
      <c r="S32" s="52"/>
      <c r="T32" s="52"/>
      <c r="U32" s="52"/>
    </row>
    <row r="33" spans="1:21" ht="12.75" customHeight="1" x14ac:dyDescent="0.2">
      <c r="A33" s="157" t="s">
        <v>4</v>
      </c>
      <c r="B33" s="157"/>
      <c r="C33" s="157"/>
      <c r="D33" s="157"/>
      <c r="E33" s="157"/>
      <c r="F33" s="157"/>
      <c r="G33" s="157"/>
      <c r="H33" s="157"/>
      <c r="I33" s="157"/>
      <c r="J33" s="157"/>
      <c r="K33" s="157"/>
      <c r="L33" s="46"/>
      <c r="M33" s="46"/>
      <c r="N33" s="46"/>
      <c r="O33" s="46"/>
      <c r="P33" s="46"/>
      <c r="Q33" s="46"/>
      <c r="R33" s="46"/>
      <c r="S33" s="52"/>
      <c r="T33" s="52"/>
      <c r="U33" s="52"/>
    </row>
    <row r="34" spans="1:21" ht="25.5" customHeight="1" x14ac:dyDescent="0.2">
      <c r="A34" s="132" t="s">
        <v>26</v>
      </c>
      <c r="B34" s="132"/>
      <c r="C34" s="132"/>
      <c r="D34" s="132"/>
      <c r="E34" s="132"/>
      <c r="F34" s="132"/>
      <c r="G34" s="132"/>
      <c r="H34" s="132"/>
      <c r="I34" s="132"/>
      <c r="J34" s="132"/>
      <c r="K34" s="132"/>
      <c r="L34" s="40"/>
      <c r="M34" s="40"/>
      <c r="N34" s="40"/>
      <c r="O34" s="40"/>
      <c r="P34" s="52"/>
      <c r="Q34" s="52"/>
      <c r="R34" s="52"/>
      <c r="S34" s="52"/>
      <c r="T34" s="52"/>
      <c r="U34" s="52"/>
    </row>
    <row r="35" spans="1:21" ht="25.5" customHeight="1" x14ac:dyDescent="0.2">
      <c r="A35" s="132" t="s">
        <v>37</v>
      </c>
      <c r="B35" s="132"/>
      <c r="C35" s="132"/>
      <c r="D35" s="132"/>
      <c r="E35" s="132"/>
      <c r="F35" s="132"/>
      <c r="G35" s="132"/>
      <c r="H35" s="132"/>
      <c r="I35" s="132"/>
      <c r="J35" s="132"/>
      <c r="K35" s="132"/>
      <c r="L35" s="15"/>
      <c r="M35" s="15"/>
      <c r="N35" s="15"/>
      <c r="O35" s="15"/>
      <c r="P35" s="52"/>
      <c r="Q35" s="52"/>
      <c r="R35" s="52"/>
      <c r="S35" s="52"/>
      <c r="T35" s="52"/>
      <c r="U35" s="52"/>
    </row>
    <row r="36" spans="1:21" ht="12.75" customHeight="1" x14ac:dyDescent="0.2">
      <c r="A36" s="157" t="s">
        <v>38</v>
      </c>
      <c r="B36" s="157"/>
      <c r="C36" s="157"/>
      <c r="D36" s="157"/>
      <c r="E36" s="157"/>
      <c r="F36" s="157"/>
      <c r="G36" s="157"/>
      <c r="H36" s="157"/>
      <c r="I36" s="157"/>
      <c r="J36" s="157"/>
      <c r="K36" s="157"/>
      <c r="L36" s="40"/>
      <c r="M36" s="40"/>
      <c r="N36" s="40"/>
      <c r="O36" s="40"/>
      <c r="P36" s="52"/>
      <c r="Q36" s="52"/>
      <c r="R36" s="52"/>
      <c r="S36" s="52"/>
      <c r="T36" s="52"/>
      <c r="U36" s="52"/>
    </row>
    <row r="37" spans="1:21" ht="25.5" customHeight="1" x14ac:dyDescent="0.2">
      <c r="A37" s="133" t="s">
        <v>98</v>
      </c>
      <c r="B37" s="133"/>
      <c r="C37" s="133"/>
      <c r="D37" s="133"/>
      <c r="E37" s="133"/>
      <c r="F37" s="133"/>
      <c r="G37" s="133"/>
      <c r="H37" s="133"/>
      <c r="I37" s="133"/>
      <c r="J37" s="133"/>
      <c r="K37" s="133"/>
      <c r="L37" s="40"/>
      <c r="M37" s="40"/>
      <c r="N37" s="40"/>
      <c r="O37" s="40"/>
      <c r="P37" s="52"/>
      <c r="Q37" s="52"/>
      <c r="R37" s="52"/>
      <c r="S37" s="52"/>
      <c r="T37" s="52"/>
      <c r="U37" s="52"/>
    </row>
    <row r="38" spans="1:21" ht="12.75" customHeight="1" x14ac:dyDescent="0.2">
      <c r="A38" s="158" t="s">
        <v>5</v>
      </c>
      <c r="B38" s="158"/>
      <c r="C38" s="158"/>
      <c r="D38" s="158"/>
      <c r="E38" s="158"/>
      <c r="F38" s="158"/>
      <c r="G38" s="158"/>
      <c r="H38" s="158"/>
      <c r="I38" s="158"/>
      <c r="J38" s="158"/>
      <c r="K38" s="158"/>
      <c r="L38" s="15"/>
      <c r="M38" s="15"/>
      <c r="N38" s="15"/>
      <c r="O38" s="15"/>
      <c r="P38" s="52"/>
      <c r="Q38" s="52"/>
      <c r="R38" s="52"/>
      <c r="S38" s="52"/>
      <c r="T38" s="52"/>
      <c r="U38" s="52"/>
    </row>
    <row r="39" spans="1:21" ht="25.5" customHeight="1" x14ac:dyDescent="0.2">
      <c r="A39" s="133" t="s">
        <v>27</v>
      </c>
      <c r="B39" s="133"/>
      <c r="C39" s="133"/>
      <c r="D39" s="133"/>
      <c r="E39" s="133"/>
      <c r="F39" s="133"/>
      <c r="G39" s="133"/>
      <c r="H39" s="133"/>
      <c r="I39" s="133"/>
      <c r="J39" s="133"/>
      <c r="K39" s="133"/>
      <c r="L39" s="40"/>
      <c r="M39" s="40"/>
      <c r="N39" s="40"/>
      <c r="O39" s="40"/>
      <c r="P39" s="52"/>
      <c r="Q39" s="52"/>
      <c r="R39" s="52"/>
      <c r="S39" s="52"/>
      <c r="T39" s="52"/>
      <c r="U39" s="52"/>
    </row>
    <row r="40" spans="1:21" ht="25.5" customHeight="1" x14ac:dyDescent="0.2">
      <c r="A40" s="133" t="s">
        <v>37</v>
      </c>
      <c r="B40" s="133"/>
      <c r="C40" s="133"/>
      <c r="D40" s="133"/>
      <c r="E40" s="133"/>
      <c r="F40" s="133"/>
      <c r="G40" s="133"/>
      <c r="H40" s="133"/>
      <c r="I40" s="133"/>
      <c r="J40" s="133"/>
      <c r="K40" s="133"/>
      <c r="L40" s="40"/>
      <c r="M40" s="40"/>
      <c r="N40" s="40"/>
      <c r="O40" s="40"/>
      <c r="P40" s="52"/>
      <c r="Q40" s="52"/>
      <c r="R40" s="52"/>
      <c r="S40" s="52"/>
      <c r="T40" s="52"/>
      <c r="U40" s="52"/>
    </row>
    <row r="41" spans="1:21" ht="12.75" customHeight="1" x14ac:dyDescent="0.2">
      <c r="A41" s="157" t="s">
        <v>39</v>
      </c>
      <c r="B41" s="157"/>
      <c r="C41" s="157"/>
      <c r="D41" s="157"/>
      <c r="E41" s="157"/>
      <c r="F41" s="157"/>
      <c r="G41" s="157"/>
      <c r="H41" s="157"/>
      <c r="I41" s="157"/>
      <c r="J41" s="157"/>
      <c r="K41" s="157"/>
      <c r="L41" s="19"/>
      <c r="M41" s="19"/>
      <c r="N41" s="19"/>
      <c r="O41" s="19"/>
      <c r="P41" s="52"/>
      <c r="Q41" s="52"/>
      <c r="R41" s="52"/>
      <c r="S41" s="52"/>
      <c r="T41" s="52"/>
      <c r="U41" s="52"/>
    </row>
    <row r="42" spans="1:21" ht="25.5" customHeight="1" x14ac:dyDescent="0.2">
      <c r="A42" s="133" t="s">
        <v>99</v>
      </c>
      <c r="B42" s="133"/>
      <c r="C42" s="133"/>
      <c r="D42" s="133"/>
      <c r="E42" s="133"/>
      <c r="F42" s="133"/>
      <c r="G42" s="133"/>
      <c r="H42" s="133"/>
      <c r="I42" s="133"/>
      <c r="J42" s="133"/>
      <c r="K42" s="133"/>
      <c r="L42" s="46"/>
      <c r="M42" s="46"/>
      <c r="N42" s="46"/>
      <c r="O42" s="46"/>
      <c r="P42" s="46"/>
      <c r="Q42" s="46"/>
      <c r="R42" s="46"/>
      <c r="S42" s="52"/>
      <c r="T42" s="52"/>
      <c r="U42" s="52"/>
    </row>
    <row r="43" spans="1:21" ht="12.75" customHeight="1" x14ac:dyDescent="0.2">
      <c r="A43" s="157" t="s">
        <v>6</v>
      </c>
      <c r="B43" s="157"/>
      <c r="C43" s="157"/>
      <c r="D43" s="157"/>
      <c r="E43" s="157"/>
      <c r="F43" s="157"/>
      <c r="G43" s="157"/>
      <c r="H43" s="157"/>
      <c r="I43" s="157"/>
      <c r="J43" s="157"/>
      <c r="K43" s="157"/>
      <c r="L43" s="82"/>
      <c r="M43" s="82"/>
      <c r="N43" s="82"/>
      <c r="O43" s="82"/>
      <c r="P43" s="82"/>
      <c r="Q43" s="82"/>
      <c r="R43" s="82"/>
      <c r="S43" s="52"/>
      <c r="T43" s="52"/>
      <c r="U43" s="52"/>
    </row>
    <row r="44" spans="1:21" ht="12.75" customHeight="1" x14ac:dyDescent="0.2">
      <c r="A44" s="132" t="s">
        <v>28</v>
      </c>
      <c r="B44" s="132"/>
      <c r="C44" s="132"/>
      <c r="D44" s="132"/>
      <c r="E44" s="132"/>
      <c r="F44" s="132"/>
      <c r="G44" s="132"/>
      <c r="H44" s="132"/>
      <c r="I44" s="132"/>
      <c r="J44" s="132"/>
      <c r="K44" s="132"/>
      <c r="L44" s="82"/>
      <c r="M44" s="82"/>
      <c r="N44" s="82"/>
      <c r="O44" s="82"/>
      <c r="P44" s="82"/>
      <c r="Q44" s="82"/>
      <c r="R44" s="82"/>
      <c r="S44" s="52"/>
      <c r="T44" s="52"/>
      <c r="U44" s="52"/>
    </row>
    <row r="45" spans="1:21" ht="12.75" customHeight="1" x14ac:dyDescent="0.2">
      <c r="A45" s="134" t="s">
        <v>29</v>
      </c>
      <c r="B45" s="134"/>
      <c r="C45" s="134"/>
      <c r="D45" s="134"/>
      <c r="E45" s="134"/>
      <c r="F45" s="134"/>
      <c r="G45" s="134"/>
      <c r="H45" s="134"/>
      <c r="I45" s="134"/>
      <c r="J45" s="134"/>
      <c r="K45" s="134"/>
      <c r="L45" s="82"/>
      <c r="M45" s="82"/>
      <c r="N45" s="82"/>
      <c r="O45" s="82"/>
      <c r="P45" s="82"/>
      <c r="Q45" s="82"/>
      <c r="R45" s="82"/>
      <c r="S45" s="52"/>
      <c r="T45" s="52"/>
      <c r="U45" s="52"/>
    </row>
    <row r="46" spans="1:21" ht="25.5" customHeight="1" x14ac:dyDescent="0.2">
      <c r="A46" s="132" t="s">
        <v>100</v>
      </c>
      <c r="B46" s="132"/>
      <c r="C46" s="132"/>
      <c r="D46" s="132"/>
      <c r="E46" s="132"/>
      <c r="F46" s="132"/>
      <c r="G46" s="132"/>
      <c r="H46" s="132"/>
      <c r="I46" s="132"/>
      <c r="J46" s="132"/>
      <c r="K46" s="132"/>
      <c r="L46" s="82"/>
      <c r="M46" s="82"/>
      <c r="N46" s="82"/>
      <c r="O46" s="82"/>
      <c r="P46" s="82"/>
      <c r="Q46" s="82"/>
      <c r="R46" s="82"/>
      <c r="S46" s="52"/>
      <c r="T46" s="52"/>
      <c r="U46" s="52"/>
    </row>
    <row r="47" spans="1:21" ht="12.75" customHeight="1" x14ac:dyDescent="0.2">
      <c r="A47" s="130" t="s">
        <v>7</v>
      </c>
      <c r="B47" s="130"/>
      <c r="C47" s="130"/>
      <c r="D47" s="130"/>
      <c r="E47" s="130"/>
      <c r="F47" s="130"/>
      <c r="G47" s="130"/>
      <c r="H47" s="154"/>
      <c r="I47" s="154"/>
      <c r="J47" s="154"/>
      <c r="K47" s="154"/>
      <c r="L47" s="46"/>
      <c r="M47" s="46"/>
      <c r="N47" s="46"/>
      <c r="O47" s="46"/>
      <c r="P47" s="46"/>
      <c r="Q47" s="46"/>
      <c r="R47" s="46"/>
      <c r="S47" s="52"/>
      <c r="T47" s="52"/>
      <c r="U47" s="52"/>
    </row>
    <row r="48" spans="1:21" ht="38.25" customHeight="1" x14ac:dyDescent="0.2">
      <c r="A48" s="155" t="s">
        <v>30</v>
      </c>
      <c r="B48" s="155"/>
      <c r="C48" s="155"/>
      <c r="D48" s="155"/>
      <c r="E48" s="155"/>
      <c r="F48" s="155"/>
      <c r="G48" s="155"/>
      <c r="H48" s="155"/>
      <c r="I48" s="155"/>
      <c r="J48" s="155"/>
      <c r="K48" s="155"/>
      <c r="L48" s="19"/>
      <c r="M48" s="19"/>
      <c r="N48" s="19"/>
      <c r="O48" s="19"/>
      <c r="P48" s="52"/>
      <c r="Q48" s="52"/>
      <c r="R48" s="52"/>
      <c r="S48" s="52"/>
      <c r="T48" s="52"/>
      <c r="U48" s="52"/>
    </row>
    <row r="49" spans="1:24" ht="25.5" customHeight="1" x14ac:dyDescent="0.2">
      <c r="A49" s="156" t="s">
        <v>101</v>
      </c>
      <c r="B49" s="156"/>
      <c r="C49" s="156"/>
      <c r="D49" s="156"/>
      <c r="E49" s="156"/>
      <c r="F49" s="156"/>
      <c r="G49" s="156"/>
      <c r="H49" s="156"/>
      <c r="I49" s="156"/>
      <c r="J49" s="156"/>
      <c r="K49" s="156"/>
      <c r="L49" s="40"/>
      <c r="M49" s="40"/>
      <c r="N49" s="40"/>
      <c r="O49" s="40"/>
      <c r="P49" s="52"/>
      <c r="Q49" s="52"/>
      <c r="R49" s="52"/>
      <c r="S49" s="52"/>
      <c r="T49" s="52"/>
      <c r="U49" s="52"/>
    </row>
    <row r="50" spans="1:24" ht="12.75" customHeight="1" x14ac:dyDescent="0.2">
      <c r="A50" s="130" t="s">
        <v>8</v>
      </c>
      <c r="B50" s="130"/>
      <c r="C50" s="130"/>
      <c r="D50" s="130"/>
      <c r="E50" s="130"/>
      <c r="F50" s="130"/>
      <c r="G50" s="130"/>
      <c r="H50" s="154"/>
      <c r="I50" s="154"/>
      <c r="J50" s="154"/>
      <c r="K50" s="154"/>
    </row>
    <row r="51" spans="1:24" ht="12.75" customHeight="1" x14ac:dyDescent="0.2">
      <c r="A51" s="131" t="s">
        <v>31</v>
      </c>
      <c r="B51" s="152"/>
      <c r="C51" s="152"/>
      <c r="D51" s="152"/>
      <c r="E51" s="152"/>
      <c r="F51" s="152"/>
      <c r="G51" s="152"/>
      <c r="H51" s="152"/>
      <c r="I51" s="153"/>
      <c r="J51" s="153"/>
      <c r="K51" s="153"/>
    </row>
    <row r="52" spans="1:24" ht="12.75" customHeight="1" x14ac:dyDescent="0.2">
      <c r="A52" s="131" t="s">
        <v>113</v>
      </c>
      <c r="B52" s="153"/>
      <c r="C52" s="153"/>
      <c r="D52" s="153"/>
      <c r="E52" s="153"/>
      <c r="F52" s="153"/>
      <c r="G52" s="153"/>
      <c r="H52" s="153"/>
      <c r="I52" s="153"/>
      <c r="J52" s="153"/>
      <c r="K52" s="153"/>
    </row>
    <row r="62" spans="1:24"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24"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
      <c r="B64" s="71"/>
      <c r="C64" s="71"/>
      <c r="D64" s="71"/>
      <c r="E64" s="71"/>
      <c r="F64" s="71"/>
      <c r="G64" s="71"/>
      <c r="H64" s="71"/>
      <c r="I64" s="71"/>
      <c r="J64" s="71"/>
      <c r="K64" s="71"/>
      <c r="L64" s="71"/>
      <c r="M64" s="71"/>
      <c r="N64" s="71"/>
      <c r="O64" s="71"/>
      <c r="P64" s="71"/>
      <c r="Q64" s="71"/>
      <c r="R64" s="71"/>
      <c r="S64" s="71"/>
      <c r="T64" s="71"/>
      <c r="U64" s="71"/>
      <c r="V64" s="71"/>
      <c r="W64" s="71"/>
      <c r="X64" s="71"/>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row r="66" spans="2:24" x14ac:dyDescent="0.2">
      <c r="B66" s="71"/>
      <c r="C66" s="71"/>
      <c r="D66" s="71"/>
      <c r="E66" s="71"/>
      <c r="F66" s="71"/>
      <c r="G66" s="71"/>
      <c r="H66" s="71"/>
      <c r="I66" s="71"/>
      <c r="J66" s="71"/>
      <c r="K66" s="71"/>
      <c r="L66" s="71"/>
      <c r="M66" s="71"/>
      <c r="N66" s="71"/>
      <c r="O66" s="71"/>
      <c r="P66" s="71"/>
      <c r="Q66" s="71"/>
      <c r="R66" s="71"/>
      <c r="S66" s="71"/>
      <c r="T66" s="71"/>
      <c r="U66" s="71"/>
      <c r="V66" s="71"/>
      <c r="W66" s="71"/>
      <c r="X66" s="71"/>
    </row>
    <row r="67" spans="2:24" x14ac:dyDescent="0.2">
      <c r="B67" s="71"/>
      <c r="C67" s="71"/>
      <c r="D67" s="71"/>
      <c r="E67" s="71"/>
      <c r="F67" s="71"/>
      <c r="G67" s="71"/>
      <c r="H67" s="71"/>
      <c r="I67" s="71"/>
      <c r="J67" s="71"/>
      <c r="K67" s="71"/>
      <c r="L67" s="71"/>
      <c r="M67" s="71"/>
      <c r="N67" s="71"/>
      <c r="O67" s="71"/>
      <c r="P67" s="71"/>
      <c r="Q67" s="71"/>
      <c r="R67" s="71"/>
      <c r="S67" s="71"/>
      <c r="T67" s="71"/>
      <c r="U67" s="71"/>
      <c r="V67" s="71"/>
      <c r="W67" s="71"/>
      <c r="X67" s="71"/>
    </row>
    <row r="68" spans="2:24" x14ac:dyDescent="0.2">
      <c r="B68" s="71"/>
      <c r="C68" s="71"/>
      <c r="D68" s="71"/>
      <c r="E68" s="71"/>
      <c r="F68" s="71"/>
      <c r="G68" s="71"/>
      <c r="H68" s="71"/>
      <c r="I68" s="71"/>
      <c r="J68" s="71"/>
      <c r="K68" s="71"/>
      <c r="L68" s="71"/>
      <c r="M68" s="71"/>
      <c r="N68" s="71"/>
      <c r="O68" s="71"/>
      <c r="P68" s="71"/>
      <c r="Q68" s="71"/>
      <c r="R68" s="71"/>
      <c r="S68" s="71"/>
      <c r="T68" s="71"/>
      <c r="U68" s="71"/>
      <c r="V68" s="71"/>
      <c r="W68" s="71"/>
      <c r="X68" s="71"/>
    </row>
    <row r="69" spans="2:24" x14ac:dyDescent="0.2">
      <c r="B69" s="71"/>
      <c r="C69" s="71"/>
      <c r="D69" s="71"/>
      <c r="E69" s="71"/>
      <c r="F69" s="71"/>
      <c r="G69" s="71"/>
      <c r="H69" s="71"/>
      <c r="I69" s="71"/>
      <c r="J69" s="71"/>
      <c r="K69" s="71"/>
      <c r="L69" s="71"/>
      <c r="M69" s="71"/>
      <c r="N69" s="71"/>
      <c r="O69" s="71"/>
      <c r="P69" s="71"/>
      <c r="Q69" s="71"/>
      <c r="R69" s="71"/>
      <c r="S69" s="71"/>
      <c r="T69" s="71"/>
      <c r="U69" s="71"/>
      <c r="V69" s="71"/>
      <c r="W69" s="71"/>
      <c r="X69" s="71"/>
    </row>
    <row r="70" spans="2:24" x14ac:dyDescent="0.2">
      <c r="B70" s="71"/>
      <c r="C70" s="71"/>
      <c r="D70" s="71"/>
      <c r="E70" s="71"/>
      <c r="F70" s="71"/>
      <c r="G70" s="71"/>
      <c r="H70" s="71"/>
      <c r="I70" s="71"/>
      <c r="J70" s="71"/>
      <c r="K70" s="71"/>
      <c r="L70" s="71"/>
      <c r="M70" s="71"/>
      <c r="N70" s="71"/>
      <c r="O70" s="71"/>
      <c r="P70" s="71"/>
      <c r="Q70" s="71"/>
      <c r="R70" s="71"/>
      <c r="S70" s="71"/>
      <c r="T70" s="71"/>
      <c r="U70" s="71"/>
      <c r="V70" s="71"/>
      <c r="W70" s="71"/>
      <c r="X70" s="71"/>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73" t="s">
        <v>18</v>
      </c>
      <c r="B1" s="173"/>
      <c r="C1" s="173"/>
      <c r="D1" s="173"/>
      <c r="E1" s="173"/>
      <c r="F1" s="173"/>
      <c r="G1" s="173"/>
      <c r="H1" s="173"/>
      <c r="I1" s="173"/>
      <c r="J1" s="173"/>
      <c r="K1" s="173"/>
      <c r="L1" s="173"/>
      <c r="M1" s="173"/>
      <c r="N1" s="173"/>
      <c r="O1" s="173"/>
      <c r="P1" s="173"/>
      <c r="Q1" s="173"/>
      <c r="R1" s="173"/>
      <c r="S1" s="173"/>
      <c r="T1" s="173"/>
      <c r="U1" s="173"/>
      <c r="V1" s="173"/>
      <c r="W1" s="173"/>
      <c r="X1" s="174"/>
      <c r="Y1" s="175"/>
      <c r="Z1" s="175"/>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2">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3">
        <v>4166</v>
      </c>
      <c r="P4" s="6">
        <v>4122.5074029003363</v>
      </c>
      <c r="Q4" s="8">
        <v>4049.467683854924</v>
      </c>
      <c r="R4" s="54">
        <v>3883</v>
      </c>
      <c r="S4" s="94">
        <v>3848.1894270016301</v>
      </c>
      <c r="T4" s="94">
        <v>3608.7476880585018</v>
      </c>
      <c r="U4" s="94">
        <v>3495.5420383476476</v>
      </c>
      <c r="V4" s="54">
        <v>3409.6902650959532</v>
      </c>
      <c r="W4" s="94">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3">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4">
        <v>4038.8896848326717</v>
      </c>
      <c r="T5" s="94">
        <v>3989.0019958934276</v>
      </c>
      <c r="U5" s="94">
        <v>4178.6621433137407</v>
      </c>
      <c r="V5" s="54">
        <v>3887.9704250442369</v>
      </c>
      <c r="W5" s="94">
        <v>3824.6537470170611</v>
      </c>
      <c r="X5" s="54">
        <v>3675.894513294782</v>
      </c>
      <c r="Y5" s="54">
        <v>3577.99794422073</v>
      </c>
      <c r="Z5" s="54">
        <v>3472.960078189155</v>
      </c>
      <c r="AA5" s="95"/>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89"/>
      <c r="AC6" s="89"/>
      <c r="AD6" s="89"/>
      <c r="AE6" s="89"/>
      <c r="AF6" s="89"/>
      <c r="AG6" s="89"/>
      <c r="AH6" s="89"/>
      <c r="AI6" s="89"/>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3">
        <v>3688</v>
      </c>
      <c r="O7" s="6">
        <v>3656.8890967805396</v>
      </c>
      <c r="P7" s="93">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89"/>
      <c r="AC7" s="89"/>
      <c r="AD7" s="89"/>
      <c r="AE7" s="89"/>
      <c r="AF7" s="89"/>
      <c r="AG7" s="89"/>
      <c r="AH7" s="89"/>
      <c r="AI7" s="89"/>
    </row>
    <row r="8" spans="1:35" ht="16.5" x14ac:dyDescent="0.3">
      <c r="A8" s="5" t="s">
        <v>49</v>
      </c>
      <c r="B8" s="6" t="s">
        <v>0</v>
      </c>
      <c r="C8" s="6" t="s">
        <v>0</v>
      </c>
      <c r="D8" s="6">
        <v>6810</v>
      </c>
      <c r="E8" s="6">
        <v>6571</v>
      </c>
      <c r="F8" s="6">
        <v>5709</v>
      </c>
      <c r="G8" s="6">
        <v>4971</v>
      </c>
      <c r="H8" s="6">
        <v>4539</v>
      </c>
      <c r="I8" s="6">
        <v>4277</v>
      </c>
      <c r="J8" s="6">
        <v>4256</v>
      </c>
      <c r="K8" s="6">
        <v>4275</v>
      </c>
      <c r="L8" s="6">
        <v>4345</v>
      </c>
      <c r="M8" s="93">
        <v>4538</v>
      </c>
      <c r="N8" s="93">
        <v>4541</v>
      </c>
      <c r="O8" s="93">
        <v>4564</v>
      </c>
      <c r="P8" s="93">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3">
        <v>2274</v>
      </c>
      <c r="N9" s="93">
        <v>2271</v>
      </c>
      <c r="O9" s="93">
        <v>2273</v>
      </c>
      <c r="P9" s="93">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6">
        <v>3853.1864634778885</v>
      </c>
      <c r="O10" s="96">
        <v>3680.6167308370113</v>
      </c>
      <c r="P10" s="96">
        <v>3646.3636977090532</v>
      </c>
      <c r="Q10" s="96">
        <v>3546.4449944028056</v>
      </c>
      <c r="R10" s="96">
        <v>3618.151022246549</v>
      </c>
      <c r="S10" s="96">
        <v>3492.2792086432478</v>
      </c>
      <c r="T10" s="96">
        <v>3308.4131192639738</v>
      </c>
      <c r="U10" s="96">
        <v>3201.2853701425443</v>
      </c>
      <c r="V10" s="96">
        <v>3239.7912561109251</v>
      </c>
      <c r="W10" s="96">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7">
        <v>2024</v>
      </c>
      <c r="K11" s="97">
        <v>2018</v>
      </c>
      <c r="L11" s="97">
        <v>1900.1519635196757</v>
      </c>
      <c r="M11" s="97">
        <v>2016.8924645626687</v>
      </c>
      <c r="N11" s="97">
        <v>2201.295260990099</v>
      </c>
      <c r="O11" s="97">
        <v>2288.5525567169962</v>
      </c>
      <c r="P11" s="97">
        <v>2255.2633951734538</v>
      </c>
      <c r="Q11" s="97">
        <v>2344.0590431519699</v>
      </c>
      <c r="R11" s="97">
        <v>2687.5739614405238</v>
      </c>
      <c r="S11" s="97">
        <v>2690.2530104343209</v>
      </c>
      <c r="T11" s="98">
        <v>2536.6180824714702</v>
      </c>
      <c r="U11" s="98">
        <v>2144.7462941552635</v>
      </c>
      <c r="V11" s="98">
        <v>2067.6322849599333</v>
      </c>
      <c r="W11" s="98">
        <v>2024.5201115376228</v>
      </c>
      <c r="X11" s="98">
        <v>1947.6298611021618</v>
      </c>
      <c r="Y11" s="98">
        <v>1823.7855979245548</v>
      </c>
      <c r="Z11" s="98">
        <v>1745.2867485901352</v>
      </c>
      <c r="AB11" s="53"/>
      <c r="AC11" s="53"/>
      <c r="AD11" s="53"/>
      <c r="AE11" s="53"/>
      <c r="AF11" s="53"/>
    </row>
    <row r="12" spans="1:35" s="3" customFormat="1" ht="16.5" x14ac:dyDescent="0.3">
      <c r="A12" s="136" t="s">
        <v>22</v>
      </c>
      <c r="B12" s="166"/>
      <c r="C12" s="166"/>
      <c r="D12" s="166"/>
      <c r="E12" s="166"/>
      <c r="F12" s="166"/>
      <c r="G12" s="166"/>
      <c r="H12" s="167"/>
      <c r="I12" s="167"/>
      <c r="J12" s="167"/>
      <c r="K12" s="167"/>
      <c r="L12" s="14"/>
      <c r="M12" s="14"/>
      <c r="N12" s="14"/>
      <c r="O12" s="14"/>
      <c r="P12" s="6"/>
      <c r="Q12" s="9"/>
      <c r="R12" s="10"/>
      <c r="U12" s="29"/>
      <c r="AB12" s="52"/>
      <c r="AC12" s="52"/>
      <c r="AD12" s="52"/>
      <c r="AE12" s="52"/>
      <c r="AF12" s="52"/>
    </row>
    <row r="13" spans="1:35" s="3" customFormat="1" ht="16.5" x14ac:dyDescent="0.3">
      <c r="A13" s="136"/>
      <c r="B13" s="159"/>
      <c r="C13" s="159"/>
      <c r="D13" s="159"/>
      <c r="E13" s="159"/>
      <c r="F13" s="159"/>
      <c r="G13" s="159"/>
      <c r="H13" s="159"/>
      <c r="I13" s="159"/>
      <c r="J13" s="159"/>
      <c r="K13" s="159"/>
      <c r="L13" s="14"/>
      <c r="M13" s="14"/>
      <c r="N13" s="14"/>
      <c r="O13" s="14"/>
      <c r="P13" s="6"/>
      <c r="Q13" s="9"/>
      <c r="R13" s="10"/>
      <c r="U13" s="29"/>
      <c r="AB13" s="53"/>
      <c r="AC13" s="53"/>
      <c r="AD13" s="53"/>
      <c r="AE13" s="53"/>
      <c r="AF13" s="53"/>
    </row>
    <row r="14" spans="1:35" s="3" customFormat="1" ht="16.5" x14ac:dyDescent="0.3">
      <c r="A14" s="162" t="s">
        <v>14</v>
      </c>
      <c r="B14" s="162"/>
      <c r="C14" s="162"/>
      <c r="D14" s="162"/>
      <c r="E14" s="162"/>
      <c r="F14" s="162"/>
      <c r="G14" s="162"/>
      <c r="H14" s="159"/>
      <c r="I14" s="159"/>
      <c r="J14" s="159"/>
      <c r="K14" s="159"/>
      <c r="L14" s="11"/>
      <c r="M14" s="11"/>
      <c r="N14" s="11"/>
      <c r="O14" s="11"/>
      <c r="P14" s="6"/>
      <c r="Q14" s="9"/>
      <c r="R14" s="10"/>
      <c r="AB14" s="52"/>
      <c r="AC14" s="52"/>
      <c r="AD14" s="52"/>
      <c r="AE14" s="52"/>
      <c r="AF14" s="52"/>
    </row>
    <row r="15" spans="1:35" ht="13.5" x14ac:dyDescent="0.2">
      <c r="A15" s="162" t="s">
        <v>107</v>
      </c>
      <c r="B15" s="159"/>
      <c r="C15" s="159"/>
      <c r="D15" s="159"/>
      <c r="E15" s="159"/>
      <c r="F15" s="159"/>
      <c r="G15" s="159"/>
      <c r="H15" s="159"/>
      <c r="I15" s="159"/>
      <c r="J15" s="159"/>
      <c r="K15" s="159"/>
      <c r="L15" s="83"/>
      <c r="M15" s="16"/>
      <c r="N15" s="16"/>
      <c r="O15" s="16"/>
      <c r="P15" s="65"/>
      <c r="Q15" s="65"/>
      <c r="AB15" s="53"/>
      <c r="AC15" s="53"/>
      <c r="AD15" s="53"/>
      <c r="AE15" s="53"/>
      <c r="AF15" s="53"/>
    </row>
    <row r="16" spans="1:35" ht="13.5" x14ac:dyDescent="0.2">
      <c r="A16" s="162"/>
      <c r="B16" s="159"/>
      <c r="C16" s="159"/>
      <c r="D16" s="159"/>
      <c r="E16" s="159"/>
      <c r="F16" s="159"/>
      <c r="G16" s="159"/>
      <c r="H16" s="159"/>
      <c r="I16" s="159"/>
      <c r="J16" s="159"/>
      <c r="K16" s="159"/>
      <c r="L16" s="83"/>
      <c r="M16" s="16"/>
      <c r="N16" s="16"/>
      <c r="O16" s="16"/>
      <c r="P16" s="65"/>
      <c r="Q16" s="65"/>
      <c r="W16" s="59"/>
    </row>
    <row r="17" spans="1:21" x14ac:dyDescent="0.2">
      <c r="A17" s="140" t="s">
        <v>19</v>
      </c>
      <c r="B17" s="140"/>
      <c r="C17" s="140"/>
      <c r="D17" s="140"/>
      <c r="E17" s="140"/>
      <c r="F17" s="140"/>
      <c r="G17" s="140"/>
      <c r="H17" s="159"/>
      <c r="I17" s="159"/>
      <c r="J17" s="159"/>
      <c r="K17" s="159"/>
      <c r="L17" s="12"/>
      <c r="M17" s="12"/>
      <c r="N17" s="23"/>
      <c r="O17" s="23"/>
      <c r="P17" s="65"/>
      <c r="Q17" s="65"/>
    </row>
    <row r="18" spans="1:21" x14ac:dyDescent="0.2">
      <c r="A18" s="142" t="s">
        <v>108</v>
      </c>
      <c r="B18" s="140"/>
      <c r="C18" s="140"/>
      <c r="D18" s="140"/>
      <c r="E18" s="140"/>
      <c r="F18" s="140"/>
      <c r="G18" s="140"/>
      <c r="H18" s="159"/>
      <c r="I18" s="159"/>
      <c r="J18" s="159"/>
      <c r="K18" s="159"/>
      <c r="L18" s="17"/>
      <c r="M18" s="17"/>
      <c r="N18" s="25"/>
      <c r="O18" s="25"/>
      <c r="P18" s="65"/>
      <c r="Q18" s="65"/>
      <c r="S18" s="30"/>
    </row>
    <row r="19" spans="1:21" x14ac:dyDescent="0.2">
      <c r="A19" s="142" t="s">
        <v>25</v>
      </c>
      <c r="B19" s="159"/>
      <c r="C19" s="159"/>
      <c r="D19" s="159"/>
      <c r="E19" s="159"/>
      <c r="F19" s="159"/>
      <c r="G19" s="159"/>
      <c r="H19" s="159"/>
      <c r="I19" s="159"/>
      <c r="J19" s="159"/>
      <c r="K19" s="159"/>
      <c r="L19" s="17"/>
      <c r="M19" s="17"/>
      <c r="N19" s="25"/>
      <c r="O19" s="25"/>
      <c r="P19" s="65"/>
      <c r="Q19" s="65"/>
      <c r="S19" s="30"/>
    </row>
    <row r="20" spans="1:21" x14ac:dyDescent="0.2">
      <c r="A20" s="142" t="s">
        <v>24</v>
      </c>
      <c r="B20" s="159"/>
      <c r="C20" s="159"/>
      <c r="D20" s="159"/>
      <c r="E20" s="159"/>
      <c r="F20" s="159"/>
      <c r="G20" s="159"/>
      <c r="H20" s="159"/>
      <c r="I20" s="159"/>
      <c r="J20" s="159"/>
      <c r="K20" s="159"/>
      <c r="L20" s="17"/>
      <c r="M20" s="17"/>
      <c r="N20" s="25"/>
      <c r="O20" s="25"/>
      <c r="P20" s="65"/>
      <c r="Q20" s="65"/>
      <c r="S20" s="30"/>
    </row>
    <row r="21" spans="1:21" x14ac:dyDescent="0.2">
      <c r="A21" s="142"/>
      <c r="B21" s="159"/>
      <c r="C21" s="159"/>
      <c r="D21" s="159"/>
      <c r="E21" s="159"/>
      <c r="F21" s="159"/>
      <c r="G21" s="159"/>
      <c r="H21" s="159"/>
      <c r="I21" s="159"/>
      <c r="J21" s="159"/>
      <c r="K21" s="159"/>
      <c r="L21" s="17"/>
      <c r="M21" s="17"/>
      <c r="N21" s="25"/>
      <c r="O21" s="25"/>
      <c r="P21" s="65"/>
      <c r="Q21" s="65"/>
      <c r="S21" s="30"/>
    </row>
    <row r="22" spans="1:21" x14ac:dyDescent="0.2">
      <c r="A22" s="140" t="s">
        <v>12</v>
      </c>
      <c r="B22" s="140"/>
      <c r="C22" s="140"/>
      <c r="D22" s="140"/>
      <c r="E22" s="140"/>
      <c r="F22" s="140"/>
      <c r="G22" s="140"/>
      <c r="H22" s="159"/>
      <c r="I22" s="159"/>
      <c r="J22" s="159"/>
      <c r="K22" s="159"/>
      <c r="L22" s="17"/>
      <c r="M22" s="17"/>
      <c r="N22" s="25"/>
      <c r="O22" s="25"/>
      <c r="P22" s="65"/>
      <c r="Q22" s="65"/>
    </row>
    <row r="23" spans="1:21" s="36" customFormat="1" x14ac:dyDescent="0.2">
      <c r="A23" s="146" t="s">
        <v>9</v>
      </c>
      <c r="B23" s="146"/>
      <c r="C23" s="146"/>
      <c r="D23" s="146"/>
      <c r="E23" s="146"/>
      <c r="F23" s="146"/>
      <c r="G23" s="146"/>
      <c r="H23" s="154"/>
      <c r="I23" s="154"/>
      <c r="J23" s="154"/>
      <c r="K23" s="154"/>
      <c r="L23" s="17"/>
      <c r="M23" s="17"/>
      <c r="N23" s="25"/>
      <c r="O23" s="25"/>
      <c r="P23" s="65"/>
      <c r="Q23" s="65"/>
      <c r="R23" s="52"/>
      <c r="S23" s="52"/>
      <c r="T23" s="52"/>
      <c r="U23" s="52"/>
    </row>
    <row r="24" spans="1:21" s="36" customFormat="1" x14ac:dyDescent="0.2">
      <c r="A24" s="143" t="s">
        <v>3</v>
      </c>
      <c r="B24" s="143"/>
      <c r="C24" s="143"/>
      <c r="D24" s="143"/>
      <c r="E24" s="143"/>
      <c r="F24" s="143"/>
      <c r="G24" s="143"/>
      <c r="H24" s="154"/>
      <c r="I24" s="154"/>
      <c r="J24" s="154"/>
      <c r="K24" s="154"/>
      <c r="L24" s="15"/>
      <c r="M24" s="15"/>
      <c r="N24" s="26"/>
      <c r="O24" s="26"/>
      <c r="P24" s="65"/>
      <c r="Q24" s="65"/>
      <c r="R24" s="52"/>
      <c r="S24" s="52"/>
      <c r="T24" s="52"/>
      <c r="U24" s="52"/>
    </row>
    <row r="25" spans="1:21" s="36" customFormat="1" x14ac:dyDescent="0.2">
      <c r="A25" s="156" t="s">
        <v>20</v>
      </c>
      <c r="B25" s="156"/>
      <c r="C25" s="156"/>
      <c r="D25" s="156"/>
      <c r="E25" s="156"/>
      <c r="F25" s="156"/>
      <c r="G25" s="156"/>
      <c r="H25" s="154"/>
      <c r="I25" s="154"/>
      <c r="J25" s="154"/>
      <c r="K25" s="154"/>
      <c r="L25" s="85"/>
      <c r="M25" s="85"/>
      <c r="N25" s="85"/>
      <c r="O25" s="27"/>
      <c r="P25" s="28"/>
      <c r="Q25" s="28"/>
      <c r="R25" s="1"/>
      <c r="S25" s="1"/>
      <c r="T25" s="1"/>
      <c r="U25" s="1"/>
    </row>
    <row r="26" spans="1:21" s="36" customFormat="1" x14ac:dyDescent="0.2">
      <c r="A26" s="150" t="s">
        <v>59</v>
      </c>
      <c r="B26" s="150"/>
      <c r="C26" s="150"/>
      <c r="D26" s="150"/>
      <c r="E26" s="150"/>
      <c r="F26" s="150"/>
      <c r="G26" s="150"/>
      <c r="H26" s="150"/>
      <c r="I26" s="150"/>
      <c r="J26" s="150"/>
      <c r="K26" s="154"/>
      <c r="L26" s="85"/>
      <c r="M26" s="85"/>
      <c r="N26" s="85"/>
      <c r="O26" s="85"/>
      <c r="P26" s="1"/>
      <c r="Q26" s="1"/>
      <c r="R26" s="1"/>
      <c r="S26" s="1"/>
      <c r="T26" s="1"/>
      <c r="U26" s="1"/>
    </row>
    <row r="27" spans="1:21" s="36" customFormat="1" x14ac:dyDescent="0.2">
      <c r="A27" s="169" t="s">
        <v>60</v>
      </c>
      <c r="B27" s="169"/>
      <c r="C27" s="169"/>
      <c r="D27" s="169"/>
      <c r="E27" s="169"/>
      <c r="F27" s="169"/>
      <c r="G27" s="169"/>
      <c r="H27" s="169"/>
      <c r="I27" s="169"/>
      <c r="J27" s="169"/>
      <c r="K27" s="170"/>
      <c r="L27" s="84"/>
      <c r="M27" s="84"/>
      <c r="N27" s="84"/>
      <c r="O27" s="84"/>
      <c r="P27" s="84"/>
      <c r="Q27" s="84"/>
      <c r="R27" s="84"/>
      <c r="S27" s="1"/>
      <c r="T27" s="1"/>
      <c r="U27" s="1"/>
    </row>
    <row r="28" spans="1:21" s="36" customFormat="1" x14ac:dyDescent="0.2">
      <c r="A28" s="156" t="s">
        <v>10</v>
      </c>
      <c r="B28" s="156"/>
      <c r="C28" s="156"/>
      <c r="D28" s="156"/>
      <c r="E28" s="156"/>
      <c r="F28" s="156"/>
      <c r="G28" s="156"/>
      <c r="H28" s="154"/>
      <c r="I28" s="154"/>
      <c r="J28" s="154"/>
      <c r="K28" s="154"/>
      <c r="L28" s="85"/>
      <c r="M28" s="85"/>
      <c r="N28" s="85"/>
      <c r="O28" s="85"/>
      <c r="P28" s="1"/>
      <c r="Q28" s="1"/>
      <c r="R28" s="1"/>
      <c r="S28" s="1"/>
      <c r="T28" s="1"/>
      <c r="U28" s="1"/>
    </row>
    <row r="29" spans="1:21" s="36" customFormat="1" x14ac:dyDescent="0.2">
      <c r="A29" s="171" t="s">
        <v>109</v>
      </c>
      <c r="B29" s="172"/>
      <c r="C29" s="172"/>
      <c r="D29" s="172"/>
      <c r="E29" s="172"/>
      <c r="F29" s="172"/>
      <c r="G29" s="172"/>
      <c r="H29" s="172"/>
      <c r="I29" s="172"/>
      <c r="J29" s="172"/>
      <c r="K29" s="172"/>
      <c r="L29" s="82"/>
      <c r="M29" s="82"/>
      <c r="N29" s="82"/>
      <c r="O29" s="85"/>
      <c r="P29" s="1"/>
      <c r="Q29" s="1"/>
      <c r="R29" s="1"/>
      <c r="S29" s="1"/>
      <c r="T29" s="1"/>
      <c r="U29" s="1"/>
    </row>
    <row r="30" spans="1:21" s="36" customFormat="1" x14ac:dyDescent="0.2">
      <c r="A30" s="145" t="s">
        <v>11</v>
      </c>
      <c r="B30" s="145"/>
      <c r="C30" s="145"/>
      <c r="D30" s="145"/>
      <c r="E30" s="145"/>
      <c r="F30" s="145"/>
      <c r="G30" s="145"/>
      <c r="H30" s="154"/>
      <c r="I30" s="154"/>
      <c r="J30" s="154"/>
      <c r="K30" s="154"/>
      <c r="L30" s="18"/>
      <c r="M30" s="18"/>
      <c r="N30" s="18"/>
      <c r="O30" s="18"/>
      <c r="P30" s="52"/>
      <c r="Q30" s="52"/>
      <c r="R30" s="52"/>
      <c r="S30" s="52"/>
      <c r="T30" s="52"/>
      <c r="U30" s="52"/>
    </row>
    <row r="31" spans="1:21" s="36" customFormat="1" x14ac:dyDescent="0.2">
      <c r="A31" s="143" t="s">
        <v>4</v>
      </c>
      <c r="B31" s="143"/>
      <c r="C31" s="143"/>
      <c r="D31" s="143"/>
      <c r="E31" s="143"/>
      <c r="F31" s="143"/>
      <c r="G31" s="143"/>
      <c r="H31" s="154"/>
      <c r="I31" s="154"/>
      <c r="J31" s="154"/>
      <c r="K31" s="154"/>
      <c r="L31" s="15"/>
      <c r="M31" s="15"/>
      <c r="N31" s="15"/>
      <c r="O31" s="15"/>
      <c r="P31" s="52"/>
      <c r="Q31" s="52"/>
      <c r="R31" s="52"/>
      <c r="S31" s="52"/>
      <c r="T31" s="52"/>
      <c r="U31" s="52"/>
    </row>
    <row r="32" spans="1:21" s="36" customFormat="1" x14ac:dyDescent="0.2">
      <c r="A32" s="156" t="s">
        <v>52</v>
      </c>
      <c r="B32" s="156"/>
      <c r="C32" s="156"/>
      <c r="D32" s="156"/>
      <c r="E32" s="156"/>
      <c r="F32" s="156"/>
      <c r="G32" s="156"/>
      <c r="H32" s="156"/>
      <c r="I32" s="156"/>
      <c r="J32" s="156"/>
      <c r="K32" s="164"/>
      <c r="L32" s="82"/>
      <c r="M32" s="82"/>
      <c r="N32" s="82"/>
      <c r="O32" s="82"/>
      <c r="P32" s="82"/>
      <c r="Q32" s="82"/>
      <c r="R32" s="82"/>
      <c r="S32" s="52"/>
      <c r="T32" s="52"/>
      <c r="U32" s="52"/>
    </row>
    <row r="33" spans="1:27" s="36" customFormat="1" x14ac:dyDescent="0.2">
      <c r="A33" s="156" t="s">
        <v>110</v>
      </c>
      <c r="B33" s="156"/>
      <c r="C33" s="156"/>
      <c r="D33" s="156"/>
      <c r="E33" s="156"/>
      <c r="F33" s="156"/>
      <c r="G33" s="156"/>
      <c r="H33" s="156"/>
      <c r="I33" s="156"/>
      <c r="J33" s="156"/>
      <c r="K33" s="154"/>
      <c r="L33" s="85"/>
      <c r="M33" s="85"/>
      <c r="N33" s="85"/>
      <c r="O33" s="85"/>
      <c r="P33" s="52"/>
      <c r="Q33" s="52"/>
      <c r="R33" s="52"/>
      <c r="S33" s="52"/>
      <c r="T33" s="52"/>
      <c r="U33" s="52"/>
    </row>
    <row r="34" spans="1:27" s="36" customFormat="1" x14ac:dyDescent="0.2">
      <c r="A34" s="143" t="s">
        <v>5</v>
      </c>
      <c r="B34" s="143"/>
      <c r="C34" s="143"/>
      <c r="D34" s="143"/>
      <c r="E34" s="143"/>
      <c r="F34" s="143"/>
      <c r="G34" s="143"/>
      <c r="H34" s="154"/>
      <c r="I34" s="154"/>
      <c r="J34" s="154"/>
      <c r="K34" s="154"/>
      <c r="L34" s="15"/>
      <c r="M34" s="15"/>
      <c r="N34" s="15"/>
      <c r="O34" s="15"/>
      <c r="P34" s="52"/>
      <c r="Q34" s="52"/>
      <c r="R34" s="52"/>
      <c r="S34" s="52"/>
      <c r="T34" s="52"/>
      <c r="U34" s="52"/>
    </row>
    <row r="35" spans="1:27" s="36" customFormat="1" x14ac:dyDescent="0.2">
      <c r="A35" s="156" t="s">
        <v>53</v>
      </c>
      <c r="B35" s="156"/>
      <c r="C35" s="156"/>
      <c r="D35" s="156"/>
      <c r="E35" s="156"/>
      <c r="F35" s="156"/>
      <c r="G35" s="156"/>
      <c r="H35" s="156"/>
      <c r="I35" s="156"/>
      <c r="J35" s="156"/>
      <c r="K35" s="154"/>
      <c r="L35" s="85"/>
      <c r="M35" s="85"/>
      <c r="N35" s="85"/>
      <c r="O35" s="85"/>
      <c r="P35" s="52"/>
      <c r="Q35" s="52"/>
      <c r="R35" s="52"/>
      <c r="S35" s="52"/>
      <c r="T35" s="52"/>
      <c r="U35" s="52"/>
    </row>
    <row r="36" spans="1:27" s="36" customFormat="1" x14ac:dyDescent="0.2">
      <c r="A36" s="156" t="s">
        <v>110</v>
      </c>
      <c r="B36" s="156"/>
      <c r="C36" s="156"/>
      <c r="D36" s="156"/>
      <c r="E36" s="156"/>
      <c r="F36" s="156"/>
      <c r="G36" s="156"/>
      <c r="H36" s="156"/>
      <c r="I36" s="156"/>
      <c r="J36" s="156"/>
      <c r="K36" s="154"/>
      <c r="L36" s="85"/>
      <c r="M36" s="85"/>
      <c r="N36" s="85"/>
      <c r="O36" s="85"/>
      <c r="P36" s="52"/>
      <c r="Q36" s="52"/>
      <c r="R36" s="52"/>
      <c r="S36" s="52"/>
      <c r="T36" s="52"/>
      <c r="U36" s="52"/>
    </row>
    <row r="37" spans="1:27" s="36" customFormat="1" x14ac:dyDescent="0.2">
      <c r="A37" s="143" t="s">
        <v>6</v>
      </c>
      <c r="B37" s="143"/>
      <c r="C37" s="143"/>
      <c r="D37" s="143"/>
      <c r="E37" s="143"/>
      <c r="F37" s="143"/>
      <c r="G37" s="143"/>
      <c r="H37" s="154"/>
      <c r="I37" s="154"/>
      <c r="J37" s="154"/>
      <c r="K37" s="154"/>
      <c r="L37" s="15"/>
      <c r="M37" s="15"/>
      <c r="N37" s="15"/>
      <c r="O37" s="15"/>
      <c r="P37" s="52"/>
      <c r="Q37" s="52"/>
      <c r="R37" s="52"/>
      <c r="S37" s="52"/>
      <c r="T37" s="52"/>
      <c r="U37" s="52"/>
    </row>
    <row r="38" spans="1:27" s="36" customFormat="1" x14ac:dyDescent="0.2">
      <c r="A38" s="168" t="s">
        <v>54</v>
      </c>
      <c r="B38" s="168"/>
      <c r="C38" s="168"/>
      <c r="D38" s="168"/>
      <c r="E38" s="168"/>
      <c r="F38" s="168"/>
      <c r="G38" s="168"/>
      <c r="H38" s="168"/>
      <c r="I38" s="168"/>
      <c r="J38" s="168"/>
      <c r="K38" s="154"/>
      <c r="L38" s="85"/>
      <c r="M38" s="85"/>
      <c r="N38" s="85"/>
      <c r="O38" s="85"/>
      <c r="P38" s="52"/>
      <c r="Q38" s="52"/>
      <c r="R38" s="52"/>
      <c r="S38" s="52"/>
      <c r="T38" s="52"/>
      <c r="U38" s="52"/>
    </row>
    <row r="39" spans="1:27" s="36" customFormat="1" x14ac:dyDescent="0.2">
      <c r="A39" s="156" t="s">
        <v>110</v>
      </c>
      <c r="B39" s="156"/>
      <c r="C39" s="156"/>
      <c r="D39" s="156"/>
      <c r="E39" s="156"/>
      <c r="F39" s="156"/>
      <c r="G39" s="156"/>
      <c r="H39" s="156"/>
      <c r="I39" s="156"/>
      <c r="J39" s="156"/>
      <c r="K39" s="154"/>
      <c r="L39" s="85"/>
      <c r="M39" s="85"/>
      <c r="N39" s="85"/>
      <c r="O39" s="85"/>
      <c r="P39" s="52"/>
      <c r="Q39" s="52"/>
      <c r="R39" s="52"/>
      <c r="S39" s="52"/>
      <c r="T39" s="52"/>
      <c r="U39" s="52"/>
    </row>
    <row r="40" spans="1:27" s="36" customFormat="1" x14ac:dyDescent="0.2">
      <c r="A40" s="130" t="s">
        <v>7</v>
      </c>
      <c r="B40" s="130"/>
      <c r="C40" s="130"/>
      <c r="D40" s="130"/>
      <c r="E40" s="130"/>
      <c r="F40" s="130"/>
      <c r="G40" s="130"/>
      <c r="H40" s="154"/>
      <c r="I40" s="154"/>
      <c r="J40" s="154"/>
      <c r="K40" s="154"/>
      <c r="L40" s="19"/>
      <c r="M40" s="19"/>
      <c r="N40" s="19"/>
      <c r="O40" s="19"/>
      <c r="P40" s="52"/>
      <c r="Q40" s="52"/>
      <c r="R40" s="52"/>
      <c r="S40" s="52"/>
      <c r="T40" s="52"/>
      <c r="U40" s="52"/>
    </row>
    <row r="41" spans="1:27" s="36" customFormat="1" x14ac:dyDescent="0.2">
      <c r="A41" s="156" t="s">
        <v>63</v>
      </c>
      <c r="B41" s="156"/>
      <c r="C41" s="156"/>
      <c r="D41" s="156"/>
      <c r="E41" s="156"/>
      <c r="F41" s="156"/>
      <c r="G41" s="156"/>
      <c r="H41" s="156"/>
      <c r="I41" s="156"/>
      <c r="J41" s="156"/>
      <c r="K41" s="164"/>
      <c r="L41" s="82"/>
      <c r="M41" s="82"/>
      <c r="N41" s="82"/>
      <c r="O41" s="82"/>
      <c r="P41" s="82"/>
      <c r="Q41" s="82"/>
      <c r="R41" s="82"/>
      <c r="S41" s="52"/>
      <c r="T41" s="52"/>
      <c r="U41" s="52"/>
    </row>
    <row r="42" spans="1:27" s="36" customFormat="1" x14ac:dyDescent="0.2">
      <c r="A42" s="132" t="s">
        <v>111</v>
      </c>
      <c r="B42" s="159"/>
      <c r="C42" s="159"/>
      <c r="D42" s="159"/>
      <c r="E42" s="159"/>
      <c r="F42" s="159"/>
      <c r="G42" s="159"/>
      <c r="H42" s="159"/>
      <c r="I42" s="159"/>
      <c r="J42" s="159"/>
      <c r="K42" s="159"/>
      <c r="L42" s="82"/>
      <c r="M42" s="82"/>
      <c r="N42" s="82"/>
      <c r="O42" s="82"/>
      <c r="P42" s="82"/>
      <c r="Q42" s="82"/>
      <c r="R42" s="82"/>
      <c r="S42" s="52"/>
      <c r="T42" s="52"/>
      <c r="U42" s="52"/>
    </row>
    <row r="43" spans="1:27" s="36" customFormat="1" x14ac:dyDescent="0.2">
      <c r="A43" s="130" t="s">
        <v>8</v>
      </c>
      <c r="B43" s="130"/>
      <c r="C43" s="130"/>
      <c r="D43" s="130"/>
      <c r="E43" s="130"/>
      <c r="F43" s="130"/>
      <c r="G43" s="130"/>
      <c r="H43" s="154"/>
      <c r="I43" s="154"/>
      <c r="J43" s="154"/>
      <c r="K43" s="154"/>
      <c r="L43" s="19"/>
      <c r="M43" s="19"/>
      <c r="N43" s="19"/>
      <c r="O43" s="19"/>
      <c r="P43" s="52"/>
      <c r="Q43" s="52"/>
      <c r="R43" s="52"/>
      <c r="S43" s="52"/>
      <c r="T43" s="52"/>
      <c r="U43" s="52"/>
    </row>
    <row r="44" spans="1:27" s="36" customFormat="1" x14ac:dyDescent="0.2">
      <c r="A44" s="132" t="s">
        <v>112</v>
      </c>
      <c r="B44" s="132"/>
      <c r="C44" s="132"/>
      <c r="D44" s="132"/>
      <c r="E44" s="132"/>
      <c r="F44" s="132"/>
      <c r="G44" s="132"/>
      <c r="H44" s="159"/>
      <c r="I44" s="159"/>
      <c r="J44" s="159"/>
      <c r="K44" s="159"/>
      <c r="L44" s="85"/>
      <c r="M44" s="85"/>
      <c r="N44" s="85"/>
      <c r="O44" s="85"/>
      <c r="P44" s="52"/>
      <c r="Q44" s="52"/>
      <c r="R44" s="52"/>
      <c r="S44" s="52"/>
      <c r="T44" s="52"/>
      <c r="U44" s="52"/>
    </row>
    <row r="45" spans="1:27" x14ac:dyDescent="0.2">
      <c r="A45" s="85"/>
      <c r="B45" s="85"/>
      <c r="C45" s="85"/>
      <c r="D45" s="85"/>
      <c r="E45" s="85"/>
      <c r="F45" s="85"/>
      <c r="G45" s="85"/>
      <c r="H45" s="85"/>
      <c r="I45" s="85"/>
      <c r="J45" s="85"/>
      <c r="K45" s="13"/>
      <c r="L45" s="13"/>
      <c r="M45" s="13"/>
      <c r="N45" s="13"/>
      <c r="O45" s="13"/>
      <c r="S45" s="89"/>
      <c r="T45" s="89"/>
      <c r="U45" s="89"/>
      <c r="V45" s="89"/>
      <c r="W45" s="89"/>
      <c r="X45" s="89"/>
      <c r="Y45" s="89"/>
      <c r="Z45" s="89"/>
      <c r="AA45" s="59"/>
    </row>
    <row r="47" spans="1:27" x14ac:dyDescent="0.2">
      <c r="E47" s="59"/>
      <c r="F47" s="59"/>
      <c r="G47" s="59"/>
      <c r="H47" s="59"/>
      <c r="I47" s="59"/>
      <c r="J47" s="59"/>
      <c r="K47" s="59"/>
      <c r="L47" s="59"/>
      <c r="M47" s="59"/>
      <c r="N47" s="59"/>
      <c r="O47" s="59"/>
      <c r="P47" s="59"/>
      <c r="Q47" s="59"/>
      <c r="R47" s="59"/>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40625" defaultRowHeight="12.75" x14ac:dyDescent="0.2"/>
  <cols>
    <col min="1" max="1" width="44.85546875" style="73" customWidth="1"/>
    <col min="2" max="14" width="7.7109375" style="73" customWidth="1"/>
    <col min="15" max="26" width="9.28515625" style="73" bestFit="1" customWidth="1"/>
    <col min="27" max="30" width="7.7109375" style="73" customWidth="1"/>
    <col min="31" max="16384" width="9.140625" style="73"/>
  </cols>
  <sheetData>
    <row r="1" spans="1:32" ht="16.5" customHeight="1" thickBot="1" x14ac:dyDescent="0.3">
      <c r="A1" s="135" t="s">
        <v>66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2" s="74" customFormat="1" ht="16.5" customHeight="1" x14ac:dyDescent="0.3">
      <c r="A2" s="21"/>
      <c r="B2" s="106">
        <v>1960</v>
      </c>
      <c r="C2" s="106">
        <v>1965</v>
      </c>
      <c r="D2" s="106">
        <v>1970</v>
      </c>
      <c r="E2" s="106">
        <v>1975</v>
      </c>
      <c r="F2" s="106">
        <v>1980</v>
      </c>
      <c r="G2" s="106">
        <v>1985</v>
      </c>
      <c r="H2" s="106">
        <v>1990</v>
      </c>
      <c r="I2" s="106">
        <v>1991</v>
      </c>
      <c r="J2" s="106">
        <v>1992</v>
      </c>
      <c r="K2" s="106">
        <v>1993</v>
      </c>
      <c r="L2" s="106">
        <v>1994</v>
      </c>
      <c r="M2" s="106">
        <v>1995</v>
      </c>
      <c r="N2" s="106">
        <v>1996</v>
      </c>
      <c r="O2" s="106">
        <v>1997</v>
      </c>
      <c r="P2" s="106">
        <v>1998</v>
      </c>
      <c r="Q2" s="106">
        <v>1999</v>
      </c>
      <c r="R2" s="106">
        <v>2000</v>
      </c>
      <c r="S2" s="106">
        <v>2001</v>
      </c>
      <c r="T2" s="106">
        <v>2002</v>
      </c>
      <c r="U2" s="106">
        <v>2003</v>
      </c>
      <c r="V2" s="106">
        <v>2004</v>
      </c>
      <c r="W2" s="106">
        <v>2005</v>
      </c>
      <c r="X2" s="106">
        <v>2006</v>
      </c>
      <c r="Y2" s="106">
        <v>2007</v>
      </c>
      <c r="Z2" s="106">
        <v>2008</v>
      </c>
      <c r="AA2" s="111">
        <v>2009</v>
      </c>
      <c r="AB2" s="111">
        <v>2010</v>
      </c>
      <c r="AC2" s="111">
        <v>2011</v>
      </c>
      <c r="AD2" s="111">
        <v>2012</v>
      </c>
      <c r="AE2" s="111">
        <v>2013</v>
      </c>
      <c r="AF2" s="112">
        <v>2014</v>
      </c>
    </row>
    <row r="3" spans="1:32" s="76" customFormat="1" ht="16.5" customHeight="1" x14ac:dyDescent="0.3">
      <c r="A3" s="4" t="s">
        <v>67</v>
      </c>
      <c r="B3" s="75">
        <v>2536.9698816000005</v>
      </c>
      <c r="C3" s="75">
        <v>2459.5604352</v>
      </c>
      <c r="D3" s="75">
        <v>2268.0484992000002</v>
      </c>
      <c r="E3" s="75">
        <v>2455.8589440000001</v>
      </c>
      <c r="F3" s="75">
        <v>2699.1917568000003</v>
      </c>
      <c r="G3" s="75">
        <v>2998.0469376000005</v>
      </c>
      <c r="H3" s="75">
        <v>3427.7417856000002</v>
      </c>
      <c r="I3" s="75">
        <v>3486.8047104000002</v>
      </c>
      <c r="J3" s="75">
        <v>3505.1512320000002</v>
      </c>
      <c r="K3" s="75">
        <v>3556.0065024</v>
      </c>
      <c r="L3" s="75">
        <v>3479.4017280000003</v>
      </c>
      <c r="M3" s="75">
        <v>3514.3244927999999</v>
      </c>
      <c r="N3" s="75">
        <v>2692.2953958912003</v>
      </c>
      <c r="O3" s="117">
        <v>2975.7911584896001</v>
      </c>
      <c r="P3" s="117">
        <v>3063.8856834432004</v>
      </c>
      <c r="Q3" s="117">
        <v>3194.5801234406404</v>
      </c>
      <c r="R3" s="117">
        <v>3284.3312105472005</v>
      </c>
      <c r="S3" s="117">
        <v>3385.8605392128006</v>
      </c>
      <c r="T3" s="117">
        <v>3469.8991954176004</v>
      </c>
      <c r="U3" s="117">
        <v>3407.2944263424001</v>
      </c>
      <c r="V3" s="117">
        <v>3491.3192421888007</v>
      </c>
      <c r="W3" s="117">
        <v>3527.9736611328003</v>
      </c>
      <c r="X3" s="117">
        <v>3563.1550475136005</v>
      </c>
      <c r="Y3" s="117">
        <v>3606.6432238848001</v>
      </c>
      <c r="Z3" s="117">
        <v>3655.9367868672002</v>
      </c>
      <c r="AA3" s="118">
        <v>3677.5914759935999</v>
      </c>
      <c r="AB3" s="118">
        <v>3586.4301851136001</v>
      </c>
      <c r="AC3" s="118">
        <v>3475.8828909066247</v>
      </c>
      <c r="AD3" s="118">
        <v>3455.8604757135367</v>
      </c>
      <c r="AE3" s="118">
        <v>3468.3771068305923</v>
      </c>
      <c r="AF3" s="118">
        <v>3510.8257789440008</v>
      </c>
    </row>
    <row r="4" spans="1:32" s="76" customFormat="1" ht="16.5" customHeight="1" x14ac:dyDescent="0.3">
      <c r="A4" s="4" t="s">
        <v>68</v>
      </c>
      <c r="B4" s="75" t="s">
        <v>0</v>
      </c>
      <c r="C4" s="75" t="s">
        <v>0</v>
      </c>
      <c r="D4" s="75" t="s">
        <v>0</v>
      </c>
      <c r="E4" s="75" t="s">
        <v>0</v>
      </c>
      <c r="F4" s="75">
        <v>35067.605760000006</v>
      </c>
      <c r="G4" s="75">
        <v>34055.328384</v>
      </c>
      <c r="H4" s="75">
        <v>33765.646464000005</v>
      </c>
      <c r="I4" s="75">
        <v>33941.064960000003</v>
      </c>
      <c r="J4" s="75">
        <v>32727.619584000004</v>
      </c>
      <c r="K4" s="75">
        <v>32584.387968000003</v>
      </c>
      <c r="L4" s="75">
        <v>30307.166208000002</v>
      </c>
      <c r="M4" s="75">
        <v>30284.635392000004</v>
      </c>
      <c r="N4" s="75">
        <v>25460.000073446401</v>
      </c>
      <c r="O4" s="117">
        <v>28178.356880298241</v>
      </c>
      <c r="P4" s="117">
        <v>28764.966695097602</v>
      </c>
      <c r="Q4" s="117">
        <v>30068.658111951361</v>
      </c>
      <c r="R4" s="117">
        <v>30267.471416371201</v>
      </c>
      <c r="S4" s="117">
        <v>31515.571440460804</v>
      </c>
      <c r="T4" s="117">
        <v>31669.7802309504</v>
      </c>
      <c r="U4" s="117">
        <v>30865.369427481601</v>
      </c>
      <c r="V4" s="117">
        <v>30450.162698841599</v>
      </c>
      <c r="W4" s="117">
        <v>31261.382636774404</v>
      </c>
      <c r="X4" s="117">
        <v>32814.823337049602</v>
      </c>
      <c r="Y4" s="117">
        <v>32811.390767232006</v>
      </c>
      <c r="Z4" s="117">
        <v>34115.035529203196</v>
      </c>
      <c r="AA4" s="118">
        <v>33957.136834790399</v>
      </c>
      <c r="AB4" s="118">
        <v>36322.4544072192</v>
      </c>
      <c r="AC4" s="118">
        <v>60776.24838065511</v>
      </c>
      <c r="AD4" s="118">
        <v>34025.06055015936</v>
      </c>
      <c r="AE4" s="118">
        <v>34210.473947882499</v>
      </c>
      <c r="AF4" s="118">
        <v>34486.550177587196</v>
      </c>
    </row>
    <row r="5" spans="1:32" s="76"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8">
        <v>1695.3982132415999</v>
      </c>
      <c r="AB6" s="88">
        <v>1600.703410350372</v>
      </c>
      <c r="AC6" s="88">
        <v>1578.4663293163921</v>
      </c>
      <c r="AD6" s="88">
        <v>1521.24757083084</v>
      </c>
      <c r="AE6" s="88">
        <v>1451.1087507252603</v>
      </c>
      <c r="AF6" s="88">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8">
        <v>528.30004808519993</v>
      </c>
      <c r="AB7" s="88">
        <v>468.20318028945599</v>
      </c>
      <c r="AC7" s="88">
        <v>477.813928747548</v>
      </c>
      <c r="AD7" s="88">
        <v>460.78291726634399</v>
      </c>
      <c r="AE7" s="88">
        <v>485.56854964179598</v>
      </c>
      <c r="AF7" s="88">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8">
        <v>149.6801115156</v>
      </c>
      <c r="AB8" s="88">
        <v>154.70446236531598</v>
      </c>
      <c r="AC8" s="88">
        <v>169.67726206305599</v>
      </c>
      <c r="AD8" s="88">
        <v>690.48311802878402</v>
      </c>
      <c r="AE8" s="88">
        <v>231.25751547382799</v>
      </c>
      <c r="AF8" s="88">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8">
        <v>95.374969504799992</v>
      </c>
      <c r="AB9" s="88">
        <v>87.009208984799997</v>
      </c>
      <c r="AC9" s="88">
        <v>80.021247582911997</v>
      </c>
      <c r="AD9" s="88">
        <v>72.240397568915981</v>
      </c>
      <c r="AE9" s="88">
        <v>64.626105682919999</v>
      </c>
      <c r="AF9" s="88">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8">
        <v>23.816676680399997</v>
      </c>
      <c r="AB10" s="88">
        <v>25.998925058868</v>
      </c>
      <c r="AC10" s="88">
        <v>27.685625152415998</v>
      </c>
      <c r="AD10" s="88">
        <v>31.944425635488003</v>
      </c>
      <c r="AE10" s="88">
        <v>33.260000151143998</v>
      </c>
      <c r="AF10" s="88">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19">
        <v>7.8924477451680008</v>
      </c>
      <c r="V11" s="119">
        <v>7.7641714887239992</v>
      </c>
      <c r="W11" s="119">
        <v>11.214998492868</v>
      </c>
      <c r="X11" s="119">
        <v>7.6566506462760007</v>
      </c>
      <c r="Y11" s="119">
        <v>3.8338577027760001</v>
      </c>
      <c r="Z11" s="119">
        <v>2.542653669576</v>
      </c>
      <c r="AA11" s="88">
        <v>23.816676680399997</v>
      </c>
      <c r="AB11" s="88">
        <v>13.083209091816</v>
      </c>
      <c r="AC11" s="88">
        <v>14.041300654427999</v>
      </c>
      <c r="AD11" s="88">
        <v>13.76390944848</v>
      </c>
      <c r="AE11" s="88">
        <v>23.774726744615997</v>
      </c>
      <c r="AF11" s="88">
        <v>21.144773903496002</v>
      </c>
    </row>
    <row r="12" spans="1:32" ht="16.5" customHeight="1" x14ac:dyDescent="0.3">
      <c r="A12" s="55" t="s">
        <v>41</v>
      </c>
      <c r="B12" s="107" t="s">
        <v>0</v>
      </c>
      <c r="C12" s="107" t="s">
        <v>0</v>
      </c>
      <c r="D12" s="107" t="s">
        <v>0</v>
      </c>
      <c r="E12" s="107" t="s">
        <v>0</v>
      </c>
      <c r="F12" s="107" t="s">
        <v>0</v>
      </c>
      <c r="G12" s="107" t="s">
        <v>0</v>
      </c>
      <c r="H12" s="107" t="s">
        <v>0</v>
      </c>
      <c r="I12" s="107" t="s">
        <v>0</v>
      </c>
      <c r="J12" s="107" t="s">
        <v>0</v>
      </c>
      <c r="K12" s="107" t="s">
        <v>0</v>
      </c>
      <c r="L12" s="107" t="s">
        <v>0</v>
      </c>
      <c r="M12" s="107"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8">
        <v>0.80449999999999999</v>
      </c>
      <c r="AB12" s="88">
        <v>0.81424099999999999</v>
      </c>
      <c r="AC12" s="88">
        <v>1.0446</v>
      </c>
      <c r="AD12" s="88">
        <v>1.049744</v>
      </c>
      <c r="AE12" s="88">
        <v>1.0537190000000001</v>
      </c>
      <c r="AF12" s="88">
        <v>3.4618829999999998</v>
      </c>
    </row>
    <row r="13" spans="1:32" s="76" customFormat="1" ht="16.5" customHeight="1" x14ac:dyDescent="0.3">
      <c r="A13" s="4" t="s">
        <v>75</v>
      </c>
      <c r="B13" s="75" t="s">
        <v>0</v>
      </c>
      <c r="C13" s="75" t="s">
        <v>0</v>
      </c>
      <c r="D13" s="75" t="s">
        <v>0</v>
      </c>
      <c r="E13" s="75" t="s">
        <v>0</v>
      </c>
      <c r="F13" s="75" t="s">
        <v>0</v>
      </c>
      <c r="G13" s="75" t="s">
        <v>0</v>
      </c>
      <c r="H13" s="75" t="s">
        <v>0</v>
      </c>
      <c r="I13" s="75" t="s">
        <v>0</v>
      </c>
      <c r="J13" s="75" t="s">
        <v>0</v>
      </c>
      <c r="K13" s="75" t="s">
        <v>0</v>
      </c>
      <c r="L13" s="75" t="s">
        <v>0</v>
      </c>
      <c r="M13" s="75" t="s">
        <v>0</v>
      </c>
      <c r="N13" s="60">
        <f>SUM(N14:N20)</f>
        <v>69603.100083409954</v>
      </c>
      <c r="O13" s="91">
        <f t="shared" ref="O13:AD13" si="0">SUM(O14:O20)</f>
        <v>69471.489025781848</v>
      </c>
      <c r="P13" s="91">
        <f t="shared" si="0"/>
        <v>69992.203989224843</v>
      </c>
      <c r="Q13" s="91">
        <f t="shared" si="0"/>
        <v>71266.426840850196</v>
      </c>
      <c r="R13" s="91">
        <f t="shared" si="0"/>
        <v>73643.589896781574</v>
      </c>
      <c r="S13" s="91">
        <f t="shared" si="0"/>
        <v>74333.679918949172</v>
      </c>
      <c r="T13" s="91">
        <f t="shared" si="0"/>
        <v>71846.444142023742</v>
      </c>
      <c r="U13" s="113">
        <f t="shared" si="0"/>
        <v>68022.798919316483</v>
      </c>
      <c r="V13" s="113">
        <f t="shared" si="0"/>
        <v>68388.661263800721</v>
      </c>
      <c r="W13" s="113">
        <f t="shared" si="0"/>
        <v>65720.928422934056</v>
      </c>
      <c r="X13" s="113">
        <f t="shared" si="0"/>
        <v>68316.955092585529</v>
      </c>
      <c r="Y13" s="113">
        <f>SUM(Y14:Y20)</f>
        <v>66321.89996001737</v>
      </c>
      <c r="Z13" s="113">
        <f t="shared" si="0"/>
        <v>67780.297071302572</v>
      </c>
      <c r="AA13" s="114">
        <f t="shared" si="0"/>
        <v>77558.459786451582</v>
      </c>
      <c r="AB13" s="114">
        <f t="shared" si="0"/>
        <v>73560.559385060915</v>
      </c>
      <c r="AC13" s="114">
        <f t="shared" si="0"/>
        <v>73219.91428522284</v>
      </c>
      <c r="AD13" s="114">
        <f t="shared" si="0"/>
        <v>89172.949561654197</v>
      </c>
      <c r="AE13" s="114">
        <f>SUM(AE14:AE20)</f>
        <v>70497.44904264831</v>
      </c>
      <c r="AF13" s="114">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8">
        <v>65540.619077480966</v>
      </c>
      <c r="AB14" s="88">
        <v>61879.912137696847</v>
      </c>
      <c r="AC14" s="88">
        <v>61020.272174613157</v>
      </c>
      <c r="AD14" s="88">
        <v>58808.312279469894</v>
      </c>
      <c r="AE14" s="88">
        <v>56096.889290357249</v>
      </c>
      <c r="AF14" s="88">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8">
        <v>3313.0311969959994</v>
      </c>
      <c r="AB15" s="88">
        <v>2936.15673224688</v>
      </c>
      <c r="AC15" s="88">
        <v>2996.4268563620394</v>
      </c>
      <c r="AD15" s="88">
        <v>2889.6233976871199</v>
      </c>
      <c r="AE15" s="88">
        <v>2956.8046107398395</v>
      </c>
      <c r="AF15" s="88">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8">
        <v>5264.8476695753598</v>
      </c>
      <c r="AB16" s="88">
        <v>5441.574167133449</v>
      </c>
      <c r="AC16" s="88">
        <v>5968.2273663959941</v>
      </c>
      <c r="AD16" s="88">
        <v>24287.050550841512</v>
      </c>
      <c r="AE16" s="88">
        <v>8134.2509641788765</v>
      </c>
      <c r="AF16" s="88">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8">
        <v>2254.2009135155199</v>
      </c>
      <c r="AB17" s="88">
        <v>2056.4749786675202</v>
      </c>
      <c r="AC17" s="88">
        <v>1891.3135211327487</v>
      </c>
      <c r="AD17" s="88">
        <v>1707.4120289430782</v>
      </c>
      <c r="AE17" s="88">
        <v>1527.4471617006079</v>
      </c>
      <c r="AF17" s="88">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8">
        <v>829.76197939999997</v>
      </c>
      <c r="AB18" s="88">
        <v>905.79050169800007</v>
      </c>
      <c r="AC18" s="88">
        <v>964.554351376</v>
      </c>
      <c r="AD18" s="88">
        <v>1112.928986768</v>
      </c>
      <c r="AE18" s="88">
        <v>1158.7629932839998</v>
      </c>
      <c r="AF18" s="88">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19">
        <v>101.59037243252479</v>
      </c>
      <c r="Z19" s="54">
        <v>65.157780022444797</v>
      </c>
      <c r="AA19" s="88">
        <v>347.31070892143998</v>
      </c>
      <c r="AB19" s="88">
        <v>331.85742860807039</v>
      </c>
      <c r="AC19" s="88">
        <v>367.8388020534623</v>
      </c>
      <c r="AD19" s="88">
        <v>356.28555175341597</v>
      </c>
      <c r="AE19" s="88">
        <v>611.91432797253117</v>
      </c>
      <c r="AF19" s="88">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8">
        <v>8.6882405622720018</v>
      </c>
      <c r="AB20" s="88">
        <v>8.7934390101490543</v>
      </c>
      <c r="AC20" s="88">
        <v>11.281213289433602</v>
      </c>
      <c r="AD20" s="88">
        <v>11.336766191176704</v>
      </c>
      <c r="AE20" s="88">
        <v>11.379694415210306</v>
      </c>
      <c r="AF20" s="88">
        <v>37.386789686065732</v>
      </c>
    </row>
    <row r="21" spans="1:32" s="76" customFormat="1" ht="16.5" customHeight="1" thickBot="1" x14ac:dyDescent="0.35">
      <c r="A21" s="4" t="s">
        <v>83</v>
      </c>
      <c r="B21" s="77" t="s">
        <v>0</v>
      </c>
      <c r="C21" s="77" t="s">
        <v>0</v>
      </c>
      <c r="D21" s="77" t="s">
        <v>0</v>
      </c>
      <c r="E21" s="77" t="s">
        <v>0</v>
      </c>
      <c r="F21" s="77" t="s">
        <v>0</v>
      </c>
      <c r="G21" s="77" t="s">
        <v>0</v>
      </c>
      <c r="H21" s="77" t="s">
        <v>0</v>
      </c>
      <c r="I21" s="77" t="s">
        <v>0</v>
      </c>
      <c r="J21" s="77" t="s">
        <v>0</v>
      </c>
      <c r="K21" s="77" t="s">
        <v>0</v>
      </c>
      <c r="L21" s="77" t="s">
        <v>0</v>
      </c>
      <c r="M21" s="77" t="s">
        <v>0</v>
      </c>
      <c r="N21" s="92">
        <f>1000*N13/N4</f>
        <v>2733.8216764579965</v>
      </c>
      <c r="O21" s="115">
        <f t="shared" ref="O21:AF21" si="1">1000*O13/O4</f>
        <v>2465.4201563596125</v>
      </c>
      <c r="P21" s="115">
        <f t="shared" si="1"/>
        <v>2433.2447428542851</v>
      </c>
      <c r="Q21" s="115">
        <f t="shared" si="1"/>
        <v>2370.1232883593161</v>
      </c>
      <c r="R21" s="115">
        <f t="shared" si="1"/>
        <v>2433.0935638366182</v>
      </c>
      <c r="S21" s="115">
        <f t="shared" si="1"/>
        <v>2358.6334158458876</v>
      </c>
      <c r="T21" s="115">
        <f t="shared" si="1"/>
        <v>2268.6120212419187</v>
      </c>
      <c r="U21" s="115">
        <f t="shared" si="1"/>
        <v>2203.8550058225132</v>
      </c>
      <c r="V21" s="115">
        <f t="shared" si="1"/>
        <v>2245.9210461427979</v>
      </c>
      <c r="W21" s="115">
        <f t="shared" si="1"/>
        <v>2102.3039571392173</v>
      </c>
      <c r="X21" s="115">
        <f t="shared" si="1"/>
        <v>2081.8931246676016</v>
      </c>
      <c r="Y21" s="115">
        <f t="shared" si="1"/>
        <v>2021.307186596051</v>
      </c>
      <c r="Z21" s="115">
        <f t="shared" si="1"/>
        <v>1986.8159601733728</v>
      </c>
      <c r="AA21" s="116">
        <f t="shared" si="1"/>
        <v>2284.0105796843841</v>
      </c>
      <c r="AB21" s="116">
        <f t="shared" si="1"/>
        <v>2025.2089399124011</v>
      </c>
      <c r="AC21" s="116">
        <f>1000*AC13/AC4</f>
        <v>1204.7455418213756</v>
      </c>
      <c r="AD21" s="116">
        <f t="shared" si="1"/>
        <v>2620.8020829293291</v>
      </c>
      <c r="AE21" s="116">
        <f t="shared" si="1"/>
        <v>2060.6978187454151</v>
      </c>
      <c r="AF21" s="116">
        <f t="shared" si="1"/>
        <v>1809.7256875075634</v>
      </c>
    </row>
    <row r="22" spans="1:32" s="78" customFormat="1" ht="12.75" customHeight="1" x14ac:dyDescent="0.2">
      <c r="A22" s="186" t="s">
        <v>102</v>
      </c>
      <c r="B22" s="187"/>
      <c r="C22" s="187"/>
      <c r="D22" s="187"/>
      <c r="E22" s="187"/>
      <c r="F22" s="187"/>
      <c r="G22" s="187"/>
      <c r="H22" s="187"/>
      <c r="I22" s="187"/>
      <c r="J22" s="187"/>
      <c r="K22" s="187"/>
      <c r="L22" s="61"/>
      <c r="M22" s="61"/>
      <c r="N22" s="61"/>
      <c r="O22" s="61"/>
      <c r="P22" s="61"/>
      <c r="Q22" s="61"/>
      <c r="R22" s="61"/>
      <c r="S22" s="61"/>
      <c r="T22" s="61"/>
      <c r="U22" s="61"/>
      <c r="V22" s="61"/>
      <c r="W22" s="61"/>
      <c r="X22" s="61"/>
      <c r="Y22" s="61"/>
      <c r="Z22" s="61"/>
      <c r="AA22" s="73"/>
    </row>
    <row r="23" spans="1:32" s="78" customFormat="1" ht="12.75" customHeight="1" x14ac:dyDescent="0.2">
      <c r="A23" s="188"/>
      <c r="B23" s="181"/>
      <c r="C23" s="181"/>
      <c r="D23" s="181"/>
      <c r="E23" s="181"/>
      <c r="F23" s="181"/>
      <c r="G23" s="181"/>
      <c r="H23" s="181"/>
      <c r="I23" s="181"/>
      <c r="J23" s="181"/>
      <c r="K23" s="181"/>
      <c r="L23" s="61"/>
      <c r="M23" s="61"/>
      <c r="N23" s="61"/>
      <c r="O23" s="61"/>
      <c r="P23" s="61"/>
      <c r="Q23" s="61"/>
      <c r="R23" s="61"/>
      <c r="S23" s="61"/>
      <c r="T23" s="61"/>
      <c r="U23" s="61"/>
      <c r="V23" s="61"/>
      <c r="W23" s="61"/>
      <c r="X23" s="61"/>
      <c r="Y23" s="61"/>
      <c r="Z23" s="61"/>
      <c r="AA23" s="73"/>
    </row>
    <row r="24" spans="1:32" s="78" customFormat="1" ht="25.5" customHeight="1" x14ac:dyDescent="0.2">
      <c r="A24" s="189" t="s">
        <v>84</v>
      </c>
      <c r="B24" s="189"/>
      <c r="C24" s="189"/>
      <c r="D24" s="189"/>
      <c r="E24" s="189"/>
      <c r="F24" s="189"/>
      <c r="G24" s="189"/>
      <c r="H24" s="189"/>
      <c r="I24" s="189"/>
      <c r="J24" s="189"/>
      <c r="K24" s="189"/>
      <c r="L24" s="61"/>
      <c r="M24" s="61"/>
      <c r="N24" s="61"/>
      <c r="O24" s="61"/>
      <c r="P24" s="61"/>
      <c r="Q24" s="61"/>
      <c r="R24" s="61"/>
      <c r="S24" s="61"/>
      <c r="T24" s="61"/>
      <c r="U24" s="61"/>
      <c r="V24" s="61"/>
      <c r="W24" s="61"/>
      <c r="X24" s="61"/>
      <c r="Y24" s="61"/>
      <c r="Z24" s="61"/>
      <c r="AA24" s="73"/>
    </row>
    <row r="25" spans="1:32" s="78" customFormat="1" ht="12.75" customHeight="1" x14ac:dyDescent="0.2">
      <c r="A25" s="190" t="s">
        <v>85</v>
      </c>
      <c r="B25" s="190"/>
      <c r="C25" s="190"/>
      <c r="D25" s="190"/>
      <c r="E25" s="190"/>
      <c r="F25" s="190"/>
      <c r="G25" s="190"/>
      <c r="H25" s="190"/>
      <c r="I25" s="190"/>
      <c r="J25" s="190"/>
      <c r="K25" s="190"/>
      <c r="L25" s="61"/>
      <c r="M25" s="61"/>
      <c r="N25" s="61"/>
      <c r="O25" s="61"/>
      <c r="P25" s="61"/>
      <c r="Q25" s="61"/>
      <c r="R25" s="61"/>
      <c r="S25" s="61"/>
      <c r="T25" s="61"/>
      <c r="U25" s="61"/>
      <c r="V25" s="61"/>
      <c r="W25" s="61"/>
      <c r="X25" s="61"/>
      <c r="Y25" s="61"/>
      <c r="Z25" s="61"/>
      <c r="AA25" s="73"/>
    </row>
    <row r="26" spans="1:32" s="78" customFormat="1" ht="12.75" customHeight="1" x14ac:dyDescent="0.2">
      <c r="A26" s="185"/>
      <c r="B26" s="185"/>
      <c r="C26" s="185"/>
      <c r="D26" s="185"/>
      <c r="E26" s="185"/>
      <c r="F26" s="185"/>
      <c r="G26" s="185"/>
      <c r="H26" s="185"/>
      <c r="I26" s="185"/>
      <c r="J26" s="185"/>
      <c r="K26" s="185"/>
      <c r="L26" s="61"/>
      <c r="M26" s="61"/>
      <c r="N26" s="61"/>
      <c r="O26" s="61"/>
      <c r="P26" s="61"/>
      <c r="Q26" s="61"/>
      <c r="R26" s="61"/>
      <c r="S26" s="61"/>
      <c r="T26" s="61"/>
      <c r="U26" s="61"/>
      <c r="V26" s="61"/>
      <c r="W26" s="61"/>
      <c r="X26" s="61"/>
      <c r="Y26" s="61"/>
      <c r="Z26" s="61"/>
      <c r="AA26" s="73"/>
    </row>
    <row r="27" spans="1:32" s="78" customFormat="1" ht="12.75" customHeight="1" x14ac:dyDescent="0.2">
      <c r="A27" s="183" t="s">
        <v>19</v>
      </c>
      <c r="B27" s="184"/>
      <c r="C27" s="184"/>
      <c r="D27" s="184"/>
      <c r="E27" s="184"/>
      <c r="F27" s="181"/>
      <c r="G27" s="181"/>
      <c r="H27" s="181"/>
      <c r="I27" s="181"/>
      <c r="J27" s="181"/>
      <c r="K27" s="181"/>
      <c r="L27" s="79"/>
      <c r="M27" s="61"/>
      <c r="N27" s="61"/>
      <c r="O27" s="61"/>
      <c r="P27" s="61"/>
      <c r="Q27" s="61"/>
      <c r="R27" s="61"/>
      <c r="S27" s="61"/>
      <c r="T27" s="61"/>
      <c r="U27" s="61"/>
      <c r="V27" s="61"/>
      <c r="W27" s="61"/>
      <c r="X27" s="61"/>
      <c r="Y27" s="61"/>
      <c r="Z27" s="61"/>
      <c r="AA27" s="73"/>
    </row>
    <row r="28" spans="1:32" s="78" customFormat="1" ht="12.75" customHeight="1" x14ac:dyDescent="0.2">
      <c r="A28" s="177" t="s">
        <v>42</v>
      </c>
      <c r="B28" s="177"/>
      <c r="C28" s="177"/>
      <c r="D28" s="177"/>
      <c r="E28" s="177"/>
      <c r="F28" s="177"/>
      <c r="G28" s="177"/>
      <c r="H28" s="177"/>
      <c r="I28" s="177"/>
      <c r="J28" s="177"/>
      <c r="K28" s="177"/>
      <c r="L28" s="87"/>
      <c r="M28" s="61"/>
      <c r="N28" s="61"/>
      <c r="O28" s="61"/>
      <c r="P28" s="61"/>
      <c r="Q28" s="61"/>
      <c r="R28" s="61"/>
      <c r="S28" s="61"/>
      <c r="T28" s="61"/>
      <c r="U28" s="61"/>
      <c r="V28" s="61"/>
      <c r="W28" s="61"/>
      <c r="X28" s="61"/>
      <c r="Y28" s="61"/>
      <c r="Z28" s="61"/>
      <c r="AA28" s="73"/>
    </row>
    <row r="29" spans="1:32" s="78" customFormat="1" ht="12.75" customHeight="1" x14ac:dyDescent="0.2">
      <c r="A29" s="177" t="s">
        <v>43</v>
      </c>
      <c r="B29" s="177"/>
      <c r="C29" s="177"/>
      <c r="D29" s="177"/>
      <c r="E29" s="177"/>
      <c r="F29" s="177"/>
      <c r="G29" s="177"/>
      <c r="H29" s="177"/>
      <c r="I29" s="177"/>
      <c r="J29" s="177"/>
      <c r="K29" s="177"/>
      <c r="L29" s="87"/>
      <c r="M29" s="61"/>
      <c r="N29" s="61"/>
      <c r="O29" s="61"/>
      <c r="P29" s="61"/>
      <c r="Q29" s="61"/>
      <c r="R29" s="61"/>
      <c r="S29" s="61"/>
      <c r="T29" s="61"/>
      <c r="U29" s="61"/>
      <c r="V29" s="61"/>
      <c r="W29" s="61"/>
      <c r="X29" s="61"/>
      <c r="Y29" s="61"/>
      <c r="Z29" s="61"/>
      <c r="AA29" s="73"/>
    </row>
    <row r="30" spans="1:32" s="78" customFormat="1" ht="25.5" customHeight="1" x14ac:dyDescent="0.2">
      <c r="A30" s="177" t="s">
        <v>44</v>
      </c>
      <c r="B30" s="177"/>
      <c r="C30" s="177"/>
      <c r="D30" s="177"/>
      <c r="E30" s="177"/>
      <c r="F30" s="177"/>
      <c r="G30" s="177"/>
      <c r="H30" s="177"/>
      <c r="I30" s="177"/>
      <c r="J30" s="177"/>
      <c r="K30" s="177"/>
      <c r="L30" s="87"/>
      <c r="M30" s="61"/>
      <c r="N30" s="61"/>
      <c r="O30" s="61"/>
      <c r="P30" s="61"/>
      <c r="Q30" s="61"/>
      <c r="R30" s="61"/>
      <c r="S30" s="61"/>
      <c r="T30" s="61"/>
      <c r="U30" s="61"/>
      <c r="V30" s="61"/>
      <c r="W30" s="61"/>
      <c r="X30" s="61"/>
      <c r="Y30" s="61"/>
      <c r="Z30" s="61"/>
      <c r="AA30" s="73"/>
    </row>
    <row r="31" spans="1:32" s="78" customFormat="1" ht="12.75" customHeight="1" x14ac:dyDescent="0.2">
      <c r="A31" s="182" t="s">
        <v>45</v>
      </c>
      <c r="B31" s="181"/>
      <c r="C31" s="181"/>
      <c r="D31" s="181"/>
      <c r="E31" s="181"/>
      <c r="F31" s="181"/>
      <c r="G31" s="181"/>
      <c r="H31" s="181"/>
      <c r="I31" s="181"/>
      <c r="J31" s="181"/>
      <c r="K31" s="181"/>
      <c r="L31" s="87"/>
      <c r="M31" s="61"/>
      <c r="N31" s="61"/>
      <c r="O31" s="61"/>
      <c r="P31" s="61"/>
      <c r="Q31" s="61"/>
      <c r="R31" s="61"/>
      <c r="S31" s="61"/>
      <c r="T31" s="61"/>
      <c r="U31" s="61"/>
      <c r="V31" s="61"/>
      <c r="W31" s="61"/>
      <c r="X31" s="61"/>
      <c r="Y31" s="61"/>
      <c r="Z31" s="61"/>
      <c r="AA31" s="73"/>
    </row>
    <row r="32" spans="1:32" s="78" customFormat="1" ht="12.75" customHeight="1" x14ac:dyDescent="0.2">
      <c r="A32" s="182" t="s">
        <v>86</v>
      </c>
      <c r="B32" s="181">
        <v>138700</v>
      </c>
      <c r="C32" s="181"/>
      <c r="D32" s="181"/>
      <c r="E32" s="181"/>
      <c r="F32" s="181"/>
      <c r="G32" s="181"/>
      <c r="H32" s="181"/>
      <c r="I32" s="181"/>
      <c r="J32" s="181"/>
      <c r="K32" s="181"/>
      <c r="L32" s="87"/>
      <c r="M32" s="61"/>
      <c r="N32" s="61"/>
      <c r="O32" s="61"/>
      <c r="P32" s="61"/>
      <c r="Q32" s="61"/>
      <c r="R32" s="61"/>
      <c r="S32" s="61"/>
      <c r="T32" s="61"/>
      <c r="U32" s="61"/>
      <c r="V32" s="61"/>
      <c r="W32" s="61"/>
      <c r="X32" s="61"/>
      <c r="Y32" s="61"/>
      <c r="Z32" s="61"/>
      <c r="AA32" s="73"/>
    </row>
    <row r="33" spans="1:15" s="78" customFormat="1" x14ac:dyDescent="0.2">
      <c r="A33" s="177" t="s">
        <v>87</v>
      </c>
      <c r="B33" s="177"/>
      <c r="C33" s="177"/>
      <c r="D33" s="177"/>
      <c r="E33" s="177"/>
      <c r="F33" s="177"/>
      <c r="G33" s="177"/>
      <c r="H33" s="177"/>
      <c r="I33" s="177"/>
      <c r="J33" s="177"/>
      <c r="K33" s="177"/>
      <c r="L33" s="87"/>
      <c r="M33" s="61"/>
      <c r="N33" s="87"/>
      <c r="O33" s="87"/>
    </row>
    <row r="34" spans="1:15" s="78" customFormat="1" x14ac:dyDescent="0.2">
      <c r="A34" s="177" t="s">
        <v>88</v>
      </c>
      <c r="B34" s="177"/>
      <c r="C34" s="177"/>
      <c r="D34" s="177"/>
      <c r="E34" s="177"/>
      <c r="F34" s="177"/>
      <c r="G34" s="177"/>
      <c r="H34" s="177"/>
      <c r="I34" s="177"/>
      <c r="J34" s="177"/>
      <c r="K34" s="177"/>
      <c r="L34" s="87"/>
      <c r="M34" s="61"/>
      <c r="N34" s="87"/>
      <c r="O34" s="87"/>
    </row>
    <row r="35" spans="1:15" s="78" customFormat="1" x14ac:dyDescent="0.2">
      <c r="A35" s="177" t="s">
        <v>89</v>
      </c>
      <c r="B35" s="177"/>
      <c r="C35" s="177"/>
      <c r="D35" s="177"/>
      <c r="E35" s="177"/>
      <c r="F35" s="177"/>
      <c r="G35" s="177"/>
      <c r="H35" s="177"/>
      <c r="I35" s="177"/>
      <c r="J35" s="177"/>
      <c r="K35" s="177"/>
      <c r="L35" s="87"/>
      <c r="M35" s="61"/>
      <c r="N35" s="87"/>
      <c r="O35" s="87"/>
    </row>
    <row r="36" spans="1:15" s="78" customFormat="1" x14ac:dyDescent="0.2">
      <c r="A36" s="177" t="s">
        <v>90</v>
      </c>
      <c r="B36" s="177">
        <v>125000</v>
      </c>
      <c r="C36" s="177"/>
      <c r="D36" s="177"/>
      <c r="E36" s="177"/>
      <c r="F36" s="177"/>
      <c r="G36" s="177"/>
      <c r="H36" s="177"/>
      <c r="I36" s="177"/>
      <c r="J36" s="177"/>
      <c r="K36" s="177"/>
      <c r="L36" s="87"/>
      <c r="M36" s="61"/>
      <c r="N36" s="87"/>
      <c r="O36" s="87"/>
    </row>
    <row r="37" spans="1:15" s="78" customFormat="1" x14ac:dyDescent="0.2">
      <c r="A37" s="177" t="s">
        <v>91</v>
      </c>
      <c r="B37" s="177">
        <v>91300</v>
      </c>
      <c r="C37" s="177"/>
      <c r="D37" s="177"/>
      <c r="E37" s="177"/>
      <c r="F37" s="177"/>
      <c r="G37" s="177"/>
      <c r="H37" s="177"/>
      <c r="I37" s="177"/>
      <c r="J37" s="177"/>
      <c r="K37" s="177"/>
      <c r="L37" s="87"/>
      <c r="M37" s="61"/>
      <c r="N37" s="87"/>
      <c r="O37" s="87"/>
    </row>
    <row r="38" spans="1:15" s="78" customFormat="1" x14ac:dyDescent="0.2">
      <c r="A38" s="177" t="s">
        <v>92</v>
      </c>
      <c r="B38" s="177"/>
      <c r="C38" s="177"/>
      <c r="D38" s="177"/>
      <c r="E38" s="177"/>
      <c r="F38" s="177"/>
      <c r="G38" s="177"/>
      <c r="H38" s="177"/>
      <c r="I38" s="177"/>
      <c r="J38" s="177"/>
      <c r="K38" s="177"/>
      <c r="L38" s="87"/>
      <c r="M38" s="61"/>
      <c r="N38" s="87"/>
      <c r="O38" s="87"/>
    </row>
    <row r="39" spans="1:15" s="78" customFormat="1" x14ac:dyDescent="0.2">
      <c r="A39" s="177" t="s">
        <v>93</v>
      </c>
      <c r="B39" s="177"/>
      <c r="C39" s="177"/>
      <c r="D39" s="177"/>
      <c r="E39" s="177"/>
      <c r="F39" s="177"/>
      <c r="G39" s="177"/>
      <c r="H39" s="177"/>
      <c r="I39" s="177"/>
      <c r="J39" s="177"/>
      <c r="K39" s="177"/>
      <c r="L39" s="87"/>
      <c r="M39" s="61"/>
      <c r="N39" s="87"/>
      <c r="O39" s="87"/>
    </row>
    <row r="40" spans="1:15" s="78" customFormat="1" x14ac:dyDescent="0.2">
      <c r="A40" s="177" t="s">
        <v>94</v>
      </c>
      <c r="B40" s="177"/>
      <c r="C40" s="177"/>
      <c r="D40" s="177"/>
      <c r="E40" s="177"/>
      <c r="F40" s="177"/>
      <c r="G40" s="177"/>
      <c r="H40" s="177"/>
      <c r="I40" s="177"/>
      <c r="J40" s="177"/>
      <c r="K40" s="177"/>
      <c r="L40" s="87"/>
      <c r="M40" s="61"/>
      <c r="N40" s="87"/>
      <c r="O40" s="87"/>
    </row>
    <row r="41" spans="1:15" s="78" customFormat="1" x14ac:dyDescent="0.2">
      <c r="A41" s="177" t="s">
        <v>95</v>
      </c>
      <c r="B41" s="177"/>
      <c r="C41" s="177"/>
      <c r="D41" s="177"/>
      <c r="E41" s="177"/>
      <c r="F41" s="177"/>
      <c r="G41" s="177"/>
      <c r="H41" s="177"/>
      <c r="I41" s="177"/>
      <c r="J41" s="177"/>
      <c r="K41" s="177"/>
      <c r="L41" s="87"/>
      <c r="M41" s="61"/>
      <c r="N41" s="87"/>
      <c r="O41" s="87"/>
    </row>
    <row r="42" spans="1:15" s="78" customFormat="1" x14ac:dyDescent="0.2">
      <c r="A42" s="177" t="s">
        <v>96</v>
      </c>
      <c r="B42" s="177"/>
      <c r="C42" s="177"/>
      <c r="D42" s="177"/>
      <c r="E42" s="177"/>
      <c r="F42" s="177"/>
      <c r="G42" s="177"/>
      <c r="H42" s="177"/>
      <c r="I42" s="177"/>
      <c r="J42" s="177"/>
      <c r="K42" s="177"/>
      <c r="L42" s="87"/>
      <c r="M42" s="61"/>
      <c r="N42" s="87"/>
      <c r="O42" s="87"/>
    </row>
    <row r="43" spans="1:15" s="78" customFormat="1" x14ac:dyDescent="0.2">
      <c r="A43" s="176" t="s">
        <v>46</v>
      </c>
      <c r="B43" s="176"/>
      <c r="C43" s="176"/>
      <c r="D43" s="176"/>
      <c r="E43" s="176"/>
      <c r="F43" s="176"/>
      <c r="G43" s="176"/>
      <c r="H43" s="176"/>
      <c r="I43" s="176"/>
      <c r="J43" s="176"/>
      <c r="K43" s="176"/>
      <c r="L43" s="80"/>
      <c r="M43" s="80"/>
      <c r="N43" s="80"/>
      <c r="O43" s="87"/>
    </row>
    <row r="44" spans="1:15" s="78" customFormat="1" x14ac:dyDescent="0.2">
      <c r="A44" s="176" t="s">
        <v>103</v>
      </c>
      <c r="B44" s="176"/>
      <c r="C44" s="176"/>
      <c r="D44" s="176"/>
      <c r="E44" s="176"/>
      <c r="F44" s="176"/>
      <c r="G44" s="176"/>
      <c r="H44" s="176"/>
      <c r="I44" s="178"/>
      <c r="J44" s="178"/>
      <c r="K44" s="178"/>
      <c r="L44" s="87"/>
      <c r="M44" s="61"/>
      <c r="N44" s="87"/>
      <c r="O44" s="87"/>
    </row>
    <row r="45" spans="1:15" s="78" customFormat="1" x14ac:dyDescent="0.2">
      <c r="A45" s="176" t="s">
        <v>104</v>
      </c>
      <c r="B45" s="176"/>
      <c r="C45" s="176"/>
      <c r="D45" s="176"/>
      <c r="E45" s="176"/>
      <c r="F45" s="176"/>
      <c r="G45" s="176"/>
      <c r="H45" s="176"/>
      <c r="I45" s="178"/>
      <c r="J45" s="178"/>
      <c r="K45" s="178"/>
      <c r="L45" s="87"/>
      <c r="M45" s="61"/>
      <c r="N45" s="87"/>
      <c r="O45" s="87"/>
    </row>
    <row r="46" spans="1:15" s="78" customFormat="1" x14ac:dyDescent="0.2">
      <c r="A46" s="177" t="s">
        <v>105</v>
      </c>
      <c r="B46" s="177"/>
      <c r="C46" s="177"/>
      <c r="D46" s="177"/>
      <c r="E46" s="177"/>
      <c r="F46" s="177"/>
      <c r="G46" s="177"/>
      <c r="H46" s="177"/>
      <c r="I46" s="177"/>
      <c r="J46" s="177"/>
      <c r="K46" s="177"/>
      <c r="L46" s="87"/>
      <c r="M46" s="61"/>
      <c r="N46" s="87"/>
      <c r="O46" s="87"/>
    </row>
    <row r="47" spans="1:15" s="78" customFormat="1" x14ac:dyDescent="0.2">
      <c r="A47" s="179"/>
      <c r="B47" s="179"/>
      <c r="C47" s="179"/>
      <c r="D47" s="179"/>
      <c r="E47" s="179"/>
      <c r="F47" s="179"/>
      <c r="G47" s="179"/>
      <c r="H47" s="179"/>
      <c r="I47" s="179"/>
      <c r="J47" s="179"/>
      <c r="K47" s="179"/>
      <c r="L47" s="87"/>
      <c r="M47" s="61"/>
      <c r="N47" s="87"/>
      <c r="O47" s="87"/>
    </row>
    <row r="48" spans="1:15" s="78" customFormat="1" x14ac:dyDescent="0.2">
      <c r="A48" s="180" t="s">
        <v>12</v>
      </c>
      <c r="B48" s="180"/>
      <c r="C48" s="180"/>
      <c r="D48" s="180"/>
      <c r="E48" s="180"/>
      <c r="F48" s="181"/>
      <c r="G48" s="181"/>
      <c r="H48" s="181"/>
      <c r="I48" s="181"/>
      <c r="J48" s="181"/>
      <c r="K48" s="181"/>
      <c r="L48" s="79"/>
      <c r="M48" s="61"/>
      <c r="N48" s="79"/>
      <c r="O48" s="79"/>
    </row>
    <row r="49" spans="1:15" s="78" customFormat="1" x14ac:dyDescent="0.2">
      <c r="A49" s="182" t="s">
        <v>30</v>
      </c>
      <c r="B49" s="182"/>
      <c r="C49" s="182"/>
      <c r="D49" s="182"/>
      <c r="E49" s="182"/>
      <c r="F49" s="182"/>
      <c r="G49" s="182"/>
      <c r="H49" s="182"/>
      <c r="I49" s="182"/>
      <c r="J49" s="182"/>
      <c r="K49" s="182"/>
      <c r="L49" s="81"/>
      <c r="M49" s="61"/>
      <c r="N49" s="81"/>
      <c r="O49" s="81"/>
    </row>
    <row r="50" spans="1:15" x14ac:dyDescent="0.2">
      <c r="A50" s="176" t="s">
        <v>106</v>
      </c>
      <c r="B50" s="176"/>
      <c r="C50" s="176"/>
      <c r="D50" s="176"/>
      <c r="E50" s="176"/>
      <c r="F50" s="176"/>
      <c r="G50" s="176"/>
      <c r="H50" s="176"/>
      <c r="I50" s="176"/>
      <c r="J50" s="176"/>
      <c r="K50" s="176"/>
      <c r="M50" s="61"/>
    </row>
    <row r="51" spans="1:15" x14ac:dyDescent="0.2">
      <c r="M51" s="61"/>
    </row>
    <row r="52" spans="1:15" x14ac:dyDescent="0.2">
      <c r="M52" s="61"/>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5" t="s">
        <v>47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31" ht="16.5" x14ac:dyDescent="0.3">
      <c r="A2" s="21"/>
      <c r="B2" s="33">
        <v>1960</v>
      </c>
      <c r="C2" s="33">
        <v>1965</v>
      </c>
      <c r="D2" s="90">
        <v>1970</v>
      </c>
      <c r="E2" s="90">
        <v>1975</v>
      </c>
      <c r="F2" s="90">
        <v>1980</v>
      </c>
      <c r="G2" s="90">
        <v>1985</v>
      </c>
      <c r="H2" s="90">
        <v>1990</v>
      </c>
      <c r="I2" s="90">
        <v>1991</v>
      </c>
      <c r="J2" s="90">
        <v>1992</v>
      </c>
      <c r="K2" s="90">
        <v>1993</v>
      </c>
      <c r="L2" s="90">
        <v>1994</v>
      </c>
      <c r="M2" s="90">
        <v>1995</v>
      </c>
      <c r="N2" s="49">
        <v>1996</v>
      </c>
      <c r="O2" s="49">
        <v>1997</v>
      </c>
      <c r="P2" s="49">
        <v>1998</v>
      </c>
      <c r="Q2" s="49">
        <v>1999</v>
      </c>
      <c r="R2" s="90">
        <v>2000</v>
      </c>
      <c r="S2" s="90">
        <v>2001</v>
      </c>
      <c r="T2" s="90">
        <v>2002</v>
      </c>
      <c r="U2" s="90">
        <v>2003</v>
      </c>
      <c r="V2" s="90">
        <v>2004</v>
      </c>
      <c r="W2" s="90">
        <v>2005</v>
      </c>
      <c r="X2" s="90">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4"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49" t="s">
        <v>55</v>
      </c>
      <c r="B12" s="194"/>
      <c r="C12" s="194"/>
      <c r="D12" s="194"/>
      <c r="E12" s="194"/>
      <c r="F12" s="194"/>
      <c r="G12" s="194"/>
      <c r="H12" s="195"/>
      <c r="I12" s="195"/>
      <c r="J12" s="195"/>
      <c r="K12" s="14"/>
      <c r="L12" s="14"/>
      <c r="M12" s="14"/>
      <c r="N12" s="14"/>
      <c r="O12" s="14"/>
      <c r="P12" s="6"/>
      <c r="Q12" s="9"/>
      <c r="R12" s="10"/>
      <c r="S12" s="3"/>
      <c r="T12" s="3"/>
      <c r="U12" s="3"/>
    </row>
    <row r="13" spans="1:31" ht="15" hidden="1" customHeight="1" x14ac:dyDescent="0.3">
      <c r="A13" s="196"/>
      <c r="B13" s="192"/>
      <c r="C13" s="192"/>
      <c r="D13" s="192"/>
      <c r="E13" s="192"/>
      <c r="F13" s="192"/>
      <c r="G13" s="192"/>
      <c r="H13" s="192"/>
      <c r="I13" s="192"/>
      <c r="J13" s="192"/>
      <c r="K13" s="14"/>
      <c r="L13" s="14"/>
      <c r="M13" s="14"/>
      <c r="N13" s="14"/>
      <c r="O13" s="14"/>
      <c r="P13" s="6"/>
      <c r="Q13" s="9"/>
      <c r="R13" s="10"/>
      <c r="S13" s="3"/>
      <c r="T13" s="3"/>
      <c r="U13" s="3"/>
    </row>
    <row r="14" spans="1:31" ht="28.5" hidden="1" customHeight="1" x14ac:dyDescent="0.3">
      <c r="A14" s="197" t="s">
        <v>50</v>
      </c>
      <c r="B14" s="197"/>
      <c r="C14" s="197"/>
      <c r="D14" s="197"/>
      <c r="E14" s="197"/>
      <c r="F14" s="197"/>
      <c r="G14" s="197"/>
      <c r="H14" s="154"/>
      <c r="I14" s="154"/>
      <c r="J14" s="154"/>
      <c r="K14" s="11"/>
      <c r="L14" s="11"/>
      <c r="M14" s="11"/>
      <c r="N14" s="11"/>
      <c r="O14" s="11"/>
      <c r="P14" s="6"/>
      <c r="Q14" s="30"/>
      <c r="R14" s="30"/>
      <c r="S14" s="30"/>
      <c r="T14" s="30"/>
      <c r="U14" s="30"/>
      <c r="V14" s="30"/>
      <c r="W14" s="30"/>
      <c r="X14" s="30"/>
      <c r="Y14" s="30"/>
      <c r="Z14" s="30"/>
      <c r="AA14" s="30"/>
    </row>
    <row r="15" spans="1:31" ht="13.5" hidden="1" customHeight="1" x14ac:dyDescent="0.2">
      <c r="A15" s="197" t="s">
        <v>56</v>
      </c>
      <c r="B15" s="197"/>
      <c r="C15" s="197"/>
      <c r="D15" s="197"/>
      <c r="E15" s="197"/>
      <c r="F15" s="197"/>
      <c r="G15" s="197"/>
      <c r="H15" s="197"/>
      <c r="I15" s="197"/>
      <c r="J15" s="197"/>
      <c r="K15" s="16"/>
      <c r="L15" s="16"/>
      <c r="M15" s="16"/>
      <c r="N15" s="30"/>
      <c r="O15" s="30"/>
      <c r="P15" s="30"/>
      <c r="Q15" s="30"/>
      <c r="R15" s="52"/>
      <c r="S15" s="52"/>
      <c r="T15" s="52"/>
      <c r="U15" s="52"/>
      <c r="V15" s="52"/>
      <c r="W15" s="52"/>
      <c r="X15" s="52"/>
      <c r="Y15" s="52"/>
      <c r="Z15" s="52"/>
      <c r="AA15" s="52"/>
    </row>
    <row r="16" spans="1:31" ht="12.75" hidden="1" customHeight="1" x14ac:dyDescent="0.3">
      <c r="A16" s="197"/>
      <c r="B16" s="192"/>
      <c r="C16" s="192"/>
      <c r="D16" s="192"/>
      <c r="E16" s="192"/>
      <c r="F16" s="192"/>
      <c r="G16" s="192"/>
      <c r="H16" s="192"/>
      <c r="I16" s="192"/>
      <c r="J16" s="192"/>
      <c r="K16" s="16"/>
      <c r="L16" s="6"/>
      <c r="M16" s="6"/>
      <c r="N16" s="52"/>
      <c r="O16" s="52"/>
      <c r="P16" s="52"/>
      <c r="Q16" s="52"/>
      <c r="R16" s="30"/>
      <c r="S16" s="30"/>
      <c r="T16" s="30"/>
      <c r="U16" s="30"/>
      <c r="V16" s="30"/>
      <c r="W16" s="30"/>
      <c r="X16" s="30"/>
      <c r="Y16" s="30"/>
      <c r="Z16" s="30"/>
      <c r="AA16" s="30"/>
    </row>
    <row r="17" spans="1:27" hidden="1" x14ac:dyDescent="0.2">
      <c r="A17" s="146" t="s">
        <v>19</v>
      </c>
      <c r="B17" s="146"/>
      <c r="C17" s="146"/>
      <c r="D17" s="146"/>
      <c r="E17" s="146"/>
      <c r="F17" s="146"/>
      <c r="G17" s="146"/>
      <c r="H17" s="192"/>
      <c r="I17" s="192"/>
      <c r="J17" s="192"/>
      <c r="K17" s="12"/>
      <c r="L17" s="12"/>
      <c r="M17" s="12"/>
      <c r="N17" s="30"/>
      <c r="O17" s="30"/>
      <c r="P17" s="30"/>
      <c r="Q17" s="30"/>
      <c r="R17" s="52"/>
      <c r="S17" s="52"/>
      <c r="T17" s="52"/>
      <c r="U17" s="52"/>
      <c r="V17" s="52"/>
      <c r="W17" s="52"/>
      <c r="X17" s="52"/>
      <c r="Y17" s="52"/>
      <c r="Z17" s="52"/>
      <c r="AA17" s="52"/>
    </row>
    <row r="18" spans="1:27" ht="39" hidden="1" customHeight="1" x14ac:dyDescent="0.2">
      <c r="A18" s="141" t="s">
        <v>57</v>
      </c>
      <c r="B18" s="146"/>
      <c r="C18" s="146"/>
      <c r="D18" s="146"/>
      <c r="E18" s="146"/>
      <c r="F18" s="146"/>
      <c r="G18" s="146"/>
      <c r="H18" s="154"/>
      <c r="I18" s="154"/>
      <c r="J18" s="154"/>
      <c r="K18" s="17"/>
      <c r="L18" s="17"/>
      <c r="M18" s="17"/>
      <c r="N18" s="25"/>
      <c r="O18" s="25"/>
      <c r="P18" s="65"/>
      <c r="Q18" s="30"/>
      <c r="R18" s="30"/>
      <c r="S18" s="30"/>
      <c r="T18" s="30"/>
      <c r="U18" s="30"/>
      <c r="V18" s="30"/>
      <c r="W18" s="30"/>
      <c r="X18" s="30"/>
      <c r="Y18" s="30"/>
      <c r="Z18" s="30"/>
      <c r="AA18" s="30"/>
    </row>
    <row r="19" spans="1:27" ht="23.25" hidden="1" customHeight="1" x14ac:dyDescent="0.2">
      <c r="A19" s="142" t="s">
        <v>25</v>
      </c>
      <c r="B19" s="191"/>
      <c r="C19" s="191"/>
      <c r="D19" s="191"/>
      <c r="E19" s="191"/>
      <c r="F19" s="191"/>
      <c r="G19" s="191"/>
      <c r="H19" s="191"/>
      <c r="I19" s="191"/>
      <c r="J19" s="191"/>
      <c r="K19" s="68"/>
      <c r="L19" s="17"/>
      <c r="M19" s="17"/>
      <c r="N19" s="25"/>
      <c r="O19" s="25"/>
      <c r="P19" s="65"/>
      <c r="Q19" s="30"/>
      <c r="R19" s="30"/>
      <c r="S19" s="30"/>
      <c r="T19" s="30"/>
      <c r="U19" s="30"/>
      <c r="V19" s="30"/>
      <c r="W19" s="30"/>
      <c r="X19" s="30"/>
      <c r="Y19" s="30"/>
      <c r="Z19" s="30"/>
      <c r="AA19" s="30"/>
    </row>
    <row r="20" spans="1:27" ht="24.75" hidden="1" customHeight="1" x14ac:dyDescent="0.2">
      <c r="A20" s="142" t="s">
        <v>24</v>
      </c>
      <c r="B20" s="191"/>
      <c r="C20" s="191"/>
      <c r="D20" s="191"/>
      <c r="E20" s="191"/>
      <c r="F20" s="191"/>
      <c r="G20" s="191"/>
      <c r="H20" s="191"/>
      <c r="I20" s="191"/>
      <c r="J20" s="191"/>
      <c r="K20" s="68"/>
      <c r="L20" s="17"/>
      <c r="M20" s="17"/>
      <c r="N20" s="25"/>
      <c r="O20" s="25"/>
      <c r="P20" s="65"/>
      <c r="Q20" s="65"/>
      <c r="R20" s="52"/>
      <c r="S20" s="30"/>
      <c r="T20" s="52"/>
      <c r="U20" s="52"/>
    </row>
    <row r="21" spans="1:27" hidden="1" x14ac:dyDescent="0.2">
      <c r="A21" s="141" t="s">
        <v>58</v>
      </c>
      <c r="B21" s="141"/>
      <c r="C21" s="192"/>
      <c r="D21" s="192"/>
      <c r="E21" s="192"/>
      <c r="F21" s="192"/>
      <c r="G21" s="192"/>
      <c r="H21" s="192"/>
      <c r="I21" s="192"/>
      <c r="J21" s="192"/>
      <c r="K21" s="17"/>
      <c r="L21" s="17"/>
      <c r="M21" s="17"/>
      <c r="N21" s="25"/>
      <c r="O21" s="66"/>
      <c r="P21" s="65"/>
      <c r="Q21" s="65"/>
      <c r="R21" s="52"/>
      <c r="S21" s="52"/>
      <c r="T21" s="52"/>
      <c r="U21" s="52"/>
    </row>
    <row r="22" spans="1:27" hidden="1" x14ac:dyDescent="0.2">
      <c r="A22" s="141"/>
      <c r="B22" s="192"/>
      <c r="C22" s="192"/>
      <c r="D22" s="192"/>
      <c r="E22" s="192"/>
      <c r="F22" s="192"/>
      <c r="G22" s="192"/>
      <c r="H22" s="192"/>
      <c r="I22" s="192"/>
      <c r="J22" s="192"/>
      <c r="K22" s="17"/>
      <c r="L22" s="17"/>
      <c r="M22" s="17"/>
      <c r="N22" s="25"/>
      <c r="O22" s="66"/>
      <c r="P22" s="65"/>
      <c r="Q22" s="65"/>
      <c r="R22" s="52"/>
      <c r="S22" s="52"/>
      <c r="T22" s="52"/>
      <c r="U22" s="52"/>
    </row>
    <row r="23" spans="1:27" hidden="1" x14ac:dyDescent="0.2">
      <c r="A23" s="146" t="s">
        <v>12</v>
      </c>
      <c r="B23" s="146"/>
      <c r="C23" s="146"/>
      <c r="D23" s="146"/>
      <c r="E23" s="146"/>
      <c r="F23" s="146"/>
      <c r="G23" s="146"/>
      <c r="H23" s="192"/>
      <c r="I23" s="192"/>
      <c r="J23" s="192"/>
      <c r="K23" s="17"/>
      <c r="L23" s="17"/>
      <c r="M23" s="17"/>
      <c r="N23" s="25"/>
      <c r="O23" s="25"/>
      <c r="P23" s="65"/>
      <c r="Q23" s="65"/>
      <c r="R23" s="52"/>
      <c r="S23" s="52"/>
      <c r="T23" s="52"/>
      <c r="U23" s="52"/>
    </row>
    <row r="24" spans="1:27" hidden="1" x14ac:dyDescent="0.2">
      <c r="A24" s="146" t="s">
        <v>9</v>
      </c>
      <c r="B24" s="146"/>
      <c r="C24" s="146"/>
      <c r="D24" s="146"/>
      <c r="E24" s="146"/>
      <c r="F24" s="146"/>
      <c r="G24" s="146"/>
      <c r="H24" s="192"/>
      <c r="I24" s="192"/>
      <c r="J24" s="192"/>
      <c r="K24" s="17"/>
      <c r="L24" s="15"/>
      <c r="M24" s="15"/>
      <c r="N24" s="26"/>
      <c r="O24" s="26"/>
      <c r="P24" s="65"/>
      <c r="Q24" s="65"/>
      <c r="R24" s="52"/>
      <c r="S24" s="52"/>
      <c r="T24" s="52"/>
      <c r="U24" s="52"/>
    </row>
    <row r="25" spans="1:27" hidden="1" x14ac:dyDescent="0.2">
      <c r="A25" s="143" t="s">
        <v>3</v>
      </c>
      <c r="B25" s="143"/>
      <c r="C25" s="143"/>
      <c r="D25" s="143"/>
      <c r="E25" s="143"/>
      <c r="F25" s="143"/>
      <c r="G25" s="143"/>
      <c r="H25" s="192"/>
      <c r="I25" s="192"/>
      <c r="J25" s="192"/>
      <c r="K25" s="15"/>
      <c r="L25" s="40"/>
      <c r="M25" s="40"/>
      <c r="N25" s="40"/>
      <c r="O25" s="27"/>
      <c r="P25" s="28"/>
      <c r="Q25" s="28"/>
      <c r="R25" s="1"/>
      <c r="S25" s="1"/>
      <c r="T25" s="1"/>
      <c r="U25" s="1"/>
    </row>
    <row r="26" spans="1:27" hidden="1" x14ac:dyDescent="0.2">
      <c r="A26" s="156" t="s">
        <v>51</v>
      </c>
      <c r="B26" s="156"/>
      <c r="C26" s="156"/>
      <c r="D26" s="156"/>
      <c r="E26" s="156"/>
      <c r="F26" s="156"/>
      <c r="G26" s="156"/>
      <c r="H26" s="192"/>
      <c r="I26" s="192"/>
      <c r="J26" s="192"/>
      <c r="K26" s="40"/>
      <c r="L26" s="40"/>
      <c r="M26" s="40"/>
      <c r="N26" s="40"/>
      <c r="O26" s="40"/>
      <c r="P26" s="1"/>
      <c r="Q26" s="1"/>
      <c r="R26" s="1"/>
      <c r="S26" s="1"/>
      <c r="T26" s="1"/>
      <c r="U26" s="1"/>
    </row>
    <row r="27" spans="1:27" ht="14.25" hidden="1" customHeight="1" x14ac:dyDescent="0.2">
      <c r="A27" s="147" t="s">
        <v>59</v>
      </c>
      <c r="B27" s="147"/>
      <c r="C27" s="147"/>
      <c r="D27" s="147"/>
      <c r="E27" s="147"/>
      <c r="F27" s="147"/>
      <c r="G27" s="147"/>
      <c r="H27" s="147"/>
      <c r="I27" s="147"/>
      <c r="J27" s="147"/>
      <c r="K27" s="40"/>
      <c r="L27" s="39"/>
      <c r="M27" s="39"/>
      <c r="N27" s="39"/>
      <c r="O27" s="39"/>
      <c r="P27" s="39"/>
      <c r="Q27" s="39"/>
      <c r="R27" s="39"/>
      <c r="S27" s="1"/>
      <c r="T27" s="1"/>
      <c r="U27" s="1"/>
    </row>
    <row r="28" spans="1:27" ht="24" hidden="1" customHeight="1" x14ac:dyDescent="0.2">
      <c r="A28" s="169" t="s">
        <v>60</v>
      </c>
      <c r="B28" s="169"/>
      <c r="C28" s="169"/>
      <c r="D28" s="169"/>
      <c r="E28" s="169"/>
      <c r="F28" s="169"/>
      <c r="G28" s="169"/>
      <c r="H28" s="169"/>
      <c r="I28" s="169"/>
      <c r="J28" s="169"/>
      <c r="K28" s="39"/>
      <c r="L28" s="40"/>
      <c r="M28" s="40"/>
      <c r="N28" s="40"/>
      <c r="O28" s="40"/>
      <c r="P28" s="1"/>
      <c r="Q28" s="1"/>
      <c r="R28" s="1"/>
      <c r="S28" s="1"/>
      <c r="T28" s="1"/>
      <c r="U28" s="1"/>
    </row>
    <row r="29" spans="1:27" ht="14.25" hidden="1" customHeight="1" x14ac:dyDescent="0.2">
      <c r="A29" s="156" t="s">
        <v>10</v>
      </c>
      <c r="B29" s="156"/>
      <c r="C29" s="156"/>
      <c r="D29" s="156"/>
      <c r="E29" s="156"/>
      <c r="F29" s="156"/>
      <c r="G29" s="156"/>
      <c r="H29" s="192"/>
      <c r="I29" s="192"/>
      <c r="J29" s="192"/>
      <c r="K29" s="40"/>
      <c r="L29" s="46"/>
      <c r="M29" s="46"/>
      <c r="N29" s="46"/>
      <c r="O29" s="40"/>
      <c r="P29" s="1"/>
      <c r="Q29" s="1"/>
      <c r="R29" s="1"/>
      <c r="S29" s="1"/>
      <c r="T29" s="1"/>
      <c r="U29" s="1"/>
    </row>
    <row r="30" spans="1:27" ht="24.75" hidden="1" customHeight="1" x14ac:dyDescent="0.2">
      <c r="A30" s="193" t="s">
        <v>61</v>
      </c>
      <c r="B30" s="191"/>
      <c r="C30" s="191"/>
      <c r="D30" s="191"/>
      <c r="E30" s="191"/>
      <c r="F30" s="191"/>
      <c r="G30" s="191"/>
      <c r="H30" s="191"/>
      <c r="I30" s="191"/>
      <c r="J30" s="191"/>
      <c r="K30" s="69"/>
      <c r="L30" s="18"/>
      <c r="M30" s="18"/>
      <c r="N30" s="18"/>
      <c r="O30" s="18"/>
      <c r="P30" s="52"/>
      <c r="Q30" s="52"/>
      <c r="R30" s="52"/>
      <c r="S30" s="52"/>
      <c r="T30" s="52"/>
      <c r="U30" s="52"/>
    </row>
    <row r="31" spans="1:27" hidden="1" x14ac:dyDescent="0.2">
      <c r="A31" s="145" t="s">
        <v>11</v>
      </c>
      <c r="B31" s="145"/>
      <c r="C31" s="145"/>
      <c r="D31" s="145"/>
      <c r="E31" s="145"/>
      <c r="F31" s="145"/>
      <c r="G31" s="145"/>
      <c r="H31" s="192"/>
      <c r="I31" s="192"/>
      <c r="J31" s="192"/>
      <c r="K31" s="18"/>
      <c r="L31" s="15"/>
      <c r="M31" s="15"/>
      <c r="N31" s="15"/>
      <c r="O31" s="15"/>
      <c r="P31" s="52"/>
      <c r="Q31" s="52"/>
      <c r="R31" s="52"/>
      <c r="S31" s="52"/>
      <c r="T31" s="52"/>
      <c r="U31" s="52"/>
    </row>
    <row r="32" spans="1:27" ht="11.25" hidden="1" customHeight="1" x14ac:dyDescent="0.2">
      <c r="A32" s="143" t="s">
        <v>4</v>
      </c>
      <c r="B32" s="143"/>
      <c r="C32" s="143"/>
      <c r="D32" s="143"/>
      <c r="E32" s="143"/>
      <c r="F32" s="143"/>
      <c r="G32" s="143"/>
      <c r="H32" s="192"/>
      <c r="I32" s="192"/>
      <c r="J32" s="192"/>
      <c r="K32" s="15"/>
      <c r="L32" s="46"/>
      <c r="M32" s="46"/>
      <c r="N32" s="46"/>
      <c r="O32" s="46"/>
      <c r="P32" s="46"/>
      <c r="Q32" s="46"/>
      <c r="R32" s="46"/>
      <c r="S32" s="52"/>
      <c r="T32" s="52"/>
      <c r="U32" s="52"/>
    </row>
    <row r="33" spans="1:21" ht="26.25" hidden="1" customHeight="1" x14ac:dyDescent="0.2">
      <c r="A33" s="156" t="s">
        <v>52</v>
      </c>
      <c r="B33" s="156"/>
      <c r="C33" s="156"/>
      <c r="D33" s="156"/>
      <c r="E33" s="156"/>
      <c r="F33" s="156"/>
      <c r="G33" s="156"/>
      <c r="H33" s="156"/>
      <c r="I33" s="156"/>
      <c r="J33" s="156"/>
      <c r="K33" s="46"/>
      <c r="L33" s="40"/>
      <c r="M33" s="40"/>
      <c r="N33" s="40"/>
      <c r="O33" s="40"/>
      <c r="P33" s="52"/>
      <c r="Q33" s="52"/>
      <c r="R33" s="52"/>
      <c r="S33" s="52"/>
      <c r="T33" s="52"/>
      <c r="U33" s="52"/>
    </row>
    <row r="34" spans="1:21" ht="24" hidden="1" customHeight="1" x14ac:dyDescent="0.2">
      <c r="A34" s="156" t="s">
        <v>62</v>
      </c>
      <c r="B34" s="156"/>
      <c r="C34" s="156"/>
      <c r="D34" s="156"/>
      <c r="E34" s="156"/>
      <c r="F34" s="156"/>
      <c r="G34" s="156"/>
      <c r="H34" s="156"/>
      <c r="I34" s="156"/>
      <c r="J34" s="156"/>
      <c r="K34" s="40"/>
      <c r="L34" s="15"/>
      <c r="M34" s="15"/>
      <c r="N34" s="15"/>
      <c r="O34" s="15"/>
      <c r="P34" s="52"/>
      <c r="Q34" s="52"/>
      <c r="R34" s="52"/>
      <c r="S34" s="52"/>
      <c r="T34" s="52"/>
      <c r="U34" s="52"/>
    </row>
    <row r="35" spans="1:21" hidden="1" x14ac:dyDescent="0.2">
      <c r="A35" s="143" t="s">
        <v>5</v>
      </c>
      <c r="B35" s="143"/>
      <c r="C35" s="143"/>
      <c r="D35" s="143"/>
      <c r="E35" s="143"/>
      <c r="F35" s="143"/>
      <c r="G35" s="143"/>
      <c r="H35" s="192"/>
      <c r="I35" s="192"/>
      <c r="J35" s="192"/>
      <c r="K35" s="15"/>
      <c r="L35" s="40"/>
      <c r="M35" s="40"/>
      <c r="N35" s="40"/>
      <c r="O35" s="40"/>
      <c r="P35" s="52"/>
      <c r="Q35" s="52"/>
      <c r="R35" s="52"/>
      <c r="S35" s="52"/>
      <c r="T35" s="52"/>
      <c r="U35" s="52"/>
    </row>
    <row r="36" spans="1:21" ht="12.75" hidden="1" customHeight="1" x14ac:dyDescent="0.2">
      <c r="A36" s="156" t="s">
        <v>53</v>
      </c>
      <c r="B36" s="156"/>
      <c r="C36" s="156"/>
      <c r="D36" s="156"/>
      <c r="E36" s="156"/>
      <c r="F36" s="156"/>
      <c r="G36" s="156"/>
      <c r="H36" s="156"/>
      <c r="I36" s="156"/>
      <c r="J36" s="156"/>
      <c r="K36" s="40"/>
      <c r="L36" s="40"/>
      <c r="M36" s="40"/>
      <c r="N36" s="40"/>
      <c r="O36" s="40"/>
      <c r="P36" s="52"/>
      <c r="Q36" s="52"/>
      <c r="R36" s="52"/>
      <c r="S36" s="52"/>
      <c r="T36" s="52"/>
      <c r="U36" s="52"/>
    </row>
    <row r="37" spans="1:21" ht="26.25" hidden="1" customHeight="1" x14ac:dyDescent="0.2">
      <c r="A37" s="156" t="s">
        <v>62</v>
      </c>
      <c r="B37" s="156"/>
      <c r="C37" s="156"/>
      <c r="D37" s="156"/>
      <c r="E37" s="156"/>
      <c r="F37" s="156"/>
      <c r="G37" s="156"/>
      <c r="H37" s="156"/>
      <c r="I37" s="156"/>
      <c r="J37" s="156"/>
      <c r="K37" s="40"/>
      <c r="L37" s="15"/>
      <c r="M37" s="15"/>
      <c r="N37" s="15"/>
      <c r="O37" s="15"/>
      <c r="P37" s="52"/>
      <c r="Q37" s="52"/>
      <c r="R37" s="52"/>
      <c r="S37" s="52"/>
      <c r="T37" s="52"/>
      <c r="U37" s="52"/>
    </row>
    <row r="38" spans="1:21" hidden="1" x14ac:dyDescent="0.2">
      <c r="A38" s="143" t="s">
        <v>6</v>
      </c>
      <c r="B38" s="143"/>
      <c r="C38" s="143"/>
      <c r="D38" s="143"/>
      <c r="E38" s="143"/>
      <c r="F38" s="143"/>
      <c r="G38" s="143"/>
      <c r="H38" s="192"/>
      <c r="I38" s="192"/>
      <c r="J38" s="192"/>
      <c r="K38" s="15"/>
      <c r="L38" s="40"/>
      <c r="M38" s="40"/>
      <c r="N38" s="40"/>
      <c r="O38" s="40"/>
      <c r="P38" s="52"/>
      <c r="Q38" s="52"/>
      <c r="R38" s="52"/>
      <c r="S38" s="52"/>
      <c r="T38" s="52"/>
      <c r="U38" s="52"/>
    </row>
    <row r="39" spans="1:21" ht="19.5" hidden="1" customHeight="1" x14ac:dyDescent="0.2">
      <c r="A39" s="168" t="s">
        <v>54</v>
      </c>
      <c r="B39" s="168"/>
      <c r="C39" s="168"/>
      <c r="D39" s="168"/>
      <c r="E39" s="168"/>
      <c r="F39" s="168"/>
      <c r="G39" s="168"/>
      <c r="H39" s="168"/>
      <c r="I39" s="168"/>
      <c r="J39" s="168"/>
      <c r="K39" s="40"/>
      <c r="L39" s="40"/>
      <c r="M39" s="40"/>
      <c r="N39" s="40"/>
      <c r="O39" s="40"/>
      <c r="P39" s="52"/>
      <c r="Q39" s="52"/>
      <c r="R39" s="52"/>
      <c r="S39" s="52"/>
      <c r="T39" s="52"/>
      <c r="U39" s="52"/>
    </row>
    <row r="40" spans="1:21" ht="23.25" hidden="1" customHeight="1" x14ac:dyDescent="0.2">
      <c r="A40" s="156" t="s">
        <v>62</v>
      </c>
      <c r="B40" s="156"/>
      <c r="C40" s="156"/>
      <c r="D40" s="156"/>
      <c r="E40" s="156"/>
      <c r="F40" s="156"/>
      <c r="G40" s="156"/>
      <c r="H40" s="156"/>
      <c r="I40" s="156"/>
      <c r="J40" s="156"/>
      <c r="K40" s="40"/>
      <c r="L40" s="19"/>
      <c r="M40" s="19"/>
      <c r="N40" s="19"/>
      <c r="O40" s="19"/>
      <c r="P40" s="52"/>
      <c r="Q40" s="52"/>
      <c r="R40" s="52"/>
      <c r="S40" s="52"/>
      <c r="T40" s="52"/>
      <c r="U40" s="52"/>
    </row>
    <row r="41" spans="1:21" ht="13.5" hidden="1" customHeight="1" x14ac:dyDescent="0.2">
      <c r="A41" s="130" t="s">
        <v>7</v>
      </c>
      <c r="B41" s="130"/>
      <c r="C41" s="130"/>
      <c r="D41" s="130"/>
      <c r="E41" s="130"/>
      <c r="F41" s="130"/>
      <c r="G41" s="130"/>
      <c r="H41" s="192"/>
      <c r="I41" s="192"/>
      <c r="J41" s="192"/>
      <c r="K41" s="19"/>
      <c r="L41" s="46"/>
      <c r="M41" s="46"/>
      <c r="N41" s="46"/>
      <c r="O41" s="46"/>
      <c r="P41" s="46"/>
      <c r="Q41" s="46"/>
      <c r="R41" s="46"/>
      <c r="S41" s="52"/>
      <c r="T41" s="52"/>
      <c r="U41" s="52"/>
    </row>
    <row r="42" spans="1:21" ht="24.75" hidden="1" customHeight="1" x14ac:dyDescent="0.2">
      <c r="A42" s="156" t="s">
        <v>63</v>
      </c>
      <c r="B42" s="156"/>
      <c r="C42" s="156"/>
      <c r="D42" s="156"/>
      <c r="E42" s="156"/>
      <c r="F42" s="156"/>
      <c r="G42" s="156"/>
      <c r="H42" s="156"/>
      <c r="I42" s="156"/>
      <c r="J42" s="156"/>
      <c r="K42" s="46"/>
      <c r="L42" s="46"/>
      <c r="M42" s="46"/>
      <c r="N42" s="46"/>
      <c r="O42" s="46"/>
      <c r="P42" s="46"/>
      <c r="Q42" s="46"/>
      <c r="R42" s="46"/>
      <c r="S42" s="52"/>
      <c r="T42" s="52"/>
      <c r="U42" s="52"/>
    </row>
    <row r="43" spans="1:21" ht="24.75" hidden="1" customHeight="1" x14ac:dyDescent="0.2">
      <c r="A43" s="132" t="s">
        <v>64</v>
      </c>
      <c r="B43" s="191"/>
      <c r="C43" s="191"/>
      <c r="D43" s="191"/>
      <c r="E43" s="191"/>
      <c r="F43" s="191"/>
      <c r="G43" s="191"/>
      <c r="H43" s="191"/>
      <c r="I43" s="191"/>
      <c r="J43" s="191"/>
      <c r="K43" s="70"/>
      <c r="L43" s="19"/>
      <c r="M43" s="19"/>
      <c r="N43" s="19"/>
      <c r="O43" s="19"/>
      <c r="P43" s="52"/>
      <c r="Q43" s="52"/>
      <c r="R43" s="52"/>
      <c r="S43" s="52"/>
      <c r="T43" s="52"/>
      <c r="U43" s="52"/>
    </row>
    <row r="44" spans="1:21" ht="12.75" hidden="1" customHeight="1" x14ac:dyDescent="0.2">
      <c r="A44" s="130" t="s">
        <v>8</v>
      </c>
      <c r="B44" s="130"/>
      <c r="C44" s="130"/>
      <c r="D44" s="130"/>
      <c r="E44" s="130"/>
      <c r="F44" s="130"/>
      <c r="G44" s="130"/>
      <c r="H44" s="192"/>
      <c r="I44" s="192"/>
      <c r="J44" s="192"/>
      <c r="K44" s="19"/>
      <c r="L44" s="40"/>
      <c r="M44" s="40"/>
      <c r="N44" s="40"/>
      <c r="O44" s="40"/>
      <c r="P44" s="52"/>
      <c r="Q44" s="52"/>
      <c r="R44" s="52"/>
      <c r="S44" s="52"/>
      <c r="T44" s="52"/>
      <c r="U44" s="52"/>
    </row>
    <row r="45" spans="1:21" ht="12" hidden="1" customHeight="1" x14ac:dyDescent="0.2">
      <c r="A45" s="132" t="s">
        <v>65</v>
      </c>
      <c r="B45" s="191"/>
      <c r="C45" s="191"/>
      <c r="D45" s="191"/>
      <c r="E45" s="191"/>
      <c r="F45" s="191"/>
      <c r="G45" s="191"/>
      <c r="H45" s="191"/>
      <c r="I45" s="191"/>
      <c r="J45" s="191"/>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7">
        <f>IF(AC4='4-20M(old_version)'!AC4, 0, 1)</f>
        <v>1</v>
      </c>
      <c r="AD51" s="71">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7">
        <f>IF(AC5='4-20M(old_version)'!AC5, 0, 1)</f>
        <v>1</v>
      </c>
      <c r="AD52" s="71">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1">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7">
        <f>IF(AC7='4-20M(old_version)'!AC7, 0, 1)</f>
        <v>1</v>
      </c>
      <c r="AD54" s="71">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7">
        <f>IF(AC8='4-20M(old_version)'!AC8, 0, 1)</f>
        <v>1</v>
      </c>
      <c r="AD55" s="71">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7">
        <f>IF(AC9='4-20M(old_version)'!AC9, 0, 1)</f>
        <v>1</v>
      </c>
      <c r="AD56" s="71">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1">
        <f>AD10-'4-20M(old_version)'!AD10</f>
        <v>-2130.9354129156663</v>
      </c>
    </row>
    <row r="58" spans="1:30" ht="17.25" thickBot="1" x14ac:dyDescent="0.35">
      <c r="A58" s="64"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7">
        <f>IF(AC11='4-20M(old_version)'!AC11, 0, 1)</f>
        <v>1</v>
      </c>
      <c r="AD58" s="71">
        <f>AD11-'4-20M(old_version)'!AD11</f>
        <v>-1023.2769001052726</v>
      </c>
    </row>
    <row r="60" spans="1:30" x14ac:dyDescent="0.2">
      <c r="B60" s="71"/>
      <c r="C60" s="71"/>
      <c r="D60" s="71"/>
      <c r="E60" s="71"/>
      <c r="F60" s="71"/>
      <c r="G60" s="71"/>
      <c r="H60" s="71"/>
      <c r="I60" s="71"/>
      <c r="J60" s="71"/>
      <c r="K60" s="71"/>
      <c r="L60" s="71"/>
      <c r="M60" s="71"/>
      <c r="N60" s="71"/>
      <c r="O60" s="71"/>
      <c r="P60" s="71"/>
      <c r="Q60" s="71"/>
      <c r="R60" s="71"/>
      <c r="S60" s="71"/>
      <c r="T60" s="71"/>
      <c r="U60" s="71"/>
      <c r="V60" s="71"/>
      <c r="W60" s="71"/>
      <c r="X60" s="71"/>
    </row>
    <row r="61" spans="1:30" x14ac:dyDescent="0.2">
      <c r="B61" s="71"/>
      <c r="C61" s="71"/>
      <c r="D61" s="71"/>
      <c r="E61" s="71">
        <f>E11/'previous(old_version)'!E11</f>
        <v>0.65558136999068728</v>
      </c>
      <c r="F61" s="71">
        <f>F11/'previous(old_version)'!F11</f>
        <v>0.65558136999068728</v>
      </c>
      <c r="G61" s="71">
        <f>G11/'previous(old_version)'!G11</f>
        <v>0.65558136999068728</v>
      </c>
      <c r="H61" s="71">
        <f>H11/'previous(old_version)'!H11</f>
        <v>0.65558136999068728</v>
      </c>
      <c r="I61" s="71">
        <f>I11/'previous(old_version)'!I11</f>
        <v>0.65558136999068728</v>
      </c>
      <c r="J61" s="71">
        <f>J11/'previous(old_version)'!J11</f>
        <v>0.65558136999068728</v>
      </c>
      <c r="K61" s="71">
        <f>K11/'previous(old_version)'!K11</f>
        <v>0.65558136999068728</v>
      </c>
      <c r="L61" s="71">
        <f>L11/'previous(old_version)'!L11</f>
        <v>0.65558136999068728</v>
      </c>
      <c r="M61" s="71">
        <f>M11/'previous(old_version)'!M11</f>
        <v>0.65558136999068728</v>
      </c>
      <c r="N61" s="71">
        <f>N11/'previous(old_version)'!N11</f>
        <v>0.65558136999068728</v>
      </c>
      <c r="O61" s="71">
        <f>O11/'previous(old_version)'!O11</f>
        <v>0.65558136999068728</v>
      </c>
      <c r="P61" s="71">
        <f>P11/'previous(old_version)'!P11</f>
        <v>0.65558136999068728</v>
      </c>
      <c r="Q61" s="71">
        <f>Q11/'previous(old_version)'!Q11</f>
        <v>0.65558136999068728</v>
      </c>
      <c r="R61" s="71">
        <f>R11/'previous(old_version)'!R11</f>
        <v>0.65558136999068728</v>
      </c>
      <c r="S61" s="71">
        <f>S11/'previous(old_version)'!S11</f>
        <v>0.65558136999068728</v>
      </c>
      <c r="T61" s="71">
        <f>T11/'previous(old_version)'!T11</f>
        <v>0.65558136999068728</v>
      </c>
      <c r="U61" s="71">
        <f>U11/'previous(old_version)'!U11</f>
        <v>0.65558136999068728</v>
      </c>
      <c r="V61" s="71">
        <f>V11/'previous(old_version)'!V11</f>
        <v>0.65558136999068728</v>
      </c>
      <c r="W61" s="71">
        <f>W11/'previous(old_version)'!W11</f>
        <v>0.65558136999068728</v>
      </c>
      <c r="X61" s="71">
        <f>X11/'previous(old_version)'!X11</f>
        <v>0.65558136999068728</v>
      </c>
      <c r="Y61" s="71">
        <f>Y11/'previous(old_version)'!Y11</f>
        <v>0.65558136999068728</v>
      </c>
      <c r="Z61" s="71">
        <f>Z11/'previous(old_version)'!Z11</f>
        <v>0.65558136999068728</v>
      </c>
      <c r="AA61" s="71">
        <f>AA11/'previous(old_version)'!AA11</f>
        <v>0.65558136999068728</v>
      </c>
      <c r="AB61" s="71">
        <f>AB11/'previous(old_version)'!AB11</f>
        <v>0.65558136999068739</v>
      </c>
      <c r="AC61" s="71">
        <f>AC11/'previous(old_version)'!AC11</f>
        <v>0.65558136996726413</v>
      </c>
      <c r="AD61" s="71">
        <f>AD11/'previous(old_version)'!AD11</f>
        <v>0</v>
      </c>
    </row>
    <row r="62" spans="1:30"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30"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30" x14ac:dyDescent="0.2">
      <c r="B64" s="71"/>
      <c r="C64" s="71"/>
      <c r="D64" s="71"/>
      <c r="E64" s="71"/>
      <c r="F64" s="71"/>
      <c r="G64" s="71"/>
      <c r="H64" s="71"/>
      <c r="I64" s="71"/>
      <c r="J64" s="71"/>
      <c r="K64" s="71"/>
      <c r="L64" s="71"/>
      <c r="M64" s="71"/>
      <c r="N64" s="99">
        <f>N10-'4-20M(old_version)'!N10</f>
        <v>1.5341306152549805E-5</v>
      </c>
      <c r="O64" s="99">
        <f>O10-'4-20M(old_version)'!O10</f>
        <v>1.6419549865531735E-5</v>
      </c>
      <c r="P64" s="99">
        <f>P10-'4-20M(old_version)'!P10</f>
        <v>1.5989007351890905E-5</v>
      </c>
      <c r="Q64" s="99">
        <f>Q10-'4-20M(old_version)'!Q10</f>
        <v>1.7767018107406329E-5</v>
      </c>
      <c r="R64" s="99">
        <f>R10-'4-20M(old_version)'!R10</f>
        <v>2.3284182589122793E-5</v>
      </c>
      <c r="S64" s="99">
        <f>S10-'4-20M(old_version)'!S10</f>
        <v>2.4086912162601948E-5</v>
      </c>
      <c r="T64" s="99">
        <f>T10-'4-20M(old_version)'!T10</f>
        <v>2.9584366529888939E-5</v>
      </c>
      <c r="U64" s="99">
        <f>U10-'4-20M(old_version)'!U10</f>
        <v>2.8848206966358703E-5</v>
      </c>
      <c r="V64" s="99">
        <f>V10-'4-20M(old_version)'!V10</f>
        <v>3.2520730655960506E-5</v>
      </c>
      <c r="W64" s="99">
        <f>W10-'4-20M(old_version)'!W10</f>
        <v>5.8029257161251735E-5</v>
      </c>
      <c r="X64" s="99">
        <f>X10-'4-20M(old_version)'!X10</f>
        <v>4.1813837924564723E-5</v>
      </c>
      <c r="Y64" s="99">
        <f>Y10-'4-20M(old_version)'!Y10</f>
        <v>4.3352752072678413E-5</v>
      </c>
      <c r="Z64" s="99">
        <f>Z10-'4-20M(old_version)'!Z10</f>
        <v>4.7780126351426588E-5</v>
      </c>
      <c r="AA64" s="99">
        <f>AA10-'4-20M(old_version)'!AA10</f>
        <v>4.9115188630821649E-5</v>
      </c>
      <c r="AB64" s="99">
        <f>AB10-'4-20M(old_version)'!AB10</f>
        <v>4.5931173190183472E-5</v>
      </c>
      <c r="AC64" s="99">
        <f>AC10-'4-20M(old_version)'!AC10</f>
        <v>4.7184834784275154E-5</v>
      </c>
      <c r="AD64" s="71">
        <f>AD10-'4-20M(old_version)'!AD10</f>
        <v>-2130.9354129156663</v>
      </c>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4-20M Graph</vt:lpstr>
      <vt:lpstr>4-20M</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2012-10-05T14:13:31Z</cp:lastPrinted>
  <dcterms:created xsi:type="dcterms:W3CDTF">1980-01-01T04:00:00Z</dcterms:created>
  <dcterms:modified xsi:type="dcterms:W3CDTF">2024-10-25T20:00:33Z</dcterms:modified>
</cp:coreProperties>
</file>