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4\103124 October\toWeb\"/>
    </mc:Choice>
  </mc:AlternateContent>
  <xr:revisionPtr revIDLastSave="0" documentId="8_{0BB6E56C-30FF-4DE4-BC69-7E89047F7345}" xr6:coauthVersionLast="47" xr6:coauthVersionMax="47" xr10:uidLastSave="{00000000-0000-0000-0000-000000000000}"/>
  <bookViews>
    <workbookView xWindow="-120" yWindow="-120" windowWidth="29040" windowHeight="15720" tabRatio="607" xr2:uid="{00000000-000D-0000-FFFF-FFFF00000000}"/>
  </bookViews>
  <sheets>
    <sheet name="Graph" sheetId="26" r:id="rId1"/>
    <sheet name="4-20" sheetId="20" r:id="rId2"/>
    <sheet name="previous(old_version)" sheetId="1" state="hidden" r:id="rId3"/>
    <sheet name="4-20M(old_version)" sheetId="8" state="hidden" r:id="rId4"/>
    <sheet name="Previous 4-20_2011" sheetId="18" state="hidden" r:id="rId5"/>
    <sheet name="Transit_m" sheetId="17" state="hidden" r:id="rId6"/>
    <sheet name="previous table 4-20M" sheetId="9" state="hidden" r:id="rId7"/>
  </sheets>
  <externalReferences>
    <externalReference r:id="rId8"/>
  </externalReferences>
  <definedNames>
    <definedName name="Eno_TM">'[1]1997  Table 1a Modified'!#REF!</definedName>
    <definedName name="Eno_Tons">'[1]1997  Table 1a Modified'!#REF!</definedName>
    <definedName name="_xlnm.Print_Area" localSheetId="2">'previous(old_version)'!$A$1:$AB$51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<sst xmlns="http://schemas.openxmlformats.org/spreadsheetml/2006/main" count="576" uniqueCount="138">
  <si>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</si>
  <si>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</si>
  <si>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</si>
  <si>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</si>
  <si>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</si>
  <si>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</si>
  <si>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</si>
  <si>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</si>
  <si>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</si>
  <si>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</si>
  <si>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</si>
  <si>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</si>
  <si>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</si>
  <si>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</si>
  <si>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</si>
  <si>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</si>
  <si>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</si>
  <si>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</si>
  <si>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</si>
  <si>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</si>
  <si>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</si>
  <si>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</si>
  <si>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</si>
  <si>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</si>
  <si>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</si>
  <si>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</si>
  <si>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</si>
  <si>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</si>
  <si>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</si>
  <si>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</si>
  <si>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</si>
  <si>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</si>
  <si>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</si>
  <si>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</si>
  <si>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</si>
  <si>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</si>
  <si>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</si>
  <si>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</si>
  <si>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</si>
  <si>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</si>
  <si>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</si>
  <si>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</si>
  <si>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</si>
  <si>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</si>
  <si>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</si>
  <si>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</si>
  <si>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</si>
  <si>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</si>
  <si>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</si>
  <si>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</si>
  <si>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</si>
  <si>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</si>
  <si>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</si>
  <si>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</si>
  <si>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</si>
  <si>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</si>
  <si>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</si>
  <si>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</si>
  <si>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</si>
  <si>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</si>
  <si>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</si>
  <si>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</si>
  <si>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</si>
  <si>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</si>
  <si>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</si>
  <si>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</si>
  <si>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</si>
  <si>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</si>
  <si>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</si>
  <si>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</si>
  <si>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</si>
  <si>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</si>
  <si>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</si>
  <si>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</si>
  <si>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</si>
  <si>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</si>
  <si>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</si>
  <si>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</si>
  <si>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</si>
  <si>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</si>
  <si>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</si>
  <si>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</si>
  <si>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</si>
  <si>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</si>
  <si>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</si>
  <si>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</si>
  <si>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</si>
  <si>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</si>
  <si>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</si>
  <si>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</si>
  <si>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</si>
  <si>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</si>
  <si>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</si>
  <si>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</si>
  <si>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</si>
  <si>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</si>
  <si>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</si>
  <si>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</si>
  <si>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</si>
  <si>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</si>
  <si>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</si>
  <si>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</si>
  <si>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</si>
  <si>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</si>
  <si>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</si>
  <si>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</si>
  <si>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</si>
  <si>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</si>
  <si>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</si>
  <si>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</si>
  <si>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</si>
  <si>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</si>
  <si>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</si>
  <si>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</si>
  <si>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</si>
  <si>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</si>
  <si>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</si>
  <si>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</si>
  <si>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</si>
  <si>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</si>
  <si>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</si>
  <si>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</si>
  <si>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</si>
  <si>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</si>
  <si>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</si>
  <si>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</si>
  <si>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</si>
  <si>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1960-95: American Public Transportation Association,</t>
    </r>
    <r>
      <rPr>
        <i/>
        <sz val="9"/>
        <rFont val="Arial"/>
        <family val="2"/>
      </rPr>
      <t xml:space="preserve"> Public Transportation Fact Book Appendix A: Historical Tables </t>
    </r>
    <r>
      <rPr>
        <sz val="9"/>
        <rFont val="Arial"/>
        <family val="2"/>
      </rPr>
      <t>(Washington, DC: Annual Issues), tables 3, 8 and 59 and similar tables in earlier editions, available at https://www.apta.com/research-technical-resources/transit-statistics/public-transportation-fact-book/.</t>
    </r>
  </si>
  <si>
    <r>
      <t xml:space="preserve">1996-2001: U.S. Department of Transportation, Federal Transit Administration, </t>
    </r>
    <r>
      <rPr>
        <i/>
        <sz val="9"/>
        <rFont val="Arial"/>
        <family val="2"/>
      </rPr>
      <t>National Transit Database</t>
    </r>
    <r>
      <rPr>
        <sz val="9"/>
        <rFont val="Arial"/>
        <family val="2"/>
      </rPr>
      <t>, tables 17, 19, and similar tables in earlier editions.</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</si>
  <si>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</si>
  <si>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KEY:</t>
    </r>
    <r>
      <rPr>
        <sz val="9"/>
        <rFont val="Arial"/>
        <family val="2"/>
      </rPr>
      <t xml:space="preserve"> Btu = British thermal unit; N = data do not exist; R = revised; U = data are not available.</t>
    </r>
  </si>
  <si>
    <r>
      <t>1960-95: U.S. Department of Transportation, Federal Highway Administration,</t>
    </r>
    <r>
      <rPr>
        <i/>
        <sz val="9"/>
        <rFont val="Arial"/>
        <family val="2"/>
      </rPr>
      <t xml:space="preserve"> Highway Statistics Summary to 1995</t>
    </r>
    <r>
      <rPr>
        <sz val="9"/>
        <rFont val="Arial"/>
        <family val="2"/>
      </rPr>
      <t xml:space="preserve">, table VM-201A, available at http://www.fhwa.dot.gov/policyinformation/statistics.cfm as of Jan. 11, 2022. </t>
    </r>
  </si>
  <si>
    <r>
      <t>U.S. Department of Transportation, Bureau of Transportation Statistics, Office of Airline Information,</t>
    </r>
    <r>
      <rPr>
        <i/>
        <sz val="9"/>
        <rFont val="Arial"/>
        <family val="2"/>
      </rPr>
      <t xml:space="preserve"> Airline Fuel Cost and Consumption</t>
    </r>
    <r>
      <rPr>
        <sz val="9"/>
        <rFont val="Arial"/>
        <family val="2"/>
      </rPr>
      <t>, available at http://www.transtats.bts.gov/fuel.asp as of Oct. 10, 2024.</t>
    </r>
  </si>
  <si>
    <r>
      <t xml:space="preserve">1996-2022: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Oct. 10, 2024.</t>
    </r>
  </si>
  <si>
    <t>2001-23: Amtrak, personal communications, Jan. 7, 2010, Jul. 26, 2011, Apr. 24, 2012, June 9, 2014, Sept. 11, 2015, Jun. 21, 2016, Aug. 8, 2017, May 30, 2019, Aug. 31, 2020, Aug. 19, 2021, Sep. 22, 2022, Jul. 26, 2023, and Jul. 16, 2024.</t>
  </si>
  <si>
    <r>
      <t xml:space="preserve">1975-2023: U.S. Department of Transportation, Bureau of Transportation Statistics, </t>
    </r>
    <r>
      <rPr>
        <i/>
        <sz val="9"/>
        <rFont val="Arial"/>
        <family val="2"/>
      </rPr>
      <t>T1: U.S. Air Carrier Traffic and Capacity Summary by Service Class</t>
    </r>
    <r>
      <rPr>
        <sz val="9"/>
        <rFont val="Arial"/>
        <family val="2"/>
      </rPr>
      <t>, available at http://www.transtats.bts.gov/ as of Oct. 10, 2024, special tabulation.</t>
    </r>
  </si>
  <si>
    <t>(R) 2021</t>
  </si>
  <si>
    <t>2002-23: U.S. Department of Transportation, Federal Transit Administration, National Transit Database, Annual Database Energy Consumption and Annual Database Service, available at https://www.transit.dot.gov/ntd/ntd-data as of Oct.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</si>
</sst>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3" formatCode="&quot;(R)&quot;\ ###0;&quot;(R) -&quot;###0;&quot;(R) &quot;\ 0"/>
    <numFmt numFmtId="175" formatCode="#,##0.000000"/>
    <numFmt numFmtId="176" formatCode="0.0"/>
    <numFmt numFmtId="177" formatCode="#,##0.00%"/>
    <numFmt numFmtId="178"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7" fontId="61" fillId="0" borderId="0">
      <alignment readingOrder="1"/>
      <protection locked="0"/>
    </xf>
    <xf numFmtId="177"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8"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6" fontId="61" fillId="60" borderId="24" applyProtection="0">
      <alignment horizontal="right"/>
    </xf>
    <xf numFmtId="176" fontId="61" fillId="60" borderId="24" applyProtection="0">
      <alignment horizontal="right"/>
    </xf>
    <xf numFmtId="176"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9">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0" fontId="23" fillId="0" borderId="0" xfId="0" applyFont="1" applyFill="1" applyAlignment="1">
      <alignment horizontal="center"/>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3"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5" fontId="0" fillId="0" borderId="0" xfId="0" applyNumberFormat="1" applyFill="1"/>
    <xf numFmtId="170" fontId="21" fillId="4" borderId="6" xfId="0" applyNumberFormat="1" applyFont="1" applyFill="1" applyBorder="1" applyAlignment="1">
      <alignment horizontal="center"/>
    </xf>
    <xf numFmtId="3" fontId="0" fillId="0" borderId="0" xfId="0" applyNumberFormat="1"/>
    <xf numFmtId="0" fontId="21" fillId="0" borderId="0" xfId="0" applyFont="1" applyFill="1" applyBorder="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0" fontId="21" fillId="0" borderId="0" xfId="0" applyFont="1" applyFill="1"/>
    <xf numFmtId="3" fontId="23" fillId="0" borderId="0" xfId="49" applyNumberFormat="1" applyFont="1" applyFill="1" applyBorder="1" applyAlignment="1">
      <alignment horizontal="left" indent="1"/>
    </xf>
    <xf numFmtId="0" fontId="28" fillId="0" borderId="0" xfId="0" applyFont="1" applyFill="1"/>
    <xf numFmtId="0" fontId="5" fillId="0" borderId="0" xfId="0" applyFont="1"/>
    <xf numFmtId="0" fontId="24" fillId="0" borderId="0" xfId="0" applyFont="1" applyFill="1" applyAlignment="1"/>
    <xf numFmtId="0" fontId="25" fillId="0" borderId="0" xfId="0" applyFont="1" applyFill="1" applyAlignment="1"/>
    <xf numFmtId="49" fontId="25" fillId="0" borderId="0" xfId="404"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xf numFmtId="49" fontId="25" fillId="0" borderId="0" xfId="0" applyNumberFormat="1" applyFont="1" applyFill="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12" fillId="0" borderId="7" xfId="41" applyFont="1" applyFill="1" applyBorder="1" applyAlignment="1">
      <alignment horizontal="left" wrapText="1"/>
    </xf>
    <xf numFmtId="0" fontId="24" fillId="0" borderId="8" xfId="28" applyFont="1" applyFill="1" applyBorder="1" applyAlignment="1">
      <alignment wrapText="1"/>
    </xf>
    <xf numFmtId="0" fontId="24" fillId="0" borderId="0" xfId="28" applyFont="1" applyFill="1" applyBorder="1" applyAlignment="1">
      <alignment wrapText="1"/>
    </xf>
    <xf numFmtId="0" fontId="27" fillId="0" borderId="0" xfId="53" applyNumberFormat="1" applyFont="1" applyFill="1" applyAlignment="1">
      <alignment wrapText="1"/>
    </xf>
    <xf numFmtId="0" fontId="27" fillId="0" borderId="0" xfId="53" applyFont="1" applyFill="1" applyAlignment="1">
      <alignment wrapText="1"/>
    </xf>
    <xf numFmtId="0" fontId="27" fillId="0" borderId="0" xfId="53" applyFont="1" applyFill="1" applyAlignment="1">
      <alignment horizontal="center" wrapText="1"/>
    </xf>
    <xf numFmtId="0" fontId="24" fillId="0" borderId="0" xfId="25" applyFont="1" applyFill="1" applyAlignment="1">
      <alignment wrapText="1"/>
    </xf>
    <xf numFmtId="0" fontId="25" fillId="0" borderId="0" xfId="25" applyFont="1" applyFill="1" applyAlignment="1">
      <alignment horizontal="left" wrapText="1"/>
    </xf>
    <xf numFmtId="0" fontId="25" fillId="0" borderId="0" xfId="25" applyFont="1" applyFill="1" applyAlignment="1">
      <alignment wrapText="1"/>
    </xf>
    <xf numFmtId="49" fontId="28" fillId="0" borderId="0" xfId="0" applyNumberFormat="1" applyFont="1" applyFill="1" applyAlignment="1">
      <alignment horizontal="left" wrapText="1"/>
    </xf>
    <xf numFmtId="0" fontId="25" fillId="0" borderId="0" xfId="0" applyFont="1" applyFill="1" applyAlignment="1">
      <alignment horizontal="left" wrapText="1"/>
    </xf>
    <xf numFmtId="0" fontId="24" fillId="0" borderId="0" xfId="0" applyFont="1" applyFill="1" applyAlignment="1">
      <alignment horizontal="left" wrapText="1"/>
    </xf>
    <xf numFmtId="0" fontId="24" fillId="0" borderId="0" xfId="25" applyFont="1" applyFill="1" applyAlignment="1">
      <alignment horizontal="left" wrapText="1"/>
    </xf>
    <xf numFmtId="49" fontId="25" fillId="0" borderId="0" xfId="0" applyNumberFormat="1" applyFont="1" applyFill="1" applyAlignment="1">
      <alignment horizontal="left"/>
    </xf>
    <xf numFmtId="0" fontId="24" fillId="0" borderId="8" xfId="28" applyFont="1" applyFill="1" applyBorder="1" applyAlignment="1">
      <alignment horizontal="left" wrapText="1"/>
    </xf>
    <xf numFmtId="49" fontId="25" fillId="0" borderId="0" xfId="0" applyNumberFormat="1" applyFont="1" applyFill="1" applyAlignment="1">
      <alignment horizontal="left" vertical="top"/>
    </xf>
    <xf numFmtId="0" fontId="25" fillId="0" borderId="0" xfId="0" applyFont="1" applyFill="1" applyAlignment="1">
      <alignment horizontal="left" vertical="top" wrapText="1"/>
    </xf>
    <xf numFmtId="0" fontId="25" fillId="0" borderId="0" xfId="0" applyFont="1" applyFill="1" applyAlignment="1"/>
    <xf numFmtId="0" fontId="5" fillId="0" borderId="0" xfId="0" applyFont="1" applyFill="1" applyAlignment="1"/>
    <xf numFmtId="0" fontId="0" fillId="0" borderId="0" xfId="0" applyFill="1" applyAlignment="1">
      <alignment horizontal="left"/>
    </xf>
    <xf numFmtId="0" fontId="25" fillId="0" borderId="0" xfId="28" applyNumberFormat="1" applyFont="1" applyFill="1" applyAlignment="1">
      <alignment horizontal="left" vertical="center" wrapText="1"/>
    </xf>
    <xf numFmtId="49" fontId="25" fillId="0" borderId="0" xfId="0" applyNumberFormat="1" applyFont="1" applyFill="1" applyAlignment="1">
      <alignment horizontal="left" wrapText="1"/>
    </xf>
    <xf numFmtId="49" fontId="28" fillId="0" borderId="0" xfId="0" applyNumberFormat="1" applyFont="1" applyFill="1" applyAlignment="1">
      <alignment wrapText="1"/>
    </xf>
    <xf numFmtId="3" fontId="28" fillId="0" borderId="0" xfId="0" applyNumberFormat="1" applyFont="1" applyFill="1" applyAlignment="1">
      <alignment wrapText="1"/>
    </xf>
    <xf numFmtId="0" fontId="0" fillId="0" borderId="0" xfId="0" applyFill="1" applyAlignment="1">
      <alignment wrapText="1"/>
    </xf>
    <xf numFmtId="0" fontId="25" fillId="0" borderId="0" xfId="28" applyFont="1" applyFill="1" applyBorder="1" applyAlignment="1">
      <alignment horizontal="left" wrapText="1"/>
    </xf>
    <xf numFmtId="0" fontId="25" fillId="0" borderId="0" xfId="28" applyFont="1" applyFill="1" applyBorder="1" applyAlignment="1">
      <alignment horizontal="center" wrapText="1"/>
    </xf>
    <xf numFmtId="0" fontId="27" fillId="0" borderId="0" xfId="0" applyFont="1" applyFill="1" applyBorder="1" applyAlignment="1">
      <alignment wrapText="1"/>
    </xf>
    <xf numFmtId="0" fontId="27" fillId="0" borderId="0" xfId="27" applyFont="1" applyFill="1" applyAlignment="1">
      <alignment horizontal="left" wrapText="1"/>
    </xf>
    <xf numFmtId="0" fontId="0" fillId="0" borderId="0" xfId="0" applyFill="1" applyAlignment="1">
      <alignment horizontal="left" wrapText="1"/>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22" applyNumberFormat="1" applyFont="1" applyFill="1" applyAlignment="1">
      <alignment wrapText="1"/>
    </xf>
    <xf numFmtId="49" fontId="25" fillId="0" borderId="0" xfId="22" applyNumberFormat="1" applyFont="1" applyFill="1" applyAlignment="1">
      <alignment horizontal="lef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5" fillId="0" borderId="0" xfId="22" applyFont="1" applyFill="1" applyAlignment="1">
      <alignment vertical="center" wrapText="1"/>
    </xf>
    <xf numFmtId="0" fontId="25" fillId="0" borderId="0" xfId="28" applyNumberFormat="1" applyFont="1" applyFill="1" applyAlignment="1">
      <alignment vertical="center"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4" fillId="0" borderId="0" xfId="28" applyFont="1" applyFill="1" applyBorder="1" applyAlignment="1">
      <alignment horizontal="left" vertical="center" wrapText="1"/>
    </xf>
    <xf numFmtId="0" fontId="24" fillId="0" borderId="8" xfId="28" applyFont="1" applyFill="1" applyBorder="1" applyAlignment="1">
      <alignmen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25" fillId="0" borderId="0" xfId="28" applyFont="1" applyFill="1" applyBorder="1" applyAlignment="1">
      <alignment horizontal="left" vertical="center" wrapText="1"/>
    </xf>
    <xf numFmtId="0" fontId="25" fillId="0" borderId="0" xfId="28"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35" fillId="0" borderId="0" xfId="22" applyFont="1" applyAlignment="1">
      <alignment wrapText="1"/>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xf numFmtId="169" fontId="23" fillId="0" borderId="0" xfId="0" applyNumberFormat="1" applyFont="1" applyFill="1" applyAlignment="1"/>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Passenger Modes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 Domestic</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'4-20'!$B$4:$AO$4</c15:sqref>
                  </c15:fullRef>
                </c:ext>
              </c:extLst>
              <c:f>'4-20'!$R$4:$AO$4</c:f>
              <c:numCache>
                <c:formatCode>#,##0</c:formatCode>
                <c:ptCount val="24"/>
                <c:pt idx="0">
                  <c:v>3892.2356379942908</c:v>
                </c:pt>
                <c:pt idx="1">
                  <c:v>3848.1875547843915</c:v>
                </c:pt>
                <c:pt idx="2">
                  <c:v>3607.8762069306708</c:v>
                </c:pt>
                <c:pt idx="3">
                  <c:v>3492.9532716823942</c:v>
                </c:pt>
                <c:pt idx="4">
                  <c:v>3407.8540417241547</c:v>
                </c:pt>
                <c:pt idx="5">
                  <c:v>3231.9729369073543</c:v>
                </c:pt>
                <c:pt idx="6">
                  <c:v>3141.6054417382666</c:v>
                </c:pt>
                <c:pt idx="7">
                  <c:v>3040.0576297991961</c:v>
                </c:pt>
                <c:pt idx="8">
                  <c:v>2936.0416694944752</c:v>
                </c:pt>
                <c:pt idx="9">
                  <c:v>2774.4773879279051</c:v>
                </c:pt>
                <c:pt idx="10">
                  <c:v>2691.1560654431923</c:v>
                </c:pt>
                <c:pt idx="11">
                  <c:v>2588.1608433082802</c:v>
                </c:pt>
                <c:pt idx="12">
                  <c:v>2427.8313111820535</c:v>
                </c:pt>
                <c:pt idx="13">
                  <c:v>2366.4796340144317</c:v>
                </c:pt>
                <c:pt idx="14">
                  <c:v>2323.0945178346101</c:v>
                </c:pt>
                <c:pt idx="15">
                  <c:v>2298.4080768717004</c:v>
                </c:pt>
                <c:pt idx="16">
                  <c:v>2290.2021483897242</c:v>
                </c:pt>
                <c:pt idx="17">
                  <c:v>2254.6741785704412</c:v>
                </c:pt>
                <c:pt idx="18">
                  <c:v>2245.8002626184657</c:v>
                </c:pt>
                <c:pt idx="19">
                  <c:v>2219.4651499763613</c:v>
                </c:pt>
                <c:pt idx="20" formatCode="\(\R\)\ #,##0">
                  <c:v>3353.5447177611545</c:v>
                </c:pt>
                <c:pt idx="21">
                  <c:v>2443.9429589838883</c:v>
                </c:pt>
                <c:pt idx="22">
                  <c:v>2250.8882647758523</c:v>
                </c:pt>
                <c:pt idx="23">
                  <c:v>2217.7819840361312</c:v>
                </c:pt>
              </c:numCache>
            </c:numRef>
          </c:val>
          <c:smooth val="0"/>
          <c:extLst>
            <c:ext xmlns:c16="http://schemas.microsoft.com/office/drawing/2014/chart" uri="{C3380CC4-5D6E-409C-BE32-E72D297353CC}">
              <c16:uniqueId val="{00000001-87F9-4525-A39A-A27A044FD211}"/>
            </c:ext>
          </c:extLst>
        </c:ser>
        <c:ser>
          <c:idx val="4"/>
          <c:order val="4"/>
          <c:tx>
            <c:v>Light duty vehicle, short wheel base</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'4-20'!$B$7:$AN$7</c15:sqref>
                  </c15:fullRef>
                </c:ext>
              </c:extLst>
              <c:f>'4-20'!$R$7:$AN$7</c:f>
              <c:numCache>
                <c:formatCode>#,##0</c:formatCode>
                <c:ptCount val="23"/>
                <c:pt idx="0">
                  <c:v>3454.0652061057758</c:v>
                </c:pt>
                <c:pt idx="1">
                  <c:v>3461.0434356013493</c:v>
                </c:pt>
                <c:pt idx="2">
                  <c:v>3464.4230367864629</c:v>
                </c:pt>
                <c:pt idx="3">
                  <c:v>3435.4776953746227</c:v>
                </c:pt>
                <c:pt idx="4">
                  <c:v>3376.908889093233</c:v>
                </c:pt>
                <c:pt idx="5">
                  <c:v>3449.9095804685967</c:v>
                </c:pt>
                <c:pt idx="6">
                  <c:v>3377.9023468694695</c:v>
                </c:pt>
                <c:pt idx="7">
                  <c:v>3240.5773991062606</c:v>
                </c:pt>
                <c:pt idx="8">
                  <c:v>3218.1353521999404</c:v>
                </c:pt>
                <c:pt idx="9">
                  <c:v>3018.0964884651562</c:v>
                </c:pt>
                <c:pt idx="10">
                  <c:v>3043.5734466239755</c:v>
                </c:pt>
                <c:pt idx="11">
                  <c:v>3067.8600211105272</c:v>
                </c:pt>
                <c:pt idx="12">
                  <c:v>3053.302842901101</c:v>
                </c:pt>
                <c:pt idx="13">
                  <c:v>3038.6275509196107</c:v>
                </c:pt>
                <c:pt idx="14">
                  <c:v>3067.2851953887644</c:v>
                </c:pt>
                <c:pt idx="15">
                  <c:v>2984.6664908716016</c:v>
                </c:pt>
                <c:pt idx="16">
                  <c:v>2974.4092351094396</c:v>
                </c:pt>
                <c:pt idx="17">
                  <c:v>2973.5659680265103</c:v>
                </c:pt>
                <c:pt idx="18">
                  <c:v>2953.7760904570455</c:v>
                </c:pt>
                <c:pt idx="19">
                  <c:v>2984.1073480194764</c:v>
                </c:pt>
                <c:pt idx="20">
                  <c:v>2854.2393538996403</c:v>
                </c:pt>
                <c:pt idx="21">
                  <c:v>2956.108163545216</c:v>
                </c:pt>
                <c:pt idx="22">
                  <c:v>3150.8296044822105</c:v>
                </c:pt>
              </c:numCache>
            </c:numRef>
          </c:val>
          <c:smooth val="0"/>
          <c:extLst>
            <c:ext xmlns:c16="http://schemas.microsoft.com/office/drawing/2014/chart" uri="{C3380CC4-5D6E-409C-BE32-E72D297353CC}">
              <c16:uniqueId val="{00000004-87F9-4525-A39A-A27A044FD211}"/>
            </c:ext>
          </c:extLst>
        </c:ser>
        <c:ser>
          <c:idx val="6"/>
          <c:order val="6"/>
          <c:tx>
            <c:v>Light duty vehicle, long wheel base</c:v>
          </c:tx>
          <c:spPr>
            <a:ln w="31750" cap="rnd">
              <a:solidFill>
                <a:srgbClr val="CC990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'4-20'!$B$9:$AN$9</c15:sqref>
                  </c15:fullRef>
                </c:ext>
              </c:extLst>
              <c:f>'4-20'!$R$9:$AN$9</c:f>
              <c:numCache>
                <c:formatCode>#,##0</c:formatCode>
                <c:ptCount val="23"/>
                <c:pt idx="0">
                  <c:v>4338.7300973957981</c:v>
                </c:pt>
                <c:pt idx="1">
                  <c:v>3834.714914419777</c:v>
                </c:pt>
                <c:pt idx="2">
                  <c:v>3965.9888123674891</c:v>
                </c:pt>
                <c:pt idx="3">
                  <c:v>4283.6470702672987</c:v>
                </c:pt>
                <c:pt idx="4">
                  <c:v>4283.6470702672987</c:v>
                </c:pt>
                <c:pt idx="5">
                  <c:v>3923.3924695387345</c:v>
                </c:pt>
                <c:pt idx="6">
                  <c:v>3889.606914313898</c:v>
                </c:pt>
                <c:pt idx="7">
                  <c:v>4365.5476774092485</c:v>
                </c:pt>
                <c:pt idx="8">
                  <c:v>4002.2474155799932</c:v>
                </c:pt>
                <c:pt idx="9">
                  <c:v>4332.812119642178</c:v>
                </c:pt>
                <c:pt idx="10">
                  <c:v>4354.1461956577887</c:v>
                </c:pt>
                <c:pt idx="11">
                  <c:v>4370.9755125134316</c:v>
                </c:pt>
                <c:pt idx="12">
                  <c:v>4351.392867047075</c:v>
                </c:pt>
                <c:pt idx="13">
                  <c:v>4326.5464652349565</c:v>
                </c:pt>
                <c:pt idx="14">
                  <c:v>4331.0313306856478</c:v>
                </c:pt>
                <c:pt idx="15">
                  <c:v>4260.3157301817846</c:v>
                </c:pt>
                <c:pt idx="16">
                  <c:v>4230.771052965154</c:v>
                </c:pt>
                <c:pt idx="17">
                  <c:v>4073.6792570459593</c:v>
                </c:pt>
                <c:pt idx="18">
                  <c:v>3995.3394040157332</c:v>
                </c:pt>
                <c:pt idx="19">
                  <c:v>4053.6031284913611</c:v>
                </c:pt>
                <c:pt idx="20">
                  <c:v>3928.3260938331023</c:v>
                </c:pt>
                <c:pt idx="21">
                  <c:v>3963.877522925251</c:v>
                </c:pt>
                <c:pt idx="22">
                  <c:v>4530.7351726248908</c:v>
                </c:pt>
              </c:numCache>
            </c:numRef>
          </c:val>
          <c:smooth val="0"/>
          <c:extLst>
            <c:ext xmlns:c16="http://schemas.microsoft.com/office/drawing/2014/chart" uri="{C3380CC4-5D6E-409C-BE32-E72D297353CC}">
              <c16:uniqueId val="{00000006-87F9-4525-A39A-A27A044FD211}"/>
            </c:ext>
          </c:extLst>
        </c:ser>
        <c:ser>
          <c:idx val="7"/>
          <c:order val="7"/>
          <c:tx>
            <c:v>Truck, single-unit 2-axle 6-tire or more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'4-20'!$B$10:$AN$10</c15:sqref>
                  </c15:fullRef>
                </c:ext>
              </c:extLst>
              <c:f>'4-20'!$R$10:$AN$10</c:f>
              <c:numCache>
                <c:formatCode>#,##0</c:formatCode>
                <c:ptCount val="23"/>
                <c:pt idx="0">
                  <c:v>18635.185074666664</c:v>
                </c:pt>
                <c:pt idx="1">
                  <c:v>15535.352971903634</c:v>
                </c:pt>
                <c:pt idx="2">
                  <c:v>18688.949724395647</c:v>
                </c:pt>
                <c:pt idx="3">
                  <c:v>15690.065994869383</c:v>
                </c:pt>
                <c:pt idx="4">
                  <c:v>15690.065994869383</c:v>
                </c:pt>
                <c:pt idx="5">
                  <c:v>16628.580235857498</c:v>
                </c:pt>
                <c:pt idx="6">
                  <c:v>16846.631668369682</c:v>
                </c:pt>
                <c:pt idx="7">
                  <c:v>18680.734249380926</c:v>
                </c:pt>
                <c:pt idx="8">
                  <c:v>18566.032722238568</c:v>
                </c:pt>
                <c:pt idx="9">
                  <c:v>18574.65471714106</c:v>
                </c:pt>
                <c:pt idx="10">
                  <c:v>18728.636758579774</c:v>
                </c:pt>
                <c:pt idx="11">
                  <c:v>18813.806075265871</c:v>
                </c:pt>
                <c:pt idx="12">
                  <c:v>18702.239845974505</c:v>
                </c:pt>
                <c:pt idx="13">
                  <c:v>18692.621059531743</c:v>
                </c:pt>
                <c:pt idx="14">
                  <c:v>18720.10781147749</c:v>
                </c:pt>
                <c:pt idx="15">
                  <c:v>18615.216864237598</c:v>
                </c:pt>
                <c:pt idx="16">
                  <c:v>18592.32235668513</c:v>
                </c:pt>
                <c:pt idx="17">
                  <c:v>18458.909669315239</c:v>
                </c:pt>
                <c:pt idx="18">
                  <c:v>18302.581817816819</c:v>
                </c:pt>
                <c:pt idx="19">
                  <c:v>18344.062555541157</c:v>
                </c:pt>
                <c:pt idx="20" formatCode="\(\R\)\ #,##0">
                  <c:v>18160.994743609564</c:v>
                </c:pt>
                <c:pt idx="21">
                  <c:v>17918.419177579588</c:v>
                </c:pt>
                <c:pt idx="22">
                  <c:v>17326.799917538137</c:v>
                </c:pt>
              </c:numCache>
            </c:numRef>
          </c:val>
          <c:smooth val="0"/>
          <c:extLst>
            <c:ext xmlns:c16="http://schemas.microsoft.com/office/drawing/2014/chart" uri="{C3380CC4-5D6E-409C-BE32-E72D297353CC}">
              <c16:uniqueId val="{00000007-87F9-4525-A39A-A27A044FD211}"/>
            </c:ext>
          </c:extLst>
        </c:ser>
        <c:ser>
          <c:idx val="8"/>
          <c:order val="8"/>
          <c:tx>
            <c:strRef>
              <c:f>'4-20'!$A$11</c:f>
              <c:strCache>
                <c:ptCount val="1"/>
                <c:pt idx="0">
                  <c:v>Truck, combination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'4-20'!$B$11:$AN$11</c15:sqref>
                  </c15:fullRef>
                </c:ext>
              </c:extLst>
              <c:f>'4-20'!$R$11:$AN$11</c:f>
              <c:numCache>
                <c:formatCode>#,##0</c:formatCode>
                <c:ptCount val="23"/>
                <c:pt idx="0">
                  <c:v>26114.490964545992</c:v>
                </c:pt>
                <c:pt idx="1">
                  <c:v>21746.365808561841</c:v>
                </c:pt>
                <c:pt idx="2">
                  <c:v>26220.821042908527</c:v>
                </c:pt>
                <c:pt idx="3">
                  <c:v>23343.231315908</c:v>
                </c:pt>
                <c:pt idx="4">
                  <c:v>23343.231315907997</c:v>
                </c:pt>
                <c:pt idx="5">
                  <c:v>26410.87794493249</c:v>
                </c:pt>
                <c:pt idx="6">
                  <c:v>27159.921596060674</c:v>
                </c:pt>
                <c:pt idx="7">
                  <c:v>23049.401705557873</c:v>
                </c:pt>
                <c:pt idx="8">
                  <c:v>22839.448579406282</c:v>
                </c:pt>
                <c:pt idx="9">
                  <c:v>22924.128367132795</c:v>
                </c:pt>
                <c:pt idx="10">
                  <c:v>23388.014211429814</c:v>
                </c:pt>
                <c:pt idx="11">
                  <c:v>23637.02760612543</c:v>
                </c:pt>
                <c:pt idx="12">
                  <c:v>23491.676829663196</c:v>
                </c:pt>
                <c:pt idx="13">
                  <c:v>23486.034331361971</c:v>
                </c:pt>
                <c:pt idx="14">
                  <c:v>23554.192501597798</c:v>
                </c:pt>
                <c:pt idx="15">
                  <c:v>23309.617882519775</c:v>
                </c:pt>
                <c:pt idx="16">
                  <c:v>23260.291246687571</c:v>
                </c:pt>
                <c:pt idx="17">
                  <c:v>22984.033119260719</c:v>
                </c:pt>
                <c:pt idx="18">
                  <c:v>22621.477276002519</c:v>
                </c:pt>
                <c:pt idx="19">
                  <c:v>22716.247129613275</c:v>
                </c:pt>
                <c:pt idx="20">
                  <c:v>22298.617737573437</c:v>
                </c:pt>
                <c:pt idx="21">
                  <c:v>21402.389092326819</c:v>
                </c:pt>
                <c:pt idx="22">
                  <c:v>19875.252949675203</c:v>
                </c:pt>
              </c:numCache>
            </c:numRef>
          </c:val>
          <c:smooth val="0"/>
          <c:extLst>
            <c:ext xmlns:c16="http://schemas.microsoft.com/office/drawing/2014/chart" uri="{C3380CC4-5D6E-409C-BE32-E72D297353CC}">
              <c16:uniqueId val="{00000008-87F9-4525-A39A-A27A044FD211}"/>
            </c:ext>
          </c:extLst>
        </c:ser>
        <c:ser>
          <c:idx val="9"/>
          <c:order val="9"/>
          <c:tx>
            <c:strRef>
              <c:f>'4-20'!$A$12</c:f>
              <c:strCache>
                <c:ptCount val="1"/>
                <c:pt idx="0">
                  <c:v>Bus</c:v>
                </c:pt>
              </c:strCache>
            </c:strRef>
          </c:tx>
          <c:spPr>
            <a:ln w="31750" cap="rnd">
              <a:solidFill>
                <a:srgbClr val="0070C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'4-20'!$B$12:$AN$12</c15:sqref>
                  </c15:fullRef>
                </c:ext>
              </c:extLst>
              <c:f>'4-20'!$R$12:$AN$12</c:f>
              <c:numCache>
                <c:formatCode>#,##0</c:formatCode>
                <c:ptCount val="23"/>
                <c:pt idx="0">
                  <c:v>1080.9483676019604</c:v>
                </c:pt>
                <c:pt idx="1">
                  <c:v>1087.1009076903199</c:v>
                </c:pt>
                <c:pt idx="2">
                  <c:v>1102.0401842147878</c:v>
                </c:pt>
                <c:pt idx="3">
                  <c:v>1075.6096517675055</c:v>
                </c:pt>
                <c:pt idx="4">
                  <c:v>1502.2257543049097</c:v>
                </c:pt>
                <c:pt idx="5">
                  <c:v>1205.383477543995</c:v>
                </c:pt>
                <c:pt idx="6">
                  <c:v>1287.8261716229595</c:v>
                </c:pt>
                <c:pt idx="7">
                  <c:v>969.6637924352251</c:v>
                </c:pt>
                <c:pt idx="8">
                  <c:v>967.49987294845459</c:v>
                </c:pt>
                <c:pt idx="9">
                  <c:v>965.07273533844227</c:v>
                </c:pt>
                <c:pt idx="10">
                  <c:v>976.26379391221019</c:v>
                </c:pt>
                <c:pt idx="11">
                  <c:v>980.96923094873034</c:v>
                </c:pt>
                <c:pt idx="12">
                  <c:v>973.28462973120304</c:v>
                </c:pt>
                <c:pt idx="13">
                  <c:v>971.63352692892317</c:v>
                </c:pt>
                <c:pt idx="14">
                  <c:v>968.66535558325415</c:v>
                </c:pt>
                <c:pt idx="15">
                  <c:v>947.76998128082971</c:v>
                </c:pt>
                <c:pt idx="16">
                  <c:v>940.34791043770826</c:v>
                </c:pt>
                <c:pt idx="17">
                  <c:v>935.93139453253787</c:v>
                </c:pt>
                <c:pt idx="18">
                  <c:v>929.89918005137565</c:v>
                </c:pt>
                <c:pt idx="19">
                  <c:v>930.42209733647087</c:v>
                </c:pt>
                <c:pt idx="20">
                  <c:v>920.63741309336922</c:v>
                </c:pt>
                <c:pt idx="21">
                  <c:v>903.8223249667135</c:v>
                </c:pt>
                <c:pt idx="22">
                  <c:v>901.97266432858908</c:v>
                </c:pt>
              </c:numCache>
            </c:numRef>
          </c:val>
          <c:smooth val="0"/>
          <c:extLst>
            <c:ext xmlns:c16="http://schemas.microsoft.com/office/drawing/2014/chart" uri="{C3380CC4-5D6E-409C-BE32-E72D297353CC}">
              <c16:uniqueId val="{00000009-87F9-4525-A39A-A27A044FD211}"/>
            </c:ext>
          </c:extLst>
        </c:ser>
        <c:ser>
          <c:idx val="11"/>
          <c:order val="11"/>
          <c:tx>
            <c:strRef>
              <c:f>'4-20'!$A$14</c:f>
              <c:strCache>
                <c:ptCount val="1"/>
                <c:pt idx="0">
                  <c:v>Amtrak</c:v>
                </c:pt>
              </c:strCache>
            </c:strRef>
          </c:tx>
          <c:spPr>
            <a:ln w="31750" cap="rnd">
              <a:solidFill>
                <a:srgbClr val="7030A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ext>
              </c:extLst>
              <c:f>'4-20'!$R$2:$AO$2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'4-20'!$B$14:$AO$14</c15:sqref>
                  </c15:fullRef>
                </c:ext>
              </c:extLst>
              <c:f>'4-20'!$R$14:$AO$14</c:f>
              <c:numCache>
                <c:formatCode>#,##0</c:formatCode>
                <c:ptCount val="24"/>
                <c:pt idx="0">
                  <c:v>2664.7906234994543</c:v>
                </c:pt>
                <c:pt idx="1">
                  <c:v>2667.3235769394364</c:v>
                </c:pt>
                <c:pt idx="2">
                  <c:v>2515.6603935959029</c:v>
                </c:pt>
                <c:pt idx="3">
                  <c:v>2127.4177103963648</c:v>
                </c:pt>
                <c:pt idx="4">
                  <c:v>2051.212061408341</c:v>
                </c:pt>
                <c:pt idx="5">
                  <c:v>2008.471426546881</c:v>
                </c:pt>
                <c:pt idx="6">
                  <c:v>1932.4003801331655</c:v>
                </c:pt>
                <c:pt idx="7">
                  <c:v>1809.6842581618307</c:v>
                </c:pt>
                <c:pt idx="8">
                  <c:v>1731.7461000870826</c:v>
                </c:pt>
                <c:pt idx="9">
                  <c:v>1759.304549427143</c:v>
                </c:pt>
                <c:pt idx="10">
                  <c:v>1655.2430764618316</c:v>
                </c:pt>
                <c:pt idx="11">
                  <c:v>1615.7521777741044</c:v>
                </c:pt>
                <c:pt idx="12">
                  <c:v>1548.6450542522064</c:v>
                </c:pt>
                <c:pt idx="13">
                  <c:v>1595.380799104988</c:v>
                </c:pt>
                <c:pt idx="14">
                  <c:v>1615.8525463252602</c:v>
                </c:pt>
                <c:pt idx="15">
                  <c:v>1576.1318884466377</c:v>
                </c:pt>
                <c:pt idx="16">
                  <c:v>1538.5949349815746</c:v>
                </c:pt>
                <c:pt idx="17">
                  <c:v>1594.6103619507651</c:v>
                </c:pt>
                <c:pt idx="18">
                  <c:v>1673.7563191427744</c:v>
                </c:pt>
                <c:pt idx="19">
                  <c:v>1584.8107824239648</c:v>
                </c:pt>
                <c:pt idx="20">
                  <c:v>2861.1891111022906</c:v>
                </c:pt>
                <c:pt idx="21">
                  <c:v>2573.6276575297879</c:v>
                </c:pt>
                <c:pt idx="22">
                  <c:v>1836.2422159210194</c:v>
                </c:pt>
                <c:pt idx="23">
                  <c:v>1597.2304000816171</c:v>
                </c:pt>
              </c:numCache>
            </c:numRef>
          </c:val>
          <c:smooth val="0"/>
          <c:extLst>
            <c:ext xmlns:c16="http://schemas.microsoft.com/office/drawing/2014/chart" uri="{C3380CC4-5D6E-409C-BE32-E72D297353CC}">
              <c16:uniqueId val="{0000000B-87F9-4525-A39A-A27A044FD211}"/>
            </c:ext>
          </c:extLst>
        </c:ser>
        <c:dLbls>
          <c:showLegendKey val="0"/>
          <c:showVal val="0"/>
          <c:showCatName val="0"/>
          <c:showSerName val="0"/>
          <c:showPercent val="0"/>
          <c:showBubbleSize val="0"/>
        </c:dLbls>
        <c:smooth val="0"/>
        <c:axId val="955231528"/>
        <c:axId val="955238088"/>
        <c:extLst>
          <c:ext xmlns:c15="http://schemas.microsoft.com/office/drawing/2012/chart" uri="{02D57815-91ED-43cb-92C2-25804820EDAC}">
            <c15:filteredLineSeries>
              <c15:ser>
                <c:idx val="0"/>
                <c:order val="0"/>
                <c:tx>
                  <c:strRef>
                    <c:extLst>
                      <c:ext uri="{02D57815-91ED-43cb-92C2-25804820EDAC}">
                        <c15:formulaRef>
                          <c15:sqref>'4-20'!$A$3</c15:sqref>
                        </c15:formulaRef>
                      </c:ext>
                    </c:extLst>
                    <c:strCache>
                      <c:ptCount val="1"/>
                      <c:pt idx="0">
                        <c:v>Air, certificated carrier</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'4-20'!$B$2:$AO$2</c15:sqref>
                        </c15:fullRef>
                        <c15:formulaRef>
                          <c15:sqref>'4-20'!$R$2:$AO$2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uri="{02D57815-91ED-43cb-92C2-25804820EDAC}">
                        <c15:fullRef>
                          <c15:sqref>'4-20'!$B$3:$AO$3</c15:sqref>
                        </c15:fullRef>
                        <c15:formulaRef>
                          <c15:sqref>'4-20'!$R$3:$AO$3</c15:sqref>
                        </c15:formulaRef>
                      </c:ext>
                    </c:extLst>
                    <c:numCache>
                      <c:formatCode>#,##0</c:formatCode>
                      <c:ptCount val="24"/>
                    </c:numCache>
                  </c:numRef>
                </c:val>
                <c:smooth val="0"/>
                <c:extLst>
                  <c:ext xmlns:c16="http://schemas.microsoft.com/office/drawing/2014/chart" uri="{C3380CC4-5D6E-409C-BE32-E72D297353CC}">
                    <c16:uniqueId val="{00000000-87F9-4525-A39A-A27A044FD211}"/>
                  </c:ext>
                </c:extLst>
              </c15:ser>
            </c15:filteredLineSeries>
            <c15:filteredLineSeries>
              <c15:ser>
                <c:idx val="2"/>
                <c:order val="2"/>
                <c:tx>
                  <c:v>Air, International</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15:formulaRef>
                          <c15:sqref>'4-20'!$R$2:$AO$2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'4-20'!$B$5:$AO$5</c15:sqref>
                        </c15:fullRef>
                        <c15:formulaRef>
                          <c15:sqref>'4-20'!$R$5:$AO$5</c15:sqref>
                        </c15:formulaRef>
                      </c:ext>
                    </c:extLst>
                    <c:numCache>
                      <c:formatCode>#,##0</c:formatCode>
                      <c:ptCount val="24"/>
                      <c:pt idx="0">
                        <c:v>3856.7196666029954</c:v>
                      </c:pt>
                      <c:pt idx="1">
                        <c:v>4038.8775084539848</c:v>
                      </c:pt>
                      <c:pt idx="2">
                        <c:v>3984.3624949850509</c:v>
                      </c:pt>
                      <c:pt idx="3">
                        <c:v>4180.2741799548285</c:v>
                      </c:pt>
                      <c:pt idx="4">
                        <c:v>3890.0552272317032</c:v>
                      </c:pt>
                      <c:pt idx="5">
                        <c:v>3816.6742576464139</c:v>
                      </c:pt>
                      <c:pt idx="6">
                        <c:v>3665.1555883724295</c:v>
                      </c:pt>
                      <c:pt idx="7">
                        <c:v>3572.4716974562825</c:v>
                      </c:pt>
                      <c:pt idx="8">
                        <c:v>3472.9145938050929</c:v>
                      </c:pt>
                      <c:pt idx="9">
                        <c:v>3383.8098332402888</c:v>
                      </c:pt>
                      <c:pt idx="10">
                        <c:v>3337.5551146982943</c:v>
                      </c:pt>
                      <c:pt idx="11">
                        <c:v>3518.5632562813316</c:v>
                      </c:pt>
                      <c:pt idx="12">
                        <c:v>3483.8203792250947</c:v>
                      </c:pt>
                      <c:pt idx="13">
                        <c:v>3392.5398231643553</c:v>
                      </c:pt>
                      <c:pt idx="14">
                        <c:v>3260.3852028702672</c:v>
                      </c:pt>
                      <c:pt idx="15">
                        <c:v>3248.3112553463329</c:v>
                      </c:pt>
                      <c:pt idx="16">
                        <c:v>3161.7570821650252</c:v>
                      </c:pt>
                      <c:pt idx="17">
                        <c:v>3150.1311932899353</c:v>
                      </c:pt>
                      <c:pt idx="18">
                        <c:v>3108.5837275724043</c:v>
                      </c:pt>
                      <c:pt idx="19">
                        <c:v>3016.9357539490175</c:v>
                      </c:pt>
                      <c:pt idx="20" formatCode="\(\R\)\ #,##0">
                        <c:v>6796.2084137755219</c:v>
                      </c:pt>
                      <c:pt idx="21">
                        <c:v>5375.6369474570802</c:v>
                      </c:pt>
                      <c:pt idx="22">
                        <c:v>3395.0203728208203</c:v>
                      </c:pt>
                      <c:pt idx="23">
                        <c:v>3082.4730536720031</c:v>
                      </c:pt>
                    </c:numCache>
                  </c:numRef>
                </c:val>
                <c:smooth val="0"/>
                <c:extLst xmlns:c15="http://schemas.microsoft.com/office/drawing/2012/chart">
                  <c:ext xmlns:c16="http://schemas.microsoft.com/office/drawing/2014/chart" uri="{C3380CC4-5D6E-409C-BE32-E72D297353CC}">
                    <c16:uniqueId val="{00000002-87F9-4525-A39A-A27A044FD21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'4-20'!$A$6</c15:sqref>
                        </c15:formulaRef>
                      </c:ext>
                    </c:extLst>
                    <c:strCache>
                      <c:ptCount val="1"/>
                      <c:pt idx="0">
                        <c:v>Highway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15:formulaRef>
                          <c15:sqref>'4-20'!$R$2:$AO$2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'4-20'!$B$6:$AO$6</c15:sqref>
                        </c15:fullRef>
                        <c15:formulaRef>
                          <c15:sqref>'4-20'!$R$6:$AO$6</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3-87F9-4525-A39A-A27A044FD211}"/>
                  </c:ext>
                </c:extLst>
              </c15:ser>
            </c15:filteredLineSeries>
            <c15:filteredLineSeries>
              <c15:ser>
                <c:idx val="5"/>
                <c:order val="5"/>
                <c:tx>
                  <c:v>Motorcycle</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15:formulaRef>
                          <c15:sqref>'4-20'!$R$2:$AO$2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'4-20'!$B$8:$AO$8</c15:sqref>
                        </c15:fullRef>
                        <c15:formulaRef>
                          <c15:sqref>'4-20'!$R$8:$AO$8</c15:sqref>
                        </c15:formulaRef>
                      </c:ext>
                    </c:extLst>
                    <c:numCache>
                      <c:formatCode>#,##0</c:formatCode>
                      <c:ptCount val="24"/>
                      <c:pt idx="0">
                        <c:v>2187.0379042294171</c:v>
                      </c:pt>
                      <c:pt idx="1">
                        <c:v>1971.9016393442625</c:v>
                      </c:pt>
                      <c:pt idx="2">
                        <c:v>1894.2677165354328</c:v>
                      </c:pt>
                      <c:pt idx="3">
                        <c:v>1894.267716535433</c:v>
                      </c:pt>
                      <c:pt idx="4">
                        <c:v>1894.2677165354332</c:v>
                      </c:pt>
                      <c:pt idx="5">
                        <c:v>1716.7786586254385</c:v>
                      </c:pt>
                      <c:pt idx="6">
                        <c:v>1737.3758695455265</c:v>
                      </c:pt>
                      <c:pt idx="7">
                        <c:v>2102.3179977065834</c:v>
                      </c:pt>
                      <c:pt idx="8">
                        <c:v>2227.4376019320048</c:v>
                      </c:pt>
                      <c:pt idx="9">
                        <c:v>2400.9610119216204</c:v>
                      </c:pt>
                      <c:pt idx="10">
                        <c:v>2389.3562594799373</c:v>
                      </c:pt>
                      <c:pt idx="11">
                        <c:v>2383.596145984548</c:v>
                      </c:pt>
                      <c:pt idx="12">
                        <c:v>2380.5729215099968</c:v>
                      </c:pt>
                      <c:pt idx="13">
                        <c:v>2380.5101403034746</c:v>
                      </c:pt>
                      <c:pt idx="14">
                        <c:v>2380.6217826534544</c:v>
                      </c:pt>
                      <c:pt idx="15">
                        <c:v>2367.9079304310385</c:v>
                      </c:pt>
                      <c:pt idx="16">
                        <c:v>2361.611118913765</c:v>
                      </c:pt>
                      <c:pt idx="17">
                        <c:v>2358.3712346186944</c:v>
                      </c:pt>
                      <c:pt idx="18">
                        <c:v>2357.8158235260335</c:v>
                      </c:pt>
                      <c:pt idx="19">
                        <c:v>2357.9893468550677</c:v>
                      </c:pt>
                      <c:pt idx="20">
                        <c:v>2271.160752718903</c:v>
                      </c:pt>
                      <c:pt idx="21">
                        <c:v>2271.6486870129797</c:v>
                      </c:pt>
                      <c:pt idx="22">
                        <c:v>2668.2410639770928</c:v>
                      </c:pt>
                      <c:pt idx="23">
                        <c:v>0</c:v>
                      </c:pt>
                    </c:numCache>
                  </c:numRef>
                </c:val>
                <c:smooth val="0"/>
                <c:extLst xmlns:c15="http://schemas.microsoft.com/office/drawing/2012/chart">
                  <c:ext xmlns:c16="http://schemas.microsoft.com/office/drawing/2014/chart" uri="{C3380CC4-5D6E-409C-BE32-E72D297353CC}">
                    <c16:uniqueId val="{00000005-87F9-4525-A39A-A27A044FD211}"/>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'4-20'!$A$13</c15:sqref>
                        </c15:formulaRef>
                      </c:ext>
                    </c:extLst>
                    <c:strCache>
                      <c:ptCount val="1"/>
                      <c:pt idx="0">
                        <c:v>Transit motor bus</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'4-20'!$B$2:$AO$2</c15:sqref>
                        </c15:fullRef>
                        <c15:formulaRef>
                          <c15:sqref>'4-20'!$R$2:$AO$2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'4-20'!$B$13:$AO$13</c15:sqref>
                        </c15:fullRef>
                        <c15:formulaRef>
                          <c15:sqref>'4-20'!$R$13:$AO$13</c15:sqref>
                        </c15:formulaRef>
                      </c:ext>
                    </c:extLst>
                    <c:numCache>
                      <c:formatCode>#,##0</c:formatCode>
                      <c:ptCount val="24"/>
                      <c:pt idx="0">
                        <c:v>3676.7616717752062</c:v>
                      </c:pt>
                      <c:pt idx="1">
                        <c:v>3564.3491932855886</c:v>
                      </c:pt>
                      <c:pt idx="2">
                        <c:v>3428.7674562835487</c:v>
                      </c:pt>
                      <c:pt idx="3">
                        <c:v>3341.4409732454201</c:v>
                      </c:pt>
                      <c:pt idx="4">
                        <c:v>3394.8887256936046</c:v>
                      </c:pt>
                      <c:pt idx="5">
                        <c:v>3184.8617025265753</c:v>
                      </c:pt>
                      <c:pt idx="6">
                        <c:v>3149.0240618746016</c:v>
                      </c:pt>
                      <c:pt idx="7">
                        <c:v>3057.9615207602815</c:v>
                      </c:pt>
                      <c:pt idx="8">
                        <c:v>3269.0307297891486</c:v>
                      </c:pt>
                      <c:pt idx="9">
                        <c:v>3457.1568908443614</c:v>
                      </c:pt>
                      <c:pt idx="10">
                        <c:v>3364.5460431027291</c:v>
                      </c:pt>
                      <c:pt idx="11">
                        <c:v>3350.2868804953264</c:v>
                      </c:pt>
                      <c:pt idx="12">
                        <c:v>3186.447079154625</c:v>
                      </c:pt>
                      <c:pt idx="13">
                        <c:v>3125.5230237077585</c:v>
                      </c:pt>
                      <c:pt idx="14">
                        <c:v>2734.7446339483854</c:v>
                      </c:pt>
                      <c:pt idx="15">
                        <c:v>3146.5308091507991</c:v>
                      </c:pt>
                      <c:pt idx="16">
                        <c:v>3179.0684640348036</c:v>
                      </c:pt>
                      <c:pt idx="17">
                        <c:v>3292.6605567219549</c:v>
                      </c:pt>
                      <c:pt idx="18">
                        <c:v>3294.8421460046879</c:v>
                      </c:pt>
                      <c:pt idx="19">
                        <c:v>3303.9889771277608</c:v>
                      </c:pt>
                      <c:pt idx="20">
                        <c:v>4068.5092810917781</c:v>
                      </c:pt>
                      <c:pt idx="21">
                        <c:v>5460.6811378942102</c:v>
                      </c:pt>
                      <c:pt idx="22">
                        <c:v>4471.5039303251106</c:v>
                      </c:pt>
                      <c:pt idx="23">
                        <c:v>3805.4037025253492</c:v>
                      </c:pt>
                    </c:numCache>
                  </c:numRef>
                </c:val>
                <c:smooth val="0"/>
                <c:extLst xmlns:c15="http://schemas.microsoft.com/office/drawing/2012/chart">
                  <c:ext xmlns:c16="http://schemas.microsoft.com/office/drawing/2014/chart" uri="{C3380CC4-5D6E-409C-BE32-E72D297353CC}">
                    <c16:uniqueId val="{0000000A-87F9-4525-A39A-A27A044FD211}"/>
                  </c:ext>
                </c:extLst>
              </c15:ser>
            </c15:filteredLineSeries>
          </c:ext>
        </c:extLst>
      </c:lineChart>
      <c:catAx>
        <c:axId val="95523152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8088"/>
        <c:crosses val="autoZero"/>
        <c:auto val="1"/>
        <c:lblAlgn val="ctr"/>
        <c:lblOffset val="100"/>
        <c:noMultiLvlLbl val="0"/>
      </c:catAx>
      <c:valAx>
        <c:axId val="955238088"/>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passenger</a:t>
                </a:r>
                <a:r>
                  <a:rPr lang="en-US" baseline="0"/>
                  <a:t> mile</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1528"/>
        <c:crosses val="autoZero"/>
        <c:crossBetween val="between"/>
      </c:valAx>
      <c:spPr>
        <a:noFill/>
        <a:ln>
          <a:noFill/>
        </a:ln>
        <a:effectLst/>
      </c:spPr>
    </c:plotArea>
    <c:legend>
      <c:legendPos val="t"/>
      <c:layout>
        <c:manualLayout>
          <c:xMode val="edge"/>
          <c:yMode val="edge"/>
          <c:x val="0.10637371500437445"/>
          <c:y val="9.3867153705661829E-2"/>
          <c:w val="0.87232201443569546"/>
          <c:h val="0.11982028459678455"/>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894DFD28-8E91-4CEE-A417-7A0865B144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25FCD-0C8B-486B-9DD7-B63F8DFF9835}">
  <dimension ref="A33:W42"/>
  <sheetViews>
    <sheetView tabSelected="1" workbookViewId="0"/>
  </sheetViews>
  <sheetFormatPr defaultRowHeight="12.75" x14ac:dyDescent="0.2"/>
  <sheetData>
    <row r="33" spans="1:23" x14ac:dyDescent="0.2">
      <c r="A33" s="126"/>
      <c r="B33" s="102"/>
      <c r="C33" s="102"/>
      <c r="D33" s="102"/>
      <c r="E33" s="102"/>
      <c r="F33" s="102"/>
      <c r="G33" s="102"/>
      <c r="H33" s="102"/>
      <c r="I33" s="102"/>
      <c r="J33" s="102"/>
      <c r="K33" s="102"/>
      <c r="L33" s="102"/>
      <c r="M33" s="102"/>
      <c r="N33" s="102"/>
      <c r="O33" s="102"/>
      <c r="P33" s="102"/>
      <c r="Q33" s="102"/>
      <c r="R33" s="102"/>
      <c r="S33" s="102"/>
      <c r="T33" s="102"/>
      <c r="U33" s="102"/>
      <c r="V33" s="102"/>
      <c r="W33" s="102"/>
    </row>
    <row r="34" spans="1:23" x14ac:dyDescent="0.2">
      <c r="A34" s="126"/>
      <c r="B34" s="102"/>
      <c r="C34" s="102"/>
      <c r="D34" s="102"/>
      <c r="E34" s="102"/>
      <c r="F34" s="102"/>
      <c r="G34" s="102"/>
      <c r="H34" s="102"/>
      <c r="I34" s="102"/>
      <c r="J34" s="102"/>
      <c r="K34" s="102"/>
      <c r="L34" s="102"/>
      <c r="M34" s="102"/>
      <c r="N34" s="102"/>
      <c r="O34" s="102"/>
      <c r="P34" s="102"/>
      <c r="Q34" s="102"/>
      <c r="R34" s="102"/>
      <c r="S34" s="102"/>
      <c r="T34" s="102"/>
      <c r="U34" s="102"/>
      <c r="V34" s="102"/>
      <c r="W34" s="102"/>
    </row>
    <row r="35" spans="1:23" x14ac:dyDescent="0.2">
      <c r="A35" s="126"/>
      <c r="B35" s="102"/>
      <c r="C35" s="102"/>
      <c r="D35" s="102"/>
      <c r="E35" s="102"/>
      <c r="F35" s="102"/>
      <c r="G35" s="102"/>
      <c r="H35" s="102"/>
      <c r="I35" s="102"/>
      <c r="J35" s="102"/>
      <c r="K35" s="102"/>
      <c r="L35" s="102"/>
      <c r="M35" s="102"/>
      <c r="N35" s="102"/>
      <c r="O35" s="102"/>
      <c r="P35" s="102"/>
      <c r="Q35" s="102"/>
      <c r="R35" s="102"/>
      <c r="S35" s="102"/>
      <c r="T35" s="102"/>
      <c r="U35" s="102"/>
      <c r="V35" s="102"/>
      <c r="W35" s="102"/>
    </row>
    <row r="36" spans="1:23" x14ac:dyDescent="0.2">
      <c r="A36" s="126"/>
      <c r="B36" s="102"/>
      <c r="C36" s="102"/>
      <c r="D36" s="102"/>
      <c r="E36" s="102"/>
      <c r="F36" s="102"/>
      <c r="G36" s="102"/>
      <c r="H36" s="102"/>
      <c r="I36" s="102"/>
      <c r="J36" s="102"/>
      <c r="K36" s="102"/>
      <c r="L36" s="102"/>
      <c r="M36" s="102"/>
      <c r="N36" s="102"/>
      <c r="O36" s="102"/>
      <c r="P36" s="102"/>
      <c r="Q36" s="102"/>
      <c r="R36" s="102"/>
      <c r="S36" s="102"/>
      <c r="T36" s="102"/>
      <c r="U36" s="102"/>
      <c r="V36" s="102"/>
      <c r="W36" s="102"/>
    </row>
    <row r="37" spans="1:23" x14ac:dyDescent="0.2">
      <c r="A37" s="126"/>
      <c r="B37" s="102"/>
      <c r="C37" s="102"/>
      <c r="D37" s="102"/>
      <c r="E37" s="102"/>
      <c r="F37" s="102"/>
      <c r="G37" s="102"/>
      <c r="H37" s="102"/>
      <c r="I37" s="102"/>
      <c r="J37" s="102"/>
      <c r="K37" s="102"/>
      <c r="L37" s="102"/>
      <c r="M37" s="102"/>
      <c r="N37" s="102"/>
      <c r="O37" s="102"/>
      <c r="P37" s="102"/>
      <c r="Q37" s="102"/>
      <c r="R37" s="102"/>
      <c r="S37" s="102"/>
      <c r="T37" s="102"/>
      <c r="U37" s="102"/>
      <c r="V37" s="102"/>
      <c r="W37" s="102"/>
    </row>
    <row r="38" spans="1:23" x14ac:dyDescent="0.2">
      <c r="A38" s="126"/>
      <c r="B38" s="102"/>
      <c r="C38" s="102"/>
      <c r="D38" s="102"/>
      <c r="E38" s="102"/>
      <c r="F38" s="102"/>
      <c r="G38" s="102"/>
      <c r="H38" s="102"/>
      <c r="I38" s="102"/>
      <c r="J38" s="102"/>
      <c r="K38" s="102"/>
      <c r="L38" s="102"/>
      <c r="M38" s="102"/>
      <c r="N38" s="102"/>
      <c r="O38" s="102"/>
      <c r="P38" s="102"/>
      <c r="Q38" s="102"/>
      <c r="R38" s="102"/>
      <c r="S38" s="102"/>
      <c r="T38" s="102"/>
      <c r="U38" s="102"/>
      <c r="V38" s="102"/>
      <c r="W38" s="102"/>
    </row>
    <row r="39" spans="1:23" x14ac:dyDescent="0.2">
      <c r="B39" s="102"/>
      <c r="C39" s="102"/>
      <c r="D39" s="102"/>
      <c r="E39" s="102"/>
      <c r="F39" s="102"/>
      <c r="G39" s="102"/>
      <c r="H39" s="102"/>
      <c r="I39" s="102"/>
      <c r="J39" s="102"/>
      <c r="K39" s="102"/>
      <c r="L39" s="102"/>
      <c r="M39" s="102"/>
      <c r="N39" s="102"/>
      <c r="O39" s="102"/>
      <c r="P39" s="102"/>
      <c r="Q39" s="102"/>
      <c r="R39" s="102"/>
      <c r="S39" s="102"/>
      <c r="T39" s="102"/>
      <c r="U39" s="102"/>
      <c r="V39" s="102"/>
      <c r="W39" s="102"/>
    </row>
    <row r="40" spans="1:23" x14ac:dyDescent="0.2">
      <c r="B40" s="102"/>
      <c r="C40" s="102"/>
      <c r="D40" s="102"/>
      <c r="E40" s="102"/>
      <c r="F40" s="102"/>
      <c r="G40" s="102"/>
      <c r="H40" s="102"/>
      <c r="I40" s="102"/>
      <c r="J40" s="102"/>
      <c r="K40" s="102"/>
      <c r="L40" s="102"/>
      <c r="M40" s="102"/>
      <c r="N40" s="102"/>
      <c r="O40" s="102"/>
      <c r="P40" s="102"/>
      <c r="Q40" s="102"/>
      <c r="R40" s="102"/>
      <c r="S40" s="102"/>
      <c r="T40" s="102"/>
      <c r="U40" s="102"/>
      <c r="V40" s="102"/>
      <c r="W40" s="102"/>
    </row>
    <row r="41" spans="1:23" x14ac:dyDescent="0.2">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23" x14ac:dyDescent="0.2">
      <c r="B42" s="102"/>
      <c r="C42" s="102"/>
      <c r="D42" s="102"/>
      <c r="E42" s="102"/>
      <c r="F42" s="102"/>
      <c r="G42" s="102"/>
      <c r="H42" s="102"/>
      <c r="I42" s="102"/>
      <c r="J42" s="102"/>
      <c r="K42" s="102"/>
      <c r="L42" s="102"/>
      <c r="M42" s="102"/>
      <c r="N42" s="102"/>
      <c r="O42" s="102"/>
      <c r="P42" s="102"/>
      <c r="Q42" s="102"/>
      <c r="R42" s="102"/>
      <c r="S42" s="102"/>
      <c r="T42" s="102"/>
      <c r="U42" s="102"/>
      <c r="V42" s="102"/>
      <c r="W42" s="10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4.140625" style="52" bestFit="1" customWidth="1"/>
    <col min="2" max="37" width="6.85546875" style="52" customWidth="1"/>
    <col min="38" max="38" width="9.28515625" style="52" bestFit="1" customWidth="1"/>
    <col min="39" max="41" width="6.85546875" style="52" customWidth="1"/>
    <col min="42" max="16384" width="9.140625" style="52"/>
  </cols>
  <sheetData>
    <row r="1" spans="1:41" ht="16.5" customHeight="1" thickBot="1" x14ac:dyDescent="0.3">
      <c r="A1" s="135" t="s">
        <v>18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row>
    <row r="2" spans="1:41" s="57" customFormat="1" ht="16.5" customHeight="1" x14ac:dyDescent="0.3">
      <c r="A2" s="107"/>
      <c r="B2" s="31">
        <v>1960</v>
      </c>
      <c r="C2" s="31">
        <v>1965</v>
      </c>
      <c r="D2" s="31">
        <v>1970</v>
      </c>
      <c r="E2" s="31">
        <v>1975</v>
      </c>
      <c r="F2" s="31">
        <v>1980</v>
      </c>
      <c r="G2" s="31">
        <v>1985</v>
      </c>
      <c r="H2" s="31">
        <v>1990</v>
      </c>
      <c r="I2" s="31">
        <v>1991</v>
      </c>
      <c r="J2" s="31">
        <v>1992</v>
      </c>
      <c r="K2" s="31">
        <v>1993</v>
      </c>
      <c r="L2" s="31">
        <v>1994</v>
      </c>
      <c r="M2" s="31">
        <v>1995</v>
      </c>
      <c r="N2" s="31">
        <v>1996</v>
      </c>
      <c r="O2" s="31">
        <v>1997</v>
      </c>
      <c r="P2" s="31">
        <v>1998</v>
      </c>
      <c r="Q2" s="31">
        <v>1999</v>
      </c>
      <c r="R2" s="31">
        <v>2000</v>
      </c>
      <c r="S2" s="31">
        <v>2001</v>
      </c>
      <c r="T2" s="31">
        <v>2002</v>
      </c>
      <c r="U2" s="31">
        <v>2003</v>
      </c>
      <c r="V2" s="31">
        <v>2004</v>
      </c>
      <c r="W2" s="31">
        <v>2005</v>
      </c>
      <c r="X2" s="31">
        <v>2006</v>
      </c>
      <c r="Y2" s="31">
        <v>2007</v>
      </c>
      <c r="Z2" s="31">
        <v>2008</v>
      </c>
      <c r="AA2" s="31">
        <v>2009</v>
      </c>
      <c r="AB2" s="31">
        <v>2010</v>
      </c>
      <c r="AC2" s="31">
        <v>2011</v>
      </c>
      <c r="AD2" s="31">
        <v>2012</v>
      </c>
      <c r="AE2" s="31">
        <v>2013</v>
      </c>
      <c r="AF2" s="31">
        <v>2014</v>
      </c>
      <c r="AG2" s="31">
        <v>2015</v>
      </c>
      <c r="AH2" s="31">
        <v>2016</v>
      </c>
      <c r="AI2" s="31">
        <v>2017</v>
      </c>
      <c r="AJ2" s="31">
        <v>2018</v>
      </c>
      <c r="AK2" s="31">
        <v>2019</v>
      </c>
      <c r="AL2" s="31">
        <v>2020</v>
      </c>
      <c r="AM2" s="31" t="s">
        <v>136</v>
      </c>
      <c r="AN2" s="31">
        <v>2022</v>
      </c>
      <c r="AO2" s="31">
        <v>2023</v>
      </c>
    </row>
    <row r="3" spans="1:41" s="7" customFormat="1" ht="16.5" customHeight="1" x14ac:dyDescent="0.3">
      <c r="A3" s="121" t="s">
        <v>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row>
    <row r="4" spans="1:41" s="7" customFormat="1" ht="16.5" customHeight="1" x14ac:dyDescent="0.3">
      <c r="A4" s="55" t="s">
        <v>16</v>
      </c>
      <c r="B4" s="111">
        <v>8632.7191805478287</v>
      </c>
      <c r="C4" s="111">
        <v>10118.430435369168</v>
      </c>
      <c r="D4" s="111">
        <v>10381.944223069315</v>
      </c>
      <c r="E4" s="111">
        <v>8531.7955024118182</v>
      </c>
      <c r="F4" s="111">
        <v>6028.8358501375787</v>
      </c>
      <c r="G4" s="111">
        <v>4950.0051093738748</v>
      </c>
      <c r="H4" s="111">
        <v>4766.5629156023906</v>
      </c>
      <c r="I4" s="111">
        <v>4536.1370189926356</v>
      </c>
      <c r="J4" s="111">
        <v>4413.3710803932836</v>
      </c>
      <c r="K4" s="111">
        <v>4457.4184074775103</v>
      </c>
      <c r="L4" s="111">
        <v>4344.8261845382485</v>
      </c>
      <c r="M4" s="111">
        <v>4282.0792948594681</v>
      </c>
      <c r="N4" s="111">
        <v>4095.8914858301237</v>
      </c>
      <c r="O4" s="111">
        <v>4091.1692250857309</v>
      </c>
      <c r="P4" s="111">
        <v>3880.9500777092981</v>
      </c>
      <c r="Q4" s="111">
        <v>4009.1439374010197</v>
      </c>
      <c r="R4" s="111">
        <v>3892.2356379942908</v>
      </c>
      <c r="S4" s="111">
        <v>3848.1875547843915</v>
      </c>
      <c r="T4" s="111">
        <v>3607.8762069306708</v>
      </c>
      <c r="U4" s="111">
        <v>3492.9532716823942</v>
      </c>
      <c r="V4" s="111">
        <v>3407.8540417241547</v>
      </c>
      <c r="W4" s="111">
        <v>3231.9729369073543</v>
      </c>
      <c r="X4" s="111">
        <v>3141.6054417382666</v>
      </c>
      <c r="Y4" s="111">
        <v>3040.0576297991961</v>
      </c>
      <c r="Z4" s="111">
        <v>2936.0416694944752</v>
      </c>
      <c r="AA4" s="111">
        <v>2774.4773879279051</v>
      </c>
      <c r="AB4" s="111">
        <v>2691.1560654431923</v>
      </c>
      <c r="AC4" s="111">
        <v>2588.1608433082802</v>
      </c>
      <c r="AD4" s="111">
        <v>2427.8313111820535</v>
      </c>
      <c r="AE4" s="111">
        <v>2366.4796340144317</v>
      </c>
      <c r="AF4" s="111">
        <v>2323.0945178346101</v>
      </c>
      <c r="AG4" s="111">
        <v>2298.4080768717004</v>
      </c>
      <c r="AH4" s="111">
        <v>2290.2021483897242</v>
      </c>
      <c r="AI4" s="111">
        <v>2254.6741785704412</v>
      </c>
      <c r="AJ4" s="111">
        <v>2245.8002626184657</v>
      </c>
      <c r="AK4" s="111">
        <v>2219.4651499763613</v>
      </c>
      <c r="AL4" s="198">
        <v>3353.5447177611545</v>
      </c>
      <c r="AM4" s="111">
        <v>2443.9429589838883</v>
      </c>
      <c r="AN4" s="111">
        <v>2250.8882647758523</v>
      </c>
      <c r="AO4" s="111">
        <v>2217.7819840361312</v>
      </c>
    </row>
    <row r="5" spans="1:41" s="7" customFormat="1" ht="16.5" customHeight="1" x14ac:dyDescent="0.3">
      <c r="A5" s="55" t="s">
        <v>17</v>
      </c>
      <c r="B5" s="111">
        <v>9199.373946544667</v>
      </c>
      <c r="C5" s="111">
        <v>10292.453392101972</v>
      </c>
      <c r="D5" s="111">
        <v>10461.865725791822</v>
      </c>
      <c r="E5" s="111">
        <v>7546.8441275734613</v>
      </c>
      <c r="F5" s="111">
        <v>4373.7768162885241</v>
      </c>
      <c r="G5" s="111">
        <v>4586.0767185270352</v>
      </c>
      <c r="H5" s="111">
        <v>4206.8116915073442</v>
      </c>
      <c r="I5" s="111">
        <v>4191.8117421328825</v>
      </c>
      <c r="J5" s="111">
        <v>3963.2780765401285</v>
      </c>
      <c r="K5" s="111">
        <v>3861.0754676899032</v>
      </c>
      <c r="L5" s="111">
        <v>3916.1592180870034</v>
      </c>
      <c r="M5" s="111">
        <v>3932.2932593454834</v>
      </c>
      <c r="N5" s="111">
        <v>3893.472476319253</v>
      </c>
      <c r="O5" s="111">
        <v>3955.0745034575075</v>
      </c>
      <c r="P5" s="111">
        <v>3854.0433070899071</v>
      </c>
      <c r="Q5" s="111">
        <v>3951.500897480797</v>
      </c>
      <c r="R5" s="111">
        <v>3856.7196666029954</v>
      </c>
      <c r="S5" s="111">
        <v>4038.8775084539848</v>
      </c>
      <c r="T5" s="111">
        <v>3984.3624949850509</v>
      </c>
      <c r="U5" s="111">
        <v>4180.2741799548285</v>
      </c>
      <c r="V5" s="111">
        <v>3890.0552272317032</v>
      </c>
      <c r="W5" s="111">
        <v>3816.6742576464139</v>
      </c>
      <c r="X5" s="111">
        <v>3665.1555883724295</v>
      </c>
      <c r="Y5" s="111">
        <v>3572.4716974562825</v>
      </c>
      <c r="Z5" s="111">
        <v>3472.9145938050929</v>
      </c>
      <c r="AA5" s="111">
        <v>3383.8098332402888</v>
      </c>
      <c r="AB5" s="111">
        <v>3337.5551146982943</v>
      </c>
      <c r="AC5" s="111">
        <v>3518.5632562813316</v>
      </c>
      <c r="AD5" s="111">
        <v>3483.8203792250947</v>
      </c>
      <c r="AE5" s="111">
        <v>3392.5398231643553</v>
      </c>
      <c r="AF5" s="111">
        <v>3260.3852028702672</v>
      </c>
      <c r="AG5" s="111">
        <v>3248.3112553463329</v>
      </c>
      <c r="AH5" s="111">
        <v>3161.7570821650252</v>
      </c>
      <c r="AI5" s="111">
        <v>3150.1311932899353</v>
      </c>
      <c r="AJ5" s="111">
        <v>3108.5837275724043</v>
      </c>
      <c r="AK5" s="111">
        <v>3016.9357539490175</v>
      </c>
      <c r="AL5" s="198">
        <v>6796.2084137755219</v>
      </c>
      <c r="AM5" s="111">
        <v>5375.6369474570802</v>
      </c>
      <c r="AN5" s="111">
        <v>3395.0203728208203</v>
      </c>
      <c r="AO5" s="111">
        <v>3082.4730536720031</v>
      </c>
    </row>
    <row r="6" spans="1:41" s="7" customFormat="1" ht="16.5" customHeight="1" x14ac:dyDescent="0.3">
      <c r="A6" s="103" t="s">
        <v>122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row>
    <row r="7" spans="1:41" s="7" customFormat="1" ht="16.5" customHeight="1" x14ac:dyDescent="0.3">
      <c r="A7" s="124" t="s">
        <v>119</v>
      </c>
      <c r="B7" s="54">
        <v>4325.1387246183413</v>
      </c>
      <c r="C7" s="54">
        <v>4287.4414179211471</v>
      </c>
      <c r="D7" s="54">
        <v>4658.8731120319817</v>
      </c>
      <c r="E7" s="54">
        <v>4563.9527868858922</v>
      </c>
      <c r="F7" s="54">
        <v>4183.7986970778511</v>
      </c>
      <c r="G7" s="54">
        <v>4082.4449489287958</v>
      </c>
      <c r="H7" s="54">
        <v>3930.6949744674471</v>
      </c>
      <c r="I7" s="54">
        <v>3268.1712294572603</v>
      </c>
      <c r="J7" s="54">
        <v>3291.717280893572</v>
      </c>
      <c r="K7" s="54">
        <v>3364.2488736418522</v>
      </c>
      <c r="L7" s="54">
        <v>3154.5956102465439</v>
      </c>
      <c r="M7" s="54">
        <v>3580.4834038406789</v>
      </c>
      <c r="N7" s="54">
        <v>3548.4470123798824</v>
      </c>
      <c r="O7" s="54">
        <v>3518.9804951627516</v>
      </c>
      <c r="P7" s="54">
        <v>3500.218708267892</v>
      </c>
      <c r="Q7" s="54">
        <v>3526.9272194041291</v>
      </c>
      <c r="R7" s="54">
        <v>3454.0652061057758</v>
      </c>
      <c r="S7" s="54">
        <v>3461.0434356013493</v>
      </c>
      <c r="T7" s="54">
        <v>3464.4230367864629</v>
      </c>
      <c r="U7" s="54">
        <v>3435.4776953746227</v>
      </c>
      <c r="V7" s="54">
        <v>3376.908889093233</v>
      </c>
      <c r="W7" s="54">
        <v>3449.9095804685967</v>
      </c>
      <c r="X7" s="54">
        <v>3377.9023468694695</v>
      </c>
      <c r="Y7" s="54">
        <v>3240.5773991062606</v>
      </c>
      <c r="Z7" s="54">
        <v>3218.1353521999404</v>
      </c>
      <c r="AA7" s="54">
        <v>3018.0964884651562</v>
      </c>
      <c r="AB7" s="54">
        <v>3043.5734466239755</v>
      </c>
      <c r="AC7" s="54">
        <v>3067.8600211105272</v>
      </c>
      <c r="AD7" s="54">
        <v>3053.302842901101</v>
      </c>
      <c r="AE7" s="54">
        <v>3038.6275509196107</v>
      </c>
      <c r="AF7" s="54">
        <v>3067.2851953887644</v>
      </c>
      <c r="AG7" s="54">
        <v>2984.6664908716016</v>
      </c>
      <c r="AH7" s="54">
        <v>2974.4092351094396</v>
      </c>
      <c r="AI7" s="54">
        <v>2973.5659680265103</v>
      </c>
      <c r="AJ7" s="54">
        <v>2953.7760904570455</v>
      </c>
      <c r="AK7" s="54">
        <v>2984.1073480194764</v>
      </c>
      <c r="AL7" s="54">
        <v>2854.2393538996403</v>
      </c>
      <c r="AM7" s="54">
        <v>2956.108163545216</v>
      </c>
      <c r="AN7" s="54">
        <v>3150.8296044822105</v>
      </c>
      <c r="AO7" s="54" t="s">
        <v>21</v>
      </c>
    </row>
    <row r="8" spans="1:41" s="7" customFormat="1" ht="16.5" customHeight="1" x14ac:dyDescent="0.3">
      <c r="A8" s="124" t="s">
        <v>120</v>
      </c>
      <c r="B8" s="54" t="s">
        <v>21</v>
      </c>
      <c r="C8" s="54" t="s">
        <v>21</v>
      </c>
      <c r="D8" s="54">
        <v>2405.7199999999998</v>
      </c>
      <c r="E8" s="54">
        <v>2265.3863333333334</v>
      </c>
      <c r="F8" s="54">
        <v>2044.8620000000001</v>
      </c>
      <c r="G8" s="54">
        <v>1824.3376666666666</v>
      </c>
      <c r="H8" s="54">
        <v>1914.5521666666666</v>
      </c>
      <c r="I8" s="54">
        <v>1844.3853333333334</v>
      </c>
      <c r="J8" s="54">
        <v>1914.5521666666666</v>
      </c>
      <c r="K8" s="54">
        <v>1984.7190000000001</v>
      </c>
      <c r="L8" s="54">
        <v>2054.8858333333333</v>
      </c>
      <c r="M8" s="54">
        <v>2188.1456629617469</v>
      </c>
      <c r="N8" s="54">
        <v>2185.5270464060709</v>
      </c>
      <c r="O8" s="54">
        <v>2187.0379042294167</v>
      </c>
      <c r="P8" s="54">
        <v>2187.0379042294167</v>
      </c>
      <c r="Q8" s="54">
        <v>2187.0379042294167</v>
      </c>
      <c r="R8" s="54">
        <v>2187.0379042294171</v>
      </c>
      <c r="S8" s="54">
        <v>1971.9016393442625</v>
      </c>
      <c r="T8" s="54">
        <v>1894.2677165354328</v>
      </c>
      <c r="U8" s="54">
        <v>1894.267716535433</v>
      </c>
      <c r="V8" s="54">
        <v>1894.2677165354332</v>
      </c>
      <c r="W8" s="54">
        <v>1716.7786586254385</v>
      </c>
      <c r="X8" s="54">
        <v>1737.3758695455265</v>
      </c>
      <c r="Y8" s="54">
        <v>2102.3179977065834</v>
      </c>
      <c r="Z8" s="54">
        <v>2227.4376019320048</v>
      </c>
      <c r="AA8" s="54">
        <v>2400.9610119216204</v>
      </c>
      <c r="AB8" s="54">
        <v>2389.3562594799373</v>
      </c>
      <c r="AC8" s="54">
        <v>2383.596145984548</v>
      </c>
      <c r="AD8" s="54">
        <v>2380.5729215099968</v>
      </c>
      <c r="AE8" s="54">
        <v>2380.5101403034746</v>
      </c>
      <c r="AF8" s="54">
        <v>2380.6217826534544</v>
      </c>
      <c r="AG8" s="54">
        <v>2367.9079304310385</v>
      </c>
      <c r="AH8" s="54">
        <v>2361.611118913765</v>
      </c>
      <c r="AI8" s="54">
        <v>2358.3712346186944</v>
      </c>
      <c r="AJ8" s="54">
        <v>2357.8158235260335</v>
      </c>
      <c r="AK8" s="54">
        <v>2357.9893468550677</v>
      </c>
      <c r="AL8" s="54">
        <v>2271.160752718903</v>
      </c>
      <c r="AM8" s="54">
        <v>2271.6486870129797</v>
      </c>
      <c r="AN8" s="54">
        <v>2668.2410639770928</v>
      </c>
      <c r="AO8" s="54" t="s">
        <v>21</v>
      </c>
    </row>
    <row r="9" spans="1:41" s="7" customFormat="1" ht="16.5" customHeight="1" x14ac:dyDescent="0.3">
      <c r="A9" s="124" t="s">
        <v>124</v>
      </c>
      <c r="B9" s="54" t="s">
        <v>21</v>
      </c>
      <c r="C9" s="54" t="s">
        <v>21</v>
      </c>
      <c r="D9" s="54">
        <v>6553.691697141594</v>
      </c>
      <c r="E9" s="54">
        <v>6322.6953103781216</v>
      </c>
      <c r="F9" s="54">
        <v>5493.9524945707763</v>
      </c>
      <c r="G9" s="54">
        <v>6475.9725592397581</v>
      </c>
      <c r="H9" s="54">
        <v>4778.9383828465607</v>
      </c>
      <c r="I9" s="54">
        <v>4687.97924272624</v>
      </c>
      <c r="J9" s="54">
        <v>4612.5267849418969</v>
      </c>
      <c r="K9" s="54">
        <v>4577.2855095571049</v>
      </c>
      <c r="L9" s="54">
        <v>5242.9247190068136</v>
      </c>
      <c r="M9" s="54">
        <v>4366.9950759151588</v>
      </c>
      <c r="N9" s="54">
        <v>4370.0291553531224</v>
      </c>
      <c r="O9" s="54">
        <v>4391.7788704825625</v>
      </c>
      <c r="P9" s="54">
        <v>4396.7044817397627</v>
      </c>
      <c r="Q9" s="54">
        <v>4430.2535974972425</v>
      </c>
      <c r="R9" s="54">
        <v>4338.7300973957981</v>
      </c>
      <c r="S9" s="54">
        <v>3834.714914419777</v>
      </c>
      <c r="T9" s="54">
        <v>3965.9888123674891</v>
      </c>
      <c r="U9" s="54">
        <v>4283.6470702672987</v>
      </c>
      <c r="V9" s="54">
        <v>4283.6470702672987</v>
      </c>
      <c r="W9" s="54">
        <v>3923.3924695387345</v>
      </c>
      <c r="X9" s="54">
        <v>3889.606914313898</v>
      </c>
      <c r="Y9" s="54">
        <v>4365.5476774092485</v>
      </c>
      <c r="Z9" s="54">
        <v>4002.2474155799932</v>
      </c>
      <c r="AA9" s="54">
        <v>4332.812119642178</v>
      </c>
      <c r="AB9" s="54">
        <v>4354.1461956577887</v>
      </c>
      <c r="AC9" s="54">
        <v>4370.9755125134316</v>
      </c>
      <c r="AD9" s="54">
        <v>4351.392867047075</v>
      </c>
      <c r="AE9" s="54">
        <v>4326.5464652349565</v>
      </c>
      <c r="AF9" s="54">
        <v>4331.0313306856478</v>
      </c>
      <c r="AG9" s="54">
        <v>4260.3157301817846</v>
      </c>
      <c r="AH9" s="54">
        <v>4230.771052965154</v>
      </c>
      <c r="AI9" s="54">
        <v>4073.6792570459593</v>
      </c>
      <c r="AJ9" s="54">
        <v>3995.3394040157332</v>
      </c>
      <c r="AK9" s="54">
        <v>4053.6031284913611</v>
      </c>
      <c r="AL9" s="54">
        <v>3928.3260938331023</v>
      </c>
      <c r="AM9" s="54">
        <v>3963.877522925251</v>
      </c>
      <c r="AN9" s="54">
        <v>4530.7351726248908</v>
      </c>
      <c r="AO9" s="54" t="s">
        <v>21</v>
      </c>
    </row>
    <row r="10" spans="1:41" s="7" customFormat="1" ht="16.5" customHeight="1" x14ac:dyDescent="0.3">
      <c r="A10" s="124" t="s">
        <v>117</v>
      </c>
      <c r="B10" s="54" t="s">
        <v>21</v>
      </c>
      <c r="C10" s="54" t="s">
        <v>21</v>
      </c>
      <c r="D10" s="54">
        <v>20131.432586499759</v>
      </c>
      <c r="E10" s="54">
        <v>21518.573295719194</v>
      </c>
      <c r="F10" s="54">
        <v>23888.09412941811</v>
      </c>
      <c r="G10" s="54">
        <v>22370.415381485021</v>
      </c>
      <c r="H10" s="54">
        <v>22119.967791541825</v>
      </c>
      <c r="I10" s="54">
        <v>21224.432005192517</v>
      </c>
      <c r="J10" s="54">
        <v>21004.515126273036</v>
      </c>
      <c r="K10" s="54">
        <v>20540.37191408117</v>
      </c>
      <c r="L10" s="54">
        <v>20246.619109451585</v>
      </c>
      <c r="M10" s="54">
        <v>20108.364666080164</v>
      </c>
      <c r="N10" s="54">
        <v>20079.9146680716</v>
      </c>
      <c r="O10" s="54">
        <v>19666.75977275649</v>
      </c>
      <c r="P10" s="54">
        <v>13769.180933961568</v>
      </c>
      <c r="Q10" s="54">
        <v>13915.911198006002</v>
      </c>
      <c r="R10" s="54">
        <v>18635.185074666664</v>
      </c>
      <c r="S10" s="54">
        <v>15535.352971903634</v>
      </c>
      <c r="T10" s="54">
        <v>18688.949724395647</v>
      </c>
      <c r="U10" s="54">
        <v>15690.065994869383</v>
      </c>
      <c r="V10" s="54">
        <v>15690.065994869383</v>
      </c>
      <c r="W10" s="54">
        <v>16628.580235857498</v>
      </c>
      <c r="X10" s="54">
        <v>16846.631668369682</v>
      </c>
      <c r="Y10" s="54">
        <v>18680.734249380926</v>
      </c>
      <c r="Z10" s="54">
        <v>18566.032722238568</v>
      </c>
      <c r="AA10" s="54">
        <v>18574.65471714106</v>
      </c>
      <c r="AB10" s="54">
        <v>18728.636758579774</v>
      </c>
      <c r="AC10" s="54">
        <v>18813.806075265871</v>
      </c>
      <c r="AD10" s="54">
        <v>18702.239845974505</v>
      </c>
      <c r="AE10" s="54">
        <v>18692.621059531743</v>
      </c>
      <c r="AF10" s="54">
        <v>18720.10781147749</v>
      </c>
      <c r="AG10" s="54">
        <v>18615.216864237598</v>
      </c>
      <c r="AH10" s="54">
        <v>18592.32235668513</v>
      </c>
      <c r="AI10" s="54">
        <v>18458.909669315239</v>
      </c>
      <c r="AJ10" s="54">
        <v>18302.581817816819</v>
      </c>
      <c r="AK10" s="54">
        <v>18344.062555541157</v>
      </c>
      <c r="AL10" s="198">
        <v>18160.994743609564</v>
      </c>
      <c r="AM10" s="54">
        <v>17918.419177579588</v>
      </c>
      <c r="AN10" s="54">
        <v>17326.799917538137</v>
      </c>
      <c r="AO10" s="54" t="s">
        <v>21</v>
      </c>
    </row>
    <row r="11" spans="1:41" s="7" customFormat="1" ht="16.5" customHeight="1" x14ac:dyDescent="0.3">
      <c r="A11" s="124" t="s">
        <v>118</v>
      </c>
      <c r="B11" s="54" t="s">
        <v>21</v>
      </c>
      <c r="C11" s="54">
        <v>28886.23710721617</v>
      </c>
      <c r="D11" s="54">
        <v>28731.910200859566</v>
      </c>
      <c r="E11" s="54">
        <v>26984.221652228596</v>
      </c>
      <c r="F11" s="54">
        <v>26078.75134954261</v>
      </c>
      <c r="G11" s="54">
        <v>24647.504594826991</v>
      </c>
      <c r="H11" s="54">
        <v>23493.038097573244</v>
      </c>
      <c r="I11" s="54">
        <v>23893.481874915753</v>
      </c>
      <c r="J11" s="54">
        <v>23768.297710969098</v>
      </c>
      <c r="K11" s="54">
        <v>23645.539856189629</v>
      </c>
      <c r="L11" s="54">
        <v>23524.143835616436</v>
      </c>
      <c r="M11" s="54">
        <v>23444.5964022751</v>
      </c>
      <c r="N11" s="54">
        <v>23222.2356265667</v>
      </c>
      <c r="O11" s="54">
        <v>22387.039154570411</v>
      </c>
      <c r="P11" s="54">
        <v>26926.256447401433</v>
      </c>
      <c r="Q11" s="54">
        <v>27230.515210732254</v>
      </c>
      <c r="R11" s="54">
        <v>26114.490964545992</v>
      </c>
      <c r="S11" s="54">
        <v>21746.365808561841</v>
      </c>
      <c r="T11" s="54">
        <v>26220.821042908527</v>
      </c>
      <c r="U11" s="54">
        <v>23343.231315908</v>
      </c>
      <c r="V11" s="54">
        <v>23343.231315907997</v>
      </c>
      <c r="W11" s="54">
        <v>26410.87794493249</v>
      </c>
      <c r="X11" s="54">
        <v>27159.921596060674</v>
      </c>
      <c r="Y11" s="54">
        <v>23049.401705557873</v>
      </c>
      <c r="Z11" s="54">
        <v>22839.448579406282</v>
      </c>
      <c r="AA11" s="54">
        <v>22924.128367132795</v>
      </c>
      <c r="AB11" s="54">
        <v>23388.014211429814</v>
      </c>
      <c r="AC11" s="54">
        <v>23637.02760612543</v>
      </c>
      <c r="AD11" s="54">
        <v>23491.676829663196</v>
      </c>
      <c r="AE11" s="54">
        <v>23486.034331361971</v>
      </c>
      <c r="AF11" s="54">
        <v>23554.192501597798</v>
      </c>
      <c r="AG11" s="54">
        <v>23309.617882519775</v>
      </c>
      <c r="AH11" s="54">
        <v>23260.291246687571</v>
      </c>
      <c r="AI11" s="54">
        <v>22984.033119260719</v>
      </c>
      <c r="AJ11" s="54">
        <v>22621.477276002519</v>
      </c>
      <c r="AK11" s="54">
        <v>22716.247129613275</v>
      </c>
      <c r="AL11" s="54">
        <v>22298.617737573437</v>
      </c>
      <c r="AM11" s="54">
        <v>21402.389092326819</v>
      </c>
      <c r="AN11" s="54">
        <v>19875.252949675203</v>
      </c>
      <c r="AO11" s="54" t="s">
        <v>21</v>
      </c>
    </row>
    <row r="12" spans="1:41" s="7" customFormat="1" ht="16.5" customHeight="1" x14ac:dyDescent="0.3">
      <c r="A12" s="124" t="s">
        <v>121</v>
      </c>
      <c r="B12" s="54" t="s">
        <v>21</v>
      </c>
      <c r="C12" s="54" t="s">
        <v>21</v>
      </c>
      <c r="D12" s="54" t="s">
        <v>21</v>
      </c>
      <c r="E12" s="54" t="s">
        <v>21</v>
      </c>
      <c r="F12" s="54" t="s">
        <v>21</v>
      </c>
      <c r="G12" s="54">
        <v>1566.9253483305808</v>
      </c>
      <c r="H12" s="54">
        <v>1232.2511987928447</v>
      </c>
      <c r="I12" s="54">
        <v>1184.9605926005067</v>
      </c>
      <c r="J12" s="54">
        <v>1188.9126336604015</v>
      </c>
      <c r="K12" s="54">
        <v>1172.8572602320864</v>
      </c>
      <c r="L12" s="54">
        <v>1138.8374281075621</v>
      </c>
      <c r="M12" s="54">
        <v>1136.973275097786</v>
      </c>
      <c r="N12" s="54">
        <v>1111.727140206121</v>
      </c>
      <c r="O12" s="54">
        <v>1111.9744514543097</v>
      </c>
      <c r="P12" s="54">
        <v>1099.4918218282914</v>
      </c>
      <c r="Q12" s="54">
        <v>1101.0777324516478</v>
      </c>
      <c r="R12" s="54">
        <v>1080.9483676019604</v>
      </c>
      <c r="S12" s="54">
        <v>1087.1009076903199</v>
      </c>
      <c r="T12" s="54">
        <v>1102.0401842147878</v>
      </c>
      <c r="U12" s="54">
        <v>1075.6096517675055</v>
      </c>
      <c r="V12" s="54">
        <v>1502.2257543049097</v>
      </c>
      <c r="W12" s="54">
        <v>1205.383477543995</v>
      </c>
      <c r="X12" s="54">
        <v>1287.8261716229595</v>
      </c>
      <c r="Y12" s="54">
        <v>969.6637924352251</v>
      </c>
      <c r="Z12" s="54">
        <v>967.49987294845459</v>
      </c>
      <c r="AA12" s="54">
        <v>965.07273533844227</v>
      </c>
      <c r="AB12" s="54">
        <v>976.26379391221019</v>
      </c>
      <c r="AC12" s="54">
        <v>980.96923094873034</v>
      </c>
      <c r="AD12" s="54">
        <v>973.28462973120304</v>
      </c>
      <c r="AE12" s="54">
        <v>971.63352692892317</v>
      </c>
      <c r="AF12" s="54">
        <v>968.66535558325415</v>
      </c>
      <c r="AG12" s="54">
        <v>947.76998128082971</v>
      </c>
      <c r="AH12" s="54">
        <v>940.34791043770826</v>
      </c>
      <c r="AI12" s="54">
        <v>935.93139453253787</v>
      </c>
      <c r="AJ12" s="54">
        <v>929.89918005137565</v>
      </c>
      <c r="AK12" s="54">
        <v>930.42209733647087</v>
      </c>
      <c r="AL12" s="54">
        <v>920.63741309336922</v>
      </c>
      <c r="AM12" s="54">
        <v>903.8223249667135</v>
      </c>
      <c r="AN12" s="54">
        <v>901.97266432858908</v>
      </c>
      <c r="AO12" s="54" t="s">
        <v>21</v>
      </c>
    </row>
    <row r="13" spans="1:41" s="123" customFormat="1" ht="16.5" customHeight="1" x14ac:dyDescent="0.3">
      <c r="A13" s="121" t="s">
        <v>1</v>
      </c>
      <c r="B13" s="76" t="s">
        <v>0</v>
      </c>
      <c r="C13" s="76" t="s">
        <v>0</v>
      </c>
      <c r="D13" s="76" t="s">
        <v>0</v>
      </c>
      <c r="E13" s="76" t="s">
        <v>0</v>
      </c>
      <c r="F13" s="76">
        <v>2742.1880733944954</v>
      </c>
      <c r="G13" s="76">
        <v>3389</v>
      </c>
      <c r="H13" s="76">
        <v>3722.8465611743959</v>
      </c>
      <c r="I13" s="76">
        <v>3767.464234234234</v>
      </c>
      <c r="J13" s="76">
        <v>4038.0210611723051</v>
      </c>
      <c r="K13" s="76">
        <v>3944.0479083320984</v>
      </c>
      <c r="L13" s="76">
        <v>4161.7659728122344</v>
      </c>
      <c r="M13" s="76">
        <v>4155.3025241789774</v>
      </c>
      <c r="N13" s="76">
        <v>4130.9397412367016</v>
      </c>
      <c r="O13" s="76">
        <v>3725.4038360843565</v>
      </c>
      <c r="P13" s="76">
        <v>3676.6197316641719</v>
      </c>
      <c r="Q13" s="76">
        <v>3581.3775738892409</v>
      </c>
      <c r="R13" s="76">
        <v>3676.7616717752062</v>
      </c>
      <c r="S13" s="76">
        <v>3564.3491932855886</v>
      </c>
      <c r="T13" s="76">
        <v>3428.7674562835487</v>
      </c>
      <c r="U13" s="76">
        <v>3341.4409732454201</v>
      </c>
      <c r="V13" s="76">
        <v>3394.8887256936046</v>
      </c>
      <c r="W13" s="76">
        <v>3184.8617025265753</v>
      </c>
      <c r="X13" s="76">
        <v>3149.0240618746016</v>
      </c>
      <c r="Y13" s="76">
        <v>3057.9615207602815</v>
      </c>
      <c r="Z13" s="76">
        <v>3269.0307297891486</v>
      </c>
      <c r="AA13" s="76">
        <v>3457.1568908443614</v>
      </c>
      <c r="AB13" s="76">
        <v>3364.5460431027291</v>
      </c>
      <c r="AC13" s="76">
        <v>3350.2868804953264</v>
      </c>
      <c r="AD13" s="76">
        <v>3186.447079154625</v>
      </c>
      <c r="AE13" s="76">
        <v>3125.5230237077585</v>
      </c>
      <c r="AF13" s="76">
        <v>2734.7446339483854</v>
      </c>
      <c r="AG13" s="76">
        <v>3146.5308091507991</v>
      </c>
      <c r="AH13" s="76">
        <v>3179.0684640348036</v>
      </c>
      <c r="AI13" s="76">
        <v>3292.6605567219549</v>
      </c>
      <c r="AJ13" s="76">
        <v>3294.8421460046879</v>
      </c>
      <c r="AK13" s="76">
        <v>3303.9889771277608</v>
      </c>
      <c r="AL13" s="76">
        <v>4068.5092810917781</v>
      </c>
      <c r="AM13" s="76">
        <v>5460.6811378942102</v>
      </c>
      <c r="AN13" s="76">
        <v>4471.5039303251106</v>
      </c>
      <c r="AO13" s="76">
        <v>3805.4037025253492</v>
      </c>
    </row>
    <row r="14" spans="1:41" s="123" customFormat="1" ht="16.5" customHeight="1" thickBot="1" x14ac:dyDescent="0.35">
      <c r="A14" s="65" t="s">
        <v>2</v>
      </c>
      <c r="B14" s="78" t="s">
        <v>0</v>
      </c>
      <c r="C14" s="78" t="s">
        <v>0</v>
      </c>
      <c r="D14" s="78" t="s">
        <v>0</v>
      </c>
      <c r="E14" s="78">
        <v>2473.7342659205965</v>
      </c>
      <c r="F14" s="78">
        <v>2129.6156118143458</v>
      </c>
      <c r="G14" s="78">
        <v>2070.8819226750261</v>
      </c>
      <c r="H14" s="78">
        <v>2047.8083704804358</v>
      </c>
      <c r="I14" s="78">
        <v>1960.36537541846</v>
      </c>
      <c r="J14" s="78">
        <v>2006.263585618125</v>
      </c>
      <c r="K14" s="78">
        <v>2000.6708824003872</v>
      </c>
      <c r="L14" s="78">
        <v>1900.4655259839838</v>
      </c>
      <c r="M14" s="78">
        <v>2052.9922916126643</v>
      </c>
      <c r="N14" s="78">
        <v>2175.7982577970788</v>
      </c>
      <c r="O14" s="78">
        <v>2269.2358195896245</v>
      </c>
      <c r="P14" s="78">
        <v>2236.3639455128205</v>
      </c>
      <c r="Q14" s="78">
        <v>2324.4663251407128</v>
      </c>
      <c r="R14" s="78">
        <v>2664.7906234994543</v>
      </c>
      <c r="S14" s="78">
        <v>2667.3235769394364</v>
      </c>
      <c r="T14" s="78">
        <v>2515.6603935959029</v>
      </c>
      <c r="U14" s="78">
        <v>2127.4177103963648</v>
      </c>
      <c r="V14" s="78">
        <v>2051.212061408341</v>
      </c>
      <c r="W14" s="78">
        <v>2008.471426546881</v>
      </c>
      <c r="X14" s="78">
        <v>1932.4003801331655</v>
      </c>
      <c r="Y14" s="78">
        <v>1809.6842581618307</v>
      </c>
      <c r="Z14" s="78">
        <v>1731.7461000870826</v>
      </c>
      <c r="AA14" s="78">
        <v>1759.304549427143</v>
      </c>
      <c r="AB14" s="78">
        <v>1655.2430764618316</v>
      </c>
      <c r="AC14" s="78">
        <v>1615.7521777741044</v>
      </c>
      <c r="AD14" s="78">
        <v>1548.6450542522064</v>
      </c>
      <c r="AE14" s="78">
        <v>1595.380799104988</v>
      </c>
      <c r="AF14" s="78">
        <v>1615.8525463252602</v>
      </c>
      <c r="AG14" s="78">
        <v>1576.1318884466377</v>
      </c>
      <c r="AH14" s="78">
        <v>1538.5949349815746</v>
      </c>
      <c r="AI14" s="78">
        <v>1594.6103619507651</v>
      </c>
      <c r="AJ14" s="78">
        <v>1673.7563191427744</v>
      </c>
      <c r="AK14" s="78">
        <v>1584.8107824239648</v>
      </c>
      <c r="AL14" s="78">
        <v>2861.1891111022906</v>
      </c>
      <c r="AM14" s="78">
        <v>2573.6276575297879</v>
      </c>
      <c r="AN14" s="78">
        <v>1836.2422159210194</v>
      </c>
      <c r="AO14" s="78">
        <v>1597.2304000816171</v>
      </c>
    </row>
    <row r="15" spans="1:41" s="127" customFormat="1" ht="12.75" customHeight="1" x14ac:dyDescent="0.2">
      <c r="A15" s="136" t="s">
        <v>130</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B15" s="128"/>
      <c r="AC15" s="128"/>
      <c r="AD15" s="128"/>
      <c r="AE15" s="128"/>
    </row>
    <row r="16" spans="1:41" s="127" customFormat="1" ht="12.7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B16" s="128"/>
      <c r="AC16" s="128"/>
      <c r="AD16" s="128"/>
      <c r="AE16" s="128"/>
    </row>
    <row r="17" spans="1:31" s="127" customFormat="1" ht="38.25" customHeight="1" x14ac:dyDescent="0.2">
      <c r="A17" s="138" t="s">
        <v>125</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B17" s="128"/>
      <c r="AC17" s="128"/>
      <c r="AD17" s="128"/>
      <c r="AE17" s="128"/>
    </row>
    <row r="18" spans="1:31" s="13" customFormat="1" ht="38.25" customHeight="1" x14ac:dyDescent="0.2">
      <c r="A18" s="138" t="s">
        <v>123</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31" s="13" customFormat="1" ht="12.75" customHeight="1" x14ac:dyDescent="0.2">
      <c r="A19" s="139" t="s">
        <v>126</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row>
    <row r="20" spans="1:31" s="13" customFormat="1" ht="12.75" customHeight="1" x14ac:dyDescent="0.2">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row>
    <row r="21" spans="1:31" s="13" customFormat="1" ht="12.75" customHeight="1" x14ac:dyDescent="0.2">
      <c r="A21" s="141" t="s">
        <v>19</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row>
    <row r="22" spans="1:31" s="13" customFormat="1" ht="25.5" customHeight="1" x14ac:dyDescent="0.2">
      <c r="A22" s="142" t="s">
        <v>129</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3" spans="1:31" s="13" customFormat="1" ht="12.75" customHeight="1" x14ac:dyDescent="0.2">
      <c r="A23" s="143" t="s">
        <v>25</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row>
    <row r="24" spans="1:31" s="13" customFormat="1" ht="12.75" customHeight="1" x14ac:dyDescent="0.2">
      <c r="A24" s="143" t="s">
        <v>24</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row>
    <row r="25" spans="1:31" s="13" customFormat="1" ht="12.75" customHeight="1" x14ac:dyDescent="0.2">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row>
    <row r="26" spans="1:31" s="13" customFormat="1" ht="12.75" customHeight="1" x14ac:dyDescent="0.2">
      <c r="A26" s="141" t="s">
        <v>12</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row>
    <row r="27" spans="1:31" s="13" customFormat="1" ht="12.75" customHeight="1" x14ac:dyDescent="0.2">
      <c r="A27" s="147" t="s">
        <v>9</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row>
    <row r="28" spans="1:31" s="125" customFormat="1" ht="12.75" customHeight="1" x14ac:dyDescent="0.2">
      <c r="A28" s="144" t="s">
        <v>51</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row>
    <row r="29" spans="1:31" s="13" customFormat="1" ht="12.75" customHeight="1" x14ac:dyDescent="0.2">
      <c r="A29" s="148" t="s">
        <v>32</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row>
    <row r="30" spans="1:31" s="13" customFormat="1" ht="12.75" customHeight="1" x14ac:dyDescent="0.2">
      <c r="A30" s="145" t="s">
        <v>135</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31" s="13" customFormat="1" ht="12.75" customHeight="1" x14ac:dyDescent="0.2">
      <c r="A31" s="144" t="s">
        <v>10</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31" s="13" customFormat="1" ht="12.75" customHeight="1" x14ac:dyDescent="0.2">
      <c r="A32" s="145" t="s">
        <v>132</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row r="33" spans="1:26" s="13" customFormat="1" ht="12.75" customHeight="1" x14ac:dyDescent="0.2">
      <c r="A33" s="146" t="s">
        <v>11</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row>
    <row r="34" spans="1:26" s="13" customFormat="1" ht="12.75" customHeight="1" x14ac:dyDescent="0.2">
      <c r="A34" s="132" t="s">
        <v>131</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s="13" customFormat="1" ht="12.75" customHeight="1" x14ac:dyDescent="0.2">
      <c r="A35" s="133" t="s">
        <v>133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row>
    <row r="36" spans="1:26" s="13" customFormat="1" ht="12.75" customHeight="1" x14ac:dyDescent="0.2">
      <c r="A36" s="130" t="s">
        <v>7</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row r="37" spans="1:26" s="13" customFormat="1" ht="25.5" customHeight="1" x14ac:dyDescent="0.2">
      <c r="A37" s="134" t="s">
        <v>127</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s="13" customFormat="1" ht="12.75" customHeight="1" x14ac:dyDescent="0.2">
      <c r="A38" s="129" t="s">
        <v>128</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row>
    <row r="39" spans="1:26" s="13" customFormat="1" ht="12.75" customHeight="1" x14ac:dyDescent="0.2">
      <c r="A39" s="129" t="s">
        <v>137</v>
      </c>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row>
    <row r="40" spans="1:26" s="13" customFormat="1" ht="12.75" customHeight="1" x14ac:dyDescent="0.2">
      <c r="A40" s="130" t="s">
        <v>8</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s="13" customFormat="1" ht="12.75" customHeight="1" x14ac:dyDescent="0.2">
      <c r="A41" s="131" t="s">
        <v>31</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s="13" customFormat="1" ht="12.75" customHeight="1" x14ac:dyDescent="0.2">
      <c r="A42" s="131" t="s">
        <v>134</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sheetData>
  <mergeCells count="29">
    <mergeCell ref="A24:Z24"/>
    <mergeCell ref="A25:Z25"/>
    <mergeCell ref="A31:Z31"/>
    <mergeCell ref="A32:Z32"/>
    <mergeCell ref="A33:Z33"/>
    <mergeCell ref="A26:Z26"/>
    <mergeCell ref="A27:Z27"/>
    <mergeCell ref="A28:Z28"/>
    <mergeCell ref="A29:Z29"/>
    <mergeCell ref="A30:Z30"/>
    <mergeCell ref="A19:Z19"/>
    <mergeCell ref="A20:Z20"/>
    <mergeCell ref="A21:Z21"/>
    <mergeCell ref="A22:Z22"/>
    <mergeCell ref="A23:Z23"/>
    <mergeCell ref="A1:AO1"/>
    <mergeCell ref="A15:Z15"/>
    <mergeCell ref="A16:Z16"/>
    <mergeCell ref="A17:Z17"/>
    <mergeCell ref="A18:Z18"/>
    <mergeCell ref="A39:Z39"/>
    <mergeCell ref="A40:Z40"/>
    <mergeCell ref="A41:Z41"/>
    <mergeCell ref="A42:Z42"/>
    <mergeCell ref="A34:Z34"/>
    <mergeCell ref="A35:Z35"/>
    <mergeCell ref="A36:Z36"/>
    <mergeCell ref="A37:Z37"/>
    <mergeCell ref="A38:Z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65" t="s">
        <v>18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G1" s="135" t="s">
        <v>47</v>
      </c>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c r="AG2" s="107"/>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1">
        <v>2011</v>
      </c>
      <c r="BJ2" s="63">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4"/>
      <c r="AG3" s="4" t="s">
        <v>15</v>
      </c>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10"/>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8">
        <v>2596.6274694789154</v>
      </c>
      <c r="AD4" s="58">
        <v>2464.5747670545888</v>
      </c>
      <c r="AG4" s="5" t="s">
        <v>16</v>
      </c>
      <c r="AH4" s="108">
        <v>5659.4502334404333</v>
      </c>
      <c r="AI4" s="108">
        <v>6633.454916329948</v>
      </c>
      <c r="AJ4" s="108">
        <v>6676.8310777144079</v>
      </c>
      <c r="AK4" s="108">
        <v>5593.2865459810373</v>
      </c>
      <c r="AL4" s="108">
        <v>3952.3927219036386</v>
      </c>
      <c r="AM4" s="108">
        <v>3245.1313411076972</v>
      </c>
      <c r="AN4" s="108">
        <v>3124.8700486168923</v>
      </c>
      <c r="AO4" s="108">
        <v>2973.8071138584787</v>
      </c>
      <c r="AP4" s="108">
        <v>2893.3240464339979</v>
      </c>
      <c r="AQ4" s="108">
        <v>2922.2006553373631</v>
      </c>
      <c r="AR4" s="108">
        <v>2848.3872867949203</v>
      </c>
      <c r="AS4" s="108">
        <v>2807.2515922341136</v>
      </c>
      <c r="AT4" s="108">
        <v>2685.1903254145882</v>
      </c>
      <c r="AU4" s="108">
        <v>2682.0944990459466</v>
      </c>
      <c r="AV4" s="108">
        <v>2544.2787334904056</v>
      </c>
      <c r="AW4" s="108">
        <v>2628.3202450911458</v>
      </c>
      <c r="AX4" s="108">
        <v>2551.6773370420333</v>
      </c>
      <c r="AY4" s="108">
        <v>2522.8002324367321</v>
      </c>
      <c r="AZ4" s="108">
        <v>2365.2565795893547</v>
      </c>
      <c r="BA4" s="108">
        <v>2289.9152393794157</v>
      </c>
      <c r="BB4" s="108">
        <v>2234.1257660072265</v>
      </c>
      <c r="BC4" s="108">
        <v>2118.8213828927937</v>
      </c>
      <c r="BD4" s="108">
        <v>2059.578132772654</v>
      </c>
      <c r="BE4" s="108">
        <v>1993.0052747931049</v>
      </c>
      <c r="BF4" s="108">
        <v>1924.8143360256513</v>
      </c>
      <c r="BG4" s="108">
        <v>1818.8958047153048</v>
      </c>
      <c r="BH4" s="108">
        <v>1764.0994935897204</v>
      </c>
      <c r="BI4" s="110">
        <v>1702.3007039790821</v>
      </c>
      <c r="BJ4" s="110">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8">
        <v>3477.0576207777863</v>
      </c>
      <c r="AE5" s="22"/>
      <c r="AG5" s="5" t="s">
        <v>17</v>
      </c>
      <c r="AH5" s="108">
        <v>6030.9385652892452</v>
      </c>
      <c r="AI5" s="108">
        <v>6747.5411320989824</v>
      </c>
      <c r="AJ5" s="108">
        <v>7202.1670206054769</v>
      </c>
      <c r="AK5" s="108">
        <v>4947.5707324958721</v>
      </c>
      <c r="AL5" s="108">
        <v>2867.3667828483235</v>
      </c>
      <c r="AM5" s="108">
        <v>3006.5466526152541</v>
      </c>
      <c r="AN5" s="108">
        <v>2757.9075505187848</v>
      </c>
      <c r="AO5" s="108">
        <v>2748.0738625215913</v>
      </c>
      <c r="AP5" s="108">
        <v>2598.2514392459352</v>
      </c>
      <c r="AQ5" s="108">
        <v>2531.2493085825208</v>
      </c>
      <c r="AR5" s="108">
        <v>2567.3611914694457</v>
      </c>
      <c r="AS5" s="108">
        <v>2577.9383690257819</v>
      </c>
      <c r="AT5" s="108">
        <v>2552.4881852580506</v>
      </c>
      <c r="AU5" s="108">
        <v>2592.8733292175111</v>
      </c>
      <c r="AV5" s="108">
        <v>2526.6391548039846</v>
      </c>
      <c r="AW5" s="108">
        <v>2590.5305395638525</v>
      </c>
      <c r="AX5" s="108">
        <v>2528.3937263537282</v>
      </c>
      <c r="AY5" s="108">
        <v>2647.8130215984484</v>
      </c>
      <c r="AZ5" s="108">
        <v>2612.073992070189</v>
      </c>
      <c r="BA5" s="108">
        <v>2740.5100512129761</v>
      </c>
      <c r="BB5" s="108">
        <v>2550.247900274634</v>
      </c>
      <c r="BC5" s="108">
        <v>2502.1407005888914</v>
      </c>
      <c r="BD5" s="108">
        <v>2402.807877377697</v>
      </c>
      <c r="BE5" s="108">
        <v>2342.0460412619682</v>
      </c>
      <c r="BF5" s="108">
        <v>2276.7782546335116</v>
      </c>
      <c r="BG5" s="108">
        <v>2218.3628298487642</v>
      </c>
      <c r="BH5" s="108">
        <v>2183.1136088052076</v>
      </c>
      <c r="BI5" s="108">
        <v>2306.9522228790242</v>
      </c>
      <c r="BJ5" s="110">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c r="AE6" s="34"/>
      <c r="AF6" s="34"/>
      <c r="AG6" s="4" t="s">
        <v>13</v>
      </c>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10"/>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8">
        <v>3884.819976551164</v>
      </c>
      <c r="AD7" s="58">
        <v>3860.6431462149499</v>
      </c>
      <c r="AE7" s="34"/>
      <c r="AF7" s="34"/>
      <c r="AG7" s="5" t="s">
        <v>48</v>
      </c>
      <c r="AH7" s="108">
        <v>2946.6094216377114</v>
      </c>
      <c r="AI7" s="108">
        <v>2920.9206572839144</v>
      </c>
      <c r="AJ7" s="108">
        <v>3173.9631469085875</v>
      </c>
      <c r="AK7" s="108">
        <v>3109.3146024449975</v>
      </c>
      <c r="AL7" s="108">
        <v>2850.3291721831779</v>
      </c>
      <c r="AM7" s="108">
        <v>2798.8223139847591</v>
      </c>
      <c r="AN7" s="108">
        <v>2498.2190869306287</v>
      </c>
      <c r="AO7" s="108">
        <v>2395.7403214788897</v>
      </c>
      <c r="AP7" s="108">
        <v>2428.5906509143274</v>
      </c>
      <c r="AQ7" s="108">
        <v>2482.7961191512754</v>
      </c>
      <c r="AR7" s="108">
        <v>2472.0518188633587</v>
      </c>
      <c r="AS7" s="108">
        <v>2439.1527032718823</v>
      </c>
      <c r="AT7" s="108">
        <v>2427.2572155079361</v>
      </c>
      <c r="AU7" s="108">
        <v>2397.4411902681572</v>
      </c>
      <c r="AV7" s="108">
        <v>2384.4312760627186</v>
      </c>
      <c r="AW7" s="108">
        <v>2406.9625548882955</v>
      </c>
      <c r="AX7" s="108">
        <v>2353.1634438079068</v>
      </c>
      <c r="AY7" s="108">
        <v>2357.9175273505271</v>
      </c>
      <c r="AZ7" s="108">
        <v>2360.2199604225498</v>
      </c>
      <c r="BA7" s="108">
        <v>2340.5002634236389</v>
      </c>
      <c r="BB7" s="108">
        <v>2300.5988818153237</v>
      </c>
      <c r="BC7" s="108">
        <v>2350.3323257623424</v>
      </c>
      <c r="BD7" s="108">
        <v>2301.2756983727759</v>
      </c>
      <c r="BE7" s="108">
        <v>2207.7198365934491</v>
      </c>
      <c r="BF7" s="108">
        <v>2192.4306624658648</v>
      </c>
      <c r="BG7" s="108">
        <v>2506.4015403896638</v>
      </c>
      <c r="BH7" s="108">
        <v>2526.9203452080023</v>
      </c>
      <c r="BI7" s="110">
        <v>2546.815764531636</v>
      </c>
      <c r="BJ7" s="110">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8">
        <v>5472.1383264941051</v>
      </c>
      <c r="AD8" s="58">
        <v>5462.6716978562545</v>
      </c>
      <c r="AG8" s="5" t="s">
        <v>49</v>
      </c>
      <c r="AH8" s="108" t="s">
        <v>0</v>
      </c>
      <c r="AI8" s="108" t="s">
        <v>0</v>
      </c>
      <c r="AJ8" s="108">
        <v>4464.6979660350098</v>
      </c>
      <c r="AK8" s="108">
        <v>4307.5581670653737</v>
      </c>
      <c r="AL8" s="108">
        <v>3742.8539523631011</v>
      </c>
      <c r="AM8" s="108">
        <v>3259.2067894401657</v>
      </c>
      <c r="AN8" s="108">
        <v>2918.2387066250985</v>
      </c>
      <c r="AO8" s="108">
        <v>2803.7550147673073</v>
      </c>
      <c r="AP8" s="108">
        <v>2790.379742155113</v>
      </c>
      <c r="AQ8" s="108">
        <v>2802.505893246444</v>
      </c>
      <c r="AR8" s="108">
        <v>2848.6019734130978</v>
      </c>
      <c r="AS8" s="108">
        <v>2975.4966442871996</v>
      </c>
      <c r="AT8" s="108">
        <v>2989.6381135311867</v>
      </c>
      <c r="AU8" s="108">
        <v>2991.3021768625304</v>
      </c>
      <c r="AV8" s="108">
        <v>2994.3835262992884</v>
      </c>
      <c r="AW8" s="108">
        <v>3022.7998815826522</v>
      </c>
      <c r="AX8" s="108">
        <v>2955.8622806810499</v>
      </c>
      <c r="AY8" s="108">
        <v>2612.4900416142423</v>
      </c>
      <c r="AZ8" s="108">
        <v>2701.9234828911076</v>
      </c>
      <c r="BA8" s="108">
        <v>2918.3356683913057</v>
      </c>
      <c r="BB8" s="108">
        <v>2918.3356683913048</v>
      </c>
      <c r="BC8" s="108">
        <v>2672.9037189887522</v>
      </c>
      <c r="BD8" s="108">
        <v>2649.8865120919895</v>
      </c>
      <c r="BE8" s="108">
        <v>2974.1323900083257</v>
      </c>
      <c r="BF8" s="108">
        <v>2726.6255120978462</v>
      </c>
      <c r="BG8" s="108">
        <v>3547.1712488076928</v>
      </c>
      <c r="BH8" s="108">
        <v>3570.9108169856017</v>
      </c>
      <c r="BI8" s="110">
        <v>3587.4321692469821</v>
      </c>
      <c r="BJ8" s="110">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8">
        <v>2668.5749070832017</v>
      </c>
      <c r="AD9" s="58">
        <v>2665.1834026469828</v>
      </c>
      <c r="AE9" s="22"/>
      <c r="AG9" s="5" t="s">
        <v>23</v>
      </c>
      <c r="AH9" s="108" t="s">
        <v>21</v>
      </c>
      <c r="AI9" s="108" t="s">
        <v>21</v>
      </c>
      <c r="AJ9" s="108">
        <v>1638.9535293168394</v>
      </c>
      <c r="AK9" s="108">
        <v>1543.3479067733572</v>
      </c>
      <c r="AL9" s="108">
        <v>1393.1104999193137</v>
      </c>
      <c r="AM9" s="108">
        <v>1242.87309306527</v>
      </c>
      <c r="AN9" s="108">
        <v>1304.3338504146514</v>
      </c>
      <c r="AO9" s="108">
        <v>1256.5310391429102</v>
      </c>
      <c r="AP9" s="108">
        <v>1304.3338504146514</v>
      </c>
      <c r="AQ9" s="108">
        <v>1352.1366616863925</v>
      </c>
      <c r="AR9" s="108">
        <v>1399.9394729581336</v>
      </c>
      <c r="AS9" s="108">
        <v>1460.1585988459117</v>
      </c>
      <c r="AT9" s="108">
        <v>1475.0581763851555</v>
      </c>
      <c r="AU9" s="108">
        <v>1504.8573314636437</v>
      </c>
      <c r="AV9" s="108">
        <v>1534.6564865421317</v>
      </c>
      <c r="AW9" s="108">
        <v>1445.5570128574525</v>
      </c>
      <c r="AX9" s="108">
        <v>1489.9711902825377</v>
      </c>
      <c r="AY9" s="108">
        <v>1343.4045322269176</v>
      </c>
      <c r="AZ9" s="108">
        <v>1290.5145900132593</v>
      </c>
      <c r="BA9" s="108">
        <v>1290.5145900132593</v>
      </c>
      <c r="BB9" s="108">
        <v>1290.5145900132616</v>
      </c>
      <c r="BC9" s="108">
        <v>1169.5959802512341</v>
      </c>
      <c r="BD9" s="108">
        <v>1183.6283163217449</v>
      </c>
      <c r="BE9" s="108">
        <v>1432.2537544217585</v>
      </c>
      <c r="BF9" s="108">
        <v>1517.4944378479199</v>
      </c>
      <c r="BG9" s="108">
        <v>1762.21325013607</v>
      </c>
      <c r="BH9" s="108">
        <v>1753.6958071556405</v>
      </c>
      <c r="BI9" s="110">
        <v>1749.4681048841478</v>
      </c>
      <c r="BJ9" s="110">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8">
        <v>3250.451275726929</v>
      </c>
      <c r="AE10" s="2"/>
      <c r="AG10" s="4" t="s">
        <v>1</v>
      </c>
      <c r="AH10" s="108" t="s">
        <v>0</v>
      </c>
      <c r="AI10" s="108" t="s">
        <v>0</v>
      </c>
      <c r="AJ10" s="108" t="s">
        <v>0</v>
      </c>
      <c r="AK10" s="108" t="s">
        <v>0</v>
      </c>
      <c r="AL10" s="108">
        <v>1797.7274139280864</v>
      </c>
      <c r="AM10" s="108">
        <v>2221.7652628984392</v>
      </c>
      <c r="AN10" s="108">
        <v>2440.6288488398291</v>
      </c>
      <c r="AO10" s="108">
        <v>2469.8793640701947</v>
      </c>
      <c r="AP10" s="108">
        <v>2647.2513793345884</v>
      </c>
      <c r="AQ10" s="108">
        <v>2585.6443310532618</v>
      </c>
      <c r="AR10" s="108">
        <v>2728.3762380368694</v>
      </c>
      <c r="AS10" s="108">
        <v>2724.1389215270146</v>
      </c>
      <c r="AT10" s="108">
        <v>2733.8216650166819</v>
      </c>
      <c r="AU10" s="108">
        <v>2615.1502472049942</v>
      </c>
      <c r="AV10" s="108">
        <v>2568.732465198585</v>
      </c>
      <c r="AW10" s="108">
        <v>2522.4000387312381</v>
      </c>
      <c r="AX10" s="108">
        <v>2596.283070439436</v>
      </c>
      <c r="AY10" s="108">
        <v>2516.7939173723157</v>
      </c>
      <c r="AZ10" s="108">
        <v>2468.6291624949627</v>
      </c>
      <c r="BA10" s="108">
        <v>2476.9040746346354</v>
      </c>
      <c r="BB10" s="108">
        <v>2547.334965879068</v>
      </c>
      <c r="BC10" s="108">
        <v>2397.4485937697214</v>
      </c>
      <c r="BD10" s="108">
        <v>2426.9944832348046</v>
      </c>
      <c r="BE10" s="108">
        <v>2357.60015362071</v>
      </c>
      <c r="BF10" s="108">
        <v>2301.6231314775291</v>
      </c>
      <c r="BG10" s="108">
        <v>2276.2293031607373</v>
      </c>
      <c r="BH10" s="108">
        <v>2196.5123396917797</v>
      </c>
      <c r="BI10" s="108">
        <v>2191.5323966449355</v>
      </c>
      <c r="BJ10" s="110">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9">
        <v>1628.4947511059761</v>
      </c>
      <c r="AD11" s="59">
        <v>1560.8694007271874</v>
      </c>
      <c r="AE11" s="22"/>
      <c r="AG11" s="65" t="s">
        <v>2</v>
      </c>
      <c r="AH11" s="109" t="s">
        <v>0</v>
      </c>
      <c r="AI11" s="109" t="s">
        <v>0</v>
      </c>
      <c r="AJ11" s="109" t="s">
        <v>0</v>
      </c>
      <c r="AK11" s="109">
        <v>1562.2504046878078</v>
      </c>
      <c r="AL11" s="109">
        <v>1408.1887827399962</v>
      </c>
      <c r="AM11" s="109">
        <v>1369.5094819105457</v>
      </c>
      <c r="AN11" s="109">
        <v>1354.43111040076</v>
      </c>
      <c r="AO11" s="109">
        <v>1296.7399498415793</v>
      </c>
      <c r="AP11" s="109">
        <v>1326.896692861151</v>
      </c>
      <c r="AQ11" s="109">
        <v>1322.9632046412069</v>
      </c>
      <c r="AR11" s="109">
        <v>1245.7042274347234</v>
      </c>
      <c r="AS11" s="109">
        <v>1322.237125041888</v>
      </c>
      <c r="AT11" s="109">
        <v>1443.1281629538967</v>
      </c>
      <c r="AU11" s="109">
        <v>1500.3324204282185</v>
      </c>
      <c r="AV11" s="109">
        <v>1478.5086662976616</v>
      </c>
      <c r="AW11" s="109">
        <v>1536.7214388486279</v>
      </c>
      <c r="AX11" s="109">
        <v>1761.9234195924771</v>
      </c>
      <c r="AY11" s="109">
        <v>1763.6797542021029</v>
      </c>
      <c r="AZ11" s="109">
        <v>1662.9595576497968</v>
      </c>
      <c r="BA11" s="109">
        <v>1406.0557138047573</v>
      </c>
      <c r="BB11" s="109">
        <v>1355.5012060110084</v>
      </c>
      <c r="BC11" s="109">
        <v>1327.2376682955337</v>
      </c>
      <c r="BD11" s="109">
        <v>1276.8298525761272</v>
      </c>
      <c r="BE11" s="109">
        <v>1195.6398608566647</v>
      </c>
      <c r="BF11" s="109">
        <v>1144.1774776673128</v>
      </c>
      <c r="BG11" s="109">
        <v>1162.3892035940123</v>
      </c>
      <c r="BH11" s="109">
        <v>1093.696121145518</v>
      </c>
      <c r="BI11" s="68">
        <v>1067.6108199526991</v>
      </c>
      <c r="BJ11" s="68">
        <v>1023.2769001052726</v>
      </c>
    </row>
    <row r="12" spans="1:62" s="3" customFormat="1" ht="12.75" customHeight="1" x14ac:dyDescent="0.3">
      <c r="A12" s="137" t="s">
        <v>22</v>
      </c>
      <c r="B12" s="166"/>
      <c r="C12" s="166"/>
      <c r="D12" s="166"/>
      <c r="E12" s="166"/>
      <c r="F12" s="166"/>
      <c r="G12" s="166"/>
      <c r="H12" s="167"/>
      <c r="I12" s="167"/>
      <c r="J12" s="167"/>
      <c r="K12" s="167"/>
      <c r="L12" s="14"/>
      <c r="M12" s="14"/>
      <c r="N12" s="14"/>
      <c r="O12" s="14"/>
      <c r="P12" s="6"/>
      <c r="Q12" s="9"/>
      <c r="R12" s="10"/>
      <c r="U12" s="29"/>
      <c r="AB12" s="2"/>
      <c r="AC12" s="2"/>
      <c r="AD12" s="2"/>
      <c r="AE12" s="2"/>
      <c r="AG12" s="137" t="s">
        <v>22</v>
      </c>
      <c r="AH12" s="137"/>
      <c r="AI12" s="137"/>
      <c r="AJ12" s="137"/>
      <c r="AK12" s="137"/>
      <c r="AL12" s="137"/>
      <c r="AM12" s="137"/>
      <c r="AN12" s="137"/>
      <c r="AO12" s="137"/>
      <c r="AP12" s="137"/>
      <c r="AQ12" s="137"/>
      <c r="AR12" s="14"/>
      <c r="AS12" s="14"/>
      <c r="AT12" s="14"/>
      <c r="AU12" s="14"/>
      <c r="AV12" s="108"/>
      <c r="AW12" s="9"/>
      <c r="AX12" s="10"/>
      <c r="BB12" s="36"/>
      <c r="BC12" s="36"/>
      <c r="BD12" s="36"/>
      <c r="BE12" s="36"/>
      <c r="BF12" s="36"/>
      <c r="BG12" s="36"/>
      <c r="BH12" s="36"/>
      <c r="BI12" s="36"/>
      <c r="BJ12" s="36"/>
    </row>
    <row r="13" spans="1:62" s="3" customFormat="1" ht="12.75" customHeight="1" x14ac:dyDescent="0.3">
      <c r="A13" s="137"/>
      <c r="B13" s="159"/>
      <c r="C13" s="159"/>
      <c r="D13" s="159"/>
      <c r="E13" s="159"/>
      <c r="F13" s="159"/>
      <c r="G13" s="159"/>
      <c r="H13" s="159"/>
      <c r="I13" s="159"/>
      <c r="J13" s="159"/>
      <c r="K13" s="159"/>
      <c r="L13" s="14"/>
      <c r="M13" s="14"/>
      <c r="N13" s="14"/>
      <c r="O13" s="14"/>
      <c r="P13" s="6"/>
      <c r="Q13" s="9"/>
      <c r="R13" s="10"/>
      <c r="U13" s="29"/>
      <c r="AB13" s="22"/>
      <c r="AC13" s="22"/>
      <c r="AD13" s="22"/>
      <c r="AE13" s="22"/>
      <c r="AG13" s="137"/>
      <c r="AH13" s="137"/>
      <c r="AI13" s="137"/>
      <c r="AJ13" s="137"/>
      <c r="AK13" s="137"/>
      <c r="AL13" s="137"/>
      <c r="AM13" s="137"/>
      <c r="AN13" s="137"/>
      <c r="AO13" s="137"/>
      <c r="AP13" s="137"/>
      <c r="AQ13" s="137"/>
      <c r="AR13" s="14"/>
      <c r="AS13" s="14"/>
      <c r="AT13" s="14"/>
      <c r="AU13" s="14"/>
      <c r="AV13" s="108"/>
      <c r="AW13" s="9"/>
      <c r="AX13" s="10"/>
      <c r="BB13" s="36"/>
      <c r="BC13" s="36"/>
      <c r="BD13" s="36"/>
      <c r="BE13" s="36"/>
      <c r="BF13" s="36"/>
      <c r="BG13" s="36"/>
      <c r="BH13" s="36"/>
      <c r="BI13" s="36"/>
      <c r="BJ13" s="36"/>
    </row>
    <row r="14" spans="1:62" s="3" customFormat="1" ht="25.5" customHeight="1" x14ac:dyDescent="0.3">
      <c r="A14" s="162" t="s">
        <v>14</v>
      </c>
      <c r="B14" s="162"/>
      <c r="C14" s="162"/>
      <c r="D14" s="162"/>
      <c r="E14" s="162"/>
      <c r="F14" s="162"/>
      <c r="G14" s="162"/>
      <c r="H14" s="159"/>
      <c r="I14" s="159"/>
      <c r="J14" s="159"/>
      <c r="K14" s="159"/>
      <c r="L14" s="11"/>
      <c r="M14" s="11"/>
      <c r="N14" s="11"/>
      <c r="O14" s="11"/>
      <c r="P14" s="6"/>
      <c r="Q14" s="9"/>
      <c r="R14" s="10"/>
      <c r="AB14" s="2"/>
      <c r="AC14" s="2"/>
      <c r="AD14" s="2"/>
      <c r="AE14" s="2"/>
      <c r="AG14" s="162" t="s">
        <v>14</v>
      </c>
      <c r="AH14" s="162"/>
      <c r="AI14" s="162"/>
      <c r="AJ14" s="162"/>
      <c r="AK14" s="162"/>
      <c r="AL14" s="162"/>
      <c r="AM14" s="162"/>
      <c r="AN14" s="162"/>
      <c r="AO14" s="162"/>
      <c r="AP14" s="162"/>
      <c r="AQ14" s="162"/>
      <c r="AR14" s="11"/>
      <c r="AS14" s="11"/>
      <c r="AT14" s="11"/>
      <c r="AU14" s="11"/>
      <c r="AV14" s="108"/>
      <c r="AW14" s="30"/>
      <c r="AX14" s="30"/>
      <c r="AY14" s="30"/>
      <c r="AZ14" s="30"/>
      <c r="BA14" s="30"/>
      <c r="BB14" s="30"/>
      <c r="BC14" s="30"/>
      <c r="BD14" s="30"/>
      <c r="BE14" s="30"/>
      <c r="BF14" s="30"/>
      <c r="BG14" s="30"/>
      <c r="BH14" s="36"/>
      <c r="BI14" s="36"/>
      <c r="BJ14" s="36"/>
    </row>
    <row r="15" spans="1:62" ht="12.75" customHeight="1" x14ac:dyDescent="0.2">
      <c r="A15" s="163" t="s">
        <v>33</v>
      </c>
      <c r="B15" s="163"/>
      <c r="C15" s="163"/>
      <c r="D15" s="163"/>
      <c r="E15" s="163"/>
      <c r="F15" s="163"/>
      <c r="G15" s="163"/>
      <c r="H15" s="163"/>
      <c r="I15" s="163"/>
      <c r="J15" s="163"/>
      <c r="K15" s="163"/>
      <c r="L15" s="48"/>
      <c r="M15" s="16"/>
      <c r="N15" s="16"/>
      <c r="O15" s="16"/>
      <c r="P15" s="24"/>
      <c r="Q15" s="24"/>
      <c r="W15" s="35"/>
      <c r="AG15" s="163" t="s">
        <v>33</v>
      </c>
      <c r="AH15" s="163"/>
      <c r="AI15" s="163"/>
      <c r="AJ15" s="163"/>
      <c r="AK15" s="163"/>
      <c r="AL15" s="163"/>
      <c r="AM15" s="163"/>
      <c r="AN15" s="163"/>
      <c r="AO15" s="163"/>
      <c r="AP15" s="163"/>
      <c r="AQ15" s="163"/>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60" t="s">
        <v>97</v>
      </c>
      <c r="B16" s="160"/>
      <c r="C16" s="160"/>
      <c r="D16" s="160"/>
      <c r="E16" s="160"/>
      <c r="F16" s="160"/>
      <c r="G16" s="160"/>
      <c r="H16" s="160"/>
      <c r="I16" s="160"/>
      <c r="J16" s="160"/>
      <c r="K16" s="160"/>
      <c r="L16" s="47"/>
      <c r="M16" s="12"/>
      <c r="N16" s="23"/>
      <c r="O16" s="23"/>
      <c r="P16" s="24"/>
      <c r="Q16" s="24"/>
      <c r="AG16" s="160" t="s">
        <v>97</v>
      </c>
      <c r="AH16" s="160"/>
      <c r="AI16" s="160"/>
      <c r="AJ16" s="160"/>
      <c r="AK16" s="160"/>
      <c r="AL16" s="160"/>
      <c r="AM16" s="160"/>
      <c r="AN16" s="160"/>
      <c r="AO16" s="160"/>
      <c r="AP16" s="160"/>
      <c r="AQ16" s="160"/>
      <c r="AR16" s="108"/>
      <c r="AS16" s="108"/>
      <c r="AT16" s="52"/>
      <c r="AU16" s="52"/>
      <c r="AV16" s="52"/>
      <c r="AW16" s="52"/>
      <c r="AX16" s="30"/>
      <c r="AY16" s="30"/>
      <c r="AZ16" s="30"/>
      <c r="BA16" s="30"/>
      <c r="BB16" s="30"/>
      <c r="BC16" s="30"/>
      <c r="BD16" s="30"/>
      <c r="BE16" s="30"/>
      <c r="BF16" s="30"/>
      <c r="BG16" s="30"/>
      <c r="BH16" s="36"/>
      <c r="BI16" s="36"/>
      <c r="BJ16" s="36"/>
    </row>
    <row r="17" spans="1:62" ht="12.75" customHeight="1" x14ac:dyDescent="0.3">
      <c r="A17" s="161"/>
      <c r="B17" s="161"/>
      <c r="C17" s="161"/>
      <c r="D17" s="161"/>
      <c r="E17" s="161"/>
      <c r="F17" s="161"/>
      <c r="G17" s="161"/>
      <c r="H17" s="161"/>
      <c r="I17" s="161"/>
      <c r="J17" s="161"/>
      <c r="K17" s="161"/>
      <c r="L17" s="47"/>
      <c r="M17" s="12"/>
      <c r="N17" s="23"/>
      <c r="O17" s="23"/>
      <c r="P17" s="24"/>
      <c r="Q17" s="24"/>
      <c r="AG17" s="161"/>
      <c r="AH17" s="161"/>
      <c r="AI17" s="161"/>
      <c r="AJ17" s="161"/>
      <c r="AK17" s="161"/>
      <c r="AL17" s="161"/>
      <c r="AM17" s="161"/>
      <c r="AN17" s="161"/>
      <c r="AO17" s="161"/>
      <c r="AP17" s="161"/>
      <c r="AQ17" s="161"/>
      <c r="AR17" s="108"/>
      <c r="AS17" s="108"/>
      <c r="AT17" s="52"/>
      <c r="AU17" s="52"/>
      <c r="AV17" s="52"/>
      <c r="AW17" s="52"/>
      <c r="AX17" s="30"/>
      <c r="AY17" s="30"/>
      <c r="AZ17" s="30"/>
      <c r="BA17" s="30"/>
      <c r="BB17" s="30"/>
      <c r="BC17" s="30"/>
      <c r="BD17" s="30"/>
      <c r="BE17" s="30"/>
      <c r="BF17" s="30"/>
      <c r="BG17" s="30"/>
      <c r="BH17" s="36"/>
      <c r="BI17" s="36"/>
      <c r="BJ17" s="36"/>
    </row>
    <row r="18" spans="1:62" ht="12.75" customHeight="1" x14ac:dyDescent="0.2">
      <c r="A18" s="141" t="s">
        <v>19</v>
      </c>
      <c r="B18" s="141"/>
      <c r="C18" s="141"/>
      <c r="D18" s="141"/>
      <c r="E18" s="141"/>
      <c r="F18" s="141"/>
      <c r="G18" s="141"/>
      <c r="H18" s="159"/>
      <c r="I18" s="159"/>
      <c r="J18" s="159"/>
      <c r="K18" s="159"/>
      <c r="L18" s="12"/>
      <c r="M18" s="17"/>
      <c r="N18" s="25"/>
      <c r="O18" s="25"/>
      <c r="P18" s="24"/>
      <c r="Q18" s="24"/>
      <c r="S18" s="30"/>
      <c r="AG18" s="141" t="s">
        <v>19</v>
      </c>
      <c r="AH18" s="141"/>
      <c r="AI18" s="141"/>
      <c r="AJ18" s="141"/>
      <c r="AK18" s="141"/>
      <c r="AL18" s="141"/>
      <c r="AM18" s="141"/>
      <c r="AN18" s="141"/>
      <c r="AO18" s="141"/>
      <c r="AP18" s="141"/>
      <c r="AQ18" s="141"/>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42" t="s">
        <v>36</v>
      </c>
      <c r="B19" s="147"/>
      <c r="C19" s="147"/>
      <c r="D19" s="147"/>
      <c r="E19" s="147"/>
      <c r="F19" s="147"/>
      <c r="G19" s="147"/>
      <c r="H19" s="164"/>
      <c r="I19" s="164"/>
      <c r="J19" s="164"/>
      <c r="K19" s="164"/>
      <c r="L19" s="17"/>
      <c r="M19" s="17"/>
      <c r="N19" s="25"/>
      <c r="O19" s="25"/>
      <c r="P19" s="24"/>
      <c r="Q19" s="24"/>
      <c r="S19" s="30"/>
      <c r="AG19" s="142" t="s">
        <v>36</v>
      </c>
      <c r="AH19" s="142"/>
      <c r="AI19" s="142"/>
      <c r="AJ19" s="142"/>
      <c r="AK19" s="142"/>
      <c r="AL19" s="142"/>
      <c r="AM19" s="142"/>
      <c r="AN19" s="142"/>
      <c r="AO19" s="142"/>
      <c r="AP19" s="142"/>
      <c r="AQ19" s="142"/>
      <c r="AR19" s="17"/>
      <c r="AS19" s="17"/>
      <c r="AT19" s="25"/>
      <c r="AU19" s="25"/>
      <c r="AV19" s="66"/>
      <c r="AW19" s="30"/>
      <c r="AX19" s="30"/>
      <c r="AY19" s="30"/>
      <c r="AZ19" s="30"/>
      <c r="BA19" s="30"/>
      <c r="BB19" s="30"/>
      <c r="BC19" s="30"/>
      <c r="BD19" s="30"/>
      <c r="BE19" s="30"/>
      <c r="BF19" s="30"/>
      <c r="BG19" s="30"/>
      <c r="BH19" s="36"/>
      <c r="BI19" s="36"/>
      <c r="BJ19" s="36"/>
    </row>
    <row r="20" spans="1:62" ht="25.5" customHeight="1" x14ac:dyDescent="0.2">
      <c r="A20" s="143" t="s">
        <v>25</v>
      </c>
      <c r="B20" s="159"/>
      <c r="C20" s="159"/>
      <c r="D20" s="159"/>
      <c r="E20" s="159"/>
      <c r="F20" s="159"/>
      <c r="G20" s="159"/>
      <c r="H20" s="159"/>
      <c r="I20" s="159"/>
      <c r="J20" s="159"/>
      <c r="K20" s="159"/>
      <c r="L20" s="17"/>
      <c r="M20" s="17"/>
      <c r="N20" s="25"/>
      <c r="O20" s="25"/>
      <c r="P20" s="24"/>
      <c r="Q20" s="24"/>
      <c r="AG20" s="143" t="s">
        <v>25</v>
      </c>
      <c r="AH20" s="143"/>
      <c r="AI20" s="143"/>
      <c r="AJ20" s="143"/>
      <c r="AK20" s="143"/>
      <c r="AL20" s="143"/>
      <c r="AM20" s="143"/>
      <c r="AN20" s="143"/>
      <c r="AO20" s="143"/>
      <c r="AP20" s="143"/>
      <c r="AQ20" s="143"/>
      <c r="AR20" s="17"/>
      <c r="AS20" s="17"/>
      <c r="AT20" s="25"/>
      <c r="AU20" s="25"/>
      <c r="AV20" s="66"/>
      <c r="AW20" s="30"/>
      <c r="AX20" s="30"/>
      <c r="AY20" s="30"/>
      <c r="AZ20" s="30"/>
      <c r="BA20" s="30"/>
      <c r="BB20" s="30"/>
      <c r="BC20" s="30"/>
      <c r="BD20" s="30"/>
      <c r="BE20" s="30"/>
      <c r="BF20" s="30"/>
      <c r="BG20" s="30"/>
      <c r="BH20" s="36"/>
      <c r="BI20" s="36"/>
      <c r="BJ20" s="36"/>
    </row>
    <row r="21" spans="1:62" s="36" customFormat="1" ht="12.75" customHeight="1" x14ac:dyDescent="0.2">
      <c r="A21" s="143" t="s">
        <v>24</v>
      </c>
      <c r="B21" s="159"/>
      <c r="C21" s="159"/>
      <c r="D21" s="159"/>
      <c r="E21" s="159"/>
      <c r="F21" s="159"/>
      <c r="G21" s="159"/>
      <c r="H21" s="159"/>
      <c r="I21" s="159"/>
      <c r="J21" s="159"/>
      <c r="K21" s="159"/>
      <c r="L21" s="17"/>
      <c r="M21" s="17"/>
      <c r="N21" s="25"/>
      <c r="O21" s="25"/>
      <c r="P21" s="24"/>
      <c r="Q21" s="24"/>
      <c r="R21" s="2"/>
      <c r="S21" s="2"/>
      <c r="T21" s="2"/>
      <c r="U21" s="2"/>
      <c r="AG21" s="143" t="s">
        <v>24</v>
      </c>
      <c r="AH21" s="143"/>
      <c r="AI21" s="143"/>
      <c r="AJ21" s="143"/>
      <c r="AK21" s="143"/>
      <c r="AL21" s="143"/>
      <c r="AM21" s="143"/>
      <c r="AN21" s="143"/>
      <c r="AO21" s="143"/>
      <c r="AP21" s="143"/>
      <c r="AQ21" s="143"/>
      <c r="AR21" s="17"/>
      <c r="AS21" s="17"/>
      <c r="AT21" s="25"/>
      <c r="AU21" s="25"/>
      <c r="AV21" s="66"/>
      <c r="AW21" s="66"/>
      <c r="AX21" s="52"/>
      <c r="AY21" s="30"/>
      <c r="AZ21" s="52"/>
      <c r="BA21" s="52"/>
    </row>
    <row r="22" spans="1:62" s="36" customFormat="1" ht="12.75" customHeight="1" x14ac:dyDescent="0.2">
      <c r="A22" s="143"/>
      <c r="B22" s="159"/>
      <c r="C22" s="159"/>
      <c r="D22" s="159"/>
      <c r="E22" s="159"/>
      <c r="F22" s="159"/>
      <c r="G22" s="159"/>
      <c r="H22" s="159"/>
      <c r="I22" s="159"/>
      <c r="J22" s="159"/>
      <c r="K22" s="159"/>
      <c r="L22" s="17"/>
      <c r="M22" s="15"/>
      <c r="N22" s="26"/>
      <c r="O22" s="26"/>
      <c r="P22" s="24"/>
      <c r="Q22" s="24"/>
      <c r="R22" s="2"/>
      <c r="S22" s="2"/>
      <c r="T22" s="2"/>
      <c r="U22" s="2"/>
      <c r="AG22" s="142" t="s">
        <v>114</v>
      </c>
      <c r="AH22" s="142"/>
      <c r="AI22" s="142"/>
      <c r="AJ22" s="142"/>
      <c r="AK22" s="142"/>
      <c r="AL22" s="142"/>
      <c r="AM22" s="142"/>
      <c r="AN22" s="142"/>
      <c r="AO22" s="142"/>
      <c r="AP22" s="142"/>
      <c r="AQ22" s="142"/>
      <c r="AR22" s="17"/>
      <c r="AS22" s="17"/>
      <c r="AT22" s="25"/>
      <c r="AU22" s="67"/>
      <c r="AV22" s="66"/>
      <c r="AW22" s="66"/>
      <c r="AX22" s="52"/>
      <c r="AY22" s="52"/>
      <c r="AZ22" s="52"/>
      <c r="BA22" s="52"/>
    </row>
    <row r="23" spans="1:62" s="36" customFormat="1" ht="12.75" customHeight="1" x14ac:dyDescent="0.2">
      <c r="A23" s="141" t="s">
        <v>12</v>
      </c>
      <c r="B23" s="141"/>
      <c r="C23" s="141"/>
      <c r="D23" s="141"/>
      <c r="E23" s="141"/>
      <c r="F23" s="141"/>
      <c r="G23" s="141"/>
      <c r="H23" s="159"/>
      <c r="I23" s="159"/>
      <c r="J23" s="159"/>
      <c r="K23" s="159"/>
      <c r="L23" s="17"/>
      <c r="M23" s="40"/>
      <c r="N23" s="40"/>
      <c r="O23" s="27"/>
      <c r="P23" s="28"/>
      <c r="Q23" s="28"/>
      <c r="R23" s="1"/>
      <c r="S23" s="1"/>
      <c r="T23" s="1"/>
      <c r="U23" s="1"/>
      <c r="AG23" s="142"/>
      <c r="AH23" s="142"/>
      <c r="AI23" s="142"/>
      <c r="AJ23" s="142"/>
      <c r="AK23" s="142"/>
      <c r="AL23" s="142"/>
      <c r="AM23" s="142"/>
      <c r="AN23" s="142"/>
      <c r="AO23" s="142"/>
      <c r="AP23" s="142"/>
      <c r="AQ23" s="142"/>
      <c r="AR23" s="17"/>
      <c r="AS23" s="17"/>
      <c r="AT23" s="25"/>
      <c r="AU23" s="67"/>
      <c r="AV23" s="66"/>
      <c r="AW23" s="66"/>
      <c r="AX23" s="52"/>
      <c r="AY23" s="52"/>
      <c r="AZ23" s="52"/>
      <c r="BA23" s="52"/>
    </row>
    <row r="24" spans="1:62" s="36" customFormat="1" ht="12.75" customHeight="1" x14ac:dyDescent="0.2">
      <c r="A24" s="147" t="s">
        <v>9</v>
      </c>
      <c r="B24" s="147"/>
      <c r="C24" s="147"/>
      <c r="D24" s="147"/>
      <c r="E24" s="147"/>
      <c r="F24" s="147"/>
      <c r="G24" s="147"/>
      <c r="H24" s="154"/>
      <c r="I24" s="154"/>
      <c r="J24" s="154"/>
      <c r="K24" s="154"/>
      <c r="L24" s="17"/>
      <c r="M24" s="44"/>
      <c r="N24" s="44"/>
      <c r="O24" s="44"/>
      <c r="P24" s="44"/>
      <c r="Q24" s="1"/>
      <c r="R24" s="1"/>
      <c r="S24" s="1"/>
      <c r="T24" s="1"/>
      <c r="U24" s="1"/>
      <c r="AG24" s="141" t="s">
        <v>12</v>
      </c>
      <c r="AH24" s="141"/>
      <c r="AI24" s="141"/>
      <c r="AJ24" s="141"/>
      <c r="AK24" s="141"/>
      <c r="AL24" s="141"/>
      <c r="AM24" s="141"/>
      <c r="AN24" s="159"/>
      <c r="AO24" s="159"/>
      <c r="AP24" s="159"/>
      <c r="AQ24" s="159"/>
      <c r="AR24" s="17"/>
      <c r="AS24" s="17"/>
      <c r="AT24" s="25"/>
      <c r="AU24" s="25"/>
      <c r="AV24" s="66"/>
      <c r="AW24" s="66"/>
      <c r="AX24" s="52"/>
      <c r="AY24" s="52"/>
      <c r="AZ24" s="52"/>
      <c r="BA24" s="52"/>
    </row>
    <row r="25" spans="1:62" s="36" customFormat="1" ht="12.75" customHeight="1" x14ac:dyDescent="0.2">
      <c r="A25" s="144" t="s">
        <v>3</v>
      </c>
      <c r="B25" s="144"/>
      <c r="C25" s="144"/>
      <c r="D25" s="144"/>
      <c r="E25" s="144"/>
      <c r="F25" s="144"/>
      <c r="G25" s="144"/>
      <c r="H25" s="154"/>
      <c r="I25" s="154"/>
      <c r="J25" s="154"/>
      <c r="K25" s="154"/>
      <c r="L25" s="15"/>
      <c r="M25" s="45"/>
      <c r="N25" s="45"/>
      <c r="O25" s="45"/>
      <c r="P25" s="45"/>
      <c r="Q25" s="39"/>
      <c r="R25" s="39"/>
      <c r="S25" s="1"/>
      <c r="T25" s="1"/>
      <c r="U25" s="1"/>
      <c r="AG25" s="147" t="s">
        <v>9</v>
      </c>
      <c r="AH25" s="147"/>
      <c r="AI25" s="147"/>
      <c r="AJ25" s="147"/>
      <c r="AK25" s="147"/>
      <c r="AL25" s="147"/>
      <c r="AM25" s="147"/>
      <c r="AN25" s="154"/>
      <c r="AO25" s="154"/>
      <c r="AP25" s="154"/>
      <c r="AQ25" s="154"/>
      <c r="AR25" s="15"/>
      <c r="AS25" s="15"/>
      <c r="AT25" s="26"/>
      <c r="AU25" s="26"/>
      <c r="AV25" s="66"/>
      <c r="AW25" s="66"/>
      <c r="AX25" s="52"/>
      <c r="AY25" s="52"/>
      <c r="AZ25" s="52"/>
      <c r="BA25" s="52"/>
    </row>
    <row r="26" spans="1:62" s="36" customFormat="1" ht="12.75" customHeight="1" x14ac:dyDescent="0.2">
      <c r="A26" s="156" t="s">
        <v>20</v>
      </c>
      <c r="B26" s="156"/>
      <c r="C26" s="156"/>
      <c r="D26" s="156"/>
      <c r="E26" s="156"/>
      <c r="F26" s="156"/>
      <c r="G26" s="156"/>
      <c r="H26" s="154"/>
      <c r="I26" s="154"/>
      <c r="J26" s="154"/>
      <c r="K26" s="154"/>
      <c r="L26" s="40"/>
      <c r="M26" s="40"/>
      <c r="N26" s="40"/>
      <c r="O26" s="40"/>
      <c r="P26" s="1"/>
      <c r="Q26" s="1"/>
      <c r="R26" s="1"/>
      <c r="S26" s="1"/>
      <c r="T26" s="1"/>
      <c r="U26" s="1"/>
      <c r="AG26" s="144" t="s">
        <v>3</v>
      </c>
      <c r="AH26" s="144"/>
      <c r="AI26" s="144"/>
      <c r="AJ26" s="144"/>
      <c r="AK26" s="144"/>
      <c r="AL26" s="144"/>
      <c r="AM26" s="144"/>
      <c r="AN26" s="154"/>
      <c r="AO26" s="154"/>
      <c r="AP26" s="154"/>
      <c r="AQ26" s="154"/>
      <c r="AR26" s="106"/>
      <c r="AS26" s="106"/>
      <c r="AT26" s="106"/>
      <c r="AU26" s="27"/>
      <c r="AV26" s="28"/>
      <c r="AW26" s="28"/>
      <c r="AX26" s="1"/>
      <c r="AY26" s="1"/>
      <c r="AZ26" s="1"/>
      <c r="BA26" s="1"/>
    </row>
    <row r="27" spans="1:62" s="36" customFormat="1" ht="12.75" customHeight="1" x14ac:dyDescent="0.2">
      <c r="A27" s="150" t="s">
        <v>32</v>
      </c>
      <c r="B27" s="150"/>
      <c r="C27" s="150"/>
      <c r="D27" s="150"/>
      <c r="E27" s="150"/>
      <c r="F27" s="150"/>
      <c r="G27" s="150"/>
      <c r="H27" s="150"/>
      <c r="I27" s="150"/>
      <c r="J27" s="150"/>
      <c r="K27" s="150"/>
      <c r="L27" s="44"/>
      <c r="M27" s="45"/>
      <c r="N27" s="45"/>
      <c r="O27" s="45"/>
      <c r="P27" s="45"/>
      <c r="Q27" s="1"/>
      <c r="R27" s="1"/>
      <c r="S27" s="1"/>
      <c r="T27" s="1"/>
      <c r="U27" s="1"/>
      <c r="AG27" s="156" t="s">
        <v>20</v>
      </c>
      <c r="AH27" s="156"/>
      <c r="AI27" s="156"/>
      <c r="AJ27" s="156"/>
      <c r="AK27" s="156"/>
      <c r="AL27" s="156"/>
      <c r="AM27" s="156"/>
      <c r="AN27" s="154"/>
      <c r="AO27" s="154"/>
      <c r="AP27" s="154"/>
      <c r="AQ27" s="154"/>
      <c r="AR27" s="106"/>
      <c r="AS27" s="106"/>
      <c r="AT27" s="106"/>
      <c r="AU27" s="106"/>
      <c r="AV27" s="1"/>
      <c r="AW27" s="1"/>
      <c r="AX27" s="1"/>
      <c r="AY27" s="1"/>
      <c r="AZ27" s="1"/>
      <c r="BA27" s="1"/>
    </row>
    <row r="28" spans="1:62" s="36" customFormat="1" ht="25.5" customHeight="1" x14ac:dyDescent="0.2">
      <c r="A28" s="151" t="s">
        <v>115</v>
      </c>
      <c r="B28" s="151"/>
      <c r="C28" s="151"/>
      <c r="D28" s="151"/>
      <c r="E28" s="151"/>
      <c r="F28" s="151"/>
      <c r="G28" s="151"/>
      <c r="H28" s="151"/>
      <c r="I28" s="151"/>
      <c r="J28" s="151"/>
      <c r="K28" s="151"/>
      <c r="L28" s="45"/>
      <c r="M28" s="18"/>
      <c r="N28" s="18"/>
      <c r="O28" s="18"/>
      <c r="P28" s="2"/>
      <c r="Q28" s="2"/>
      <c r="R28" s="2"/>
      <c r="S28" s="2"/>
      <c r="T28" s="2"/>
      <c r="U28" s="2"/>
      <c r="AG28" s="150" t="s">
        <v>32</v>
      </c>
      <c r="AH28" s="150"/>
      <c r="AI28" s="150"/>
      <c r="AJ28" s="150"/>
      <c r="AK28" s="150"/>
      <c r="AL28" s="150"/>
      <c r="AM28" s="150"/>
      <c r="AN28" s="150"/>
      <c r="AO28" s="150"/>
      <c r="AP28" s="150"/>
      <c r="AQ28" s="150"/>
      <c r="AR28" s="105"/>
      <c r="AS28" s="105"/>
      <c r="AT28" s="105"/>
      <c r="AU28" s="105"/>
      <c r="AV28" s="105"/>
      <c r="AW28" s="105"/>
      <c r="AX28" s="105"/>
      <c r="AY28" s="1"/>
      <c r="AZ28" s="1"/>
      <c r="BA28" s="1"/>
    </row>
    <row r="29" spans="1:62" s="36" customFormat="1" x14ac:dyDescent="0.2">
      <c r="A29" s="156" t="s">
        <v>10</v>
      </c>
      <c r="B29" s="156"/>
      <c r="C29" s="156"/>
      <c r="D29" s="156"/>
      <c r="E29" s="156"/>
      <c r="F29" s="156"/>
      <c r="G29" s="156"/>
      <c r="H29" s="154"/>
      <c r="I29" s="154"/>
      <c r="J29" s="154"/>
      <c r="K29" s="154"/>
      <c r="L29" s="40"/>
      <c r="M29" s="15"/>
      <c r="N29" s="15"/>
      <c r="O29" s="15"/>
      <c r="P29" s="2"/>
      <c r="Q29" s="2"/>
      <c r="R29" s="2"/>
      <c r="S29" s="2"/>
      <c r="T29" s="2"/>
      <c r="U29" s="2"/>
      <c r="AG29" s="151" t="s">
        <v>115</v>
      </c>
      <c r="AH29" s="151"/>
      <c r="AI29" s="151"/>
      <c r="AJ29" s="151"/>
      <c r="AK29" s="151"/>
      <c r="AL29" s="151"/>
      <c r="AM29" s="151"/>
      <c r="AN29" s="151"/>
      <c r="AO29" s="151"/>
      <c r="AP29" s="151"/>
      <c r="AQ29" s="151"/>
      <c r="AR29" s="106"/>
      <c r="AS29" s="106"/>
      <c r="AT29" s="106"/>
      <c r="AU29" s="106"/>
      <c r="AV29" s="1"/>
      <c r="AW29" s="1"/>
      <c r="AX29" s="1"/>
      <c r="AY29" s="1"/>
      <c r="AZ29" s="1"/>
      <c r="BA29" s="1"/>
    </row>
    <row r="30" spans="1:62" s="36" customFormat="1" ht="25.5" customHeight="1" x14ac:dyDescent="0.2">
      <c r="A30" s="151" t="s">
        <v>116</v>
      </c>
      <c r="B30" s="151"/>
      <c r="C30" s="151"/>
      <c r="D30" s="151"/>
      <c r="E30" s="151"/>
      <c r="F30" s="151"/>
      <c r="G30" s="151"/>
      <c r="H30" s="151"/>
      <c r="I30" s="151"/>
      <c r="J30" s="151"/>
      <c r="K30" s="151"/>
      <c r="L30" s="45"/>
      <c r="M30" s="46"/>
      <c r="N30" s="46"/>
      <c r="O30" s="46"/>
      <c r="P30" s="46"/>
      <c r="Q30" s="46"/>
      <c r="R30" s="46"/>
      <c r="S30" s="2"/>
      <c r="T30" s="2"/>
      <c r="U30" s="2"/>
      <c r="AG30" s="156" t="s">
        <v>10</v>
      </c>
      <c r="AH30" s="156"/>
      <c r="AI30" s="156"/>
      <c r="AJ30" s="156"/>
      <c r="AK30" s="156"/>
      <c r="AL30" s="156"/>
      <c r="AM30" s="156"/>
      <c r="AN30" s="154"/>
      <c r="AO30" s="154"/>
      <c r="AP30" s="154"/>
      <c r="AQ30" s="154"/>
      <c r="AR30" s="104"/>
      <c r="AS30" s="104"/>
      <c r="AT30" s="104"/>
      <c r="AU30" s="106"/>
      <c r="AV30" s="1"/>
      <c r="AW30" s="1"/>
      <c r="AX30" s="1"/>
      <c r="AY30" s="1"/>
      <c r="AZ30" s="1"/>
      <c r="BA30" s="1"/>
    </row>
    <row r="31" spans="1:62" s="36" customFormat="1" ht="12.75" customHeight="1" x14ac:dyDescent="0.2">
      <c r="A31" s="146" t="s">
        <v>11</v>
      </c>
      <c r="B31" s="146"/>
      <c r="C31" s="146"/>
      <c r="D31" s="146"/>
      <c r="E31" s="146"/>
      <c r="F31" s="146"/>
      <c r="G31" s="146"/>
      <c r="H31" s="154"/>
      <c r="I31" s="154"/>
      <c r="J31" s="154"/>
      <c r="K31" s="154"/>
      <c r="L31" s="18"/>
      <c r="M31" s="40"/>
      <c r="N31" s="40"/>
      <c r="O31" s="40"/>
      <c r="P31" s="2"/>
      <c r="Q31" s="2"/>
      <c r="R31" s="2"/>
      <c r="S31" s="2"/>
      <c r="T31" s="2"/>
      <c r="U31" s="2"/>
      <c r="AG31" s="151" t="s">
        <v>116</v>
      </c>
      <c r="AH31" s="151"/>
      <c r="AI31" s="151"/>
      <c r="AJ31" s="151"/>
      <c r="AK31" s="151"/>
      <c r="AL31" s="151"/>
      <c r="AM31" s="151"/>
      <c r="AN31" s="151"/>
      <c r="AO31" s="151"/>
      <c r="AP31" s="151"/>
      <c r="AQ31" s="151"/>
      <c r="AR31" s="18"/>
      <c r="AS31" s="18"/>
      <c r="AT31" s="18"/>
      <c r="AU31" s="18"/>
      <c r="AV31" s="52"/>
      <c r="AW31" s="52"/>
      <c r="AX31" s="52"/>
      <c r="AY31" s="52"/>
      <c r="AZ31" s="52"/>
      <c r="BA31" s="52"/>
    </row>
    <row r="32" spans="1:62" s="36" customFormat="1" ht="12.75" customHeight="1" x14ac:dyDescent="0.2">
      <c r="A32" s="157" t="s">
        <v>4</v>
      </c>
      <c r="B32" s="157"/>
      <c r="C32" s="157"/>
      <c r="D32" s="157"/>
      <c r="E32" s="157"/>
      <c r="F32" s="157"/>
      <c r="G32" s="157"/>
      <c r="H32" s="157"/>
      <c r="I32" s="157"/>
      <c r="J32" s="157"/>
      <c r="K32" s="157"/>
      <c r="L32" s="15"/>
      <c r="M32" s="15"/>
      <c r="N32" s="15"/>
      <c r="O32" s="15"/>
      <c r="P32" s="2"/>
      <c r="Q32" s="2"/>
      <c r="R32" s="2"/>
      <c r="S32" s="2"/>
      <c r="T32" s="2"/>
      <c r="U32" s="2"/>
      <c r="AG32" s="146" t="s">
        <v>11</v>
      </c>
      <c r="AH32" s="146"/>
      <c r="AI32" s="146"/>
      <c r="AJ32" s="146"/>
      <c r="AK32" s="146"/>
      <c r="AL32" s="146"/>
      <c r="AM32" s="146"/>
      <c r="AN32" s="154"/>
      <c r="AO32" s="154"/>
      <c r="AP32" s="154"/>
      <c r="AQ32" s="154"/>
      <c r="AR32" s="15"/>
      <c r="AS32" s="15"/>
      <c r="AT32" s="15"/>
      <c r="AU32" s="15"/>
      <c r="AV32" s="52"/>
      <c r="AW32" s="52"/>
      <c r="AX32" s="52"/>
      <c r="AY32" s="52"/>
      <c r="AZ32" s="52"/>
      <c r="BA32" s="52"/>
    </row>
    <row r="33" spans="1:62" s="36" customFormat="1" ht="25.5" customHeight="1" x14ac:dyDescent="0.2">
      <c r="A33" s="132" t="s">
        <v>26</v>
      </c>
      <c r="B33" s="132"/>
      <c r="C33" s="132"/>
      <c r="D33" s="132"/>
      <c r="E33" s="132"/>
      <c r="F33" s="132"/>
      <c r="G33" s="132"/>
      <c r="H33" s="132"/>
      <c r="I33" s="132"/>
      <c r="J33" s="132"/>
      <c r="K33" s="132"/>
      <c r="L33" s="87"/>
      <c r="M33" s="40"/>
      <c r="N33" s="40"/>
      <c r="O33" s="40"/>
      <c r="P33" s="2"/>
      <c r="Q33" s="2"/>
      <c r="R33" s="2"/>
      <c r="S33" s="2"/>
      <c r="T33" s="2"/>
      <c r="U33" s="2"/>
      <c r="AG33" s="157" t="s">
        <v>4</v>
      </c>
      <c r="AH33" s="157"/>
      <c r="AI33" s="157"/>
      <c r="AJ33" s="157"/>
      <c r="AK33" s="157"/>
      <c r="AL33" s="157"/>
      <c r="AM33" s="157"/>
      <c r="AN33" s="157"/>
      <c r="AO33" s="157"/>
      <c r="AP33" s="157"/>
      <c r="AQ33" s="157"/>
      <c r="AR33" s="104"/>
      <c r="AS33" s="104"/>
      <c r="AT33" s="104"/>
      <c r="AU33" s="104"/>
      <c r="AV33" s="104"/>
      <c r="AW33" s="104"/>
      <c r="AX33" s="104"/>
      <c r="AY33" s="52"/>
      <c r="AZ33" s="52"/>
      <c r="BA33" s="52"/>
    </row>
    <row r="34" spans="1:62" s="36" customFormat="1" ht="25.5" customHeight="1" x14ac:dyDescent="0.2">
      <c r="A34" s="132" t="s">
        <v>37</v>
      </c>
      <c r="B34" s="132"/>
      <c r="C34" s="132"/>
      <c r="D34" s="132"/>
      <c r="E34" s="132"/>
      <c r="F34" s="132"/>
      <c r="G34" s="132"/>
      <c r="H34" s="132"/>
      <c r="I34" s="132"/>
      <c r="J34" s="132"/>
      <c r="K34" s="132"/>
      <c r="L34" s="87"/>
      <c r="M34" s="40"/>
      <c r="N34" s="40"/>
      <c r="O34" s="40"/>
      <c r="P34" s="2"/>
      <c r="Q34" s="2"/>
      <c r="R34" s="2"/>
      <c r="S34" s="2"/>
      <c r="T34" s="2"/>
      <c r="U34" s="2"/>
      <c r="AG34" s="132" t="s">
        <v>26</v>
      </c>
      <c r="AH34" s="132"/>
      <c r="AI34" s="132"/>
      <c r="AJ34" s="132"/>
      <c r="AK34" s="132"/>
      <c r="AL34" s="132"/>
      <c r="AM34" s="132"/>
      <c r="AN34" s="132"/>
      <c r="AO34" s="132"/>
      <c r="AP34" s="132"/>
      <c r="AQ34" s="132"/>
      <c r="AR34" s="106"/>
      <c r="AS34" s="106"/>
      <c r="AT34" s="106"/>
      <c r="AU34" s="106"/>
      <c r="AV34" s="52"/>
      <c r="AW34" s="52"/>
      <c r="AX34" s="52"/>
      <c r="AY34" s="52"/>
      <c r="AZ34" s="52"/>
      <c r="BA34" s="52"/>
    </row>
    <row r="35" spans="1:62" s="36" customFormat="1" x14ac:dyDescent="0.2">
      <c r="A35" s="157" t="s">
        <v>38</v>
      </c>
      <c r="B35" s="157"/>
      <c r="C35" s="157"/>
      <c r="D35" s="157"/>
      <c r="E35" s="157"/>
      <c r="F35" s="157"/>
      <c r="G35" s="157"/>
      <c r="H35" s="157"/>
      <c r="I35" s="157"/>
      <c r="J35" s="157"/>
      <c r="K35" s="157"/>
      <c r="L35" s="15"/>
      <c r="M35" s="15"/>
      <c r="N35" s="15"/>
      <c r="O35" s="15"/>
      <c r="P35" s="2"/>
      <c r="Q35" s="2"/>
      <c r="R35" s="2"/>
      <c r="S35" s="2"/>
      <c r="T35" s="2"/>
      <c r="U35" s="2"/>
      <c r="AG35" s="132" t="s">
        <v>37</v>
      </c>
      <c r="AH35" s="132"/>
      <c r="AI35" s="132"/>
      <c r="AJ35" s="132"/>
      <c r="AK35" s="132"/>
      <c r="AL35" s="132"/>
      <c r="AM35" s="132"/>
      <c r="AN35" s="132"/>
      <c r="AO35" s="132"/>
      <c r="AP35" s="132"/>
      <c r="AQ35" s="132"/>
      <c r="AR35" s="15"/>
      <c r="AS35" s="15"/>
      <c r="AT35" s="15"/>
      <c r="AU35" s="15"/>
      <c r="AV35" s="52"/>
      <c r="AW35" s="52"/>
      <c r="AX35" s="52"/>
      <c r="AY35" s="52"/>
      <c r="AZ35" s="52"/>
      <c r="BA35" s="52"/>
    </row>
    <row r="36" spans="1:62" s="36" customFormat="1" ht="25.5" customHeight="1" x14ac:dyDescent="0.2">
      <c r="A36" s="133" t="s">
        <v>98</v>
      </c>
      <c r="B36" s="133"/>
      <c r="C36" s="133"/>
      <c r="D36" s="133"/>
      <c r="E36" s="133"/>
      <c r="F36" s="133"/>
      <c r="G36" s="133"/>
      <c r="H36" s="133"/>
      <c r="I36" s="133"/>
      <c r="J36" s="133"/>
      <c r="K36" s="133"/>
      <c r="L36" s="87"/>
      <c r="M36" s="40"/>
      <c r="N36" s="40"/>
      <c r="O36" s="40"/>
      <c r="P36" s="2"/>
      <c r="Q36" s="2"/>
      <c r="R36" s="2"/>
      <c r="S36" s="2"/>
      <c r="T36" s="2"/>
      <c r="U36" s="2"/>
      <c r="AG36" s="157" t="s">
        <v>38</v>
      </c>
      <c r="AH36" s="157"/>
      <c r="AI36" s="157"/>
      <c r="AJ36" s="157"/>
      <c r="AK36" s="157"/>
      <c r="AL36" s="157"/>
      <c r="AM36" s="157"/>
      <c r="AN36" s="157"/>
      <c r="AO36" s="157"/>
      <c r="AP36" s="157"/>
      <c r="AQ36" s="157"/>
      <c r="AR36" s="106"/>
      <c r="AS36" s="106"/>
      <c r="AT36" s="106"/>
      <c r="AU36" s="106"/>
      <c r="AV36" s="52"/>
      <c r="AW36" s="52"/>
      <c r="AX36" s="52"/>
      <c r="AY36" s="52"/>
      <c r="AZ36" s="52"/>
      <c r="BA36" s="52"/>
    </row>
    <row r="37" spans="1:62" s="36" customFormat="1" x14ac:dyDescent="0.2">
      <c r="A37" s="158" t="s">
        <v>5</v>
      </c>
      <c r="B37" s="158"/>
      <c r="C37" s="158"/>
      <c r="D37" s="158"/>
      <c r="E37" s="158"/>
      <c r="F37" s="158"/>
      <c r="G37" s="158"/>
      <c r="H37" s="158"/>
      <c r="I37" s="158"/>
      <c r="J37" s="158"/>
      <c r="K37" s="158"/>
      <c r="L37" s="87"/>
      <c r="M37" s="40"/>
      <c r="N37" s="40"/>
      <c r="O37" s="40"/>
      <c r="P37" s="2"/>
      <c r="Q37" s="2"/>
      <c r="R37" s="2"/>
      <c r="S37" s="2"/>
      <c r="T37" s="2"/>
      <c r="U37" s="2"/>
      <c r="AG37" s="133" t="s">
        <v>98</v>
      </c>
      <c r="AH37" s="133"/>
      <c r="AI37" s="133"/>
      <c r="AJ37" s="133"/>
      <c r="AK37" s="133"/>
      <c r="AL37" s="133"/>
      <c r="AM37" s="133"/>
      <c r="AN37" s="133"/>
      <c r="AO37" s="133"/>
      <c r="AP37" s="133"/>
      <c r="AQ37" s="133"/>
      <c r="AR37" s="106"/>
      <c r="AS37" s="106"/>
      <c r="AT37" s="106"/>
      <c r="AU37" s="106"/>
      <c r="AV37" s="52"/>
      <c r="AW37" s="52"/>
      <c r="AX37" s="52"/>
      <c r="AY37" s="52"/>
      <c r="AZ37" s="52"/>
      <c r="BA37" s="52"/>
    </row>
    <row r="38" spans="1:62" s="36" customFormat="1" ht="25.5" customHeight="1" x14ac:dyDescent="0.2">
      <c r="A38" s="133" t="s">
        <v>27</v>
      </c>
      <c r="B38" s="133"/>
      <c r="C38" s="133"/>
      <c r="D38" s="133"/>
      <c r="E38" s="133"/>
      <c r="F38" s="133"/>
      <c r="G38" s="133"/>
      <c r="H38" s="133"/>
      <c r="I38" s="133"/>
      <c r="J38" s="133"/>
      <c r="K38" s="133"/>
      <c r="L38" s="87"/>
      <c r="M38" s="86"/>
      <c r="N38" s="86"/>
      <c r="O38" s="86"/>
      <c r="P38" s="2"/>
      <c r="Q38" s="2"/>
      <c r="R38" s="2"/>
      <c r="S38" s="2"/>
      <c r="T38" s="2"/>
      <c r="U38" s="2"/>
      <c r="AG38" s="158" t="s">
        <v>5</v>
      </c>
      <c r="AH38" s="158"/>
      <c r="AI38" s="158"/>
      <c r="AJ38" s="158"/>
      <c r="AK38" s="158"/>
      <c r="AL38" s="158"/>
      <c r="AM38" s="158"/>
      <c r="AN38" s="158"/>
      <c r="AO38" s="158"/>
      <c r="AP38" s="158"/>
      <c r="AQ38" s="158"/>
      <c r="AR38" s="15"/>
      <c r="AS38" s="15"/>
      <c r="AT38" s="15"/>
      <c r="AU38" s="15"/>
      <c r="AV38" s="52"/>
      <c r="AW38" s="52"/>
      <c r="AX38" s="52"/>
      <c r="AY38" s="52"/>
      <c r="AZ38" s="52"/>
      <c r="BA38" s="52"/>
    </row>
    <row r="39" spans="1:62" s="36" customFormat="1" ht="25.5" customHeight="1" x14ac:dyDescent="0.2">
      <c r="A39" s="133" t="s">
        <v>37</v>
      </c>
      <c r="B39" s="133"/>
      <c r="C39" s="133"/>
      <c r="D39" s="133"/>
      <c r="E39" s="133"/>
      <c r="F39" s="133"/>
      <c r="G39" s="133"/>
      <c r="H39" s="133"/>
      <c r="I39" s="133"/>
      <c r="J39" s="133"/>
      <c r="K39" s="133"/>
      <c r="L39" s="87"/>
      <c r="M39" s="86"/>
      <c r="N39" s="86"/>
      <c r="O39" s="86"/>
      <c r="P39" s="2"/>
      <c r="Q39" s="2"/>
      <c r="R39" s="2"/>
      <c r="S39" s="2"/>
      <c r="T39" s="2"/>
      <c r="U39" s="2"/>
      <c r="AG39" s="133" t="s">
        <v>27</v>
      </c>
      <c r="AH39" s="133"/>
      <c r="AI39" s="133"/>
      <c r="AJ39" s="133"/>
      <c r="AK39" s="133"/>
      <c r="AL39" s="133"/>
      <c r="AM39" s="133"/>
      <c r="AN39" s="133"/>
      <c r="AO39" s="133"/>
      <c r="AP39" s="133"/>
      <c r="AQ39" s="133"/>
      <c r="AR39" s="106"/>
      <c r="AS39" s="106"/>
      <c r="AT39" s="106"/>
      <c r="AU39" s="106"/>
      <c r="AV39" s="52"/>
      <c r="AW39" s="52"/>
      <c r="AX39" s="52"/>
      <c r="AY39" s="52"/>
      <c r="AZ39" s="52"/>
      <c r="BA39" s="52"/>
    </row>
    <row r="40" spans="1:62" s="36" customFormat="1" x14ac:dyDescent="0.2">
      <c r="A40" s="157" t="s">
        <v>39</v>
      </c>
      <c r="B40" s="157"/>
      <c r="C40" s="157"/>
      <c r="D40" s="157"/>
      <c r="E40" s="157"/>
      <c r="F40" s="157"/>
      <c r="G40" s="157"/>
      <c r="H40" s="157"/>
      <c r="I40" s="157"/>
      <c r="J40" s="157"/>
      <c r="K40" s="157"/>
      <c r="L40" s="87"/>
      <c r="M40" s="86"/>
      <c r="N40" s="86"/>
      <c r="O40" s="86"/>
      <c r="P40" s="2"/>
      <c r="Q40" s="2"/>
      <c r="R40" s="2"/>
      <c r="S40" s="2"/>
      <c r="T40" s="2"/>
      <c r="U40" s="2"/>
      <c r="AG40" s="133" t="s">
        <v>37</v>
      </c>
      <c r="AH40" s="133"/>
      <c r="AI40" s="133"/>
      <c r="AJ40" s="133"/>
      <c r="AK40" s="133"/>
      <c r="AL40" s="133"/>
      <c r="AM40" s="133"/>
      <c r="AN40" s="133"/>
      <c r="AO40" s="133"/>
      <c r="AP40" s="133"/>
      <c r="AQ40" s="133"/>
      <c r="AR40" s="106"/>
      <c r="AS40" s="106"/>
      <c r="AT40" s="106"/>
      <c r="AU40" s="106"/>
      <c r="AV40" s="52"/>
      <c r="AW40" s="52"/>
      <c r="AX40" s="52"/>
      <c r="AY40" s="52"/>
      <c r="AZ40" s="52"/>
      <c r="BA40" s="52"/>
    </row>
    <row r="41" spans="1:62" s="36" customFormat="1" ht="25.5" customHeight="1" x14ac:dyDescent="0.2">
      <c r="A41" s="133" t="s">
        <v>99</v>
      </c>
      <c r="B41" s="133"/>
      <c r="C41" s="133"/>
      <c r="D41" s="133"/>
      <c r="E41" s="133"/>
      <c r="F41" s="133"/>
      <c r="G41" s="133"/>
      <c r="H41" s="133"/>
      <c r="I41" s="133"/>
      <c r="J41" s="133"/>
      <c r="K41" s="133"/>
      <c r="L41" s="87"/>
      <c r="M41" s="86"/>
      <c r="N41" s="86"/>
      <c r="O41" s="86"/>
      <c r="P41" s="2"/>
      <c r="Q41" s="2"/>
      <c r="R41" s="2"/>
      <c r="S41" s="2"/>
      <c r="T41" s="2"/>
      <c r="U41" s="2"/>
      <c r="AG41" s="157" t="s">
        <v>39</v>
      </c>
      <c r="AH41" s="157"/>
      <c r="AI41" s="157"/>
      <c r="AJ41" s="157"/>
      <c r="AK41" s="157"/>
      <c r="AL41" s="157"/>
      <c r="AM41" s="157"/>
      <c r="AN41" s="157"/>
      <c r="AO41" s="157"/>
      <c r="AP41" s="157"/>
      <c r="AQ41" s="157"/>
      <c r="AR41" s="19"/>
      <c r="AS41" s="19"/>
      <c r="AT41" s="19"/>
      <c r="AU41" s="19"/>
      <c r="AV41" s="52"/>
      <c r="AW41" s="52"/>
      <c r="AX41" s="52"/>
      <c r="AY41" s="52"/>
      <c r="AZ41" s="52"/>
      <c r="BA41" s="52"/>
    </row>
    <row r="42" spans="1:62" s="36" customFormat="1" ht="12.75" customHeight="1" x14ac:dyDescent="0.2">
      <c r="A42" s="157" t="s">
        <v>6</v>
      </c>
      <c r="B42" s="157"/>
      <c r="C42" s="157"/>
      <c r="D42" s="157"/>
      <c r="E42" s="157"/>
      <c r="F42" s="157"/>
      <c r="G42" s="157"/>
      <c r="H42" s="157"/>
      <c r="I42" s="157"/>
      <c r="J42" s="157"/>
      <c r="K42" s="157"/>
      <c r="L42" s="15"/>
      <c r="M42" s="19"/>
      <c r="N42" s="19"/>
      <c r="O42" s="19"/>
      <c r="P42" s="2"/>
      <c r="Q42" s="2"/>
      <c r="R42" s="2"/>
      <c r="S42" s="2"/>
      <c r="T42" s="2"/>
      <c r="U42" s="2"/>
      <c r="AG42" s="133" t="s">
        <v>99</v>
      </c>
      <c r="AH42" s="133"/>
      <c r="AI42" s="133"/>
      <c r="AJ42" s="133"/>
      <c r="AK42" s="133"/>
      <c r="AL42" s="133"/>
      <c r="AM42" s="133"/>
      <c r="AN42" s="133"/>
      <c r="AO42" s="133"/>
      <c r="AP42" s="133"/>
      <c r="AQ42" s="133"/>
      <c r="AR42" s="104"/>
      <c r="AS42" s="104"/>
      <c r="AT42" s="104"/>
      <c r="AU42" s="104"/>
      <c r="AV42" s="104"/>
      <c r="AW42" s="104"/>
      <c r="AX42" s="104"/>
      <c r="AY42" s="52"/>
      <c r="AZ42" s="52"/>
      <c r="BA42" s="52"/>
    </row>
    <row r="43" spans="1:62" s="36" customFormat="1" ht="12.75" customHeight="1" x14ac:dyDescent="0.2">
      <c r="A43" s="132" t="s">
        <v>28</v>
      </c>
      <c r="B43" s="132"/>
      <c r="C43" s="132"/>
      <c r="D43" s="132"/>
      <c r="E43" s="132"/>
      <c r="F43" s="132"/>
      <c r="G43" s="132"/>
      <c r="H43" s="132"/>
      <c r="I43" s="132"/>
      <c r="J43" s="132"/>
      <c r="K43" s="132"/>
      <c r="L43" s="87"/>
      <c r="M43" s="19"/>
      <c r="N43" s="19"/>
      <c r="O43" s="19"/>
      <c r="P43" s="2"/>
      <c r="Q43" s="2"/>
      <c r="R43" s="2"/>
      <c r="S43" s="2"/>
      <c r="T43" s="2"/>
      <c r="U43" s="2"/>
      <c r="AG43" s="157" t="s">
        <v>6</v>
      </c>
      <c r="AH43" s="157"/>
      <c r="AI43" s="157"/>
      <c r="AJ43" s="157"/>
      <c r="AK43" s="157"/>
      <c r="AL43" s="157"/>
      <c r="AM43" s="157"/>
      <c r="AN43" s="157"/>
      <c r="AO43" s="157"/>
      <c r="AP43" s="157"/>
      <c r="AQ43" s="157"/>
      <c r="AR43" s="104"/>
      <c r="AS43" s="104"/>
      <c r="AT43" s="104"/>
      <c r="AU43" s="104"/>
      <c r="AV43" s="104"/>
      <c r="AW43" s="104"/>
      <c r="AX43" s="104"/>
      <c r="AY43" s="52"/>
      <c r="AZ43" s="52"/>
      <c r="BA43" s="52"/>
    </row>
    <row r="44" spans="1:62" s="36" customFormat="1" ht="12.75" customHeight="1" x14ac:dyDescent="0.2">
      <c r="A44" s="134" t="s">
        <v>29</v>
      </c>
      <c r="B44" s="134"/>
      <c r="C44" s="134"/>
      <c r="D44" s="134"/>
      <c r="E44" s="134"/>
      <c r="F44" s="134"/>
      <c r="G44" s="134"/>
      <c r="H44" s="134"/>
      <c r="I44" s="134"/>
      <c r="J44" s="134"/>
      <c r="K44" s="134"/>
      <c r="L44" s="87"/>
      <c r="M44" s="47"/>
      <c r="N44" s="47"/>
      <c r="O44" s="40"/>
      <c r="P44" s="2"/>
      <c r="Q44" s="2"/>
      <c r="R44" s="2"/>
      <c r="S44" s="2"/>
      <c r="T44" s="2"/>
      <c r="U44" s="2"/>
      <c r="AG44" s="132" t="s">
        <v>28</v>
      </c>
      <c r="AH44" s="132"/>
      <c r="AI44" s="132"/>
      <c r="AJ44" s="132"/>
      <c r="AK44" s="132"/>
      <c r="AL44" s="132"/>
      <c r="AM44" s="132"/>
      <c r="AN44" s="132"/>
      <c r="AO44" s="132"/>
      <c r="AP44" s="132"/>
      <c r="AQ44" s="132"/>
      <c r="AR44" s="104"/>
      <c r="AS44" s="104"/>
      <c r="AT44" s="104"/>
      <c r="AU44" s="104"/>
      <c r="AV44" s="104"/>
      <c r="AW44" s="104"/>
      <c r="AX44" s="104"/>
      <c r="AY44" s="52"/>
      <c r="AZ44" s="52"/>
      <c r="BA44" s="52"/>
    </row>
    <row r="45" spans="1:62" ht="25.5" customHeight="1" x14ac:dyDescent="0.2">
      <c r="A45" s="132" t="s">
        <v>100</v>
      </c>
      <c r="B45" s="132"/>
      <c r="C45" s="132"/>
      <c r="D45" s="132"/>
      <c r="E45" s="132"/>
      <c r="F45" s="132"/>
      <c r="G45" s="132"/>
      <c r="H45" s="132"/>
      <c r="I45" s="132"/>
      <c r="J45" s="132"/>
      <c r="K45" s="132"/>
      <c r="L45" s="87"/>
      <c r="M45" s="47"/>
      <c r="N45" s="47"/>
      <c r="O45" s="13"/>
      <c r="S45" s="34"/>
      <c r="T45" s="34"/>
      <c r="U45" s="34"/>
      <c r="V45" s="34"/>
      <c r="W45" s="34"/>
      <c r="X45" s="34"/>
      <c r="Y45" s="34"/>
      <c r="Z45" s="34"/>
      <c r="AA45" s="35"/>
      <c r="AG45" s="134" t="s">
        <v>29</v>
      </c>
      <c r="AH45" s="134"/>
      <c r="AI45" s="134"/>
      <c r="AJ45" s="134"/>
      <c r="AK45" s="134"/>
      <c r="AL45" s="134"/>
      <c r="AM45" s="134"/>
      <c r="AN45" s="134"/>
      <c r="AO45" s="134"/>
      <c r="AP45" s="134"/>
      <c r="AQ45" s="134"/>
      <c r="AR45" s="104"/>
      <c r="AS45" s="104"/>
      <c r="AT45" s="104"/>
      <c r="AU45" s="104"/>
      <c r="AV45" s="104"/>
      <c r="AW45" s="104"/>
      <c r="AX45" s="104"/>
      <c r="AY45" s="52"/>
      <c r="AZ45" s="52"/>
      <c r="BA45" s="52"/>
      <c r="BB45" s="36"/>
      <c r="BC45" s="36"/>
      <c r="BD45" s="36"/>
      <c r="BE45" s="36"/>
      <c r="BF45" s="36"/>
      <c r="BG45" s="36"/>
      <c r="BH45" s="36"/>
      <c r="BI45" s="36"/>
      <c r="BJ45" s="36"/>
    </row>
    <row r="46" spans="1:62" ht="12.75" customHeight="1" x14ac:dyDescent="0.2">
      <c r="A46" s="130" t="s">
        <v>7</v>
      </c>
      <c r="B46" s="130"/>
      <c r="C46" s="130"/>
      <c r="D46" s="130"/>
      <c r="E46" s="130"/>
      <c r="F46" s="130"/>
      <c r="G46" s="130"/>
      <c r="H46" s="130"/>
      <c r="I46" s="130"/>
      <c r="J46" s="130"/>
      <c r="K46" s="130"/>
      <c r="L46" s="19"/>
      <c r="AG46" s="132" t="s">
        <v>100</v>
      </c>
      <c r="AH46" s="132"/>
      <c r="AI46" s="132"/>
      <c r="AJ46" s="132"/>
      <c r="AK46" s="132"/>
      <c r="AL46" s="132"/>
      <c r="AM46" s="132"/>
      <c r="AN46" s="132"/>
      <c r="AO46" s="132"/>
      <c r="AP46" s="132"/>
      <c r="AQ46" s="132"/>
      <c r="AR46" s="104"/>
      <c r="AS46" s="104"/>
      <c r="AT46" s="104"/>
      <c r="AU46" s="104"/>
      <c r="AV46" s="104"/>
      <c r="AW46" s="104"/>
      <c r="AX46" s="104"/>
      <c r="AY46" s="52"/>
      <c r="AZ46" s="52"/>
      <c r="BA46" s="52"/>
      <c r="BB46" s="36"/>
      <c r="BC46" s="36"/>
      <c r="BD46" s="36"/>
      <c r="BE46" s="36"/>
      <c r="BF46" s="36"/>
      <c r="BG46" s="36"/>
      <c r="BH46" s="36"/>
      <c r="BI46" s="36"/>
      <c r="BJ46" s="36"/>
    </row>
    <row r="47" spans="1:62" ht="38.25" customHeight="1" x14ac:dyDescent="0.2">
      <c r="A47" s="155" t="s">
        <v>30</v>
      </c>
      <c r="B47" s="155"/>
      <c r="C47" s="155"/>
      <c r="D47" s="155"/>
      <c r="E47" s="155"/>
      <c r="F47" s="155"/>
      <c r="G47" s="155"/>
      <c r="H47" s="155"/>
      <c r="I47" s="155"/>
      <c r="J47" s="155"/>
      <c r="K47" s="155"/>
      <c r="L47" s="87"/>
      <c r="M47" s="35"/>
      <c r="N47" s="35"/>
      <c r="O47" s="35"/>
      <c r="P47" s="35"/>
      <c r="Q47" s="35"/>
      <c r="R47" s="35"/>
      <c r="AG47" s="130" t="s">
        <v>7</v>
      </c>
      <c r="AH47" s="130"/>
      <c r="AI47" s="130"/>
      <c r="AJ47" s="130"/>
      <c r="AK47" s="130"/>
      <c r="AL47" s="130"/>
      <c r="AM47" s="130"/>
      <c r="AN47" s="154"/>
      <c r="AO47" s="154"/>
      <c r="AP47" s="154"/>
      <c r="AQ47" s="154"/>
      <c r="AR47" s="104"/>
      <c r="AS47" s="104"/>
      <c r="AT47" s="104"/>
      <c r="AU47" s="104"/>
      <c r="AV47" s="104"/>
      <c r="AW47" s="104"/>
      <c r="AX47" s="104"/>
      <c r="AY47" s="52"/>
      <c r="AZ47" s="52"/>
      <c r="BA47" s="52"/>
      <c r="BB47" s="36"/>
      <c r="BC47" s="36"/>
      <c r="BD47" s="36"/>
      <c r="BE47" s="36"/>
      <c r="BF47" s="36"/>
      <c r="BG47" s="36"/>
      <c r="BH47" s="36"/>
      <c r="BI47" s="36"/>
      <c r="BJ47" s="36"/>
    </row>
    <row r="48" spans="1:62" ht="25.5" customHeight="1" x14ac:dyDescent="0.2">
      <c r="A48" s="156" t="s">
        <v>101</v>
      </c>
      <c r="B48" s="156"/>
      <c r="C48" s="156"/>
      <c r="D48" s="156"/>
      <c r="E48" s="156"/>
      <c r="F48" s="156"/>
      <c r="G48" s="156"/>
      <c r="H48" s="156"/>
      <c r="I48" s="156"/>
      <c r="J48" s="156"/>
      <c r="K48" s="156"/>
      <c r="L48" s="47"/>
      <c r="AG48" s="155" t="s">
        <v>30</v>
      </c>
      <c r="AH48" s="155"/>
      <c r="AI48" s="155"/>
      <c r="AJ48" s="155"/>
      <c r="AK48" s="155"/>
      <c r="AL48" s="155"/>
      <c r="AM48" s="155"/>
      <c r="AN48" s="155"/>
      <c r="AO48" s="155"/>
      <c r="AP48" s="155"/>
      <c r="AQ48" s="155"/>
      <c r="AR48" s="19"/>
      <c r="AS48" s="19"/>
      <c r="AT48" s="19"/>
      <c r="AU48" s="19"/>
      <c r="AV48" s="52"/>
      <c r="AW48" s="52"/>
      <c r="AX48" s="52"/>
      <c r="AY48" s="52"/>
      <c r="AZ48" s="52"/>
      <c r="BA48" s="52"/>
      <c r="BB48" s="36"/>
      <c r="BC48" s="36"/>
      <c r="BD48" s="36"/>
      <c r="BE48" s="36"/>
      <c r="BF48" s="36"/>
      <c r="BG48" s="36"/>
      <c r="BH48" s="36"/>
      <c r="BI48" s="36"/>
      <c r="BJ48" s="36"/>
    </row>
    <row r="49" spans="1:62" x14ac:dyDescent="0.2">
      <c r="A49" s="130" t="s">
        <v>8</v>
      </c>
      <c r="B49" s="130"/>
      <c r="C49" s="130"/>
      <c r="D49" s="130"/>
      <c r="E49" s="130"/>
      <c r="F49" s="130"/>
      <c r="G49" s="130"/>
      <c r="H49" s="154"/>
      <c r="I49" s="154"/>
      <c r="J49" s="154"/>
      <c r="K49" s="154"/>
      <c r="L49" s="19"/>
      <c r="AG49" s="156" t="s">
        <v>101</v>
      </c>
      <c r="AH49" s="156"/>
      <c r="AI49" s="156"/>
      <c r="AJ49" s="156"/>
      <c r="AK49" s="156"/>
      <c r="AL49" s="156"/>
      <c r="AM49" s="156"/>
      <c r="AN49" s="156"/>
      <c r="AO49" s="156"/>
      <c r="AP49" s="156"/>
      <c r="AQ49" s="156"/>
      <c r="AR49" s="106"/>
      <c r="AS49" s="106"/>
      <c r="AT49" s="106"/>
      <c r="AU49" s="106"/>
      <c r="AV49" s="52"/>
      <c r="AW49" s="52"/>
      <c r="AX49" s="52"/>
      <c r="AY49" s="52"/>
      <c r="AZ49" s="52"/>
      <c r="BA49" s="52"/>
      <c r="BB49" s="36"/>
      <c r="BC49" s="36"/>
      <c r="BD49" s="36"/>
      <c r="BE49" s="36"/>
      <c r="BF49" s="36"/>
      <c r="BG49" s="36"/>
      <c r="BH49" s="36"/>
      <c r="BI49" s="36"/>
      <c r="BJ49" s="36"/>
    </row>
    <row r="50" spans="1:62" x14ac:dyDescent="0.2">
      <c r="A50" s="131" t="s">
        <v>31</v>
      </c>
      <c r="B50" s="152"/>
      <c r="C50" s="152"/>
      <c r="D50" s="152"/>
      <c r="E50" s="152"/>
      <c r="F50" s="152"/>
      <c r="G50" s="152"/>
      <c r="H50" s="152"/>
      <c r="I50" s="153"/>
      <c r="J50" s="153"/>
      <c r="K50" s="153"/>
      <c r="L50" s="40"/>
      <c r="AG50" s="130" t="s">
        <v>8</v>
      </c>
      <c r="AH50" s="130"/>
      <c r="AI50" s="130"/>
      <c r="AJ50" s="130"/>
      <c r="AK50" s="130"/>
      <c r="AL50" s="130"/>
      <c r="AM50" s="130"/>
      <c r="AN50" s="154"/>
      <c r="AO50" s="154"/>
      <c r="AP50" s="154"/>
      <c r="AQ50" s="154"/>
      <c r="AR50" s="36"/>
      <c r="AS50" s="36"/>
      <c r="AT50" s="36"/>
      <c r="AU50" s="36"/>
      <c r="AV50" s="36"/>
      <c r="AW50" s="36"/>
      <c r="AX50" s="36"/>
      <c r="AY50" s="36"/>
      <c r="AZ50" s="36"/>
      <c r="BA50" s="36"/>
      <c r="BB50" s="36"/>
      <c r="BC50" s="36"/>
      <c r="BD50" s="36"/>
      <c r="BE50" s="36"/>
      <c r="BF50" s="36"/>
      <c r="BG50" s="36"/>
      <c r="BH50" s="36"/>
      <c r="BI50" s="36"/>
      <c r="BJ50" s="36"/>
    </row>
    <row r="51" spans="1:62" x14ac:dyDescent="0.2">
      <c r="A51" s="131" t="s">
        <v>113</v>
      </c>
      <c r="B51" s="153"/>
      <c r="C51" s="153"/>
      <c r="D51" s="153"/>
      <c r="E51" s="153"/>
      <c r="F51" s="153"/>
      <c r="G51" s="153"/>
      <c r="H51" s="153"/>
      <c r="I51" s="153"/>
      <c r="J51" s="153"/>
      <c r="K51" s="153"/>
      <c r="L51" s="13"/>
      <c r="AG51" s="131" t="s">
        <v>31</v>
      </c>
      <c r="AH51" s="152"/>
      <c r="AI51" s="152"/>
      <c r="AJ51" s="152"/>
      <c r="AK51" s="152"/>
      <c r="AL51" s="152"/>
      <c r="AM51" s="152"/>
      <c r="AN51" s="152"/>
      <c r="AO51" s="153"/>
      <c r="AP51" s="153"/>
      <c r="AQ51" s="153"/>
      <c r="AR51" s="36"/>
      <c r="AS51" s="36"/>
      <c r="AT51" s="36"/>
      <c r="AU51" s="36"/>
      <c r="AV51" s="36"/>
      <c r="AW51" s="36"/>
      <c r="AX51" s="36"/>
      <c r="AY51" s="36"/>
      <c r="AZ51" s="36"/>
      <c r="BA51" s="36"/>
      <c r="BB51" s="36"/>
      <c r="BC51" s="36"/>
      <c r="BD51" s="36"/>
      <c r="BE51" s="36"/>
      <c r="BF51" s="36"/>
      <c r="BG51" s="36"/>
      <c r="BH51" s="36"/>
      <c r="BI51" s="36"/>
      <c r="BJ51" s="36"/>
    </row>
    <row r="52" spans="1:62" x14ac:dyDescent="0.2">
      <c r="AG52" s="131" t="s">
        <v>113</v>
      </c>
      <c r="AH52" s="153"/>
      <c r="AI52" s="153"/>
      <c r="AJ52" s="153"/>
      <c r="AK52" s="153"/>
      <c r="AL52" s="153"/>
      <c r="AM52" s="153"/>
      <c r="AN52" s="153"/>
      <c r="AO52" s="153"/>
      <c r="AP52" s="153"/>
      <c r="AQ52" s="153"/>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5" t="s">
        <v>47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8"/>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8">
        <v>1702.3007039790821</v>
      </c>
      <c r="AD4" s="58">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8">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8">
        <v>2546.815764531636</v>
      </c>
      <c r="AD7" s="58">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8">
        <v>3587.4321692469821</v>
      </c>
      <c r="AD8" s="58">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8">
        <v>1749.4681048841478</v>
      </c>
      <c r="AD9" s="58">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8">
        <v>2130.9354129156663</v>
      </c>
    </row>
    <row r="11" spans="1:31" ht="17.25" thickBot="1" x14ac:dyDescent="0.35">
      <c r="A11" s="65"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8">
        <v>1067.6108199526991</v>
      </c>
      <c r="AD11" s="68">
        <v>1023.2769001052726</v>
      </c>
    </row>
    <row r="12" spans="1:31" ht="12.75" customHeight="1" x14ac:dyDescent="0.3">
      <c r="A12" s="137" t="s">
        <v>22</v>
      </c>
      <c r="B12" s="137"/>
      <c r="C12" s="137"/>
      <c r="D12" s="137"/>
      <c r="E12" s="137"/>
      <c r="F12" s="137"/>
      <c r="G12" s="137"/>
      <c r="H12" s="137"/>
      <c r="I12" s="137"/>
      <c r="J12" s="137"/>
      <c r="K12" s="137"/>
      <c r="L12" s="14"/>
      <c r="M12" s="14"/>
      <c r="N12" s="14"/>
      <c r="O12" s="14"/>
      <c r="P12" s="6"/>
      <c r="Q12" s="9"/>
      <c r="R12" s="10"/>
      <c r="S12" s="3"/>
      <c r="T12" s="3"/>
      <c r="U12" s="3"/>
    </row>
    <row r="13" spans="1:31" ht="12.75" customHeight="1" x14ac:dyDescent="0.3">
      <c r="A13" s="137"/>
      <c r="B13" s="137"/>
      <c r="C13" s="137"/>
      <c r="D13" s="137"/>
      <c r="E13" s="137"/>
      <c r="F13" s="137"/>
      <c r="G13" s="137"/>
      <c r="H13" s="137"/>
      <c r="I13" s="137"/>
      <c r="J13" s="137"/>
      <c r="K13" s="137"/>
      <c r="L13" s="14"/>
      <c r="M13" s="14"/>
      <c r="N13" s="14"/>
      <c r="O13" s="14"/>
      <c r="P13" s="6"/>
      <c r="Q13" s="9"/>
      <c r="R13" s="10"/>
      <c r="S13" s="3"/>
      <c r="T13" s="3"/>
      <c r="U13" s="3"/>
    </row>
    <row r="14" spans="1:31" ht="25.5" customHeight="1" x14ac:dyDescent="0.3">
      <c r="A14" s="162" t="s">
        <v>14</v>
      </c>
      <c r="B14" s="162"/>
      <c r="C14" s="162"/>
      <c r="D14" s="162"/>
      <c r="E14" s="162"/>
      <c r="F14" s="162"/>
      <c r="G14" s="162"/>
      <c r="H14" s="162"/>
      <c r="I14" s="162"/>
      <c r="J14" s="162"/>
      <c r="K14" s="162"/>
      <c r="L14" s="11"/>
      <c r="M14" s="11"/>
      <c r="N14" s="11"/>
      <c r="O14" s="11"/>
      <c r="P14" s="6"/>
      <c r="Q14" s="30"/>
      <c r="R14" s="30"/>
      <c r="S14" s="30"/>
      <c r="T14" s="30"/>
      <c r="U14" s="30"/>
      <c r="V14" s="30"/>
      <c r="W14" s="30"/>
      <c r="X14" s="30"/>
      <c r="Y14" s="30"/>
      <c r="Z14" s="30"/>
      <c r="AA14" s="30"/>
    </row>
    <row r="15" spans="1:31" ht="13.5" customHeight="1" x14ac:dyDescent="0.2">
      <c r="A15" s="163" t="s">
        <v>33</v>
      </c>
      <c r="B15" s="163"/>
      <c r="C15" s="163"/>
      <c r="D15" s="163"/>
      <c r="E15" s="163"/>
      <c r="F15" s="163"/>
      <c r="G15" s="163"/>
      <c r="H15" s="163"/>
      <c r="I15" s="163"/>
      <c r="J15" s="163"/>
      <c r="K15" s="163"/>
      <c r="L15" s="16"/>
      <c r="M15" s="16"/>
      <c r="N15" s="30"/>
      <c r="O15" s="30"/>
      <c r="P15" s="30"/>
      <c r="Q15" s="30"/>
      <c r="R15" s="52"/>
      <c r="S15" s="52"/>
      <c r="T15" s="52"/>
      <c r="U15" s="52"/>
      <c r="V15" s="52"/>
      <c r="W15" s="52"/>
      <c r="X15" s="52"/>
      <c r="Y15" s="52"/>
      <c r="Z15" s="52"/>
      <c r="AA15" s="52"/>
    </row>
    <row r="16" spans="1:31" ht="63.75" customHeight="1" x14ac:dyDescent="0.3">
      <c r="A16" s="160" t="s">
        <v>97</v>
      </c>
      <c r="B16" s="160"/>
      <c r="C16" s="160"/>
      <c r="D16" s="160"/>
      <c r="E16" s="160"/>
      <c r="F16" s="160"/>
      <c r="G16" s="160"/>
      <c r="H16" s="160"/>
      <c r="I16" s="160"/>
      <c r="J16" s="160"/>
      <c r="K16" s="160"/>
      <c r="L16" s="6"/>
      <c r="M16" s="6"/>
      <c r="N16" s="52"/>
      <c r="O16" s="52"/>
      <c r="P16" s="52"/>
      <c r="Q16" s="52"/>
      <c r="R16" s="30"/>
      <c r="S16" s="30"/>
      <c r="T16" s="30"/>
      <c r="U16" s="30"/>
      <c r="V16" s="30"/>
      <c r="W16" s="30"/>
      <c r="X16" s="30"/>
      <c r="Y16" s="30"/>
      <c r="Z16" s="30"/>
      <c r="AA16" s="30"/>
    </row>
    <row r="17" spans="1:27" ht="12.75" customHeight="1" x14ac:dyDescent="0.3">
      <c r="A17" s="161"/>
      <c r="B17" s="161"/>
      <c r="C17" s="161"/>
      <c r="D17" s="161"/>
      <c r="E17" s="161"/>
      <c r="F17" s="161"/>
      <c r="G17" s="161"/>
      <c r="H17" s="161"/>
      <c r="I17" s="161"/>
      <c r="J17" s="161"/>
      <c r="K17" s="161"/>
      <c r="L17" s="6"/>
      <c r="M17" s="6"/>
      <c r="N17" s="52"/>
      <c r="O17" s="52"/>
      <c r="P17" s="52"/>
      <c r="Q17" s="52"/>
      <c r="R17" s="30"/>
      <c r="S17" s="30"/>
      <c r="T17" s="30"/>
      <c r="U17" s="30"/>
      <c r="V17" s="30"/>
      <c r="W17" s="30"/>
      <c r="X17" s="30"/>
      <c r="Y17" s="30"/>
      <c r="Z17" s="30"/>
      <c r="AA17" s="30"/>
    </row>
    <row r="18" spans="1:27" ht="12.75" customHeight="1" x14ac:dyDescent="0.2">
      <c r="A18" s="141" t="s">
        <v>19</v>
      </c>
      <c r="B18" s="141"/>
      <c r="C18" s="141"/>
      <c r="D18" s="141"/>
      <c r="E18" s="141"/>
      <c r="F18" s="141"/>
      <c r="G18" s="141"/>
      <c r="H18" s="141"/>
      <c r="I18" s="141"/>
      <c r="J18" s="141"/>
      <c r="K18" s="141"/>
      <c r="L18" s="12"/>
      <c r="M18" s="12"/>
      <c r="N18" s="30"/>
      <c r="O18" s="30"/>
      <c r="P18" s="30"/>
      <c r="Q18" s="30"/>
      <c r="R18" s="52"/>
      <c r="S18" s="52"/>
      <c r="T18" s="52"/>
      <c r="U18" s="52"/>
      <c r="V18" s="52"/>
      <c r="W18" s="52"/>
      <c r="X18" s="52"/>
      <c r="Y18" s="52"/>
      <c r="Z18" s="52"/>
      <c r="AA18" s="52"/>
    </row>
    <row r="19" spans="1:27" ht="39" customHeight="1" x14ac:dyDescent="0.2">
      <c r="A19" s="142" t="s">
        <v>36</v>
      </c>
      <c r="B19" s="142"/>
      <c r="C19" s="142"/>
      <c r="D19" s="142"/>
      <c r="E19" s="142"/>
      <c r="F19" s="142"/>
      <c r="G19" s="142"/>
      <c r="H19" s="142"/>
      <c r="I19" s="142"/>
      <c r="J19" s="142"/>
      <c r="K19" s="142"/>
      <c r="L19" s="17"/>
      <c r="M19" s="17"/>
      <c r="N19" s="25"/>
      <c r="O19" s="25"/>
      <c r="P19" s="66"/>
      <c r="Q19" s="30"/>
      <c r="R19" s="30"/>
      <c r="S19" s="30"/>
      <c r="T19" s="30"/>
      <c r="U19" s="30"/>
      <c r="V19" s="30"/>
      <c r="W19" s="30"/>
      <c r="X19" s="30"/>
      <c r="Y19" s="30"/>
      <c r="Z19" s="30"/>
      <c r="AA19" s="30"/>
    </row>
    <row r="20" spans="1:27" ht="25.5" customHeight="1" x14ac:dyDescent="0.2">
      <c r="A20" s="143" t="s">
        <v>25</v>
      </c>
      <c r="B20" s="143"/>
      <c r="C20" s="143"/>
      <c r="D20" s="143"/>
      <c r="E20" s="143"/>
      <c r="F20" s="143"/>
      <c r="G20" s="143"/>
      <c r="H20" s="143"/>
      <c r="I20" s="143"/>
      <c r="J20" s="143"/>
      <c r="K20" s="143"/>
      <c r="L20" s="17"/>
      <c r="M20" s="17"/>
      <c r="N20" s="25"/>
      <c r="O20" s="25"/>
      <c r="P20" s="66"/>
      <c r="Q20" s="30"/>
      <c r="R20" s="30"/>
      <c r="S20" s="30"/>
      <c r="T20" s="30"/>
      <c r="U20" s="30"/>
      <c r="V20" s="30"/>
      <c r="W20" s="30"/>
      <c r="X20" s="30"/>
      <c r="Y20" s="30"/>
      <c r="Z20" s="30"/>
      <c r="AA20" s="30"/>
    </row>
    <row r="21" spans="1:27" ht="12.75" customHeight="1" x14ac:dyDescent="0.2">
      <c r="A21" s="143" t="s">
        <v>24</v>
      </c>
      <c r="B21" s="143"/>
      <c r="C21" s="143"/>
      <c r="D21" s="143"/>
      <c r="E21" s="143"/>
      <c r="F21" s="143"/>
      <c r="G21" s="143"/>
      <c r="H21" s="143"/>
      <c r="I21" s="143"/>
      <c r="J21" s="143"/>
      <c r="K21" s="143"/>
      <c r="L21" s="17"/>
      <c r="M21" s="17"/>
      <c r="N21" s="25"/>
      <c r="O21" s="25"/>
      <c r="P21" s="66"/>
      <c r="Q21" s="66"/>
      <c r="R21" s="52"/>
      <c r="S21" s="30"/>
      <c r="T21" s="52"/>
      <c r="U21" s="52"/>
    </row>
    <row r="22" spans="1:27" ht="12.75" customHeight="1" x14ac:dyDescent="0.2">
      <c r="A22" s="142" t="s">
        <v>114</v>
      </c>
      <c r="B22" s="142"/>
      <c r="C22" s="142"/>
      <c r="D22" s="142"/>
      <c r="E22" s="142"/>
      <c r="F22" s="142"/>
      <c r="G22" s="142"/>
      <c r="H22" s="142"/>
      <c r="I22" s="142"/>
      <c r="J22" s="142"/>
      <c r="K22" s="142"/>
      <c r="L22" s="17"/>
      <c r="M22" s="17"/>
      <c r="N22" s="25"/>
      <c r="O22" s="67"/>
      <c r="P22" s="66"/>
      <c r="Q22" s="66"/>
      <c r="R22" s="52"/>
      <c r="S22" s="52"/>
      <c r="T22" s="52"/>
      <c r="U22" s="52"/>
    </row>
    <row r="23" spans="1:27" ht="12.75" customHeight="1" x14ac:dyDescent="0.2">
      <c r="A23" s="142"/>
      <c r="B23" s="142"/>
      <c r="C23" s="142"/>
      <c r="D23" s="142"/>
      <c r="E23" s="142"/>
      <c r="F23" s="142"/>
      <c r="G23" s="142"/>
      <c r="H23" s="142"/>
      <c r="I23" s="142"/>
      <c r="J23" s="142"/>
      <c r="K23" s="142"/>
      <c r="L23" s="17"/>
      <c r="M23" s="17"/>
      <c r="N23" s="25"/>
      <c r="O23" s="67"/>
      <c r="P23" s="66"/>
      <c r="Q23" s="66"/>
      <c r="R23" s="52"/>
      <c r="S23" s="52"/>
      <c r="T23" s="52"/>
      <c r="U23" s="52"/>
    </row>
    <row r="24" spans="1:27" ht="12.75" customHeight="1" x14ac:dyDescent="0.2">
      <c r="A24" s="141" t="s">
        <v>12</v>
      </c>
      <c r="B24" s="141"/>
      <c r="C24" s="141"/>
      <c r="D24" s="141"/>
      <c r="E24" s="141"/>
      <c r="F24" s="141"/>
      <c r="G24" s="141"/>
      <c r="H24" s="159"/>
      <c r="I24" s="159"/>
      <c r="J24" s="159"/>
      <c r="K24" s="159"/>
      <c r="L24" s="17"/>
      <c r="M24" s="17"/>
      <c r="N24" s="25"/>
      <c r="O24" s="25"/>
      <c r="P24" s="66"/>
      <c r="Q24" s="66"/>
      <c r="R24" s="52"/>
      <c r="S24" s="52"/>
      <c r="T24" s="52"/>
      <c r="U24" s="52"/>
    </row>
    <row r="25" spans="1:27" ht="12.75" customHeight="1" x14ac:dyDescent="0.2">
      <c r="A25" s="147" t="s">
        <v>9</v>
      </c>
      <c r="B25" s="147"/>
      <c r="C25" s="147"/>
      <c r="D25" s="147"/>
      <c r="E25" s="147"/>
      <c r="F25" s="147"/>
      <c r="G25" s="147"/>
      <c r="H25" s="154"/>
      <c r="I25" s="154"/>
      <c r="J25" s="154"/>
      <c r="K25" s="154"/>
      <c r="L25" s="15"/>
      <c r="M25" s="15"/>
      <c r="N25" s="26"/>
      <c r="O25" s="26"/>
      <c r="P25" s="66"/>
      <c r="Q25" s="66"/>
      <c r="R25" s="52"/>
      <c r="S25" s="52"/>
      <c r="T25" s="52"/>
      <c r="U25" s="52"/>
    </row>
    <row r="26" spans="1:27" ht="12.75" customHeight="1" x14ac:dyDescent="0.2">
      <c r="A26" s="144" t="s">
        <v>3</v>
      </c>
      <c r="B26" s="144"/>
      <c r="C26" s="144"/>
      <c r="D26" s="144"/>
      <c r="E26" s="144"/>
      <c r="F26" s="144"/>
      <c r="G26" s="144"/>
      <c r="H26" s="154"/>
      <c r="I26" s="154"/>
      <c r="J26" s="154"/>
      <c r="K26" s="154"/>
      <c r="L26" s="40"/>
      <c r="M26" s="40"/>
      <c r="N26" s="40"/>
      <c r="O26" s="27"/>
      <c r="P26" s="28"/>
      <c r="Q26" s="28"/>
      <c r="R26" s="1"/>
      <c r="S26" s="1"/>
      <c r="T26" s="1"/>
      <c r="U26" s="1"/>
    </row>
    <row r="27" spans="1:27" ht="12.75" customHeight="1" x14ac:dyDescent="0.2">
      <c r="A27" s="156" t="s">
        <v>20</v>
      </c>
      <c r="B27" s="156"/>
      <c r="C27" s="156"/>
      <c r="D27" s="156"/>
      <c r="E27" s="156"/>
      <c r="F27" s="156"/>
      <c r="G27" s="156"/>
      <c r="H27" s="154"/>
      <c r="I27" s="154"/>
      <c r="J27" s="154"/>
      <c r="K27" s="154"/>
      <c r="L27" s="40"/>
      <c r="M27" s="40"/>
      <c r="N27" s="40"/>
      <c r="O27" s="40"/>
      <c r="P27" s="1"/>
      <c r="Q27" s="1"/>
      <c r="R27" s="1"/>
      <c r="S27" s="1"/>
      <c r="T27" s="1"/>
      <c r="U27" s="1"/>
    </row>
    <row r="28" spans="1:27" ht="12.75" customHeight="1" x14ac:dyDescent="0.2">
      <c r="A28" s="150" t="s">
        <v>32</v>
      </c>
      <c r="B28" s="150"/>
      <c r="C28" s="150"/>
      <c r="D28" s="150"/>
      <c r="E28" s="150"/>
      <c r="F28" s="150"/>
      <c r="G28" s="150"/>
      <c r="H28" s="150"/>
      <c r="I28" s="150"/>
      <c r="J28" s="150"/>
      <c r="K28" s="150"/>
      <c r="L28" s="39"/>
      <c r="M28" s="39"/>
      <c r="N28" s="39"/>
      <c r="O28" s="39"/>
      <c r="P28" s="39"/>
      <c r="Q28" s="39"/>
      <c r="R28" s="39"/>
      <c r="S28" s="1"/>
      <c r="T28" s="1"/>
      <c r="U28" s="1"/>
    </row>
    <row r="29" spans="1:27" ht="24" customHeight="1" x14ac:dyDescent="0.2">
      <c r="A29" s="151" t="s">
        <v>115</v>
      </c>
      <c r="B29" s="151"/>
      <c r="C29" s="151"/>
      <c r="D29" s="151"/>
      <c r="E29" s="151"/>
      <c r="F29" s="151"/>
      <c r="G29" s="151"/>
      <c r="H29" s="151"/>
      <c r="I29" s="151"/>
      <c r="J29" s="151"/>
      <c r="K29" s="151"/>
      <c r="L29" s="40"/>
      <c r="M29" s="40"/>
      <c r="N29" s="40"/>
      <c r="O29" s="40"/>
      <c r="P29" s="1"/>
      <c r="Q29" s="1"/>
      <c r="R29" s="1"/>
      <c r="S29" s="1"/>
      <c r="T29" s="1"/>
      <c r="U29" s="1"/>
    </row>
    <row r="30" spans="1:27" ht="14.25" customHeight="1" x14ac:dyDescent="0.2">
      <c r="A30" s="156" t="s">
        <v>10</v>
      </c>
      <c r="B30" s="156"/>
      <c r="C30" s="156"/>
      <c r="D30" s="156"/>
      <c r="E30" s="156"/>
      <c r="F30" s="156"/>
      <c r="G30" s="156"/>
      <c r="H30" s="154"/>
      <c r="I30" s="154"/>
      <c r="J30" s="154"/>
      <c r="K30" s="154"/>
      <c r="L30" s="46"/>
      <c r="M30" s="46"/>
      <c r="N30" s="46"/>
      <c r="O30" s="40"/>
      <c r="P30" s="1"/>
      <c r="Q30" s="1"/>
      <c r="R30" s="1"/>
      <c r="S30" s="1"/>
      <c r="T30" s="1"/>
      <c r="U30" s="1"/>
    </row>
    <row r="31" spans="1:27" ht="24.75" customHeight="1" x14ac:dyDescent="0.2">
      <c r="A31" s="151" t="s">
        <v>116</v>
      </c>
      <c r="B31" s="151"/>
      <c r="C31" s="151"/>
      <c r="D31" s="151"/>
      <c r="E31" s="151"/>
      <c r="F31" s="151"/>
      <c r="G31" s="151"/>
      <c r="H31" s="151"/>
      <c r="I31" s="151"/>
      <c r="J31" s="151"/>
      <c r="K31" s="151"/>
      <c r="L31" s="18"/>
      <c r="M31" s="18"/>
      <c r="N31" s="18"/>
      <c r="O31" s="18"/>
      <c r="P31" s="52"/>
      <c r="Q31" s="52"/>
      <c r="R31" s="52"/>
      <c r="S31" s="52"/>
      <c r="T31" s="52"/>
      <c r="U31" s="52"/>
    </row>
    <row r="32" spans="1:27" ht="12.75" customHeight="1" x14ac:dyDescent="0.2">
      <c r="A32" s="146" t="s">
        <v>11</v>
      </c>
      <c r="B32" s="146"/>
      <c r="C32" s="146"/>
      <c r="D32" s="146"/>
      <c r="E32" s="146"/>
      <c r="F32" s="146"/>
      <c r="G32" s="146"/>
      <c r="H32" s="154"/>
      <c r="I32" s="154"/>
      <c r="J32" s="154"/>
      <c r="K32" s="154"/>
      <c r="L32" s="15"/>
      <c r="M32" s="15"/>
      <c r="N32" s="15"/>
      <c r="O32" s="15"/>
      <c r="P32" s="52"/>
      <c r="Q32" s="52"/>
      <c r="R32" s="52"/>
      <c r="S32" s="52"/>
      <c r="T32" s="52"/>
      <c r="U32" s="52"/>
    </row>
    <row r="33" spans="1:21" ht="12.75" customHeight="1" x14ac:dyDescent="0.2">
      <c r="A33" s="157" t="s">
        <v>4</v>
      </c>
      <c r="B33" s="157"/>
      <c r="C33" s="157"/>
      <c r="D33" s="157"/>
      <c r="E33" s="157"/>
      <c r="F33" s="157"/>
      <c r="G33" s="157"/>
      <c r="H33" s="157"/>
      <c r="I33" s="157"/>
      <c r="J33" s="157"/>
      <c r="K33" s="157"/>
      <c r="L33" s="46"/>
      <c r="M33" s="46"/>
      <c r="N33" s="46"/>
      <c r="O33" s="46"/>
      <c r="P33" s="46"/>
      <c r="Q33" s="46"/>
      <c r="R33" s="46"/>
      <c r="S33" s="52"/>
      <c r="T33" s="52"/>
      <c r="U33" s="52"/>
    </row>
    <row r="34" spans="1:21" ht="25.5" customHeight="1" x14ac:dyDescent="0.2">
      <c r="A34" s="132" t="s">
        <v>26</v>
      </c>
      <c r="B34" s="132"/>
      <c r="C34" s="132"/>
      <c r="D34" s="132"/>
      <c r="E34" s="132"/>
      <c r="F34" s="132"/>
      <c r="G34" s="132"/>
      <c r="H34" s="132"/>
      <c r="I34" s="132"/>
      <c r="J34" s="132"/>
      <c r="K34" s="132"/>
      <c r="L34" s="40"/>
      <c r="M34" s="40"/>
      <c r="N34" s="40"/>
      <c r="O34" s="40"/>
      <c r="P34" s="52"/>
      <c r="Q34" s="52"/>
      <c r="R34" s="52"/>
      <c r="S34" s="52"/>
      <c r="T34" s="52"/>
      <c r="U34" s="52"/>
    </row>
    <row r="35" spans="1:21" ht="25.5" customHeight="1" x14ac:dyDescent="0.2">
      <c r="A35" s="132" t="s">
        <v>37</v>
      </c>
      <c r="B35" s="132"/>
      <c r="C35" s="132"/>
      <c r="D35" s="132"/>
      <c r="E35" s="132"/>
      <c r="F35" s="132"/>
      <c r="G35" s="132"/>
      <c r="H35" s="132"/>
      <c r="I35" s="132"/>
      <c r="J35" s="132"/>
      <c r="K35" s="132"/>
      <c r="L35" s="15"/>
      <c r="M35" s="15"/>
      <c r="N35" s="15"/>
      <c r="O35" s="15"/>
      <c r="P35" s="52"/>
      <c r="Q35" s="52"/>
      <c r="R35" s="52"/>
      <c r="S35" s="52"/>
      <c r="T35" s="52"/>
      <c r="U35" s="52"/>
    </row>
    <row r="36" spans="1:21" ht="12.75" customHeight="1" x14ac:dyDescent="0.2">
      <c r="A36" s="157" t="s">
        <v>38</v>
      </c>
      <c r="B36" s="157"/>
      <c r="C36" s="157"/>
      <c r="D36" s="157"/>
      <c r="E36" s="157"/>
      <c r="F36" s="157"/>
      <c r="G36" s="157"/>
      <c r="H36" s="157"/>
      <c r="I36" s="157"/>
      <c r="J36" s="157"/>
      <c r="K36" s="157"/>
      <c r="L36" s="40"/>
      <c r="M36" s="40"/>
      <c r="N36" s="40"/>
      <c r="O36" s="40"/>
      <c r="P36" s="52"/>
      <c r="Q36" s="52"/>
      <c r="R36" s="52"/>
      <c r="S36" s="52"/>
      <c r="T36" s="52"/>
      <c r="U36" s="52"/>
    </row>
    <row r="37" spans="1:21" ht="25.5" customHeight="1" x14ac:dyDescent="0.2">
      <c r="A37" s="133" t="s">
        <v>98</v>
      </c>
      <c r="B37" s="133"/>
      <c r="C37" s="133"/>
      <c r="D37" s="133"/>
      <c r="E37" s="133"/>
      <c r="F37" s="133"/>
      <c r="G37" s="133"/>
      <c r="H37" s="133"/>
      <c r="I37" s="133"/>
      <c r="J37" s="133"/>
      <c r="K37" s="133"/>
      <c r="L37" s="40"/>
      <c r="M37" s="40"/>
      <c r="N37" s="40"/>
      <c r="O37" s="40"/>
      <c r="P37" s="52"/>
      <c r="Q37" s="52"/>
      <c r="R37" s="52"/>
      <c r="S37" s="52"/>
      <c r="T37" s="52"/>
      <c r="U37" s="52"/>
    </row>
    <row r="38" spans="1:21" ht="12.75" customHeight="1" x14ac:dyDescent="0.2">
      <c r="A38" s="158" t="s">
        <v>5</v>
      </c>
      <c r="B38" s="158"/>
      <c r="C38" s="158"/>
      <c r="D38" s="158"/>
      <c r="E38" s="158"/>
      <c r="F38" s="158"/>
      <c r="G38" s="158"/>
      <c r="H38" s="158"/>
      <c r="I38" s="158"/>
      <c r="J38" s="158"/>
      <c r="K38" s="158"/>
      <c r="L38" s="15"/>
      <c r="M38" s="15"/>
      <c r="N38" s="15"/>
      <c r="O38" s="15"/>
      <c r="P38" s="52"/>
      <c r="Q38" s="52"/>
      <c r="R38" s="52"/>
      <c r="S38" s="52"/>
      <c r="T38" s="52"/>
      <c r="U38" s="52"/>
    </row>
    <row r="39" spans="1:21" ht="25.5" customHeight="1" x14ac:dyDescent="0.2">
      <c r="A39" s="133" t="s">
        <v>27</v>
      </c>
      <c r="B39" s="133"/>
      <c r="C39" s="133"/>
      <c r="D39" s="133"/>
      <c r="E39" s="133"/>
      <c r="F39" s="133"/>
      <c r="G39" s="133"/>
      <c r="H39" s="133"/>
      <c r="I39" s="133"/>
      <c r="J39" s="133"/>
      <c r="K39" s="133"/>
      <c r="L39" s="40"/>
      <c r="M39" s="40"/>
      <c r="N39" s="40"/>
      <c r="O39" s="40"/>
      <c r="P39" s="52"/>
      <c r="Q39" s="52"/>
      <c r="R39" s="52"/>
      <c r="S39" s="52"/>
      <c r="T39" s="52"/>
      <c r="U39" s="52"/>
    </row>
    <row r="40" spans="1:21" ht="25.5" customHeight="1" x14ac:dyDescent="0.2">
      <c r="A40" s="133" t="s">
        <v>37</v>
      </c>
      <c r="B40" s="133"/>
      <c r="C40" s="133"/>
      <c r="D40" s="133"/>
      <c r="E40" s="133"/>
      <c r="F40" s="133"/>
      <c r="G40" s="133"/>
      <c r="H40" s="133"/>
      <c r="I40" s="133"/>
      <c r="J40" s="133"/>
      <c r="K40" s="133"/>
      <c r="L40" s="40"/>
      <c r="M40" s="40"/>
      <c r="N40" s="40"/>
      <c r="O40" s="40"/>
      <c r="P40" s="52"/>
      <c r="Q40" s="52"/>
      <c r="R40" s="52"/>
      <c r="S40" s="52"/>
      <c r="T40" s="52"/>
      <c r="U40" s="52"/>
    </row>
    <row r="41" spans="1:21" ht="12.75" customHeight="1" x14ac:dyDescent="0.2">
      <c r="A41" s="157" t="s">
        <v>39</v>
      </c>
      <c r="B41" s="157"/>
      <c r="C41" s="157"/>
      <c r="D41" s="157"/>
      <c r="E41" s="157"/>
      <c r="F41" s="157"/>
      <c r="G41" s="157"/>
      <c r="H41" s="157"/>
      <c r="I41" s="157"/>
      <c r="J41" s="157"/>
      <c r="K41" s="157"/>
      <c r="L41" s="19"/>
      <c r="M41" s="19"/>
      <c r="N41" s="19"/>
      <c r="O41" s="19"/>
      <c r="P41" s="52"/>
      <c r="Q41" s="52"/>
      <c r="R41" s="52"/>
      <c r="S41" s="52"/>
      <c r="T41" s="52"/>
      <c r="U41" s="52"/>
    </row>
    <row r="42" spans="1:21" ht="25.5" customHeight="1" x14ac:dyDescent="0.2">
      <c r="A42" s="133" t="s">
        <v>99</v>
      </c>
      <c r="B42" s="133"/>
      <c r="C42" s="133"/>
      <c r="D42" s="133"/>
      <c r="E42" s="133"/>
      <c r="F42" s="133"/>
      <c r="G42" s="133"/>
      <c r="H42" s="133"/>
      <c r="I42" s="133"/>
      <c r="J42" s="133"/>
      <c r="K42" s="133"/>
      <c r="L42" s="46"/>
      <c r="M42" s="46"/>
      <c r="N42" s="46"/>
      <c r="O42" s="46"/>
      <c r="P42" s="46"/>
      <c r="Q42" s="46"/>
      <c r="R42" s="46"/>
      <c r="S42" s="52"/>
      <c r="T42" s="52"/>
      <c r="U42" s="52"/>
    </row>
    <row r="43" spans="1:21" ht="12.75" customHeight="1" x14ac:dyDescent="0.2">
      <c r="A43" s="157" t="s">
        <v>6</v>
      </c>
      <c r="B43" s="157"/>
      <c r="C43" s="157"/>
      <c r="D43" s="157"/>
      <c r="E43" s="157"/>
      <c r="F43" s="157"/>
      <c r="G43" s="157"/>
      <c r="H43" s="157"/>
      <c r="I43" s="157"/>
      <c r="J43" s="157"/>
      <c r="K43" s="157"/>
      <c r="L43" s="83"/>
      <c r="M43" s="83"/>
      <c r="N43" s="83"/>
      <c r="O43" s="83"/>
      <c r="P43" s="83"/>
      <c r="Q43" s="83"/>
      <c r="R43" s="83"/>
      <c r="S43" s="52"/>
      <c r="T43" s="52"/>
      <c r="U43" s="52"/>
    </row>
    <row r="44" spans="1:21" ht="12.75" customHeight="1" x14ac:dyDescent="0.2">
      <c r="A44" s="132" t="s">
        <v>28</v>
      </c>
      <c r="B44" s="132"/>
      <c r="C44" s="132"/>
      <c r="D44" s="132"/>
      <c r="E44" s="132"/>
      <c r="F44" s="132"/>
      <c r="G44" s="132"/>
      <c r="H44" s="132"/>
      <c r="I44" s="132"/>
      <c r="J44" s="132"/>
      <c r="K44" s="132"/>
      <c r="L44" s="83"/>
      <c r="M44" s="83"/>
      <c r="N44" s="83"/>
      <c r="O44" s="83"/>
      <c r="P44" s="83"/>
      <c r="Q44" s="83"/>
      <c r="R44" s="83"/>
      <c r="S44" s="52"/>
      <c r="T44" s="52"/>
      <c r="U44" s="52"/>
    </row>
    <row r="45" spans="1:21" ht="12.75" customHeight="1" x14ac:dyDescent="0.2">
      <c r="A45" s="134" t="s">
        <v>29</v>
      </c>
      <c r="B45" s="134"/>
      <c r="C45" s="134"/>
      <c r="D45" s="134"/>
      <c r="E45" s="134"/>
      <c r="F45" s="134"/>
      <c r="G45" s="134"/>
      <c r="H45" s="134"/>
      <c r="I45" s="134"/>
      <c r="J45" s="134"/>
      <c r="K45" s="134"/>
      <c r="L45" s="83"/>
      <c r="M45" s="83"/>
      <c r="N45" s="83"/>
      <c r="O45" s="83"/>
      <c r="P45" s="83"/>
      <c r="Q45" s="83"/>
      <c r="R45" s="83"/>
      <c r="S45" s="52"/>
      <c r="T45" s="52"/>
      <c r="U45" s="52"/>
    </row>
    <row r="46" spans="1:21" ht="25.5" customHeight="1" x14ac:dyDescent="0.2">
      <c r="A46" s="132" t="s">
        <v>100</v>
      </c>
      <c r="B46" s="132"/>
      <c r="C46" s="132"/>
      <c r="D46" s="132"/>
      <c r="E46" s="132"/>
      <c r="F46" s="132"/>
      <c r="G46" s="132"/>
      <c r="H46" s="132"/>
      <c r="I46" s="132"/>
      <c r="J46" s="132"/>
      <c r="K46" s="132"/>
      <c r="L46" s="83"/>
      <c r="M46" s="83"/>
      <c r="N46" s="83"/>
      <c r="O46" s="83"/>
      <c r="P46" s="83"/>
      <c r="Q46" s="83"/>
      <c r="R46" s="83"/>
      <c r="S46" s="52"/>
      <c r="T46" s="52"/>
      <c r="U46" s="52"/>
    </row>
    <row r="47" spans="1:21" ht="12.75" customHeight="1" x14ac:dyDescent="0.2">
      <c r="A47" s="130" t="s">
        <v>7</v>
      </c>
      <c r="B47" s="130"/>
      <c r="C47" s="130"/>
      <c r="D47" s="130"/>
      <c r="E47" s="130"/>
      <c r="F47" s="130"/>
      <c r="G47" s="130"/>
      <c r="H47" s="154"/>
      <c r="I47" s="154"/>
      <c r="J47" s="154"/>
      <c r="K47" s="154"/>
      <c r="L47" s="46"/>
      <c r="M47" s="46"/>
      <c r="N47" s="46"/>
      <c r="O47" s="46"/>
      <c r="P47" s="46"/>
      <c r="Q47" s="46"/>
      <c r="R47" s="46"/>
      <c r="S47" s="52"/>
      <c r="T47" s="52"/>
      <c r="U47" s="52"/>
    </row>
    <row r="48" spans="1:21" ht="38.25" customHeight="1" x14ac:dyDescent="0.2">
      <c r="A48" s="155" t="s">
        <v>30</v>
      </c>
      <c r="B48" s="155"/>
      <c r="C48" s="155"/>
      <c r="D48" s="155"/>
      <c r="E48" s="155"/>
      <c r="F48" s="155"/>
      <c r="G48" s="155"/>
      <c r="H48" s="155"/>
      <c r="I48" s="155"/>
      <c r="J48" s="155"/>
      <c r="K48" s="155"/>
      <c r="L48" s="19"/>
      <c r="M48" s="19"/>
      <c r="N48" s="19"/>
      <c r="O48" s="19"/>
      <c r="P48" s="52"/>
      <c r="Q48" s="52"/>
      <c r="R48" s="52"/>
      <c r="S48" s="52"/>
      <c r="T48" s="52"/>
      <c r="U48" s="52"/>
    </row>
    <row r="49" spans="1:24" ht="25.5" customHeight="1" x14ac:dyDescent="0.2">
      <c r="A49" s="156" t="s">
        <v>101</v>
      </c>
      <c r="B49" s="156"/>
      <c r="C49" s="156"/>
      <c r="D49" s="156"/>
      <c r="E49" s="156"/>
      <c r="F49" s="156"/>
      <c r="G49" s="156"/>
      <c r="H49" s="156"/>
      <c r="I49" s="156"/>
      <c r="J49" s="156"/>
      <c r="K49" s="156"/>
      <c r="L49" s="40"/>
      <c r="M49" s="40"/>
      <c r="N49" s="40"/>
      <c r="O49" s="40"/>
      <c r="P49" s="52"/>
      <c r="Q49" s="52"/>
      <c r="R49" s="52"/>
      <c r="S49" s="52"/>
      <c r="T49" s="52"/>
      <c r="U49" s="52"/>
    </row>
    <row r="50" spans="1:24" ht="12.75" customHeight="1" x14ac:dyDescent="0.2">
      <c r="A50" s="130" t="s">
        <v>8</v>
      </c>
      <c r="B50" s="130"/>
      <c r="C50" s="130"/>
      <c r="D50" s="130"/>
      <c r="E50" s="130"/>
      <c r="F50" s="130"/>
      <c r="G50" s="130"/>
      <c r="H50" s="154"/>
      <c r="I50" s="154"/>
      <c r="J50" s="154"/>
      <c r="K50" s="154"/>
    </row>
    <row r="51" spans="1:24" ht="12.75" customHeight="1" x14ac:dyDescent="0.2">
      <c r="A51" s="131" t="s">
        <v>31</v>
      </c>
      <c r="B51" s="152"/>
      <c r="C51" s="152"/>
      <c r="D51" s="152"/>
      <c r="E51" s="152"/>
      <c r="F51" s="152"/>
      <c r="G51" s="152"/>
      <c r="H51" s="152"/>
      <c r="I51" s="153"/>
      <c r="J51" s="153"/>
      <c r="K51" s="153"/>
    </row>
    <row r="52" spans="1:24" ht="12.75" customHeight="1" x14ac:dyDescent="0.2">
      <c r="A52" s="131" t="s">
        <v>113</v>
      </c>
      <c r="B52" s="153"/>
      <c r="C52" s="153"/>
      <c r="D52" s="153"/>
      <c r="E52" s="153"/>
      <c r="F52" s="153"/>
      <c r="G52" s="153"/>
      <c r="H52" s="153"/>
      <c r="I52" s="153"/>
      <c r="J52" s="153"/>
      <c r="K52" s="153"/>
    </row>
    <row r="62" spans="1:24" x14ac:dyDescent="0.2">
      <c r="B62" s="72"/>
      <c r="C62" s="72"/>
      <c r="D62" s="72"/>
      <c r="E62" s="72"/>
      <c r="F62" s="72"/>
      <c r="G62" s="72"/>
      <c r="H62" s="72"/>
      <c r="I62" s="72"/>
      <c r="J62" s="72"/>
      <c r="K62" s="72"/>
      <c r="L62" s="72"/>
      <c r="M62" s="72"/>
      <c r="N62" s="72"/>
      <c r="O62" s="72"/>
      <c r="P62" s="72"/>
      <c r="Q62" s="72"/>
      <c r="R62" s="72"/>
      <c r="S62" s="72"/>
      <c r="T62" s="72"/>
      <c r="U62" s="72"/>
      <c r="V62" s="72"/>
      <c r="W62" s="72"/>
      <c r="X62" s="72"/>
    </row>
    <row r="63" spans="1:24" x14ac:dyDescent="0.2">
      <c r="B63" s="72"/>
      <c r="C63" s="72"/>
      <c r="D63" s="72"/>
      <c r="E63" s="72"/>
      <c r="F63" s="72"/>
      <c r="G63" s="72"/>
      <c r="H63" s="72"/>
      <c r="I63" s="72"/>
      <c r="J63" s="72"/>
      <c r="K63" s="72"/>
      <c r="L63" s="72"/>
      <c r="M63" s="72"/>
      <c r="N63" s="72"/>
      <c r="O63" s="72"/>
      <c r="P63" s="72"/>
      <c r="Q63" s="72"/>
      <c r="R63" s="72"/>
      <c r="S63" s="72"/>
      <c r="T63" s="72"/>
      <c r="U63" s="72"/>
      <c r="V63" s="72"/>
      <c r="W63" s="72"/>
      <c r="X63" s="72"/>
    </row>
    <row r="64" spans="1:24" x14ac:dyDescent="0.2">
      <c r="B64" s="72"/>
      <c r="C64" s="72"/>
      <c r="D64" s="72"/>
      <c r="E64" s="72"/>
      <c r="F64" s="72"/>
      <c r="G64" s="72"/>
      <c r="H64" s="72"/>
      <c r="I64" s="72"/>
      <c r="J64" s="72"/>
      <c r="K64" s="72"/>
      <c r="L64" s="72"/>
      <c r="M64" s="72"/>
      <c r="N64" s="72"/>
      <c r="O64" s="72"/>
      <c r="P64" s="72"/>
      <c r="Q64" s="72"/>
      <c r="R64" s="72"/>
      <c r="S64" s="72"/>
      <c r="T64" s="72"/>
      <c r="U64" s="72"/>
      <c r="V64" s="72"/>
      <c r="W64" s="72"/>
      <c r="X64" s="72"/>
    </row>
    <row r="65" spans="2:24" x14ac:dyDescent="0.2">
      <c r="B65" s="72"/>
      <c r="C65" s="72"/>
      <c r="D65" s="72"/>
      <c r="E65" s="72"/>
      <c r="F65" s="72"/>
      <c r="G65" s="72"/>
      <c r="H65" s="72"/>
      <c r="I65" s="72"/>
      <c r="J65" s="72"/>
      <c r="K65" s="72"/>
      <c r="L65" s="72"/>
      <c r="M65" s="72"/>
      <c r="N65" s="72"/>
      <c r="O65" s="72"/>
      <c r="P65" s="72"/>
      <c r="Q65" s="72"/>
      <c r="R65" s="72"/>
      <c r="S65" s="72"/>
      <c r="T65" s="72"/>
      <c r="U65" s="72"/>
      <c r="V65" s="72"/>
      <c r="W65" s="72"/>
      <c r="X65" s="72"/>
    </row>
    <row r="66" spans="2:24" x14ac:dyDescent="0.2">
      <c r="B66" s="72"/>
      <c r="C66" s="72"/>
      <c r="D66" s="72"/>
      <c r="E66" s="72"/>
      <c r="F66" s="72"/>
      <c r="G66" s="72"/>
      <c r="H66" s="72"/>
      <c r="I66" s="72"/>
      <c r="J66" s="72"/>
      <c r="K66" s="72"/>
      <c r="L66" s="72"/>
      <c r="M66" s="72"/>
      <c r="N66" s="72"/>
      <c r="O66" s="72"/>
      <c r="P66" s="72"/>
      <c r="Q66" s="72"/>
      <c r="R66" s="72"/>
      <c r="S66" s="72"/>
      <c r="T66" s="72"/>
      <c r="U66" s="72"/>
      <c r="V66" s="72"/>
      <c r="W66" s="72"/>
      <c r="X66" s="72"/>
    </row>
    <row r="67" spans="2:24" x14ac:dyDescent="0.2">
      <c r="B67" s="72"/>
      <c r="C67" s="72"/>
      <c r="D67" s="72"/>
      <c r="E67" s="72"/>
      <c r="F67" s="72"/>
      <c r="G67" s="72"/>
      <c r="H67" s="72"/>
      <c r="I67" s="72"/>
      <c r="J67" s="72"/>
      <c r="K67" s="72"/>
      <c r="L67" s="72"/>
      <c r="M67" s="72"/>
      <c r="N67" s="72"/>
      <c r="O67" s="72"/>
      <c r="P67" s="72"/>
      <c r="Q67" s="72"/>
      <c r="R67" s="72"/>
      <c r="S67" s="72"/>
      <c r="T67" s="72"/>
      <c r="U67" s="72"/>
      <c r="V67" s="72"/>
      <c r="W67" s="72"/>
      <c r="X67" s="72"/>
    </row>
    <row r="68" spans="2:24" x14ac:dyDescent="0.2">
      <c r="B68" s="72"/>
      <c r="C68" s="72"/>
      <c r="D68" s="72"/>
      <c r="E68" s="72"/>
      <c r="F68" s="72"/>
      <c r="G68" s="72"/>
      <c r="H68" s="72"/>
      <c r="I68" s="72"/>
      <c r="J68" s="72"/>
      <c r="K68" s="72"/>
      <c r="L68" s="72"/>
      <c r="M68" s="72"/>
      <c r="N68" s="72"/>
      <c r="O68" s="72"/>
      <c r="P68" s="72"/>
      <c r="Q68" s="72"/>
      <c r="R68" s="72"/>
      <c r="S68" s="72"/>
      <c r="T68" s="72"/>
      <c r="U68" s="72"/>
      <c r="V68" s="72"/>
      <c r="W68" s="72"/>
      <c r="X68" s="72"/>
    </row>
    <row r="69" spans="2:24" x14ac:dyDescent="0.2">
      <c r="B69" s="72"/>
      <c r="C69" s="72"/>
      <c r="D69" s="72"/>
      <c r="E69" s="72"/>
      <c r="F69" s="72"/>
      <c r="G69" s="72"/>
      <c r="H69" s="72"/>
      <c r="I69" s="72"/>
      <c r="J69" s="72"/>
      <c r="K69" s="72"/>
      <c r="L69" s="72"/>
      <c r="M69" s="72"/>
      <c r="N69" s="72"/>
      <c r="O69" s="72"/>
      <c r="P69" s="72"/>
      <c r="Q69" s="72"/>
      <c r="R69" s="72"/>
      <c r="S69" s="72"/>
      <c r="T69" s="72"/>
      <c r="U69" s="72"/>
      <c r="V69" s="72"/>
      <c r="W69" s="72"/>
      <c r="X69" s="72"/>
    </row>
    <row r="70" spans="2:24" x14ac:dyDescent="0.2">
      <c r="B70" s="72"/>
      <c r="C70" s="72"/>
      <c r="D70" s="72"/>
      <c r="E70" s="72"/>
      <c r="F70" s="72"/>
      <c r="G70" s="72"/>
      <c r="H70" s="72"/>
      <c r="I70" s="72"/>
      <c r="J70" s="72"/>
      <c r="K70" s="72"/>
      <c r="L70" s="72"/>
      <c r="M70" s="72"/>
      <c r="N70" s="72"/>
      <c r="O70" s="72"/>
      <c r="P70" s="72"/>
      <c r="Q70" s="72"/>
      <c r="R70" s="72"/>
      <c r="S70" s="72"/>
      <c r="T70" s="72"/>
      <c r="U70" s="72"/>
      <c r="V70" s="72"/>
      <c r="W70" s="72"/>
      <c r="X70" s="72"/>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73" t="s">
        <v>18</v>
      </c>
      <c r="B1" s="173"/>
      <c r="C1" s="173"/>
      <c r="D1" s="173"/>
      <c r="E1" s="173"/>
      <c r="F1" s="173"/>
      <c r="G1" s="173"/>
      <c r="H1" s="173"/>
      <c r="I1" s="173"/>
      <c r="J1" s="173"/>
      <c r="K1" s="173"/>
      <c r="L1" s="173"/>
      <c r="M1" s="173"/>
      <c r="N1" s="173"/>
      <c r="O1" s="173"/>
      <c r="P1" s="173"/>
      <c r="Q1" s="173"/>
      <c r="R1" s="173"/>
      <c r="S1" s="173"/>
      <c r="T1" s="173"/>
      <c r="U1" s="173"/>
      <c r="V1" s="173"/>
      <c r="W1" s="173"/>
      <c r="X1" s="174"/>
      <c r="Y1" s="175"/>
      <c r="Z1" s="175"/>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3">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4">
        <v>4166</v>
      </c>
      <c r="P4" s="6">
        <v>4122.5074029003363</v>
      </c>
      <c r="Q4" s="8">
        <v>4049.467683854924</v>
      </c>
      <c r="R4" s="54">
        <v>3883</v>
      </c>
      <c r="S4" s="95">
        <v>3848.1894270016301</v>
      </c>
      <c r="T4" s="95">
        <v>3608.7476880585018</v>
      </c>
      <c r="U4" s="95">
        <v>3495.5420383476476</v>
      </c>
      <c r="V4" s="54">
        <v>3409.6902650959532</v>
      </c>
      <c r="W4" s="95">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4">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5">
        <v>4038.8896848326717</v>
      </c>
      <c r="T5" s="95">
        <v>3989.0019958934276</v>
      </c>
      <c r="U5" s="95">
        <v>4178.6621433137407</v>
      </c>
      <c r="V5" s="54">
        <v>3887.9704250442369</v>
      </c>
      <c r="W5" s="95">
        <v>3824.6537470170611</v>
      </c>
      <c r="X5" s="54">
        <v>3675.894513294782</v>
      </c>
      <c r="Y5" s="54">
        <v>3577.99794422073</v>
      </c>
      <c r="Z5" s="54">
        <v>3472.960078189155</v>
      </c>
      <c r="AA5" s="96"/>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90"/>
      <c r="AC6" s="90"/>
      <c r="AD6" s="90"/>
      <c r="AE6" s="90"/>
      <c r="AF6" s="90"/>
      <c r="AG6" s="90"/>
      <c r="AH6" s="90"/>
      <c r="AI6" s="90"/>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4">
        <v>3688</v>
      </c>
      <c r="O7" s="6">
        <v>3656.8890967805396</v>
      </c>
      <c r="P7" s="94">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90"/>
      <c r="AC7" s="90"/>
      <c r="AD7" s="90"/>
      <c r="AE7" s="90"/>
      <c r="AF7" s="90"/>
      <c r="AG7" s="90"/>
      <c r="AH7" s="90"/>
      <c r="AI7" s="90"/>
    </row>
    <row r="8" spans="1:35" ht="16.5" x14ac:dyDescent="0.3">
      <c r="A8" s="5" t="s">
        <v>49</v>
      </c>
      <c r="B8" s="6" t="s">
        <v>0</v>
      </c>
      <c r="C8" s="6" t="s">
        <v>0</v>
      </c>
      <c r="D8" s="6">
        <v>6810</v>
      </c>
      <c r="E8" s="6">
        <v>6571</v>
      </c>
      <c r="F8" s="6">
        <v>5709</v>
      </c>
      <c r="G8" s="6">
        <v>4971</v>
      </c>
      <c r="H8" s="6">
        <v>4539</v>
      </c>
      <c r="I8" s="6">
        <v>4277</v>
      </c>
      <c r="J8" s="6">
        <v>4256</v>
      </c>
      <c r="K8" s="6">
        <v>4275</v>
      </c>
      <c r="L8" s="6">
        <v>4345</v>
      </c>
      <c r="M8" s="94">
        <v>4538</v>
      </c>
      <c r="N8" s="94">
        <v>4541</v>
      </c>
      <c r="O8" s="94">
        <v>4564</v>
      </c>
      <c r="P8" s="94">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4">
        <v>2274</v>
      </c>
      <c r="N9" s="94">
        <v>2271</v>
      </c>
      <c r="O9" s="94">
        <v>2273</v>
      </c>
      <c r="P9" s="94">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7">
        <v>3853.1864634778885</v>
      </c>
      <c r="O10" s="97">
        <v>3680.6167308370113</v>
      </c>
      <c r="P10" s="97">
        <v>3646.3636977090532</v>
      </c>
      <c r="Q10" s="97">
        <v>3546.4449944028056</v>
      </c>
      <c r="R10" s="97">
        <v>3618.151022246549</v>
      </c>
      <c r="S10" s="97">
        <v>3492.2792086432478</v>
      </c>
      <c r="T10" s="97">
        <v>3308.4131192639738</v>
      </c>
      <c r="U10" s="97">
        <v>3201.2853701425443</v>
      </c>
      <c r="V10" s="97">
        <v>3239.7912561109251</v>
      </c>
      <c r="W10" s="97">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8">
        <v>2024</v>
      </c>
      <c r="K11" s="98">
        <v>2018</v>
      </c>
      <c r="L11" s="98">
        <v>1900.1519635196757</v>
      </c>
      <c r="M11" s="98">
        <v>2016.8924645626687</v>
      </c>
      <c r="N11" s="98">
        <v>2201.295260990099</v>
      </c>
      <c r="O11" s="98">
        <v>2288.5525567169962</v>
      </c>
      <c r="P11" s="98">
        <v>2255.2633951734538</v>
      </c>
      <c r="Q11" s="98">
        <v>2344.0590431519699</v>
      </c>
      <c r="R11" s="98">
        <v>2687.5739614405238</v>
      </c>
      <c r="S11" s="98">
        <v>2690.2530104343209</v>
      </c>
      <c r="T11" s="99">
        <v>2536.6180824714702</v>
      </c>
      <c r="U11" s="99">
        <v>2144.7462941552635</v>
      </c>
      <c r="V11" s="99">
        <v>2067.6322849599333</v>
      </c>
      <c r="W11" s="99">
        <v>2024.5201115376228</v>
      </c>
      <c r="X11" s="99">
        <v>1947.6298611021618</v>
      </c>
      <c r="Y11" s="99">
        <v>1823.7855979245548</v>
      </c>
      <c r="Z11" s="99">
        <v>1745.2867485901352</v>
      </c>
      <c r="AB11" s="53"/>
      <c r="AC11" s="53"/>
      <c r="AD11" s="53"/>
      <c r="AE11" s="53"/>
      <c r="AF11" s="53"/>
    </row>
    <row r="12" spans="1:35" s="3" customFormat="1" ht="16.5" x14ac:dyDescent="0.3">
      <c r="A12" s="137" t="s">
        <v>22</v>
      </c>
      <c r="B12" s="166"/>
      <c r="C12" s="166"/>
      <c r="D12" s="166"/>
      <c r="E12" s="166"/>
      <c r="F12" s="166"/>
      <c r="G12" s="166"/>
      <c r="H12" s="167"/>
      <c r="I12" s="167"/>
      <c r="J12" s="167"/>
      <c r="K12" s="167"/>
      <c r="L12" s="14"/>
      <c r="M12" s="14"/>
      <c r="N12" s="14"/>
      <c r="O12" s="14"/>
      <c r="P12" s="6"/>
      <c r="Q12" s="9"/>
      <c r="R12" s="10"/>
      <c r="U12" s="29"/>
      <c r="AB12" s="52"/>
      <c r="AC12" s="52"/>
      <c r="AD12" s="52"/>
      <c r="AE12" s="52"/>
      <c r="AF12" s="52"/>
    </row>
    <row r="13" spans="1:35" s="3" customFormat="1" ht="16.5" x14ac:dyDescent="0.3">
      <c r="A13" s="137"/>
      <c r="B13" s="159"/>
      <c r="C13" s="159"/>
      <c r="D13" s="159"/>
      <c r="E13" s="159"/>
      <c r="F13" s="159"/>
      <c r="G13" s="159"/>
      <c r="H13" s="159"/>
      <c r="I13" s="159"/>
      <c r="J13" s="159"/>
      <c r="K13" s="159"/>
      <c r="L13" s="14"/>
      <c r="M13" s="14"/>
      <c r="N13" s="14"/>
      <c r="O13" s="14"/>
      <c r="P13" s="6"/>
      <c r="Q13" s="9"/>
      <c r="R13" s="10"/>
      <c r="U13" s="29"/>
      <c r="AB13" s="53"/>
      <c r="AC13" s="53"/>
      <c r="AD13" s="53"/>
      <c r="AE13" s="53"/>
      <c r="AF13" s="53"/>
    </row>
    <row r="14" spans="1:35" s="3" customFormat="1" ht="16.5" x14ac:dyDescent="0.3">
      <c r="A14" s="162" t="s">
        <v>14</v>
      </c>
      <c r="B14" s="162"/>
      <c r="C14" s="162"/>
      <c r="D14" s="162"/>
      <c r="E14" s="162"/>
      <c r="F14" s="162"/>
      <c r="G14" s="162"/>
      <c r="H14" s="159"/>
      <c r="I14" s="159"/>
      <c r="J14" s="159"/>
      <c r="K14" s="159"/>
      <c r="L14" s="11"/>
      <c r="M14" s="11"/>
      <c r="N14" s="11"/>
      <c r="O14" s="11"/>
      <c r="P14" s="6"/>
      <c r="Q14" s="9"/>
      <c r="R14" s="10"/>
      <c r="AB14" s="52"/>
      <c r="AC14" s="52"/>
      <c r="AD14" s="52"/>
      <c r="AE14" s="52"/>
      <c r="AF14" s="52"/>
    </row>
    <row r="15" spans="1:35" ht="13.5" x14ac:dyDescent="0.2">
      <c r="A15" s="162" t="s">
        <v>107</v>
      </c>
      <c r="B15" s="159"/>
      <c r="C15" s="159"/>
      <c r="D15" s="159"/>
      <c r="E15" s="159"/>
      <c r="F15" s="159"/>
      <c r="G15" s="159"/>
      <c r="H15" s="159"/>
      <c r="I15" s="159"/>
      <c r="J15" s="159"/>
      <c r="K15" s="159"/>
      <c r="L15" s="84"/>
      <c r="M15" s="16"/>
      <c r="N15" s="16"/>
      <c r="O15" s="16"/>
      <c r="P15" s="66"/>
      <c r="Q15" s="66"/>
      <c r="AB15" s="53"/>
      <c r="AC15" s="53"/>
      <c r="AD15" s="53"/>
      <c r="AE15" s="53"/>
      <c r="AF15" s="53"/>
    </row>
    <row r="16" spans="1:35" ht="13.5" x14ac:dyDescent="0.2">
      <c r="A16" s="162"/>
      <c r="B16" s="159"/>
      <c r="C16" s="159"/>
      <c r="D16" s="159"/>
      <c r="E16" s="159"/>
      <c r="F16" s="159"/>
      <c r="G16" s="159"/>
      <c r="H16" s="159"/>
      <c r="I16" s="159"/>
      <c r="J16" s="159"/>
      <c r="K16" s="159"/>
      <c r="L16" s="84"/>
      <c r="M16" s="16"/>
      <c r="N16" s="16"/>
      <c r="O16" s="16"/>
      <c r="P16" s="66"/>
      <c r="Q16" s="66"/>
      <c r="W16" s="60"/>
    </row>
    <row r="17" spans="1:21" x14ac:dyDescent="0.2">
      <c r="A17" s="141" t="s">
        <v>19</v>
      </c>
      <c r="B17" s="141"/>
      <c r="C17" s="141"/>
      <c r="D17" s="141"/>
      <c r="E17" s="141"/>
      <c r="F17" s="141"/>
      <c r="G17" s="141"/>
      <c r="H17" s="159"/>
      <c r="I17" s="159"/>
      <c r="J17" s="159"/>
      <c r="K17" s="159"/>
      <c r="L17" s="12"/>
      <c r="M17" s="12"/>
      <c r="N17" s="23"/>
      <c r="O17" s="23"/>
      <c r="P17" s="66"/>
      <c r="Q17" s="66"/>
    </row>
    <row r="18" spans="1:21" x14ac:dyDescent="0.2">
      <c r="A18" s="143" t="s">
        <v>108</v>
      </c>
      <c r="B18" s="141"/>
      <c r="C18" s="141"/>
      <c r="D18" s="141"/>
      <c r="E18" s="141"/>
      <c r="F18" s="141"/>
      <c r="G18" s="141"/>
      <c r="H18" s="159"/>
      <c r="I18" s="159"/>
      <c r="J18" s="159"/>
      <c r="K18" s="159"/>
      <c r="L18" s="17"/>
      <c r="M18" s="17"/>
      <c r="N18" s="25"/>
      <c r="O18" s="25"/>
      <c r="P18" s="66"/>
      <c r="Q18" s="66"/>
      <c r="S18" s="30"/>
    </row>
    <row r="19" spans="1:21" x14ac:dyDescent="0.2">
      <c r="A19" s="143" t="s">
        <v>25</v>
      </c>
      <c r="B19" s="159"/>
      <c r="C19" s="159"/>
      <c r="D19" s="159"/>
      <c r="E19" s="159"/>
      <c r="F19" s="159"/>
      <c r="G19" s="159"/>
      <c r="H19" s="159"/>
      <c r="I19" s="159"/>
      <c r="J19" s="159"/>
      <c r="K19" s="159"/>
      <c r="L19" s="17"/>
      <c r="M19" s="17"/>
      <c r="N19" s="25"/>
      <c r="O19" s="25"/>
      <c r="P19" s="66"/>
      <c r="Q19" s="66"/>
      <c r="S19" s="30"/>
    </row>
    <row r="20" spans="1:21" x14ac:dyDescent="0.2">
      <c r="A20" s="143" t="s">
        <v>24</v>
      </c>
      <c r="B20" s="159"/>
      <c r="C20" s="159"/>
      <c r="D20" s="159"/>
      <c r="E20" s="159"/>
      <c r="F20" s="159"/>
      <c r="G20" s="159"/>
      <c r="H20" s="159"/>
      <c r="I20" s="159"/>
      <c r="J20" s="159"/>
      <c r="K20" s="159"/>
      <c r="L20" s="17"/>
      <c r="M20" s="17"/>
      <c r="N20" s="25"/>
      <c r="O20" s="25"/>
      <c r="P20" s="66"/>
      <c r="Q20" s="66"/>
      <c r="S20" s="30"/>
    </row>
    <row r="21" spans="1:21" x14ac:dyDescent="0.2">
      <c r="A21" s="143"/>
      <c r="B21" s="159"/>
      <c r="C21" s="159"/>
      <c r="D21" s="159"/>
      <c r="E21" s="159"/>
      <c r="F21" s="159"/>
      <c r="G21" s="159"/>
      <c r="H21" s="159"/>
      <c r="I21" s="159"/>
      <c r="J21" s="159"/>
      <c r="K21" s="159"/>
      <c r="L21" s="17"/>
      <c r="M21" s="17"/>
      <c r="N21" s="25"/>
      <c r="O21" s="25"/>
      <c r="P21" s="66"/>
      <c r="Q21" s="66"/>
      <c r="S21" s="30"/>
    </row>
    <row r="22" spans="1:21" x14ac:dyDescent="0.2">
      <c r="A22" s="141" t="s">
        <v>12</v>
      </c>
      <c r="B22" s="141"/>
      <c r="C22" s="141"/>
      <c r="D22" s="141"/>
      <c r="E22" s="141"/>
      <c r="F22" s="141"/>
      <c r="G22" s="141"/>
      <c r="H22" s="159"/>
      <c r="I22" s="159"/>
      <c r="J22" s="159"/>
      <c r="K22" s="159"/>
      <c r="L22" s="17"/>
      <c r="M22" s="17"/>
      <c r="N22" s="25"/>
      <c r="O22" s="25"/>
      <c r="P22" s="66"/>
      <c r="Q22" s="66"/>
    </row>
    <row r="23" spans="1:21" s="36" customFormat="1" x14ac:dyDescent="0.2">
      <c r="A23" s="147" t="s">
        <v>9</v>
      </c>
      <c r="B23" s="147"/>
      <c r="C23" s="147"/>
      <c r="D23" s="147"/>
      <c r="E23" s="147"/>
      <c r="F23" s="147"/>
      <c r="G23" s="147"/>
      <c r="H23" s="154"/>
      <c r="I23" s="154"/>
      <c r="J23" s="154"/>
      <c r="K23" s="154"/>
      <c r="L23" s="17"/>
      <c r="M23" s="17"/>
      <c r="N23" s="25"/>
      <c r="O23" s="25"/>
      <c r="P23" s="66"/>
      <c r="Q23" s="66"/>
      <c r="R23" s="52"/>
      <c r="S23" s="52"/>
      <c r="T23" s="52"/>
      <c r="U23" s="52"/>
    </row>
    <row r="24" spans="1:21" s="36" customFormat="1" x14ac:dyDescent="0.2">
      <c r="A24" s="144" t="s">
        <v>3</v>
      </c>
      <c r="B24" s="144"/>
      <c r="C24" s="144"/>
      <c r="D24" s="144"/>
      <c r="E24" s="144"/>
      <c r="F24" s="144"/>
      <c r="G24" s="144"/>
      <c r="H24" s="154"/>
      <c r="I24" s="154"/>
      <c r="J24" s="154"/>
      <c r="K24" s="154"/>
      <c r="L24" s="15"/>
      <c r="M24" s="15"/>
      <c r="N24" s="26"/>
      <c r="O24" s="26"/>
      <c r="P24" s="66"/>
      <c r="Q24" s="66"/>
      <c r="R24" s="52"/>
      <c r="S24" s="52"/>
      <c r="T24" s="52"/>
      <c r="U24" s="52"/>
    </row>
    <row r="25" spans="1:21" s="36" customFormat="1" x14ac:dyDescent="0.2">
      <c r="A25" s="156" t="s">
        <v>20</v>
      </c>
      <c r="B25" s="156"/>
      <c r="C25" s="156"/>
      <c r="D25" s="156"/>
      <c r="E25" s="156"/>
      <c r="F25" s="156"/>
      <c r="G25" s="156"/>
      <c r="H25" s="154"/>
      <c r="I25" s="154"/>
      <c r="J25" s="154"/>
      <c r="K25" s="154"/>
      <c r="L25" s="86"/>
      <c r="M25" s="86"/>
      <c r="N25" s="86"/>
      <c r="O25" s="27"/>
      <c r="P25" s="28"/>
      <c r="Q25" s="28"/>
      <c r="R25" s="1"/>
      <c r="S25" s="1"/>
      <c r="T25" s="1"/>
      <c r="U25" s="1"/>
    </row>
    <row r="26" spans="1:21" s="36" customFormat="1" x14ac:dyDescent="0.2">
      <c r="A26" s="150" t="s">
        <v>59</v>
      </c>
      <c r="B26" s="150"/>
      <c r="C26" s="150"/>
      <c r="D26" s="150"/>
      <c r="E26" s="150"/>
      <c r="F26" s="150"/>
      <c r="G26" s="150"/>
      <c r="H26" s="150"/>
      <c r="I26" s="150"/>
      <c r="J26" s="150"/>
      <c r="K26" s="154"/>
      <c r="L26" s="86"/>
      <c r="M26" s="86"/>
      <c r="N26" s="86"/>
      <c r="O26" s="86"/>
      <c r="P26" s="1"/>
      <c r="Q26" s="1"/>
      <c r="R26" s="1"/>
      <c r="S26" s="1"/>
      <c r="T26" s="1"/>
      <c r="U26" s="1"/>
    </row>
    <row r="27" spans="1:21" s="36" customFormat="1" x14ac:dyDescent="0.2">
      <c r="A27" s="169" t="s">
        <v>60</v>
      </c>
      <c r="B27" s="169"/>
      <c r="C27" s="169"/>
      <c r="D27" s="169"/>
      <c r="E27" s="169"/>
      <c r="F27" s="169"/>
      <c r="G27" s="169"/>
      <c r="H27" s="169"/>
      <c r="I27" s="169"/>
      <c r="J27" s="169"/>
      <c r="K27" s="170"/>
      <c r="L27" s="85"/>
      <c r="M27" s="85"/>
      <c r="N27" s="85"/>
      <c r="O27" s="85"/>
      <c r="P27" s="85"/>
      <c r="Q27" s="85"/>
      <c r="R27" s="85"/>
      <c r="S27" s="1"/>
      <c r="T27" s="1"/>
      <c r="U27" s="1"/>
    </row>
    <row r="28" spans="1:21" s="36" customFormat="1" x14ac:dyDescent="0.2">
      <c r="A28" s="156" t="s">
        <v>10</v>
      </c>
      <c r="B28" s="156"/>
      <c r="C28" s="156"/>
      <c r="D28" s="156"/>
      <c r="E28" s="156"/>
      <c r="F28" s="156"/>
      <c r="G28" s="156"/>
      <c r="H28" s="154"/>
      <c r="I28" s="154"/>
      <c r="J28" s="154"/>
      <c r="K28" s="154"/>
      <c r="L28" s="86"/>
      <c r="M28" s="86"/>
      <c r="N28" s="86"/>
      <c r="O28" s="86"/>
      <c r="P28" s="1"/>
      <c r="Q28" s="1"/>
      <c r="R28" s="1"/>
      <c r="S28" s="1"/>
      <c r="T28" s="1"/>
      <c r="U28" s="1"/>
    </row>
    <row r="29" spans="1:21" s="36" customFormat="1" x14ac:dyDescent="0.2">
      <c r="A29" s="171" t="s">
        <v>109</v>
      </c>
      <c r="B29" s="172"/>
      <c r="C29" s="172"/>
      <c r="D29" s="172"/>
      <c r="E29" s="172"/>
      <c r="F29" s="172"/>
      <c r="G29" s="172"/>
      <c r="H29" s="172"/>
      <c r="I29" s="172"/>
      <c r="J29" s="172"/>
      <c r="K29" s="172"/>
      <c r="L29" s="83"/>
      <c r="M29" s="83"/>
      <c r="N29" s="83"/>
      <c r="O29" s="86"/>
      <c r="P29" s="1"/>
      <c r="Q29" s="1"/>
      <c r="R29" s="1"/>
      <c r="S29" s="1"/>
      <c r="T29" s="1"/>
      <c r="U29" s="1"/>
    </row>
    <row r="30" spans="1:21" s="36" customFormat="1" x14ac:dyDescent="0.2">
      <c r="A30" s="146" t="s">
        <v>11</v>
      </c>
      <c r="B30" s="146"/>
      <c r="C30" s="146"/>
      <c r="D30" s="146"/>
      <c r="E30" s="146"/>
      <c r="F30" s="146"/>
      <c r="G30" s="146"/>
      <c r="H30" s="154"/>
      <c r="I30" s="154"/>
      <c r="J30" s="154"/>
      <c r="K30" s="154"/>
      <c r="L30" s="18"/>
      <c r="M30" s="18"/>
      <c r="N30" s="18"/>
      <c r="O30" s="18"/>
      <c r="P30" s="52"/>
      <c r="Q30" s="52"/>
      <c r="R30" s="52"/>
      <c r="S30" s="52"/>
      <c r="T30" s="52"/>
      <c r="U30" s="52"/>
    </row>
    <row r="31" spans="1:21" s="36" customFormat="1" x14ac:dyDescent="0.2">
      <c r="A31" s="144" t="s">
        <v>4</v>
      </c>
      <c r="B31" s="144"/>
      <c r="C31" s="144"/>
      <c r="D31" s="144"/>
      <c r="E31" s="144"/>
      <c r="F31" s="144"/>
      <c r="G31" s="144"/>
      <c r="H31" s="154"/>
      <c r="I31" s="154"/>
      <c r="J31" s="154"/>
      <c r="K31" s="154"/>
      <c r="L31" s="15"/>
      <c r="M31" s="15"/>
      <c r="N31" s="15"/>
      <c r="O31" s="15"/>
      <c r="P31" s="52"/>
      <c r="Q31" s="52"/>
      <c r="R31" s="52"/>
      <c r="S31" s="52"/>
      <c r="T31" s="52"/>
      <c r="U31" s="52"/>
    </row>
    <row r="32" spans="1:21" s="36" customFormat="1" x14ac:dyDescent="0.2">
      <c r="A32" s="156" t="s">
        <v>52</v>
      </c>
      <c r="B32" s="156"/>
      <c r="C32" s="156"/>
      <c r="D32" s="156"/>
      <c r="E32" s="156"/>
      <c r="F32" s="156"/>
      <c r="G32" s="156"/>
      <c r="H32" s="156"/>
      <c r="I32" s="156"/>
      <c r="J32" s="156"/>
      <c r="K32" s="164"/>
      <c r="L32" s="83"/>
      <c r="M32" s="83"/>
      <c r="N32" s="83"/>
      <c r="O32" s="83"/>
      <c r="P32" s="83"/>
      <c r="Q32" s="83"/>
      <c r="R32" s="83"/>
      <c r="S32" s="52"/>
      <c r="T32" s="52"/>
      <c r="U32" s="52"/>
    </row>
    <row r="33" spans="1:27" s="36" customFormat="1" x14ac:dyDescent="0.2">
      <c r="A33" s="156" t="s">
        <v>110</v>
      </c>
      <c r="B33" s="156"/>
      <c r="C33" s="156"/>
      <c r="D33" s="156"/>
      <c r="E33" s="156"/>
      <c r="F33" s="156"/>
      <c r="G33" s="156"/>
      <c r="H33" s="156"/>
      <c r="I33" s="156"/>
      <c r="J33" s="156"/>
      <c r="K33" s="154"/>
      <c r="L33" s="86"/>
      <c r="M33" s="86"/>
      <c r="N33" s="86"/>
      <c r="O33" s="86"/>
      <c r="P33" s="52"/>
      <c r="Q33" s="52"/>
      <c r="R33" s="52"/>
      <c r="S33" s="52"/>
      <c r="T33" s="52"/>
      <c r="U33" s="52"/>
    </row>
    <row r="34" spans="1:27" s="36" customFormat="1" x14ac:dyDescent="0.2">
      <c r="A34" s="144" t="s">
        <v>5</v>
      </c>
      <c r="B34" s="144"/>
      <c r="C34" s="144"/>
      <c r="D34" s="144"/>
      <c r="E34" s="144"/>
      <c r="F34" s="144"/>
      <c r="G34" s="144"/>
      <c r="H34" s="154"/>
      <c r="I34" s="154"/>
      <c r="J34" s="154"/>
      <c r="K34" s="154"/>
      <c r="L34" s="15"/>
      <c r="M34" s="15"/>
      <c r="N34" s="15"/>
      <c r="O34" s="15"/>
      <c r="P34" s="52"/>
      <c r="Q34" s="52"/>
      <c r="R34" s="52"/>
      <c r="S34" s="52"/>
      <c r="T34" s="52"/>
      <c r="U34" s="52"/>
    </row>
    <row r="35" spans="1:27" s="36" customFormat="1" x14ac:dyDescent="0.2">
      <c r="A35" s="156" t="s">
        <v>53</v>
      </c>
      <c r="B35" s="156"/>
      <c r="C35" s="156"/>
      <c r="D35" s="156"/>
      <c r="E35" s="156"/>
      <c r="F35" s="156"/>
      <c r="G35" s="156"/>
      <c r="H35" s="156"/>
      <c r="I35" s="156"/>
      <c r="J35" s="156"/>
      <c r="K35" s="154"/>
      <c r="L35" s="86"/>
      <c r="M35" s="86"/>
      <c r="N35" s="86"/>
      <c r="O35" s="86"/>
      <c r="P35" s="52"/>
      <c r="Q35" s="52"/>
      <c r="R35" s="52"/>
      <c r="S35" s="52"/>
      <c r="T35" s="52"/>
      <c r="U35" s="52"/>
    </row>
    <row r="36" spans="1:27" s="36" customFormat="1" x14ac:dyDescent="0.2">
      <c r="A36" s="156" t="s">
        <v>110</v>
      </c>
      <c r="B36" s="156"/>
      <c r="C36" s="156"/>
      <c r="D36" s="156"/>
      <c r="E36" s="156"/>
      <c r="F36" s="156"/>
      <c r="G36" s="156"/>
      <c r="H36" s="156"/>
      <c r="I36" s="156"/>
      <c r="J36" s="156"/>
      <c r="K36" s="154"/>
      <c r="L36" s="86"/>
      <c r="M36" s="86"/>
      <c r="N36" s="86"/>
      <c r="O36" s="86"/>
      <c r="P36" s="52"/>
      <c r="Q36" s="52"/>
      <c r="R36" s="52"/>
      <c r="S36" s="52"/>
      <c r="T36" s="52"/>
      <c r="U36" s="52"/>
    </row>
    <row r="37" spans="1:27" s="36" customFormat="1" x14ac:dyDescent="0.2">
      <c r="A37" s="144" t="s">
        <v>6</v>
      </c>
      <c r="B37" s="144"/>
      <c r="C37" s="144"/>
      <c r="D37" s="144"/>
      <c r="E37" s="144"/>
      <c r="F37" s="144"/>
      <c r="G37" s="144"/>
      <c r="H37" s="154"/>
      <c r="I37" s="154"/>
      <c r="J37" s="154"/>
      <c r="K37" s="154"/>
      <c r="L37" s="15"/>
      <c r="M37" s="15"/>
      <c r="N37" s="15"/>
      <c r="O37" s="15"/>
      <c r="P37" s="52"/>
      <c r="Q37" s="52"/>
      <c r="R37" s="52"/>
      <c r="S37" s="52"/>
      <c r="T37" s="52"/>
      <c r="U37" s="52"/>
    </row>
    <row r="38" spans="1:27" s="36" customFormat="1" x14ac:dyDescent="0.2">
      <c r="A38" s="168" t="s">
        <v>54</v>
      </c>
      <c r="B38" s="168"/>
      <c r="C38" s="168"/>
      <c r="D38" s="168"/>
      <c r="E38" s="168"/>
      <c r="F38" s="168"/>
      <c r="G38" s="168"/>
      <c r="H38" s="168"/>
      <c r="I38" s="168"/>
      <c r="J38" s="168"/>
      <c r="K38" s="154"/>
      <c r="L38" s="86"/>
      <c r="M38" s="86"/>
      <c r="N38" s="86"/>
      <c r="O38" s="86"/>
      <c r="P38" s="52"/>
      <c r="Q38" s="52"/>
      <c r="R38" s="52"/>
      <c r="S38" s="52"/>
      <c r="T38" s="52"/>
      <c r="U38" s="52"/>
    </row>
    <row r="39" spans="1:27" s="36" customFormat="1" x14ac:dyDescent="0.2">
      <c r="A39" s="156" t="s">
        <v>110</v>
      </c>
      <c r="B39" s="156"/>
      <c r="C39" s="156"/>
      <c r="D39" s="156"/>
      <c r="E39" s="156"/>
      <c r="F39" s="156"/>
      <c r="G39" s="156"/>
      <c r="H39" s="156"/>
      <c r="I39" s="156"/>
      <c r="J39" s="156"/>
      <c r="K39" s="154"/>
      <c r="L39" s="86"/>
      <c r="M39" s="86"/>
      <c r="N39" s="86"/>
      <c r="O39" s="86"/>
      <c r="P39" s="52"/>
      <c r="Q39" s="52"/>
      <c r="R39" s="52"/>
      <c r="S39" s="52"/>
      <c r="T39" s="52"/>
      <c r="U39" s="52"/>
    </row>
    <row r="40" spans="1:27" s="36" customFormat="1" x14ac:dyDescent="0.2">
      <c r="A40" s="130" t="s">
        <v>7</v>
      </c>
      <c r="B40" s="130"/>
      <c r="C40" s="130"/>
      <c r="D40" s="130"/>
      <c r="E40" s="130"/>
      <c r="F40" s="130"/>
      <c r="G40" s="130"/>
      <c r="H40" s="154"/>
      <c r="I40" s="154"/>
      <c r="J40" s="154"/>
      <c r="K40" s="154"/>
      <c r="L40" s="19"/>
      <c r="M40" s="19"/>
      <c r="N40" s="19"/>
      <c r="O40" s="19"/>
      <c r="P40" s="52"/>
      <c r="Q40" s="52"/>
      <c r="R40" s="52"/>
      <c r="S40" s="52"/>
      <c r="T40" s="52"/>
      <c r="U40" s="52"/>
    </row>
    <row r="41" spans="1:27" s="36" customFormat="1" x14ac:dyDescent="0.2">
      <c r="A41" s="156" t="s">
        <v>63</v>
      </c>
      <c r="B41" s="156"/>
      <c r="C41" s="156"/>
      <c r="D41" s="156"/>
      <c r="E41" s="156"/>
      <c r="F41" s="156"/>
      <c r="G41" s="156"/>
      <c r="H41" s="156"/>
      <c r="I41" s="156"/>
      <c r="J41" s="156"/>
      <c r="K41" s="164"/>
      <c r="L41" s="83"/>
      <c r="M41" s="83"/>
      <c r="N41" s="83"/>
      <c r="O41" s="83"/>
      <c r="P41" s="83"/>
      <c r="Q41" s="83"/>
      <c r="R41" s="83"/>
      <c r="S41" s="52"/>
      <c r="T41" s="52"/>
      <c r="U41" s="52"/>
    </row>
    <row r="42" spans="1:27" s="36" customFormat="1" x14ac:dyDescent="0.2">
      <c r="A42" s="132" t="s">
        <v>111</v>
      </c>
      <c r="B42" s="159"/>
      <c r="C42" s="159"/>
      <c r="D42" s="159"/>
      <c r="E42" s="159"/>
      <c r="F42" s="159"/>
      <c r="G42" s="159"/>
      <c r="H42" s="159"/>
      <c r="I42" s="159"/>
      <c r="J42" s="159"/>
      <c r="K42" s="159"/>
      <c r="L42" s="83"/>
      <c r="M42" s="83"/>
      <c r="N42" s="83"/>
      <c r="O42" s="83"/>
      <c r="P42" s="83"/>
      <c r="Q42" s="83"/>
      <c r="R42" s="83"/>
      <c r="S42" s="52"/>
      <c r="T42" s="52"/>
      <c r="U42" s="52"/>
    </row>
    <row r="43" spans="1:27" s="36" customFormat="1" x14ac:dyDescent="0.2">
      <c r="A43" s="130" t="s">
        <v>8</v>
      </c>
      <c r="B43" s="130"/>
      <c r="C43" s="130"/>
      <c r="D43" s="130"/>
      <c r="E43" s="130"/>
      <c r="F43" s="130"/>
      <c r="G43" s="130"/>
      <c r="H43" s="154"/>
      <c r="I43" s="154"/>
      <c r="J43" s="154"/>
      <c r="K43" s="154"/>
      <c r="L43" s="19"/>
      <c r="M43" s="19"/>
      <c r="N43" s="19"/>
      <c r="O43" s="19"/>
      <c r="P43" s="52"/>
      <c r="Q43" s="52"/>
      <c r="R43" s="52"/>
      <c r="S43" s="52"/>
      <c r="T43" s="52"/>
      <c r="U43" s="52"/>
    </row>
    <row r="44" spans="1:27" s="36" customFormat="1" x14ac:dyDescent="0.2">
      <c r="A44" s="132" t="s">
        <v>112</v>
      </c>
      <c r="B44" s="132"/>
      <c r="C44" s="132"/>
      <c r="D44" s="132"/>
      <c r="E44" s="132"/>
      <c r="F44" s="132"/>
      <c r="G44" s="132"/>
      <c r="H44" s="159"/>
      <c r="I44" s="159"/>
      <c r="J44" s="159"/>
      <c r="K44" s="159"/>
      <c r="L44" s="86"/>
      <c r="M44" s="86"/>
      <c r="N44" s="86"/>
      <c r="O44" s="86"/>
      <c r="P44" s="52"/>
      <c r="Q44" s="52"/>
      <c r="R44" s="52"/>
      <c r="S44" s="52"/>
      <c r="T44" s="52"/>
      <c r="U44" s="52"/>
    </row>
    <row r="45" spans="1:27" x14ac:dyDescent="0.2">
      <c r="A45" s="86"/>
      <c r="B45" s="86"/>
      <c r="C45" s="86"/>
      <c r="D45" s="86"/>
      <c r="E45" s="86"/>
      <c r="F45" s="86"/>
      <c r="G45" s="86"/>
      <c r="H45" s="86"/>
      <c r="I45" s="86"/>
      <c r="J45" s="86"/>
      <c r="K45" s="13"/>
      <c r="L45" s="13"/>
      <c r="M45" s="13"/>
      <c r="N45" s="13"/>
      <c r="O45" s="13"/>
      <c r="S45" s="90"/>
      <c r="T45" s="90"/>
      <c r="U45" s="90"/>
      <c r="V45" s="90"/>
      <c r="W45" s="90"/>
      <c r="X45" s="90"/>
      <c r="Y45" s="90"/>
      <c r="Z45" s="90"/>
      <c r="AA45" s="60"/>
    </row>
    <row r="47" spans="1:27" x14ac:dyDescent="0.2">
      <c r="E47" s="60"/>
      <c r="F47" s="60"/>
      <c r="G47" s="60"/>
      <c r="H47" s="60"/>
      <c r="I47" s="60"/>
      <c r="J47" s="60"/>
      <c r="K47" s="60"/>
      <c r="L47" s="60"/>
      <c r="M47" s="60"/>
      <c r="N47" s="60"/>
      <c r="O47" s="60"/>
      <c r="P47" s="60"/>
      <c r="Q47" s="60"/>
      <c r="R47" s="60"/>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40625" defaultRowHeight="12.75" x14ac:dyDescent="0.2"/>
  <cols>
    <col min="1" max="1" width="44.85546875" style="74" customWidth="1"/>
    <col min="2" max="14" width="7.7109375" style="74" customWidth="1"/>
    <col min="15" max="26" width="9.28515625" style="74" bestFit="1" customWidth="1"/>
    <col min="27" max="30" width="7.7109375" style="74" customWidth="1"/>
    <col min="31" max="16384" width="9.140625" style="74"/>
  </cols>
  <sheetData>
    <row r="1" spans="1:32" ht="16.5" customHeight="1" thickBot="1" x14ac:dyDescent="0.3">
      <c r="A1" s="135" t="s">
        <v>66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2" s="75" customFormat="1" ht="16.5" customHeight="1" x14ac:dyDescent="0.3">
      <c r="A2" s="21"/>
      <c r="B2" s="107">
        <v>1960</v>
      </c>
      <c r="C2" s="107">
        <v>1965</v>
      </c>
      <c r="D2" s="107">
        <v>1970</v>
      </c>
      <c r="E2" s="107">
        <v>1975</v>
      </c>
      <c r="F2" s="107">
        <v>1980</v>
      </c>
      <c r="G2" s="107">
        <v>1985</v>
      </c>
      <c r="H2" s="107">
        <v>1990</v>
      </c>
      <c r="I2" s="107">
        <v>1991</v>
      </c>
      <c r="J2" s="107">
        <v>1992</v>
      </c>
      <c r="K2" s="107">
        <v>1993</v>
      </c>
      <c r="L2" s="107">
        <v>1994</v>
      </c>
      <c r="M2" s="107">
        <v>1995</v>
      </c>
      <c r="N2" s="107">
        <v>1996</v>
      </c>
      <c r="O2" s="107">
        <v>1997</v>
      </c>
      <c r="P2" s="107">
        <v>1998</v>
      </c>
      <c r="Q2" s="107">
        <v>1999</v>
      </c>
      <c r="R2" s="107">
        <v>2000</v>
      </c>
      <c r="S2" s="107">
        <v>2001</v>
      </c>
      <c r="T2" s="107">
        <v>2002</v>
      </c>
      <c r="U2" s="107">
        <v>2003</v>
      </c>
      <c r="V2" s="107">
        <v>2004</v>
      </c>
      <c r="W2" s="107">
        <v>2005</v>
      </c>
      <c r="X2" s="107">
        <v>2006</v>
      </c>
      <c r="Y2" s="107">
        <v>2007</v>
      </c>
      <c r="Z2" s="107">
        <v>2008</v>
      </c>
      <c r="AA2" s="112">
        <v>2009</v>
      </c>
      <c r="AB2" s="112">
        <v>2010</v>
      </c>
      <c r="AC2" s="112">
        <v>2011</v>
      </c>
      <c r="AD2" s="112">
        <v>2012</v>
      </c>
      <c r="AE2" s="112">
        <v>2013</v>
      </c>
      <c r="AF2" s="113">
        <v>2014</v>
      </c>
    </row>
    <row r="3" spans="1:32" s="77" customFormat="1" ht="16.5" customHeight="1" x14ac:dyDescent="0.3">
      <c r="A3" s="4" t="s">
        <v>67</v>
      </c>
      <c r="B3" s="76">
        <v>2536.9698816000005</v>
      </c>
      <c r="C3" s="76">
        <v>2459.5604352</v>
      </c>
      <c r="D3" s="76">
        <v>2268.0484992000002</v>
      </c>
      <c r="E3" s="76">
        <v>2455.8589440000001</v>
      </c>
      <c r="F3" s="76">
        <v>2699.1917568000003</v>
      </c>
      <c r="G3" s="76">
        <v>2998.0469376000005</v>
      </c>
      <c r="H3" s="76">
        <v>3427.7417856000002</v>
      </c>
      <c r="I3" s="76">
        <v>3486.8047104000002</v>
      </c>
      <c r="J3" s="76">
        <v>3505.1512320000002</v>
      </c>
      <c r="K3" s="76">
        <v>3556.0065024</v>
      </c>
      <c r="L3" s="76">
        <v>3479.4017280000003</v>
      </c>
      <c r="M3" s="76">
        <v>3514.3244927999999</v>
      </c>
      <c r="N3" s="76">
        <v>2692.2953958912003</v>
      </c>
      <c r="O3" s="118">
        <v>2975.7911584896001</v>
      </c>
      <c r="P3" s="118">
        <v>3063.8856834432004</v>
      </c>
      <c r="Q3" s="118">
        <v>3194.5801234406404</v>
      </c>
      <c r="R3" s="118">
        <v>3284.3312105472005</v>
      </c>
      <c r="S3" s="118">
        <v>3385.8605392128006</v>
      </c>
      <c r="T3" s="118">
        <v>3469.8991954176004</v>
      </c>
      <c r="U3" s="118">
        <v>3407.2944263424001</v>
      </c>
      <c r="V3" s="118">
        <v>3491.3192421888007</v>
      </c>
      <c r="W3" s="118">
        <v>3527.9736611328003</v>
      </c>
      <c r="X3" s="118">
        <v>3563.1550475136005</v>
      </c>
      <c r="Y3" s="118">
        <v>3606.6432238848001</v>
      </c>
      <c r="Z3" s="118">
        <v>3655.9367868672002</v>
      </c>
      <c r="AA3" s="119">
        <v>3677.5914759935999</v>
      </c>
      <c r="AB3" s="119">
        <v>3586.4301851136001</v>
      </c>
      <c r="AC3" s="119">
        <v>3475.8828909066247</v>
      </c>
      <c r="AD3" s="119">
        <v>3455.8604757135367</v>
      </c>
      <c r="AE3" s="119">
        <v>3468.3771068305923</v>
      </c>
      <c r="AF3" s="119">
        <v>3510.8257789440008</v>
      </c>
    </row>
    <row r="4" spans="1:32" s="77" customFormat="1" ht="16.5" customHeight="1" x14ac:dyDescent="0.3">
      <c r="A4" s="4" t="s">
        <v>68</v>
      </c>
      <c r="B4" s="76" t="s">
        <v>0</v>
      </c>
      <c r="C4" s="76" t="s">
        <v>0</v>
      </c>
      <c r="D4" s="76" t="s">
        <v>0</v>
      </c>
      <c r="E4" s="76" t="s">
        <v>0</v>
      </c>
      <c r="F4" s="76">
        <v>35067.605760000006</v>
      </c>
      <c r="G4" s="76">
        <v>34055.328384</v>
      </c>
      <c r="H4" s="76">
        <v>33765.646464000005</v>
      </c>
      <c r="I4" s="76">
        <v>33941.064960000003</v>
      </c>
      <c r="J4" s="76">
        <v>32727.619584000004</v>
      </c>
      <c r="K4" s="76">
        <v>32584.387968000003</v>
      </c>
      <c r="L4" s="76">
        <v>30307.166208000002</v>
      </c>
      <c r="M4" s="76">
        <v>30284.635392000004</v>
      </c>
      <c r="N4" s="76">
        <v>25460.000073446401</v>
      </c>
      <c r="O4" s="118">
        <v>28178.356880298241</v>
      </c>
      <c r="P4" s="118">
        <v>28764.966695097602</v>
      </c>
      <c r="Q4" s="118">
        <v>30068.658111951361</v>
      </c>
      <c r="R4" s="118">
        <v>30267.471416371201</v>
      </c>
      <c r="S4" s="118">
        <v>31515.571440460804</v>
      </c>
      <c r="T4" s="118">
        <v>31669.7802309504</v>
      </c>
      <c r="U4" s="118">
        <v>30865.369427481601</v>
      </c>
      <c r="V4" s="118">
        <v>30450.162698841599</v>
      </c>
      <c r="W4" s="118">
        <v>31261.382636774404</v>
      </c>
      <c r="X4" s="118">
        <v>32814.823337049602</v>
      </c>
      <c r="Y4" s="118">
        <v>32811.390767232006</v>
      </c>
      <c r="Z4" s="118">
        <v>34115.035529203196</v>
      </c>
      <c r="AA4" s="119">
        <v>33957.136834790399</v>
      </c>
      <c r="AB4" s="119">
        <v>36322.4544072192</v>
      </c>
      <c r="AC4" s="119">
        <v>60776.24838065511</v>
      </c>
      <c r="AD4" s="119">
        <v>34025.06055015936</v>
      </c>
      <c r="AE4" s="119">
        <v>34210.473947882499</v>
      </c>
      <c r="AF4" s="119">
        <v>34486.550177587196</v>
      </c>
    </row>
    <row r="5" spans="1:32" s="77"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9">
        <v>1695.3982132415999</v>
      </c>
      <c r="AB6" s="89">
        <v>1600.703410350372</v>
      </c>
      <c r="AC6" s="89">
        <v>1578.4663293163921</v>
      </c>
      <c r="AD6" s="89">
        <v>1521.24757083084</v>
      </c>
      <c r="AE6" s="89">
        <v>1451.1087507252603</v>
      </c>
      <c r="AF6" s="89">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9">
        <v>528.30004808519993</v>
      </c>
      <c r="AB7" s="89">
        <v>468.20318028945599</v>
      </c>
      <c r="AC7" s="89">
        <v>477.813928747548</v>
      </c>
      <c r="AD7" s="89">
        <v>460.78291726634399</v>
      </c>
      <c r="AE7" s="89">
        <v>485.56854964179598</v>
      </c>
      <c r="AF7" s="89">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9">
        <v>149.6801115156</v>
      </c>
      <c r="AB8" s="89">
        <v>154.70446236531598</v>
      </c>
      <c r="AC8" s="89">
        <v>169.67726206305599</v>
      </c>
      <c r="AD8" s="89">
        <v>690.48311802878402</v>
      </c>
      <c r="AE8" s="89">
        <v>231.25751547382799</v>
      </c>
      <c r="AF8" s="89">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9">
        <v>95.374969504799992</v>
      </c>
      <c r="AB9" s="89">
        <v>87.009208984799997</v>
      </c>
      <c r="AC9" s="89">
        <v>80.021247582911997</v>
      </c>
      <c r="AD9" s="89">
        <v>72.240397568915981</v>
      </c>
      <c r="AE9" s="89">
        <v>64.626105682919999</v>
      </c>
      <c r="AF9" s="89">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9">
        <v>23.816676680399997</v>
      </c>
      <c r="AB10" s="89">
        <v>25.998925058868</v>
      </c>
      <c r="AC10" s="89">
        <v>27.685625152415998</v>
      </c>
      <c r="AD10" s="89">
        <v>31.944425635488003</v>
      </c>
      <c r="AE10" s="89">
        <v>33.260000151143998</v>
      </c>
      <c r="AF10" s="89">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20">
        <v>7.8924477451680008</v>
      </c>
      <c r="V11" s="120">
        <v>7.7641714887239992</v>
      </c>
      <c r="W11" s="120">
        <v>11.214998492868</v>
      </c>
      <c r="X11" s="120">
        <v>7.6566506462760007</v>
      </c>
      <c r="Y11" s="120">
        <v>3.8338577027760001</v>
      </c>
      <c r="Z11" s="120">
        <v>2.542653669576</v>
      </c>
      <c r="AA11" s="89">
        <v>23.816676680399997</v>
      </c>
      <c r="AB11" s="89">
        <v>13.083209091816</v>
      </c>
      <c r="AC11" s="89">
        <v>14.041300654427999</v>
      </c>
      <c r="AD11" s="89">
        <v>13.76390944848</v>
      </c>
      <c r="AE11" s="89">
        <v>23.774726744615997</v>
      </c>
      <c r="AF11" s="89">
        <v>21.144773903496002</v>
      </c>
    </row>
    <row r="12" spans="1:32" ht="16.5" customHeight="1" x14ac:dyDescent="0.3">
      <c r="A12" s="55" t="s">
        <v>41</v>
      </c>
      <c r="B12" s="108" t="s">
        <v>0</v>
      </c>
      <c r="C12" s="108" t="s">
        <v>0</v>
      </c>
      <c r="D12" s="108" t="s">
        <v>0</v>
      </c>
      <c r="E12" s="108" t="s">
        <v>0</v>
      </c>
      <c r="F12" s="108" t="s">
        <v>0</v>
      </c>
      <c r="G12" s="108" t="s">
        <v>0</v>
      </c>
      <c r="H12" s="108" t="s">
        <v>0</v>
      </c>
      <c r="I12" s="108" t="s">
        <v>0</v>
      </c>
      <c r="J12" s="108" t="s">
        <v>0</v>
      </c>
      <c r="K12" s="108" t="s">
        <v>0</v>
      </c>
      <c r="L12" s="108" t="s">
        <v>0</v>
      </c>
      <c r="M12" s="108"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9">
        <v>0.80449999999999999</v>
      </c>
      <c r="AB12" s="89">
        <v>0.81424099999999999</v>
      </c>
      <c r="AC12" s="89">
        <v>1.0446</v>
      </c>
      <c r="AD12" s="89">
        <v>1.049744</v>
      </c>
      <c r="AE12" s="89">
        <v>1.0537190000000001</v>
      </c>
      <c r="AF12" s="89">
        <v>3.4618829999999998</v>
      </c>
    </row>
    <row r="13" spans="1:32" s="77" customFormat="1" ht="16.5" customHeight="1" x14ac:dyDescent="0.3">
      <c r="A13" s="4" t="s">
        <v>75</v>
      </c>
      <c r="B13" s="76" t="s">
        <v>0</v>
      </c>
      <c r="C13" s="76" t="s">
        <v>0</v>
      </c>
      <c r="D13" s="76" t="s">
        <v>0</v>
      </c>
      <c r="E13" s="76" t="s">
        <v>0</v>
      </c>
      <c r="F13" s="76" t="s">
        <v>0</v>
      </c>
      <c r="G13" s="76" t="s">
        <v>0</v>
      </c>
      <c r="H13" s="76" t="s">
        <v>0</v>
      </c>
      <c r="I13" s="76" t="s">
        <v>0</v>
      </c>
      <c r="J13" s="76" t="s">
        <v>0</v>
      </c>
      <c r="K13" s="76" t="s">
        <v>0</v>
      </c>
      <c r="L13" s="76" t="s">
        <v>0</v>
      </c>
      <c r="M13" s="76" t="s">
        <v>0</v>
      </c>
      <c r="N13" s="61">
        <f>SUM(N14:N20)</f>
        <v>69603.100083409954</v>
      </c>
      <c r="O13" s="92">
        <f t="shared" ref="O13:AD13" si="0">SUM(O14:O20)</f>
        <v>69471.489025781848</v>
      </c>
      <c r="P13" s="92">
        <f t="shared" si="0"/>
        <v>69992.203989224843</v>
      </c>
      <c r="Q13" s="92">
        <f t="shared" si="0"/>
        <v>71266.426840850196</v>
      </c>
      <c r="R13" s="92">
        <f t="shared" si="0"/>
        <v>73643.589896781574</v>
      </c>
      <c r="S13" s="92">
        <f t="shared" si="0"/>
        <v>74333.679918949172</v>
      </c>
      <c r="T13" s="92">
        <f t="shared" si="0"/>
        <v>71846.444142023742</v>
      </c>
      <c r="U13" s="114">
        <f t="shared" si="0"/>
        <v>68022.798919316483</v>
      </c>
      <c r="V13" s="114">
        <f t="shared" si="0"/>
        <v>68388.661263800721</v>
      </c>
      <c r="W13" s="114">
        <f t="shared" si="0"/>
        <v>65720.928422934056</v>
      </c>
      <c r="X13" s="114">
        <f t="shared" si="0"/>
        <v>68316.955092585529</v>
      </c>
      <c r="Y13" s="114">
        <f>SUM(Y14:Y20)</f>
        <v>66321.89996001737</v>
      </c>
      <c r="Z13" s="114">
        <f t="shared" si="0"/>
        <v>67780.297071302572</v>
      </c>
      <c r="AA13" s="115">
        <f t="shared" si="0"/>
        <v>77558.459786451582</v>
      </c>
      <c r="AB13" s="115">
        <f t="shared" si="0"/>
        <v>73560.559385060915</v>
      </c>
      <c r="AC13" s="115">
        <f t="shared" si="0"/>
        <v>73219.91428522284</v>
      </c>
      <c r="AD13" s="115">
        <f t="shared" si="0"/>
        <v>89172.949561654197</v>
      </c>
      <c r="AE13" s="115">
        <f>SUM(AE14:AE20)</f>
        <v>70497.44904264831</v>
      </c>
      <c r="AF13" s="115">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9">
        <v>65540.619077480966</v>
      </c>
      <c r="AB14" s="89">
        <v>61879.912137696847</v>
      </c>
      <c r="AC14" s="89">
        <v>61020.272174613157</v>
      </c>
      <c r="AD14" s="89">
        <v>58808.312279469894</v>
      </c>
      <c r="AE14" s="89">
        <v>56096.889290357249</v>
      </c>
      <c r="AF14" s="89">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9">
        <v>3313.0311969959994</v>
      </c>
      <c r="AB15" s="89">
        <v>2936.15673224688</v>
      </c>
      <c r="AC15" s="89">
        <v>2996.4268563620394</v>
      </c>
      <c r="AD15" s="89">
        <v>2889.6233976871199</v>
      </c>
      <c r="AE15" s="89">
        <v>2956.8046107398395</v>
      </c>
      <c r="AF15" s="89">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9">
        <v>5264.8476695753598</v>
      </c>
      <c r="AB16" s="89">
        <v>5441.574167133449</v>
      </c>
      <c r="AC16" s="89">
        <v>5968.2273663959941</v>
      </c>
      <c r="AD16" s="89">
        <v>24287.050550841512</v>
      </c>
      <c r="AE16" s="89">
        <v>8134.2509641788765</v>
      </c>
      <c r="AF16" s="89">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9">
        <v>2254.2009135155199</v>
      </c>
      <c r="AB17" s="89">
        <v>2056.4749786675202</v>
      </c>
      <c r="AC17" s="89">
        <v>1891.3135211327487</v>
      </c>
      <c r="AD17" s="89">
        <v>1707.4120289430782</v>
      </c>
      <c r="AE17" s="89">
        <v>1527.4471617006079</v>
      </c>
      <c r="AF17" s="89">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9">
        <v>829.76197939999997</v>
      </c>
      <c r="AB18" s="89">
        <v>905.79050169800007</v>
      </c>
      <c r="AC18" s="89">
        <v>964.554351376</v>
      </c>
      <c r="AD18" s="89">
        <v>1112.928986768</v>
      </c>
      <c r="AE18" s="89">
        <v>1158.7629932839998</v>
      </c>
      <c r="AF18" s="89">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20">
        <v>101.59037243252479</v>
      </c>
      <c r="Z19" s="54">
        <v>65.157780022444797</v>
      </c>
      <c r="AA19" s="89">
        <v>347.31070892143998</v>
      </c>
      <c r="AB19" s="89">
        <v>331.85742860807039</v>
      </c>
      <c r="AC19" s="89">
        <v>367.8388020534623</v>
      </c>
      <c r="AD19" s="89">
        <v>356.28555175341597</v>
      </c>
      <c r="AE19" s="89">
        <v>611.91432797253117</v>
      </c>
      <c r="AF19" s="89">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9">
        <v>8.6882405622720018</v>
      </c>
      <c r="AB20" s="89">
        <v>8.7934390101490543</v>
      </c>
      <c r="AC20" s="89">
        <v>11.281213289433602</v>
      </c>
      <c r="AD20" s="89">
        <v>11.336766191176704</v>
      </c>
      <c r="AE20" s="89">
        <v>11.379694415210306</v>
      </c>
      <c r="AF20" s="89">
        <v>37.386789686065732</v>
      </c>
    </row>
    <row r="21" spans="1:32" s="77" customFormat="1" ht="16.5" customHeight="1" thickBot="1" x14ac:dyDescent="0.35">
      <c r="A21" s="4" t="s">
        <v>83</v>
      </c>
      <c r="B21" s="78" t="s">
        <v>0</v>
      </c>
      <c r="C21" s="78" t="s">
        <v>0</v>
      </c>
      <c r="D21" s="78" t="s">
        <v>0</v>
      </c>
      <c r="E21" s="78" t="s">
        <v>0</v>
      </c>
      <c r="F21" s="78" t="s">
        <v>0</v>
      </c>
      <c r="G21" s="78" t="s">
        <v>0</v>
      </c>
      <c r="H21" s="78" t="s">
        <v>0</v>
      </c>
      <c r="I21" s="78" t="s">
        <v>0</v>
      </c>
      <c r="J21" s="78" t="s">
        <v>0</v>
      </c>
      <c r="K21" s="78" t="s">
        <v>0</v>
      </c>
      <c r="L21" s="78" t="s">
        <v>0</v>
      </c>
      <c r="M21" s="78" t="s">
        <v>0</v>
      </c>
      <c r="N21" s="93">
        <f>1000*N13/N4</f>
        <v>2733.8216764579965</v>
      </c>
      <c r="O21" s="116">
        <f t="shared" ref="O21:AF21" si="1">1000*O13/O4</f>
        <v>2465.4201563596125</v>
      </c>
      <c r="P21" s="116">
        <f t="shared" si="1"/>
        <v>2433.2447428542851</v>
      </c>
      <c r="Q21" s="116">
        <f t="shared" si="1"/>
        <v>2370.1232883593161</v>
      </c>
      <c r="R21" s="116">
        <f t="shared" si="1"/>
        <v>2433.0935638366182</v>
      </c>
      <c r="S21" s="116">
        <f t="shared" si="1"/>
        <v>2358.6334158458876</v>
      </c>
      <c r="T21" s="116">
        <f t="shared" si="1"/>
        <v>2268.6120212419187</v>
      </c>
      <c r="U21" s="116">
        <f t="shared" si="1"/>
        <v>2203.8550058225132</v>
      </c>
      <c r="V21" s="116">
        <f t="shared" si="1"/>
        <v>2245.9210461427979</v>
      </c>
      <c r="W21" s="116">
        <f t="shared" si="1"/>
        <v>2102.3039571392173</v>
      </c>
      <c r="X21" s="116">
        <f t="shared" si="1"/>
        <v>2081.8931246676016</v>
      </c>
      <c r="Y21" s="116">
        <f t="shared" si="1"/>
        <v>2021.307186596051</v>
      </c>
      <c r="Z21" s="116">
        <f t="shared" si="1"/>
        <v>1986.8159601733728</v>
      </c>
      <c r="AA21" s="117">
        <f t="shared" si="1"/>
        <v>2284.0105796843841</v>
      </c>
      <c r="AB21" s="117">
        <f t="shared" si="1"/>
        <v>2025.2089399124011</v>
      </c>
      <c r="AC21" s="117">
        <f>1000*AC13/AC4</f>
        <v>1204.7455418213756</v>
      </c>
      <c r="AD21" s="117">
        <f t="shared" si="1"/>
        <v>2620.8020829293291</v>
      </c>
      <c r="AE21" s="117">
        <f t="shared" si="1"/>
        <v>2060.6978187454151</v>
      </c>
      <c r="AF21" s="117">
        <f t="shared" si="1"/>
        <v>1809.7256875075634</v>
      </c>
    </row>
    <row r="22" spans="1:32" s="79" customFormat="1" ht="12.75" customHeight="1" x14ac:dyDescent="0.2">
      <c r="A22" s="186" t="s">
        <v>102</v>
      </c>
      <c r="B22" s="187"/>
      <c r="C22" s="187"/>
      <c r="D22" s="187"/>
      <c r="E22" s="187"/>
      <c r="F22" s="187"/>
      <c r="G22" s="187"/>
      <c r="H22" s="187"/>
      <c r="I22" s="187"/>
      <c r="J22" s="187"/>
      <c r="K22" s="187"/>
      <c r="L22" s="62"/>
      <c r="M22" s="62"/>
      <c r="N22" s="62"/>
      <c r="O22" s="62"/>
      <c r="P22" s="62"/>
      <c r="Q22" s="62"/>
      <c r="R22" s="62"/>
      <c r="S22" s="62"/>
      <c r="T22" s="62"/>
      <c r="U22" s="62"/>
      <c r="V22" s="62"/>
      <c r="W22" s="62"/>
      <c r="X22" s="62"/>
      <c r="Y22" s="62"/>
      <c r="Z22" s="62"/>
      <c r="AA22" s="74"/>
    </row>
    <row r="23" spans="1:32" s="79" customFormat="1" ht="12.75" customHeight="1" x14ac:dyDescent="0.2">
      <c r="A23" s="188"/>
      <c r="B23" s="181"/>
      <c r="C23" s="181"/>
      <c r="D23" s="181"/>
      <c r="E23" s="181"/>
      <c r="F23" s="181"/>
      <c r="G23" s="181"/>
      <c r="H23" s="181"/>
      <c r="I23" s="181"/>
      <c r="J23" s="181"/>
      <c r="K23" s="181"/>
      <c r="L23" s="62"/>
      <c r="M23" s="62"/>
      <c r="N23" s="62"/>
      <c r="O23" s="62"/>
      <c r="P23" s="62"/>
      <c r="Q23" s="62"/>
      <c r="R23" s="62"/>
      <c r="S23" s="62"/>
      <c r="T23" s="62"/>
      <c r="U23" s="62"/>
      <c r="V23" s="62"/>
      <c r="W23" s="62"/>
      <c r="X23" s="62"/>
      <c r="Y23" s="62"/>
      <c r="Z23" s="62"/>
      <c r="AA23" s="74"/>
    </row>
    <row r="24" spans="1:32" s="79" customFormat="1" ht="25.5" customHeight="1" x14ac:dyDescent="0.2">
      <c r="A24" s="189" t="s">
        <v>84</v>
      </c>
      <c r="B24" s="189"/>
      <c r="C24" s="189"/>
      <c r="D24" s="189"/>
      <c r="E24" s="189"/>
      <c r="F24" s="189"/>
      <c r="G24" s="189"/>
      <c r="H24" s="189"/>
      <c r="I24" s="189"/>
      <c r="J24" s="189"/>
      <c r="K24" s="189"/>
      <c r="L24" s="62"/>
      <c r="M24" s="62"/>
      <c r="N24" s="62"/>
      <c r="O24" s="62"/>
      <c r="P24" s="62"/>
      <c r="Q24" s="62"/>
      <c r="R24" s="62"/>
      <c r="S24" s="62"/>
      <c r="T24" s="62"/>
      <c r="U24" s="62"/>
      <c r="V24" s="62"/>
      <c r="W24" s="62"/>
      <c r="X24" s="62"/>
      <c r="Y24" s="62"/>
      <c r="Z24" s="62"/>
      <c r="AA24" s="74"/>
    </row>
    <row r="25" spans="1:32" s="79" customFormat="1" ht="12.75" customHeight="1" x14ac:dyDescent="0.2">
      <c r="A25" s="190" t="s">
        <v>85</v>
      </c>
      <c r="B25" s="190"/>
      <c r="C25" s="190"/>
      <c r="D25" s="190"/>
      <c r="E25" s="190"/>
      <c r="F25" s="190"/>
      <c r="G25" s="190"/>
      <c r="H25" s="190"/>
      <c r="I25" s="190"/>
      <c r="J25" s="190"/>
      <c r="K25" s="190"/>
      <c r="L25" s="62"/>
      <c r="M25" s="62"/>
      <c r="N25" s="62"/>
      <c r="O25" s="62"/>
      <c r="P25" s="62"/>
      <c r="Q25" s="62"/>
      <c r="R25" s="62"/>
      <c r="S25" s="62"/>
      <c r="T25" s="62"/>
      <c r="U25" s="62"/>
      <c r="V25" s="62"/>
      <c r="W25" s="62"/>
      <c r="X25" s="62"/>
      <c r="Y25" s="62"/>
      <c r="Z25" s="62"/>
      <c r="AA25" s="74"/>
    </row>
    <row r="26" spans="1:32" s="79" customFormat="1" ht="12.75" customHeight="1" x14ac:dyDescent="0.2">
      <c r="A26" s="185"/>
      <c r="B26" s="185"/>
      <c r="C26" s="185"/>
      <c r="D26" s="185"/>
      <c r="E26" s="185"/>
      <c r="F26" s="185"/>
      <c r="G26" s="185"/>
      <c r="H26" s="185"/>
      <c r="I26" s="185"/>
      <c r="J26" s="185"/>
      <c r="K26" s="185"/>
      <c r="L26" s="62"/>
      <c r="M26" s="62"/>
      <c r="N26" s="62"/>
      <c r="O26" s="62"/>
      <c r="P26" s="62"/>
      <c r="Q26" s="62"/>
      <c r="R26" s="62"/>
      <c r="S26" s="62"/>
      <c r="T26" s="62"/>
      <c r="U26" s="62"/>
      <c r="V26" s="62"/>
      <c r="W26" s="62"/>
      <c r="X26" s="62"/>
      <c r="Y26" s="62"/>
      <c r="Z26" s="62"/>
      <c r="AA26" s="74"/>
    </row>
    <row r="27" spans="1:32" s="79" customFormat="1" ht="12.75" customHeight="1" x14ac:dyDescent="0.2">
      <c r="A27" s="183" t="s">
        <v>19</v>
      </c>
      <c r="B27" s="184"/>
      <c r="C27" s="184"/>
      <c r="D27" s="184"/>
      <c r="E27" s="184"/>
      <c r="F27" s="181"/>
      <c r="G27" s="181"/>
      <c r="H27" s="181"/>
      <c r="I27" s="181"/>
      <c r="J27" s="181"/>
      <c r="K27" s="181"/>
      <c r="L27" s="80"/>
      <c r="M27" s="62"/>
      <c r="N27" s="62"/>
      <c r="O27" s="62"/>
      <c r="P27" s="62"/>
      <c r="Q27" s="62"/>
      <c r="R27" s="62"/>
      <c r="S27" s="62"/>
      <c r="T27" s="62"/>
      <c r="U27" s="62"/>
      <c r="V27" s="62"/>
      <c r="W27" s="62"/>
      <c r="X27" s="62"/>
      <c r="Y27" s="62"/>
      <c r="Z27" s="62"/>
      <c r="AA27" s="74"/>
    </row>
    <row r="28" spans="1:32" s="79" customFormat="1" ht="12.75" customHeight="1" x14ac:dyDescent="0.2">
      <c r="A28" s="177" t="s">
        <v>42</v>
      </c>
      <c r="B28" s="177"/>
      <c r="C28" s="177"/>
      <c r="D28" s="177"/>
      <c r="E28" s="177"/>
      <c r="F28" s="177"/>
      <c r="G28" s="177"/>
      <c r="H28" s="177"/>
      <c r="I28" s="177"/>
      <c r="J28" s="177"/>
      <c r="K28" s="177"/>
      <c r="L28" s="88"/>
      <c r="M28" s="62"/>
      <c r="N28" s="62"/>
      <c r="O28" s="62"/>
      <c r="P28" s="62"/>
      <c r="Q28" s="62"/>
      <c r="R28" s="62"/>
      <c r="S28" s="62"/>
      <c r="T28" s="62"/>
      <c r="U28" s="62"/>
      <c r="V28" s="62"/>
      <c r="W28" s="62"/>
      <c r="X28" s="62"/>
      <c r="Y28" s="62"/>
      <c r="Z28" s="62"/>
      <c r="AA28" s="74"/>
    </row>
    <row r="29" spans="1:32" s="79" customFormat="1" ht="12.75" customHeight="1" x14ac:dyDescent="0.2">
      <c r="A29" s="177" t="s">
        <v>43</v>
      </c>
      <c r="B29" s="177"/>
      <c r="C29" s="177"/>
      <c r="D29" s="177"/>
      <c r="E29" s="177"/>
      <c r="F29" s="177"/>
      <c r="G29" s="177"/>
      <c r="H29" s="177"/>
      <c r="I29" s="177"/>
      <c r="J29" s="177"/>
      <c r="K29" s="177"/>
      <c r="L29" s="88"/>
      <c r="M29" s="62"/>
      <c r="N29" s="62"/>
      <c r="O29" s="62"/>
      <c r="P29" s="62"/>
      <c r="Q29" s="62"/>
      <c r="R29" s="62"/>
      <c r="S29" s="62"/>
      <c r="T29" s="62"/>
      <c r="U29" s="62"/>
      <c r="V29" s="62"/>
      <c r="W29" s="62"/>
      <c r="X29" s="62"/>
      <c r="Y29" s="62"/>
      <c r="Z29" s="62"/>
      <c r="AA29" s="74"/>
    </row>
    <row r="30" spans="1:32" s="79" customFormat="1" ht="25.5" customHeight="1" x14ac:dyDescent="0.2">
      <c r="A30" s="177" t="s">
        <v>44</v>
      </c>
      <c r="B30" s="177"/>
      <c r="C30" s="177"/>
      <c r="D30" s="177"/>
      <c r="E30" s="177"/>
      <c r="F30" s="177"/>
      <c r="G30" s="177"/>
      <c r="H30" s="177"/>
      <c r="I30" s="177"/>
      <c r="J30" s="177"/>
      <c r="K30" s="177"/>
      <c r="L30" s="88"/>
      <c r="M30" s="62"/>
      <c r="N30" s="62"/>
      <c r="O30" s="62"/>
      <c r="P30" s="62"/>
      <c r="Q30" s="62"/>
      <c r="R30" s="62"/>
      <c r="S30" s="62"/>
      <c r="T30" s="62"/>
      <c r="U30" s="62"/>
      <c r="V30" s="62"/>
      <c r="W30" s="62"/>
      <c r="X30" s="62"/>
      <c r="Y30" s="62"/>
      <c r="Z30" s="62"/>
      <c r="AA30" s="74"/>
    </row>
    <row r="31" spans="1:32" s="79" customFormat="1" ht="12.75" customHeight="1" x14ac:dyDescent="0.2">
      <c r="A31" s="182" t="s">
        <v>45</v>
      </c>
      <c r="B31" s="181"/>
      <c r="C31" s="181"/>
      <c r="D31" s="181"/>
      <c r="E31" s="181"/>
      <c r="F31" s="181"/>
      <c r="G31" s="181"/>
      <c r="H31" s="181"/>
      <c r="I31" s="181"/>
      <c r="J31" s="181"/>
      <c r="K31" s="181"/>
      <c r="L31" s="88"/>
      <c r="M31" s="62"/>
      <c r="N31" s="62"/>
      <c r="O31" s="62"/>
      <c r="P31" s="62"/>
      <c r="Q31" s="62"/>
      <c r="R31" s="62"/>
      <c r="S31" s="62"/>
      <c r="T31" s="62"/>
      <c r="U31" s="62"/>
      <c r="V31" s="62"/>
      <c r="W31" s="62"/>
      <c r="X31" s="62"/>
      <c r="Y31" s="62"/>
      <c r="Z31" s="62"/>
      <c r="AA31" s="74"/>
    </row>
    <row r="32" spans="1:32" s="79" customFormat="1" ht="12.75" customHeight="1" x14ac:dyDescent="0.2">
      <c r="A32" s="182" t="s">
        <v>86</v>
      </c>
      <c r="B32" s="181">
        <v>138700</v>
      </c>
      <c r="C32" s="181"/>
      <c r="D32" s="181"/>
      <c r="E32" s="181"/>
      <c r="F32" s="181"/>
      <c r="G32" s="181"/>
      <c r="H32" s="181"/>
      <c r="I32" s="181"/>
      <c r="J32" s="181"/>
      <c r="K32" s="181"/>
      <c r="L32" s="88"/>
      <c r="M32" s="62"/>
      <c r="N32" s="62"/>
      <c r="O32" s="62"/>
      <c r="P32" s="62"/>
      <c r="Q32" s="62"/>
      <c r="R32" s="62"/>
      <c r="S32" s="62"/>
      <c r="T32" s="62"/>
      <c r="U32" s="62"/>
      <c r="V32" s="62"/>
      <c r="W32" s="62"/>
      <c r="X32" s="62"/>
      <c r="Y32" s="62"/>
      <c r="Z32" s="62"/>
      <c r="AA32" s="74"/>
    </row>
    <row r="33" spans="1:15" s="79" customFormat="1" x14ac:dyDescent="0.2">
      <c r="A33" s="177" t="s">
        <v>87</v>
      </c>
      <c r="B33" s="177"/>
      <c r="C33" s="177"/>
      <c r="D33" s="177"/>
      <c r="E33" s="177"/>
      <c r="F33" s="177"/>
      <c r="G33" s="177"/>
      <c r="H33" s="177"/>
      <c r="I33" s="177"/>
      <c r="J33" s="177"/>
      <c r="K33" s="177"/>
      <c r="L33" s="88"/>
      <c r="M33" s="62"/>
      <c r="N33" s="88"/>
      <c r="O33" s="88"/>
    </row>
    <row r="34" spans="1:15" s="79" customFormat="1" x14ac:dyDescent="0.2">
      <c r="A34" s="177" t="s">
        <v>88</v>
      </c>
      <c r="B34" s="177"/>
      <c r="C34" s="177"/>
      <c r="D34" s="177"/>
      <c r="E34" s="177"/>
      <c r="F34" s="177"/>
      <c r="G34" s="177"/>
      <c r="H34" s="177"/>
      <c r="I34" s="177"/>
      <c r="J34" s="177"/>
      <c r="K34" s="177"/>
      <c r="L34" s="88"/>
      <c r="M34" s="62"/>
      <c r="N34" s="88"/>
      <c r="O34" s="88"/>
    </row>
    <row r="35" spans="1:15" s="79" customFormat="1" x14ac:dyDescent="0.2">
      <c r="A35" s="177" t="s">
        <v>89</v>
      </c>
      <c r="B35" s="177"/>
      <c r="C35" s="177"/>
      <c r="D35" s="177"/>
      <c r="E35" s="177"/>
      <c r="F35" s="177"/>
      <c r="G35" s="177"/>
      <c r="H35" s="177"/>
      <c r="I35" s="177"/>
      <c r="J35" s="177"/>
      <c r="K35" s="177"/>
      <c r="L35" s="88"/>
      <c r="M35" s="62"/>
      <c r="N35" s="88"/>
      <c r="O35" s="88"/>
    </row>
    <row r="36" spans="1:15" s="79" customFormat="1" x14ac:dyDescent="0.2">
      <c r="A36" s="177" t="s">
        <v>90</v>
      </c>
      <c r="B36" s="177">
        <v>125000</v>
      </c>
      <c r="C36" s="177"/>
      <c r="D36" s="177"/>
      <c r="E36" s="177"/>
      <c r="F36" s="177"/>
      <c r="G36" s="177"/>
      <c r="H36" s="177"/>
      <c r="I36" s="177"/>
      <c r="J36" s="177"/>
      <c r="K36" s="177"/>
      <c r="L36" s="88"/>
      <c r="M36" s="62"/>
      <c r="N36" s="88"/>
      <c r="O36" s="88"/>
    </row>
    <row r="37" spans="1:15" s="79" customFormat="1" x14ac:dyDescent="0.2">
      <c r="A37" s="177" t="s">
        <v>91</v>
      </c>
      <c r="B37" s="177">
        <v>91300</v>
      </c>
      <c r="C37" s="177"/>
      <c r="D37" s="177"/>
      <c r="E37" s="177"/>
      <c r="F37" s="177"/>
      <c r="G37" s="177"/>
      <c r="H37" s="177"/>
      <c r="I37" s="177"/>
      <c r="J37" s="177"/>
      <c r="K37" s="177"/>
      <c r="L37" s="88"/>
      <c r="M37" s="62"/>
      <c r="N37" s="88"/>
      <c r="O37" s="88"/>
    </row>
    <row r="38" spans="1:15" s="79" customFormat="1" x14ac:dyDescent="0.2">
      <c r="A38" s="177" t="s">
        <v>92</v>
      </c>
      <c r="B38" s="177"/>
      <c r="C38" s="177"/>
      <c r="D38" s="177"/>
      <c r="E38" s="177"/>
      <c r="F38" s="177"/>
      <c r="G38" s="177"/>
      <c r="H38" s="177"/>
      <c r="I38" s="177"/>
      <c r="J38" s="177"/>
      <c r="K38" s="177"/>
      <c r="L38" s="88"/>
      <c r="M38" s="62"/>
      <c r="N38" s="88"/>
      <c r="O38" s="88"/>
    </row>
    <row r="39" spans="1:15" s="79" customFormat="1" x14ac:dyDescent="0.2">
      <c r="A39" s="177" t="s">
        <v>93</v>
      </c>
      <c r="B39" s="177"/>
      <c r="C39" s="177"/>
      <c r="D39" s="177"/>
      <c r="E39" s="177"/>
      <c r="F39" s="177"/>
      <c r="G39" s="177"/>
      <c r="H39" s="177"/>
      <c r="I39" s="177"/>
      <c r="J39" s="177"/>
      <c r="K39" s="177"/>
      <c r="L39" s="88"/>
      <c r="M39" s="62"/>
      <c r="N39" s="88"/>
      <c r="O39" s="88"/>
    </row>
    <row r="40" spans="1:15" s="79" customFormat="1" x14ac:dyDescent="0.2">
      <c r="A40" s="177" t="s">
        <v>94</v>
      </c>
      <c r="B40" s="177"/>
      <c r="C40" s="177"/>
      <c r="D40" s="177"/>
      <c r="E40" s="177"/>
      <c r="F40" s="177"/>
      <c r="G40" s="177"/>
      <c r="H40" s="177"/>
      <c r="I40" s="177"/>
      <c r="J40" s="177"/>
      <c r="K40" s="177"/>
      <c r="L40" s="88"/>
      <c r="M40" s="62"/>
      <c r="N40" s="88"/>
      <c r="O40" s="88"/>
    </row>
    <row r="41" spans="1:15" s="79" customFormat="1" x14ac:dyDescent="0.2">
      <c r="A41" s="177" t="s">
        <v>95</v>
      </c>
      <c r="B41" s="177"/>
      <c r="C41" s="177"/>
      <c r="D41" s="177"/>
      <c r="E41" s="177"/>
      <c r="F41" s="177"/>
      <c r="G41" s="177"/>
      <c r="H41" s="177"/>
      <c r="I41" s="177"/>
      <c r="J41" s="177"/>
      <c r="K41" s="177"/>
      <c r="L41" s="88"/>
      <c r="M41" s="62"/>
      <c r="N41" s="88"/>
      <c r="O41" s="88"/>
    </row>
    <row r="42" spans="1:15" s="79" customFormat="1" x14ac:dyDescent="0.2">
      <c r="A42" s="177" t="s">
        <v>96</v>
      </c>
      <c r="B42" s="177"/>
      <c r="C42" s="177"/>
      <c r="D42" s="177"/>
      <c r="E42" s="177"/>
      <c r="F42" s="177"/>
      <c r="G42" s="177"/>
      <c r="H42" s="177"/>
      <c r="I42" s="177"/>
      <c r="J42" s="177"/>
      <c r="K42" s="177"/>
      <c r="L42" s="88"/>
      <c r="M42" s="62"/>
      <c r="N42" s="88"/>
      <c r="O42" s="88"/>
    </row>
    <row r="43" spans="1:15" s="79" customFormat="1" x14ac:dyDescent="0.2">
      <c r="A43" s="176" t="s">
        <v>46</v>
      </c>
      <c r="B43" s="176"/>
      <c r="C43" s="176"/>
      <c r="D43" s="176"/>
      <c r="E43" s="176"/>
      <c r="F43" s="176"/>
      <c r="G43" s="176"/>
      <c r="H43" s="176"/>
      <c r="I43" s="176"/>
      <c r="J43" s="176"/>
      <c r="K43" s="176"/>
      <c r="L43" s="81"/>
      <c r="M43" s="81"/>
      <c r="N43" s="81"/>
      <c r="O43" s="88"/>
    </row>
    <row r="44" spans="1:15" s="79" customFormat="1" x14ac:dyDescent="0.2">
      <c r="A44" s="176" t="s">
        <v>103</v>
      </c>
      <c r="B44" s="176"/>
      <c r="C44" s="176"/>
      <c r="D44" s="176"/>
      <c r="E44" s="176"/>
      <c r="F44" s="176"/>
      <c r="G44" s="176"/>
      <c r="H44" s="176"/>
      <c r="I44" s="178"/>
      <c r="J44" s="178"/>
      <c r="K44" s="178"/>
      <c r="L44" s="88"/>
      <c r="M44" s="62"/>
      <c r="N44" s="88"/>
      <c r="O44" s="88"/>
    </row>
    <row r="45" spans="1:15" s="79" customFormat="1" x14ac:dyDescent="0.2">
      <c r="A45" s="176" t="s">
        <v>104</v>
      </c>
      <c r="B45" s="176"/>
      <c r="C45" s="176"/>
      <c r="D45" s="176"/>
      <c r="E45" s="176"/>
      <c r="F45" s="176"/>
      <c r="G45" s="176"/>
      <c r="H45" s="176"/>
      <c r="I45" s="178"/>
      <c r="J45" s="178"/>
      <c r="K45" s="178"/>
      <c r="L45" s="88"/>
      <c r="M45" s="62"/>
      <c r="N45" s="88"/>
      <c r="O45" s="88"/>
    </row>
    <row r="46" spans="1:15" s="79" customFormat="1" x14ac:dyDescent="0.2">
      <c r="A46" s="177" t="s">
        <v>105</v>
      </c>
      <c r="B46" s="177"/>
      <c r="C46" s="177"/>
      <c r="D46" s="177"/>
      <c r="E46" s="177"/>
      <c r="F46" s="177"/>
      <c r="G46" s="177"/>
      <c r="H46" s="177"/>
      <c r="I46" s="177"/>
      <c r="J46" s="177"/>
      <c r="K46" s="177"/>
      <c r="L46" s="88"/>
      <c r="M46" s="62"/>
      <c r="N46" s="88"/>
      <c r="O46" s="88"/>
    </row>
    <row r="47" spans="1:15" s="79" customFormat="1" x14ac:dyDescent="0.2">
      <c r="A47" s="179"/>
      <c r="B47" s="179"/>
      <c r="C47" s="179"/>
      <c r="D47" s="179"/>
      <c r="E47" s="179"/>
      <c r="F47" s="179"/>
      <c r="G47" s="179"/>
      <c r="H47" s="179"/>
      <c r="I47" s="179"/>
      <c r="J47" s="179"/>
      <c r="K47" s="179"/>
      <c r="L47" s="88"/>
      <c r="M47" s="62"/>
      <c r="N47" s="88"/>
      <c r="O47" s="88"/>
    </row>
    <row r="48" spans="1:15" s="79" customFormat="1" x14ac:dyDescent="0.2">
      <c r="A48" s="180" t="s">
        <v>12</v>
      </c>
      <c r="B48" s="180"/>
      <c r="C48" s="180"/>
      <c r="D48" s="180"/>
      <c r="E48" s="180"/>
      <c r="F48" s="181"/>
      <c r="G48" s="181"/>
      <c r="H48" s="181"/>
      <c r="I48" s="181"/>
      <c r="J48" s="181"/>
      <c r="K48" s="181"/>
      <c r="L48" s="80"/>
      <c r="M48" s="62"/>
      <c r="N48" s="80"/>
      <c r="O48" s="80"/>
    </row>
    <row r="49" spans="1:15" s="79" customFormat="1" x14ac:dyDescent="0.2">
      <c r="A49" s="182" t="s">
        <v>30</v>
      </c>
      <c r="B49" s="182"/>
      <c r="C49" s="182"/>
      <c r="D49" s="182"/>
      <c r="E49" s="182"/>
      <c r="F49" s="182"/>
      <c r="G49" s="182"/>
      <c r="H49" s="182"/>
      <c r="I49" s="182"/>
      <c r="J49" s="182"/>
      <c r="K49" s="182"/>
      <c r="L49" s="82"/>
      <c r="M49" s="62"/>
      <c r="N49" s="82"/>
      <c r="O49" s="82"/>
    </row>
    <row r="50" spans="1:15" x14ac:dyDescent="0.2">
      <c r="A50" s="176" t="s">
        <v>106</v>
      </c>
      <c r="B50" s="176"/>
      <c r="C50" s="176"/>
      <c r="D50" s="176"/>
      <c r="E50" s="176"/>
      <c r="F50" s="176"/>
      <c r="G50" s="176"/>
      <c r="H50" s="176"/>
      <c r="I50" s="176"/>
      <c r="J50" s="176"/>
      <c r="K50" s="176"/>
      <c r="M50" s="62"/>
    </row>
    <row r="51" spans="1:15" x14ac:dyDescent="0.2">
      <c r="M51" s="62"/>
    </row>
    <row r="52" spans="1:15" x14ac:dyDescent="0.2">
      <c r="M52" s="62"/>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5" t="s">
        <v>47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row>
    <row r="2" spans="1:31" ht="16.5" x14ac:dyDescent="0.3">
      <c r="A2" s="21"/>
      <c r="B2" s="33">
        <v>1960</v>
      </c>
      <c r="C2" s="33">
        <v>1965</v>
      </c>
      <c r="D2" s="91">
        <v>1970</v>
      </c>
      <c r="E2" s="91">
        <v>1975</v>
      </c>
      <c r="F2" s="91">
        <v>1980</v>
      </c>
      <c r="G2" s="91">
        <v>1985</v>
      </c>
      <c r="H2" s="91">
        <v>1990</v>
      </c>
      <c r="I2" s="91">
        <v>1991</v>
      </c>
      <c r="J2" s="91">
        <v>1992</v>
      </c>
      <c r="K2" s="91">
        <v>1993</v>
      </c>
      <c r="L2" s="91">
        <v>1994</v>
      </c>
      <c r="M2" s="91">
        <v>1995</v>
      </c>
      <c r="N2" s="49">
        <v>1996</v>
      </c>
      <c r="O2" s="49">
        <v>1997</v>
      </c>
      <c r="P2" s="49">
        <v>1998</v>
      </c>
      <c r="Q2" s="49">
        <v>1999</v>
      </c>
      <c r="R2" s="91">
        <v>2000</v>
      </c>
      <c r="S2" s="91">
        <v>2001</v>
      </c>
      <c r="T2" s="91">
        <v>2002</v>
      </c>
      <c r="U2" s="91">
        <v>2003</v>
      </c>
      <c r="V2" s="91">
        <v>2004</v>
      </c>
      <c r="W2" s="91">
        <v>2005</v>
      </c>
      <c r="X2" s="91">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5"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49" t="s">
        <v>55</v>
      </c>
      <c r="B12" s="194"/>
      <c r="C12" s="194"/>
      <c r="D12" s="194"/>
      <c r="E12" s="194"/>
      <c r="F12" s="194"/>
      <c r="G12" s="194"/>
      <c r="H12" s="195"/>
      <c r="I12" s="195"/>
      <c r="J12" s="195"/>
      <c r="K12" s="14"/>
      <c r="L12" s="14"/>
      <c r="M12" s="14"/>
      <c r="N12" s="14"/>
      <c r="O12" s="14"/>
      <c r="P12" s="6"/>
      <c r="Q12" s="9"/>
      <c r="R12" s="10"/>
      <c r="S12" s="3"/>
      <c r="T12" s="3"/>
      <c r="U12" s="3"/>
    </row>
    <row r="13" spans="1:31" ht="15" hidden="1" customHeight="1" x14ac:dyDescent="0.3">
      <c r="A13" s="196"/>
      <c r="B13" s="192"/>
      <c r="C13" s="192"/>
      <c r="D13" s="192"/>
      <c r="E13" s="192"/>
      <c r="F13" s="192"/>
      <c r="G13" s="192"/>
      <c r="H13" s="192"/>
      <c r="I13" s="192"/>
      <c r="J13" s="192"/>
      <c r="K13" s="14"/>
      <c r="L13" s="14"/>
      <c r="M13" s="14"/>
      <c r="N13" s="14"/>
      <c r="O13" s="14"/>
      <c r="P13" s="6"/>
      <c r="Q13" s="9"/>
      <c r="R13" s="10"/>
      <c r="S13" s="3"/>
      <c r="T13" s="3"/>
      <c r="U13" s="3"/>
    </row>
    <row r="14" spans="1:31" ht="28.5" hidden="1" customHeight="1" x14ac:dyDescent="0.3">
      <c r="A14" s="197" t="s">
        <v>50</v>
      </c>
      <c r="B14" s="197"/>
      <c r="C14" s="197"/>
      <c r="D14" s="197"/>
      <c r="E14" s="197"/>
      <c r="F14" s="197"/>
      <c r="G14" s="197"/>
      <c r="H14" s="154"/>
      <c r="I14" s="154"/>
      <c r="J14" s="154"/>
      <c r="K14" s="11"/>
      <c r="L14" s="11"/>
      <c r="M14" s="11"/>
      <c r="N14" s="11"/>
      <c r="O14" s="11"/>
      <c r="P14" s="6"/>
      <c r="Q14" s="30"/>
      <c r="R14" s="30"/>
      <c r="S14" s="30"/>
      <c r="T14" s="30"/>
      <c r="U14" s="30"/>
      <c r="V14" s="30"/>
      <c r="W14" s="30"/>
      <c r="X14" s="30"/>
      <c r="Y14" s="30"/>
      <c r="Z14" s="30"/>
      <c r="AA14" s="30"/>
    </row>
    <row r="15" spans="1:31" ht="13.5" hidden="1" customHeight="1" x14ac:dyDescent="0.2">
      <c r="A15" s="197" t="s">
        <v>56</v>
      </c>
      <c r="B15" s="197"/>
      <c r="C15" s="197"/>
      <c r="D15" s="197"/>
      <c r="E15" s="197"/>
      <c r="F15" s="197"/>
      <c r="G15" s="197"/>
      <c r="H15" s="197"/>
      <c r="I15" s="197"/>
      <c r="J15" s="197"/>
      <c r="K15" s="16"/>
      <c r="L15" s="16"/>
      <c r="M15" s="16"/>
      <c r="N15" s="30"/>
      <c r="O15" s="30"/>
      <c r="P15" s="30"/>
      <c r="Q15" s="30"/>
      <c r="R15" s="52"/>
      <c r="S15" s="52"/>
      <c r="T15" s="52"/>
      <c r="U15" s="52"/>
      <c r="V15" s="52"/>
      <c r="W15" s="52"/>
      <c r="X15" s="52"/>
      <c r="Y15" s="52"/>
      <c r="Z15" s="52"/>
      <c r="AA15" s="52"/>
    </row>
    <row r="16" spans="1:31" ht="12.75" hidden="1" customHeight="1" x14ac:dyDescent="0.3">
      <c r="A16" s="197"/>
      <c r="B16" s="192"/>
      <c r="C16" s="192"/>
      <c r="D16" s="192"/>
      <c r="E16" s="192"/>
      <c r="F16" s="192"/>
      <c r="G16" s="192"/>
      <c r="H16" s="192"/>
      <c r="I16" s="192"/>
      <c r="J16" s="192"/>
      <c r="K16" s="16"/>
      <c r="L16" s="6"/>
      <c r="M16" s="6"/>
      <c r="N16" s="52"/>
      <c r="O16" s="52"/>
      <c r="P16" s="52"/>
      <c r="Q16" s="52"/>
      <c r="R16" s="30"/>
      <c r="S16" s="30"/>
      <c r="T16" s="30"/>
      <c r="U16" s="30"/>
      <c r="V16" s="30"/>
      <c r="W16" s="30"/>
      <c r="X16" s="30"/>
      <c r="Y16" s="30"/>
      <c r="Z16" s="30"/>
      <c r="AA16" s="30"/>
    </row>
    <row r="17" spans="1:27" hidden="1" x14ac:dyDescent="0.2">
      <c r="A17" s="147" t="s">
        <v>19</v>
      </c>
      <c r="B17" s="147"/>
      <c r="C17" s="147"/>
      <c r="D17" s="147"/>
      <c r="E17" s="147"/>
      <c r="F17" s="147"/>
      <c r="G17" s="147"/>
      <c r="H17" s="192"/>
      <c r="I17" s="192"/>
      <c r="J17" s="192"/>
      <c r="K17" s="12"/>
      <c r="L17" s="12"/>
      <c r="M17" s="12"/>
      <c r="N17" s="30"/>
      <c r="O17" s="30"/>
      <c r="P17" s="30"/>
      <c r="Q17" s="30"/>
      <c r="R17" s="52"/>
      <c r="S17" s="52"/>
      <c r="T17" s="52"/>
      <c r="U17" s="52"/>
      <c r="V17" s="52"/>
      <c r="W17" s="52"/>
      <c r="X17" s="52"/>
      <c r="Y17" s="52"/>
      <c r="Z17" s="52"/>
      <c r="AA17" s="52"/>
    </row>
    <row r="18" spans="1:27" ht="39" hidden="1" customHeight="1" x14ac:dyDescent="0.2">
      <c r="A18" s="142" t="s">
        <v>57</v>
      </c>
      <c r="B18" s="147"/>
      <c r="C18" s="147"/>
      <c r="D18" s="147"/>
      <c r="E18" s="147"/>
      <c r="F18" s="147"/>
      <c r="G18" s="147"/>
      <c r="H18" s="154"/>
      <c r="I18" s="154"/>
      <c r="J18" s="154"/>
      <c r="K18" s="17"/>
      <c r="L18" s="17"/>
      <c r="M18" s="17"/>
      <c r="N18" s="25"/>
      <c r="O18" s="25"/>
      <c r="P18" s="66"/>
      <c r="Q18" s="30"/>
      <c r="R18" s="30"/>
      <c r="S18" s="30"/>
      <c r="T18" s="30"/>
      <c r="U18" s="30"/>
      <c r="V18" s="30"/>
      <c r="W18" s="30"/>
      <c r="X18" s="30"/>
      <c r="Y18" s="30"/>
      <c r="Z18" s="30"/>
      <c r="AA18" s="30"/>
    </row>
    <row r="19" spans="1:27" ht="23.25" hidden="1" customHeight="1" x14ac:dyDescent="0.2">
      <c r="A19" s="143" t="s">
        <v>25</v>
      </c>
      <c r="B19" s="191"/>
      <c r="C19" s="191"/>
      <c r="D19" s="191"/>
      <c r="E19" s="191"/>
      <c r="F19" s="191"/>
      <c r="G19" s="191"/>
      <c r="H19" s="191"/>
      <c r="I19" s="191"/>
      <c r="J19" s="191"/>
      <c r="K19" s="69"/>
      <c r="L19" s="17"/>
      <c r="M19" s="17"/>
      <c r="N19" s="25"/>
      <c r="O19" s="25"/>
      <c r="P19" s="66"/>
      <c r="Q19" s="30"/>
      <c r="R19" s="30"/>
      <c r="S19" s="30"/>
      <c r="T19" s="30"/>
      <c r="U19" s="30"/>
      <c r="V19" s="30"/>
      <c r="W19" s="30"/>
      <c r="X19" s="30"/>
      <c r="Y19" s="30"/>
      <c r="Z19" s="30"/>
      <c r="AA19" s="30"/>
    </row>
    <row r="20" spans="1:27" ht="24.75" hidden="1" customHeight="1" x14ac:dyDescent="0.2">
      <c r="A20" s="143" t="s">
        <v>24</v>
      </c>
      <c r="B20" s="191"/>
      <c r="C20" s="191"/>
      <c r="D20" s="191"/>
      <c r="E20" s="191"/>
      <c r="F20" s="191"/>
      <c r="G20" s="191"/>
      <c r="H20" s="191"/>
      <c r="I20" s="191"/>
      <c r="J20" s="191"/>
      <c r="K20" s="69"/>
      <c r="L20" s="17"/>
      <c r="M20" s="17"/>
      <c r="N20" s="25"/>
      <c r="O20" s="25"/>
      <c r="P20" s="66"/>
      <c r="Q20" s="66"/>
      <c r="R20" s="52"/>
      <c r="S20" s="30"/>
      <c r="T20" s="52"/>
      <c r="U20" s="52"/>
    </row>
    <row r="21" spans="1:27" hidden="1" x14ac:dyDescent="0.2">
      <c r="A21" s="142" t="s">
        <v>58</v>
      </c>
      <c r="B21" s="142"/>
      <c r="C21" s="192"/>
      <c r="D21" s="192"/>
      <c r="E21" s="192"/>
      <c r="F21" s="192"/>
      <c r="G21" s="192"/>
      <c r="H21" s="192"/>
      <c r="I21" s="192"/>
      <c r="J21" s="192"/>
      <c r="K21" s="17"/>
      <c r="L21" s="17"/>
      <c r="M21" s="17"/>
      <c r="N21" s="25"/>
      <c r="O21" s="67"/>
      <c r="P21" s="66"/>
      <c r="Q21" s="66"/>
      <c r="R21" s="52"/>
      <c r="S21" s="52"/>
      <c r="T21" s="52"/>
      <c r="U21" s="52"/>
    </row>
    <row r="22" spans="1:27" hidden="1" x14ac:dyDescent="0.2">
      <c r="A22" s="142"/>
      <c r="B22" s="192"/>
      <c r="C22" s="192"/>
      <c r="D22" s="192"/>
      <c r="E22" s="192"/>
      <c r="F22" s="192"/>
      <c r="G22" s="192"/>
      <c r="H22" s="192"/>
      <c r="I22" s="192"/>
      <c r="J22" s="192"/>
      <c r="K22" s="17"/>
      <c r="L22" s="17"/>
      <c r="M22" s="17"/>
      <c r="N22" s="25"/>
      <c r="O22" s="67"/>
      <c r="P22" s="66"/>
      <c r="Q22" s="66"/>
      <c r="R22" s="52"/>
      <c r="S22" s="52"/>
      <c r="T22" s="52"/>
      <c r="U22" s="52"/>
    </row>
    <row r="23" spans="1:27" hidden="1" x14ac:dyDescent="0.2">
      <c r="A23" s="147" t="s">
        <v>12</v>
      </c>
      <c r="B23" s="147"/>
      <c r="C23" s="147"/>
      <c r="D23" s="147"/>
      <c r="E23" s="147"/>
      <c r="F23" s="147"/>
      <c r="G23" s="147"/>
      <c r="H23" s="192"/>
      <c r="I23" s="192"/>
      <c r="J23" s="192"/>
      <c r="K23" s="17"/>
      <c r="L23" s="17"/>
      <c r="M23" s="17"/>
      <c r="N23" s="25"/>
      <c r="O23" s="25"/>
      <c r="P23" s="66"/>
      <c r="Q23" s="66"/>
      <c r="R23" s="52"/>
      <c r="S23" s="52"/>
      <c r="T23" s="52"/>
      <c r="U23" s="52"/>
    </row>
    <row r="24" spans="1:27" hidden="1" x14ac:dyDescent="0.2">
      <c r="A24" s="147" t="s">
        <v>9</v>
      </c>
      <c r="B24" s="147"/>
      <c r="C24" s="147"/>
      <c r="D24" s="147"/>
      <c r="E24" s="147"/>
      <c r="F24" s="147"/>
      <c r="G24" s="147"/>
      <c r="H24" s="192"/>
      <c r="I24" s="192"/>
      <c r="J24" s="192"/>
      <c r="K24" s="17"/>
      <c r="L24" s="15"/>
      <c r="M24" s="15"/>
      <c r="N24" s="26"/>
      <c r="O24" s="26"/>
      <c r="P24" s="66"/>
      <c r="Q24" s="66"/>
      <c r="R24" s="52"/>
      <c r="S24" s="52"/>
      <c r="T24" s="52"/>
      <c r="U24" s="52"/>
    </row>
    <row r="25" spans="1:27" hidden="1" x14ac:dyDescent="0.2">
      <c r="A25" s="144" t="s">
        <v>3</v>
      </c>
      <c r="B25" s="144"/>
      <c r="C25" s="144"/>
      <c r="D25" s="144"/>
      <c r="E25" s="144"/>
      <c r="F25" s="144"/>
      <c r="G25" s="144"/>
      <c r="H25" s="192"/>
      <c r="I25" s="192"/>
      <c r="J25" s="192"/>
      <c r="K25" s="15"/>
      <c r="L25" s="40"/>
      <c r="M25" s="40"/>
      <c r="N25" s="40"/>
      <c r="O25" s="27"/>
      <c r="P25" s="28"/>
      <c r="Q25" s="28"/>
      <c r="R25" s="1"/>
      <c r="S25" s="1"/>
      <c r="T25" s="1"/>
      <c r="U25" s="1"/>
    </row>
    <row r="26" spans="1:27" hidden="1" x14ac:dyDescent="0.2">
      <c r="A26" s="156" t="s">
        <v>51</v>
      </c>
      <c r="B26" s="156"/>
      <c r="C26" s="156"/>
      <c r="D26" s="156"/>
      <c r="E26" s="156"/>
      <c r="F26" s="156"/>
      <c r="G26" s="156"/>
      <c r="H26" s="192"/>
      <c r="I26" s="192"/>
      <c r="J26" s="192"/>
      <c r="K26" s="40"/>
      <c r="L26" s="40"/>
      <c r="M26" s="40"/>
      <c r="N26" s="40"/>
      <c r="O26" s="40"/>
      <c r="P26" s="1"/>
      <c r="Q26" s="1"/>
      <c r="R26" s="1"/>
      <c r="S26" s="1"/>
      <c r="T26" s="1"/>
      <c r="U26" s="1"/>
    </row>
    <row r="27" spans="1:27" ht="14.25" hidden="1" customHeight="1" x14ac:dyDescent="0.2">
      <c r="A27" s="148" t="s">
        <v>59</v>
      </c>
      <c r="B27" s="148"/>
      <c r="C27" s="148"/>
      <c r="D27" s="148"/>
      <c r="E27" s="148"/>
      <c r="F27" s="148"/>
      <c r="G27" s="148"/>
      <c r="H27" s="148"/>
      <c r="I27" s="148"/>
      <c r="J27" s="148"/>
      <c r="K27" s="40"/>
      <c r="L27" s="39"/>
      <c r="M27" s="39"/>
      <c r="N27" s="39"/>
      <c r="O27" s="39"/>
      <c r="P27" s="39"/>
      <c r="Q27" s="39"/>
      <c r="R27" s="39"/>
      <c r="S27" s="1"/>
      <c r="T27" s="1"/>
      <c r="U27" s="1"/>
    </row>
    <row r="28" spans="1:27" ht="24" hidden="1" customHeight="1" x14ac:dyDescent="0.2">
      <c r="A28" s="169" t="s">
        <v>60</v>
      </c>
      <c r="B28" s="169"/>
      <c r="C28" s="169"/>
      <c r="D28" s="169"/>
      <c r="E28" s="169"/>
      <c r="F28" s="169"/>
      <c r="G28" s="169"/>
      <c r="H28" s="169"/>
      <c r="I28" s="169"/>
      <c r="J28" s="169"/>
      <c r="K28" s="39"/>
      <c r="L28" s="40"/>
      <c r="M28" s="40"/>
      <c r="N28" s="40"/>
      <c r="O28" s="40"/>
      <c r="P28" s="1"/>
      <c r="Q28" s="1"/>
      <c r="R28" s="1"/>
      <c r="S28" s="1"/>
      <c r="T28" s="1"/>
      <c r="U28" s="1"/>
    </row>
    <row r="29" spans="1:27" ht="14.25" hidden="1" customHeight="1" x14ac:dyDescent="0.2">
      <c r="A29" s="156" t="s">
        <v>10</v>
      </c>
      <c r="B29" s="156"/>
      <c r="C29" s="156"/>
      <c r="D29" s="156"/>
      <c r="E29" s="156"/>
      <c r="F29" s="156"/>
      <c r="G29" s="156"/>
      <c r="H29" s="192"/>
      <c r="I29" s="192"/>
      <c r="J29" s="192"/>
      <c r="K29" s="40"/>
      <c r="L29" s="46"/>
      <c r="M29" s="46"/>
      <c r="N29" s="46"/>
      <c r="O29" s="40"/>
      <c r="P29" s="1"/>
      <c r="Q29" s="1"/>
      <c r="R29" s="1"/>
      <c r="S29" s="1"/>
      <c r="T29" s="1"/>
      <c r="U29" s="1"/>
    </row>
    <row r="30" spans="1:27" ht="24.75" hidden="1" customHeight="1" x14ac:dyDescent="0.2">
      <c r="A30" s="193" t="s">
        <v>61</v>
      </c>
      <c r="B30" s="191"/>
      <c r="C30" s="191"/>
      <c r="D30" s="191"/>
      <c r="E30" s="191"/>
      <c r="F30" s="191"/>
      <c r="G30" s="191"/>
      <c r="H30" s="191"/>
      <c r="I30" s="191"/>
      <c r="J30" s="191"/>
      <c r="K30" s="70"/>
      <c r="L30" s="18"/>
      <c r="M30" s="18"/>
      <c r="N30" s="18"/>
      <c r="O30" s="18"/>
      <c r="P30" s="52"/>
      <c r="Q30" s="52"/>
      <c r="R30" s="52"/>
      <c r="S30" s="52"/>
      <c r="T30" s="52"/>
      <c r="U30" s="52"/>
    </row>
    <row r="31" spans="1:27" hidden="1" x14ac:dyDescent="0.2">
      <c r="A31" s="146" t="s">
        <v>11</v>
      </c>
      <c r="B31" s="146"/>
      <c r="C31" s="146"/>
      <c r="D31" s="146"/>
      <c r="E31" s="146"/>
      <c r="F31" s="146"/>
      <c r="G31" s="146"/>
      <c r="H31" s="192"/>
      <c r="I31" s="192"/>
      <c r="J31" s="192"/>
      <c r="K31" s="18"/>
      <c r="L31" s="15"/>
      <c r="M31" s="15"/>
      <c r="N31" s="15"/>
      <c r="O31" s="15"/>
      <c r="P31" s="52"/>
      <c r="Q31" s="52"/>
      <c r="R31" s="52"/>
      <c r="S31" s="52"/>
      <c r="T31" s="52"/>
      <c r="U31" s="52"/>
    </row>
    <row r="32" spans="1:27" ht="11.25" hidden="1" customHeight="1" x14ac:dyDescent="0.2">
      <c r="A32" s="144" t="s">
        <v>4</v>
      </c>
      <c r="B32" s="144"/>
      <c r="C32" s="144"/>
      <c r="D32" s="144"/>
      <c r="E32" s="144"/>
      <c r="F32" s="144"/>
      <c r="G32" s="144"/>
      <c r="H32" s="192"/>
      <c r="I32" s="192"/>
      <c r="J32" s="192"/>
      <c r="K32" s="15"/>
      <c r="L32" s="46"/>
      <c r="M32" s="46"/>
      <c r="N32" s="46"/>
      <c r="O32" s="46"/>
      <c r="P32" s="46"/>
      <c r="Q32" s="46"/>
      <c r="R32" s="46"/>
      <c r="S32" s="52"/>
      <c r="T32" s="52"/>
      <c r="U32" s="52"/>
    </row>
    <row r="33" spans="1:21" ht="26.25" hidden="1" customHeight="1" x14ac:dyDescent="0.2">
      <c r="A33" s="156" t="s">
        <v>52</v>
      </c>
      <c r="B33" s="156"/>
      <c r="C33" s="156"/>
      <c r="D33" s="156"/>
      <c r="E33" s="156"/>
      <c r="F33" s="156"/>
      <c r="G33" s="156"/>
      <c r="H33" s="156"/>
      <c r="I33" s="156"/>
      <c r="J33" s="156"/>
      <c r="K33" s="46"/>
      <c r="L33" s="40"/>
      <c r="M33" s="40"/>
      <c r="N33" s="40"/>
      <c r="O33" s="40"/>
      <c r="P33" s="52"/>
      <c r="Q33" s="52"/>
      <c r="R33" s="52"/>
      <c r="S33" s="52"/>
      <c r="T33" s="52"/>
      <c r="U33" s="52"/>
    </row>
    <row r="34" spans="1:21" ht="24" hidden="1" customHeight="1" x14ac:dyDescent="0.2">
      <c r="A34" s="156" t="s">
        <v>62</v>
      </c>
      <c r="B34" s="156"/>
      <c r="C34" s="156"/>
      <c r="D34" s="156"/>
      <c r="E34" s="156"/>
      <c r="F34" s="156"/>
      <c r="G34" s="156"/>
      <c r="H34" s="156"/>
      <c r="I34" s="156"/>
      <c r="J34" s="156"/>
      <c r="K34" s="40"/>
      <c r="L34" s="15"/>
      <c r="M34" s="15"/>
      <c r="N34" s="15"/>
      <c r="O34" s="15"/>
      <c r="P34" s="52"/>
      <c r="Q34" s="52"/>
      <c r="R34" s="52"/>
      <c r="S34" s="52"/>
      <c r="T34" s="52"/>
      <c r="U34" s="52"/>
    </row>
    <row r="35" spans="1:21" hidden="1" x14ac:dyDescent="0.2">
      <c r="A35" s="144" t="s">
        <v>5</v>
      </c>
      <c r="B35" s="144"/>
      <c r="C35" s="144"/>
      <c r="D35" s="144"/>
      <c r="E35" s="144"/>
      <c r="F35" s="144"/>
      <c r="G35" s="144"/>
      <c r="H35" s="192"/>
      <c r="I35" s="192"/>
      <c r="J35" s="192"/>
      <c r="K35" s="15"/>
      <c r="L35" s="40"/>
      <c r="M35" s="40"/>
      <c r="N35" s="40"/>
      <c r="O35" s="40"/>
      <c r="P35" s="52"/>
      <c r="Q35" s="52"/>
      <c r="R35" s="52"/>
      <c r="S35" s="52"/>
      <c r="T35" s="52"/>
      <c r="U35" s="52"/>
    </row>
    <row r="36" spans="1:21" ht="12.75" hidden="1" customHeight="1" x14ac:dyDescent="0.2">
      <c r="A36" s="156" t="s">
        <v>53</v>
      </c>
      <c r="B36" s="156"/>
      <c r="C36" s="156"/>
      <c r="D36" s="156"/>
      <c r="E36" s="156"/>
      <c r="F36" s="156"/>
      <c r="G36" s="156"/>
      <c r="H36" s="156"/>
      <c r="I36" s="156"/>
      <c r="J36" s="156"/>
      <c r="K36" s="40"/>
      <c r="L36" s="40"/>
      <c r="M36" s="40"/>
      <c r="N36" s="40"/>
      <c r="O36" s="40"/>
      <c r="P36" s="52"/>
      <c r="Q36" s="52"/>
      <c r="R36" s="52"/>
      <c r="S36" s="52"/>
      <c r="T36" s="52"/>
      <c r="U36" s="52"/>
    </row>
    <row r="37" spans="1:21" ht="26.25" hidden="1" customHeight="1" x14ac:dyDescent="0.2">
      <c r="A37" s="156" t="s">
        <v>62</v>
      </c>
      <c r="B37" s="156"/>
      <c r="C37" s="156"/>
      <c r="D37" s="156"/>
      <c r="E37" s="156"/>
      <c r="F37" s="156"/>
      <c r="G37" s="156"/>
      <c r="H37" s="156"/>
      <c r="I37" s="156"/>
      <c r="J37" s="156"/>
      <c r="K37" s="40"/>
      <c r="L37" s="15"/>
      <c r="M37" s="15"/>
      <c r="N37" s="15"/>
      <c r="O37" s="15"/>
      <c r="P37" s="52"/>
      <c r="Q37" s="52"/>
      <c r="R37" s="52"/>
      <c r="S37" s="52"/>
      <c r="T37" s="52"/>
      <c r="U37" s="52"/>
    </row>
    <row r="38" spans="1:21" hidden="1" x14ac:dyDescent="0.2">
      <c r="A38" s="144" t="s">
        <v>6</v>
      </c>
      <c r="B38" s="144"/>
      <c r="C38" s="144"/>
      <c r="D38" s="144"/>
      <c r="E38" s="144"/>
      <c r="F38" s="144"/>
      <c r="G38" s="144"/>
      <c r="H38" s="192"/>
      <c r="I38" s="192"/>
      <c r="J38" s="192"/>
      <c r="K38" s="15"/>
      <c r="L38" s="40"/>
      <c r="M38" s="40"/>
      <c r="N38" s="40"/>
      <c r="O38" s="40"/>
      <c r="P38" s="52"/>
      <c r="Q38" s="52"/>
      <c r="R38" s="52"/>
      <c r="S38" s="52"/>
      <c r="T38" s="52"/>
      <c r="U38" s="52"/>
    </row>
    <row r="39" spans="1:21" ht="19.5" hidden="1" customHeight="1" x14ac:dyDescent="0.2">
      <c r="A39" s="168" t="s">
        <v>54</v>
      </c>
      <c r="B39" s="168"/>
      <c r="C39" s="168"/>
      <c r="D39" s="168"/>
      <c r="E39" s="168"/>
      <c r="F39" s="168"/>
      <c r="G39" s="168"/>
      <c r="H39" s="168"/>
      <c r="I39" s="168"/>
      <c r="J39" s="168"/>
      <c r="K39" s="40"/>
      <c r="L39" s="40"/>
      <c r="M39" s="40"/>
      <c r="N39" s="40"/>
      <c r="O39" s="40"/>
      <c r="P39" s="52"/>
      <c r="Q39" s="52"/>
      <c r="R39" s="52"/>
      <c r="S39" s="52"/>
      <c r="T39" s="52"/>
      <c r="U39" s="52"/>
    </row>
    <row r="40" spans="1:21" ht="23.25" hidden="1" customHeight="1" x14ac:dyDescent="0.2">
      <c r="A40" s="156" t="s">
        <v>62</v>
      </c>
      <c r="B40" s="156"/>
      <c r="C40" s="156"/>
      <c r="D40" s="156"/>
      <c r="E40" s="156"/>
      <c r="F40" s="156"/>
      <c r="G40" s="156"/>
      <c r="H40" s="156"/>
      <c r="I40" s="156"/>
      <c r="J40" s="156"/>
      <c r="K40" s="40"/>
      <c r="L40" s="19"/>
      <c r="M40" s="19"/>
      <c r="N40" s="19"/>
      <c r="O40" s="19"/>
      <c r="P40" s="52"/>
      <c r="Q40" s="52"/>
      <c r="R40" s="52"/>
      <c r="S40" s="52"/>
      <c r="T40" s="52"/>
      <c r="U40" s="52"/>
    </row>
    <row r="41" spans="1:21" ht="13.5" hidden="1" customHeight="1" x14ac:dyDescent="0.2">
      <c r="A41" s="130" t="s">
        <v>7</v>
      </c>
      <c r="B41" s="130"/>
      <c r="C41" s="130"/>
      <c r="D41" s="130"/>
      <c r="E41" s="130"/>
      <c r="F41" s="130"/>
      <c r="G41" s="130"/>
      <c r="H41" s="192"/>
      <c r="I41" s="192"/>
      <c r="J41" s="192"/>
      <c r="K41" s="19"/>
      <c r="L41" s="46"/>
      <c r="M41" s="46"/>
      <c r="N41" s="46"/>
      <c r="O41" s="46"/>
      <c r="P41" s="46"/>
      <c r="Q41" s="46"/>
      <c r="R41" s="46"/>
      <c r="S41" s="52"/>
      <c r="T41" s="52"/>
      <c r="U41" s="52"/>
    </row>
    <row r="42" spans="1:21" ht="24.75" hidden="1" customHeight="1" x14ac:dyDescent="0.2">
      <c r="A42" s="156" t="s">
        <v>63</v>
      </c>
      <c r="B42" s="156"/>
      <c r="C42" s="156"/>
      <c r="D42" s="156"/>
      <c r="E42" s="156"/>
      <c r="F42" s="156"/>
      <c r="G42" s="156"/>
      <c r="H42" s="156"/>
      <c r="I42" s="156"/>
      <c r="J42" s="156"/>
      <c r="K42" s="46"/>
      <c r="L42" s="46"/>
      <c r="M42" s="46"/>
      <c r="N42" s="46"/>
      <c r="O42" s="46"/>
      <c r="P42" s="46"/>
      <c r="Q42" s="46"/>
      <c r="R42" s="46"/>
      <c r="S42" s="52"/>
      <c r="T42" s="52"/>
      <c r="U42" s="52"/>
    </row>
    <row r="43" spans="1:21" ht="24.75" hidden="1" customHeight="1" x14ac:dyDescent="0.2">
      <c r="A43" s="132" t="s">
        <v>64</v>
      </c>
      <c r="B43" s="191"/>
      <c r="C43" s="191"/>
      <c r="D43" s="191"/>
      <c r="E43" s="191"/>
      <c r="F43" s="191"/>
      <c r="G43" s="191"/>
      <c r="H43" s="191"/>
      <c r="I43" s="191"/>
      <c r="J43" s="191"/>
      <c r="K43" s="71"/>
      <c r="L43" s="19"/>
      <c r="M43" s="19"/>
      <c r="N43" s="19"/>
      <c r="O43" s="19"/>
      <c r="P43" s="52"/>
      <c r="Q43" s="52"/>
      <c r="R43" s="52"/>
      <c r="S43" s="52"/>
      <c r="T43" s="52"/>
      <c r="U43" s="52"/>
    </row>
    <row r="44" spans="1:21" ht="12.75" hidden="1" customHeight="1" x14ac:dyDescent="0.2">
      <c r="A44" s="130" t="s">
        <v>8</v>
      </c>
      <c r="B44" s="130"/>
      <c r="C44" s="130"/>
      <c r="D44" s="130"/>
      <c r="E44" s="130"/>
      <c r="F44" s="130"/>
      <c r="G44" s="130"/>
      <c r="H44" s="192"/>
      <c r="I44" s="192"/>
      <c r="J44" s="192"/>
      <c r="K44" s="19"/>
      <c r="L44" s="40"/>
      <c r="M44" s="40"/>
      <c r="N44" s="40"/>
      <c r="O44" s="40"/>
      <c r="P44" s="52"/>
      <c r="Q44" s="52"/>
      <c r="R44" s="52"/>
      <c r="S44" s="52"/>
      <c r="T44" s="52"/>
      <c r="U44" s="52"/>
    </row>
    <row r="45" spans="1:21" ht="12" hidden="1" customHeight="1" x14ac:dyDescent="0.2">
      <c r="A45" s="132" t="s">
        <v>65</v>
      </c>
      <c r="B45" s="191"/>
      <c r="C45" s="191"/>
      <c r="D45" s="191"/>
      <c r="E45" s="191"/>
      <c r="F45" s="191"/>
      <c r="G45" s="191"/>
      <c r="H45" s="191"/>
      <c r="I45" s="191"/>
      <c r="J45" s="191"/>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8">
        <f>IF(AC4='4-20M(old_version)'!AC4, 0, 1)</f>
        <v>1</v>
      </c>
      <c r="AD51" s="72">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8">
        <f>IF(AC5='4-20M(old_version)'!AC5, 0, 1)</f>
        <v>1</v>
      </c>
      <c r="AD52" s="72">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2">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8">
        <f>IF(AC7='4-20M(old_version)'!AC7, 0, 1)</f>
        <v>1</v>
      </c>
      <c r="AD54" s="72">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8">
        <f>IF(AC8='4-20M(old_version)'!AC8, 0, 1)</f>
        <v>1</v>
      </c>
      <c r="AD55" s="72">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8">
        <f>IF(AC9='4-20M(old_version)'!AC9, 0, 1)</f>
        <v>1</v>
      </c>
      <c r="AD56" s="72">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2">
        <f>AD10-'4-20M(old_version)'!AD10</f>
        <v>-2130.9354129156663</v>
      </c>
    </row>
    <row r="58" spans="1:30" ht="17.25" thickBot="1" x14ac:dyDescent="0.35">
      <c r="A58" s="65"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8">
        <f>IF(AC11='4-20M(old_version)'!AC11, 0, 1)</f>
        <v>1</v>
      </c>
      <c r="AD58" s="72">
        <f>AD11-'4-20M(old_version)'!AD11</f>
        <v>-1023.2769001052726</v>
      </c>
    </row>
    <row r="60" spans="1:30" x14ac:dyDescent="0.2">
      <c r="B60" s="72"/>
      <c r="C60" s="72"/>
      <c r="D60" s="72"/>
      <c r="E60" s="72"/>
      <c r="F60" s="72"/>
      <c r="G60" s="72"/>
      <c r="H60" s="72"/>
      <c r="I60" s="72"/>
      <c r="J60" s="72"/>
      <c r="K60" s="72"/>
      <c r="L60" s="72"/>
      <c r="M60" s="72"/>
      <c r="N60" s="72"/>
      <c r="O60" s="72"/>
      <c r="P60" s="72"/>
      <c r="Q60" s="72"/>
      <c r="R60" s="72"/>
      <c r="S60" s="72"/>
      <c r="T60" s="72"/>
      <c r="U60" s="72"/>
      <c r="V60" s="72"/>
      <c r="W60" s="72"/>
      <c r="X60" s="72"/>
    </row>
    <row r="61" spans="1:30" x14ac:dyDescent="0.2">
      <c r="B61" s="72"/>
      <c r="C61" s="72"/>
      <c r="D61" s="72"/>
      <c r="E61" s="72">
        <f>E11/'previous(old_version)'!E11</f>
        <v>0.65558136999068728</v>
      </c>
      <c r="F61" s="72">
        <f>F11/'previous(old_version)'!F11</f>
        <v>0.65558136999068728</v>
      </c>
      <c r="G61" s="72">
        <f>G11/'previous(old_version)'!G11</f>
        <v>0.65558136999068728</v>
      </c>
      <c r="H61" s="72">
        <f>H11/'previous(old_version)'!H11</f>
        <v>0.65558136999068728</v>
      </c>
      <c r="I61" s="72">
        <f>I11/'previous(old_version)'!I11</f>
        <v>0.65558136999068728</v>
      </c>
      <c r="J61" s="72">
        <f>J11/'previous(old_version)'!J11</f>
        <v>0.65558136999068728</v>
      </c>
      <c r="K61" s="72">
        <f>K11/'previous(old_version)'!K11</f>
        <v>0.65558136999068728</v>
      </c>
      <c r="L61" s="72">
        <f>L11/'previous(old_version)'!L11</f>
        <v>0.65558136999068728</v>
      </c>
      <c r="M61" s="72">
        <f>M11/'previous(old_version)'!M11</f>
        <v>0.65558136999068728</v>
      </c>
      <c r="N61" s="72">
        <f>N11/'previous(old_version)'!N11</f>
        <v>0.65558136999068728</v>
      </c>
      <c r="O61" s="72">
        <f>O11/'previous(old_version)'!O11</f>
        <v>0.65558136999068728</v>
      </c>
      <c r="P61" s="72">
        <f>P11/'previous(old_version)'!P11</f>
        <v>0.65558136999068728</v>
      </c>
      <c r="Q61" s="72">
        <f>Q11/'previous(old_version)'!Q11</f>
        <v>0.65558136999068728</v>
      </c>
      <c r="R61" s="72">
        <f>R11/'previous(old_version)'!R11</f>
        <v>0.65558136999068728</v>
      </c>
      <c r="S61" s="72">
        <f>S11/'previous(old_version)'!S11</f>
        <v>0.65558136999068728</v>
      </c>
      <c r="T61" s="72">
        <f>T11/'previous(old_version)'!T11</f>
        <v>0.65558136999068728</v>
      </c>
      <c r="U61" s="72">
        <f>U11/'previous(old_version)'!U11</f>
        <v>0.65558136999068728</v>
      </c>
      <c r="V61" s="72">
        <f>V11/'previous(old_version)'!V11</f>
        <v>0.65558136999068728</v>
      </c>
      <c r="W61" s="72">
        <f>W11/'previous(old_version)'!W11</f>
        <v>0.65558136999068728</v>
      </c>
      <c r="X61" s="72">
        <f>X11/'previous(old_version)'!X11</f>
        <v>0.65558136999068728</v>
      </c>
      <c r="Y61" s="72">
        <f>Y11/'previous(old_version)'!Y11</f>
        <v>0.65558136999068728</v>
      </c>
      <c r="Z61" s="72">
        <f>Z11/'previous(old_version)'!Z11</f>
        <v>0.65558136999068728</v>
      </c>
      <c r="AA61" s="72">
        <f>AA11/'previous(old_version)'!AA11</f>
        <v>0.65558136999068728</v>
      </c>
      <c r="AB61" s="72">
        <f>AB11/'previous(old_version)'!AB11</f>
        <v>0.65558136999068739</v>
      </c>
      <c r="AC61" s="72">
        <f>AC11/'previous(old_version)'!AC11</f>
        <v>0.65558136996726413</v>
      </c>
      <c r="AD61" s="72">
        <f>AD11/'previous(old_version)'!AD11</f>
        <v>0</v>
      </c>
    </row>
    <row r="62" spans="1:30" x14ac:dyDescent="0.2">
      <c r="B62" s="72"/>
      <c r="C62" s="72"/>
      <c r="D62" s="72"/>
      <c r="E62" s="72"/>
      <c r="F62" s="72"/>
      <c r="G62" s="72"/>
      <c r="H62" s="72"/>
      <c r="I62" s="72"/>
      <c r="J62" s="72"/>
      <c r="K62" s="72"/>
      <c r="L62" s="72"/>
      <c r="M62" s="72"/>
      <c r="N62" s="72"/>
      <c r="O62" s="72"/>
      <c r="P62" s="72"/>
      <c r="Q62" s="72"/>
      <c r="R62" s="72"/>
      <c r="S62" s="72"/>
      <c r="T62" s="72"/>
      <c r="U62" s="72"/>
      <c r="V62" s="72"/>
      <c r="W62" s="72"/>
      <c r="X62" s="72"/>
    </row>
    <row r="63" spans="1:30" x14ac:dyDescent="0.2">
      <c r="B63" s="72"/>
      <c r="C63" s="72"/>
      <c r="D63" s="72"/>
      <c r="E63" s="72"/>
      <c r="F63" s="72"/>
      <c r="G63" s="72"/>
      <c r="H63" s="72"/>
      <c r="I63" s="72"/>
      <c r="J63" s="72"/>
      <c r="K63" s="72"/>
      <c r="L63" s="72"/>
      <c r="M63" s="72"/>
      <c r="N63" s="72"/>
      <c r="O63" s="72"/>
      <c r="P63" s="72"/>
      <c r="Q63" s="72"/>
      <c r="R63" s="72"/>
      <c r="S63" s="72"/>
      <c r="T63" s="72"/>
      <c r="U63" s="72"/>
      <c r="V63" s="72"/>
      <c r="W63" s="72"/>
      <c r="X63" s="72"/>
    </row>
    <row r="64" spans="1:30" x14ac:dyDescent="0.2">
      <c r="B64" s="72"/>
      <c r="C64" s="72"/>
      <c r="D64" s="72"/>
      <c r="E64" s="72"/>
      <c r="F64" s="72"/>
      <c r="G64" s="72"/>
      <c r="H64" s="72"/>
      <c r="I64" s="72"/>
      <c r="J64" s="72"/>
      <c r="K64" s="72"/>
      <c r="L64" s="72"/>
      <c r="M64" s="72"/>
      <c r="N64" s="100">
        <f>N10-'4-20M(old_version)'!N10</f>
        <v>1.5341306152549805E-5</v>
      </c>
      <c r="O64" s="100">
        <f>O10-'4-20M(old_version)'!O10</f>
        <v>1.6419549865531735E-5</v>
      </c>
      <c r="P64" s="100">
        <f>P10-'4-20M(old_version)'!P10</f>
        <v>1.5989007351890905E-5</v>
      </c>
      <c r="Q64" s="100">
        <f>Q10-'4-20M(old_version)'!Q10</f>
        <v>1.7767018107406329E-5</v>
      </c>
      <c r="R64" s="100">
        <f>R10-'4-20M(old_version)'!R10</f>
        <v>2.3284182589122793E-5</v>
      </c>
      <c r="S64" s="100">
        <f>S10-'4-20M(old_version)'!S10</f>
        <v>2.4086912162601948E-5</v>
      </c>
      <c r="T64" s="100">
        <f>T10-'4-20M(old_version)'!T10</f>
        <v>2.9584366529888939E-5</v>
      </c>
      <c r="U64" s="100">
        <f>U10-'4-20M(old_version)'!U10</f>
        <v>2.8848206966358703E-5</v>
      </c>
      <c r="V64" s="100">
        <f>V10-'4-20M(old_version)'!V10</f>
        <v>3.2520730655960506E-5</v>
      </c>
      <c r="W64" s="100">
        <f>W10-'4-20M(old_version)'!W10</f>
        <v>5.8029257161251735E-5</v>
      </c>
      <c r="X64" s="100">
        <f>X10-'4-20M(old_version)'!X10</f>
        <v>4.1813837924564723E-5</v>
      </c>
      <c r="Y64" s="100">
        <f>Y10-'4-20M(old_version)'!Y10</f>
        <v>4.3352752072678413E-5</v>
      </c>
      <c r="Z64" s="100">
        <f>Z10-'4-20M(old_version)'!Z10</f>
        <v>4.7780126351426588E-5</v>
      </c>
      <c r="AA64" s="100">
        <f>AA10-'4-20M(old_version)'!AA10</f>
        <v>4.9115188630821649E-5</v>
      </c>
      <c r="AB64" s="100">
        <f>AB10-'4-20M(old_version)'!AB10</f>
        <v>4.5931173190183472E-5</v>
      </c>
      <c r="AC64" s="100">
        <f>AC10-'4-20M(old_version)'!AC10</f>
        <v>4.7184834784275154E-5</v>
      </c>
      <c r="AD64" s="72">
        <f>AD10-'4-20M(old_version)'!AD10</f>
        <v>-2130.9354129156663</v>
      </c>
    </row>
    <row r="65" spans="2:24" x14ac:dyDescent="0.2">
      <c r="B65" s="72"/>
      <c r="C65" s="72"/>
      <c r="D65" s="72"/>
      <c r="E65" s="72"/>
      <c r="F65" s="72"/>
      <c r="G65" s="72"/>
      <c r="H65" s="72"/>
      <c r="I65" s="72"/>
      <c r="J65" s="72"/>
      <c r="K65" s="72"/>
      <c r="L65" s="72"/>
      <c r="M65" s="72"/>
      <c r="N65" s="72"/>
      <c r="O65" s="72"/>
      <c r="P65" s="72"/>
      <c r="Q65" s="72"/>
      <c r="R65" s="72"/>
      <c r="S65" s="72"/>
      <c r="T65" s="72"/>
      <c r="U65" s="72"/>
      <c r="V65" s="72"/>
      <c r="W65" s="72"/>
      <c r="X65" s="72"/>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Graph</vt:lpstr>
      <vt:lpstr>4-20</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2012-10-05T14:13:31Z</cp:lastPrinted>
  <dcterms:created xsi:type="dcterms:W3CDTF">1980-01-01T04:00:00Z</dcterms:created>
  <dcterms:modified xsi:type="dcterms:W3CDTF">2024-10-25T19:52:00Z</dcterms:modified>
</cp:coreProperties>
</file>