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ocuments/Billable/BTS AS/Task Orders/TSAR 2024/Chapter Drafting/Ch2/Tables &amp; figs/"/>
    </mc:Choice>
  </mc:AlternateContent>
  <xr:revisionPtr revIDLastSave="0" documentId="13_ncr:1_{C7F8869D-5629-F147-B3E8-F89E1B4A317B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Figure 2-3" sheetId="5" r:id="rId1"/>
    <sheet name="2023" sheetId="2" r:id="rId2"/>
    <sheet name="Source" sheetId="3" r:id="rId3"/>
    <sheet name="old Figure 2-3" sheetId="4" r:id="rId4"/>
    <sheet name="sheet 1" sheetId="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2" l="1"/>
  <c r="C7" i="3"/>
  <c r="D7" i="3"/>
  <c r="B6" i="3"/>
  <c r="E6" i="3"/>
  <c r="F6" i="3"/>
  <c r="G6" i="3"/>
</calcChain>
</file>

<file path=xl/sharedStrings.xml><?xml version="1.0" encoding="utf-8"?>
<sst xmlns="http://schemas.openxmlformats.org/spreadsheetml/2006/main" count="59" uniqueCount="48">
  <si>
    <t>2022</t>
  </si>
  <si>
    <t>2023</t>
  </si>
  <si>
    <t>Number of Workers</t>
  </si>
  <si>
    <t>Share of Workers</t>
  </si>
  <si>
    <t>This figure is created on local computer in order to add axis title. It cannot be done on SharePoint.</t>
  </si>
  <si>
    <t>FIGURE 3-8 Working at Home Trends: 1980, 1990, 2000, 2010, and 2019</t>
  </si>
  <si>
    <t>Closest Source: 2021 TSAR Fig 1-3</t>
  </si>
  <si>
    <t>Workers (Millions)</t>
  </si>
  <si>
    <r>
      <t xml:space="preserve">SOURCE: </t>
    </r>
    <r>
      <rPr>
        <sz val="11"/>
        <color rgb="FF000000"/>
        <rFont val="Helvetica"/>
        <family val="2"/>
      </rPr>
      <t>U.S. Department of Commerce, Census Bureau, Decennial Census 1980-2000 and 2010 and 2018 American Community Survey, Table S0801, available at https://data.census.gov/cedsci/ as of February 2020.</t>
    </r>
  </si>
  <si>
    <t>        Worked from home</t>
  </si>
  <si>
    <t>Figure met 1-1: Long-Term Trend in Working at Home</t>
  </si>
  <si>
    <t>Workers (Thousands)</t>
  </si>
  <si>
    <t>figure  2-5</t>
  </si>
  <si>
    <t>note: there was no survey in 2020; 2019 is a substitute</t>
  </si>
  <si>
    <t xml:space="preserve">SHOW 2019 21 22 SEPRATELY? </t>
  </si>
  <si>
    <t>APPROACHES</t>
  </si>
  <si>
    <t>TREAT 2021 AS 2020?</t>
  </si>
  <si>
    <t xml:space="preserve">UGH </t>
  </si>
  <si>
    <t xml:space="preserve">FOR 2021-23 ADD DOT NOT LINE </t>
  </si>
  <si>
    <t xml:space="preserve">PROPERLY SPACED  = 1/10TH </t>
  </si>
  <si>
    <t xml:space="preserve">source:  see above </t>
  </si>
  <si>
    <t>Tables S0801 (ACS 1-Year Estimates) - 2010, 2019, 2021</t>
  </si>
  <si>
    <t>Decennial Census - 1980, 1990 (Table 18: Geographic Mobility, Commuting, and Veteran Status), 2000 (P030)</t>
  </si>
  <si>
    <t>Workers 16 year and over</t>
  </si>
  <si>
    <t>Workers 16 years and over who did not work from home</t>
  </si>
  <si>
    <t>Workers 16 year and over who did work from home</t>
  </si>
  <si>
    <t>Percent work from home</t>
  </si>
  <si>
    <t>Year</t>
  </si>
  <si>
    <t>Publication</t>
  </si>
  <si>
    <t>Table</t>
  </si>
  <si>
    <t>Link</t>
  </si>
  <si>
    <t>1990 Census of Population: Social and Economic Characteristics</t>
  </si>
  <si>
    <t>Table 18: Geographic Mobility, Commuting, and Veteran Status</t>
  </si>
  <si>
    <t>https://www2.census.gov/library/publications/decennial/1990/cp-2/cp-2-1.pdf</t>
  </si>
  <si>
    <t>Decennial Census Summary File 3</t>
  </si>
  <si>
    <t>Table P030: Means of Transportation to Work for Workers 16 Years and Older</t>
  </si>
  <si>
    <t>https://data.census.gov/cedsci/table?q=p030</t>
  </si>
  <si>
    <t>2019 ACS 1-Year Estimates Subject Tables</t>
  </si>
  <si>
    <t>Table S0801: Commuting Characteristics by Sex</t>
  </si>
  <si>
    <t>https://data.census.gov/cedsci/table?q=s0801&amp;tid=ACSST1Y2019.S0801</t>
  </si>
  <si>
    <t>2021 ACS 1-Year Estimates Subject Tables</t>
  </si>
  <si>
    <t>https://data.census.gov/cedsci/table?q=s0801&amp;tid=ACSST1Y2021.S0801</t>
  </si>
  <si>
    <t>SAME</t>
  </si>
  <si>
    <t>FIGURE 2-3 Long-Term Trend in Working at Home</t>
  </si>
  <si>
    <r>
      <t xml:space="preserve">SOURCE: </t>
    </r>
    <r>
      <rPr>
        <sz val="11"/>
        <color rgb="FF000000"/>
        <rFont val="Arial"/>
        <family val="2"/>
      </rPr>
      <t>U.S. Department of Commerce, Census Bureau, Decennial Census 1980-2000 and 2010-2021 American Community Survey, Table S0801, available at https://data.census.gov/cedsci/ as of September 2021.</t>
    </r>
  </si>
  <si>
    <r>
      <t xml:space="preserve">SOURCE: </t>
    </r>
    <r>
      <rPr>
        <sz val="11"/>
        <color rgb="FF000000"/>
        <rFont val="Helvetica"/>
        <family val="2"/>
      </rPr>
      <t>U.S. Department of Commerce, Census Bureau, Decennial Census 1980-2000 and 2010-2023 American Community Survey, Table S0801, available at https://data.census.gov/cedsci/ as of September 2024.</t>
    </r>
  </si>
  <si>
    <t>Data on figure 2-3, from tab "2023"</t>
  </si>
  <si>
    <t>Figure 2-3. Long-Term Trend in Working at Home: 1980–2023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</si>
</sst>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Helvetica"/>
      <family val="2"/>
    </font>
    <font>
      <b/>
      <sz val="11"/>
      <color rgb="FF000000"/>
      <name val="Helvetic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5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0" fontId="1" fillId="0" borderId="0" xfId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6" fillId="0" borderId="1" xfId="0" applyFont="1" applyBorder="1"/>
    <xf numFmtId="0" fontId="5" fillId="0" borderId="0" xfId="0" applyFont="1"/>
    <xf numFmtId="10" fontId="5" fillId="0" borderId="1" xfId="0" applyNumberFormat="1" applyFont="1" applyBorder="1"/>
    <xf numFmtId="0" fontId="9" fillId="0" borderId="0" xfId="0" applyFont="1"/>
    <xf numFmtId="0" fontId="0" fillId="2" borderId="0" xfId="0" applyFill="1"/>
    <xf numFmtId="0" fontId="10" fillId="0" borderId="0" xfId="0" applyFont="1"/>
    <xf numFmtId="0" fontId="11" fillId="0" borderId="0" xfId="0" applyFont="1"/>
    <xf numFmtId="0" fontId="11" fillId="0" borderId="1" xfId="0" applyFont="1" applyBorder="1"/>
    <xf numFmtId="0" fontId="10" fillId="0" borderId="1" xfId="0" applyFont="1" applyBorder="1"/>
    <xf numFmtId="164" fontId="11" fillId="0" borderId="1" xfId="0" applyNumberFormat="1" applyFont="1" applyBorder="1"/>
    <xf numFmtId="3" fontId="0" fillId="0" borderId="0" xfId="0" applyNumberFormat="1"/>
    <xf numFmtId="0" fontId="9" fillId="0" borderId="0" xfId="0" quotePrefix="1" applyFont="1" applyAlignment="1">
      <alignment horizontal="right"/>
    </xf>
    <xf numFmtId="0" fontId="12" fillId="0" borderId="0" xfId="0" applyFont="1"/>
    <xf numFmtId="0" fontId="13" fillId="0" borderId="0" xfId="0" applyFont="1"/>
    <xf numFmtId="0" fontId="14" fillId="0" borderId="0" xfId="0" applyFont="1"/>
    <xf numFmtId="10" fontId="0" fillId="0" borderId="0" xfId="0" applyNumberFormat="1"/>
    <xf numFmtId="0" fontId="8" fillId="0" borderId="0" xfId="0" applyFont="1" applyAlignment="1">
      <alignment wrapText="1"/>
    </xf>
    <xf numFmtId="0" fontId="6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4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2-3'!$B$4</c:f>
              <c:strCache>
                <c:ptCount val="1"/>
                <c:pt idx="0">
                  <c:v>Number of Workers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2-3'!$C$3:$J$3</c:f>
              <c:strCache>
                <c:ptCount val="8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2010</c:v>
                </c:pt>
                <c:pt idx="4">
                  <c:v>2019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'Figure 2-3'!$C$4:$J$4</c:f>
              <c:numCache>
                <c:formatCode>General</c:formatCode>
                <c:ptCount val="8"/>
                <c:pt idx="0">
                  <c:v>2180</c:v>
                </c:pt>
                <c:pt idx="1">
                  <c:v>3406</c:v>
                </c:pt>
                <c:pt idx="2">
                  <c:v>4148</c:v>
                </c:pt>
                <c:pt idx="3">
                  <c:v>5924</c:v>
                </c:pt>
                <c:pt idx="4">
                  <c:v>8971</c:v>
                </c:pt>
                <c:pt idx="5">
                  <c:v>27568</c:v>
                </c:pt>
                <c:pt idx="6" formatCode="#,##0">
                  <c:v>24408</c:v>
                </c:pt>
                <c:pt idx="7" formatCode="#,##0">
                  <c:v>22416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71-49E0-971D-F1424B957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7235976"/>
        <c:axId val="777238024"/>
      </c:barChart>
      <c:lineChart>
        <c:grouping val="standard"/>
        <c:varyColors val="0"/>
        <c:ser>
          <c:idx val="1"/>
          <c:order val="1"/>
          <c:tx>
            <c:strRef>
              <c:f>'Figure 2-3'!$B$5</c:f>
              <c:strCache>
                <c:ptCount val="1"/>
                <c:pt idx="0">
                  <c:v>Share of Workers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2-3'!$C$3:$J$3</c:f>
              <c:strCache>
                <c:ptCount val="8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2010</c:v>
                </c:pt>
                <c:pt idx="4">
                  <c:v>2019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'Figure 2-3'!$C$5:$J$5</c:f>
              <c:numCache>
                <c:formatCode>0.0%</c:formatCode>
                <c:ptCount val="8"/>
                <c:pt idx="0">
                  <c:v>2.2599999999999999E-2</c:v>
                </c:pt>
                <c:pt idx="1">
                  <c:v>2.9600000000000001E-2</c:v>
                </c:pt>
                <c:pt idx="2">
                  <c:v>3.2599999999999997E-2</c:v>
                </c:pt>
                <c:pt idx="3">
                  <c:v>4.3299999999999998E-2</c:v>
                </c:pt>
                <c:pt idx="4">
                  <c:v>5.7000000000000002E-2</c:v>
                </c:pt>
                <c:pt idx="5">
                  <c:v>0.17899999999999999</c:v>
                </c:pt>
                <c:pt idx="6">
                  <c:v>0.15179999999999999</c:v>
                </c:pt>
                <c:pt idx="7" formatCode="0.00%">
                  <c:v>0.13800000000000001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71-49E0-971D-F1424B957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742151"/>
        <c:axId val="1951067656"/>
      </c:lineChart>
      <c:catAx>
        <c:axId val="777235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238024"/>
        <c:crosses val="autoZero"/>
        <c:auto val="1"/>
        <c:lblAlgn val="ctr"/>
        <c:lblOffset val="100"/>
        <c:noMultiLvlLbl val="0"/>
      </c:catAx>
      <c:valAx>
        <c:axId val="777238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235976"/>
        <c:crosses val="autoZero"/>
        <c:crossBetween val="between"/>
      </c:valAx>
      <c:valAx>
        <c:axId val="195106765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2742151"/>
        <c:crosses val="max"/>
        <c:crossBetween val="between"/>
      </c:valAx>
      <c:catAx>
        <c:axId val="8927421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1067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Long-Term Trend in Working at Home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025371828521433E-2"/>
          <c:y val="0.17634259259259263"/>
          <c:w val="0.79199081364829393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'2023'!$A$19</c:f>
              <c:strCache>
                <c:ptCount val="1"/>
                <c:pt idx="0">
                  <c:v>Workers (Thousands)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71-4E21-9B05-5BA3F0BBE88E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071-4E21-9B05-5BA3F0BBE88E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71-4E21-9B05-5BA3F0BBE88E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071-4E21-9B05-5BA3F0BBE88E}"/>
              </c:ext>
            </c:extLst>
          </c:dPt>
          <c:cat>
            <c:strRef>
              <c:f>'2023'!$B$18:$I$18</c:f>
              <c:strCache>
                <c:ptCount val="8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2010</c:v>
                </c:pt>
                <c:pt idx="4">
                  <c:v>2019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'2023'!$B$19:$I$19</c:f>
              <c:numCache>
                <c:formatCode>General</c:formatCode>
                <c:ptCount val="8"/>
                <c:pt idx="0">
                  <c:v>2180</c:v>
                </c:pt>
                <c:pt idx="1">
                  <c:v>3406</c:v>
                </c:pt>
                <c:pt idx="2">
                  <c:v>4148</c:v>
                </c:pt>
                <c:pt idx="3">
                  <c:v>5924</c:v>
                </c:pt>
                <c:pt idx="4">
                  <c:v>8971</c:v>
                </c:pt>
                <c:pt idx="5">
                  <c:v>27568</c:v>
                </c:pt>
                <c:pt idx="6" formatCode="#,##0">
                  <c:v>24408</c:v>
                </c:pt>
                <c:pt idx="7" formatCode="#,##0">
                  <c:v>22416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1-4E21-9B05-5BA3F0BBE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716480"/>
        <c:axId val="642717200"/>
      </c:barChart>
      <c:lineChart>
        <c:grouping val="standard"/>
        <c:varyColors val="0"/>
        <c:ser>
          <c:idx val="1"/>
          <c:order val="1"/>
          <c:tx>
            <c:strRef>
              <c:f>'2023'!$A$20</c:f>
              <c:strCache>
                <c:ptCount val="1"/>
                <c:pt idx="0">
                  <c:v>Share of Workers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071-4E21-9B05-5BA3F0BBE88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071-4E21-9B05-5BA3F0BBE88E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071-4E21-9B05-5BA3F0BBE88E}"/>
                </c:ext>
              </c:extLst>
            </c:dLbl>
            <c:dLbl>
              <c:idx val="7"/>
              <c:layout>
                <c:manualLayout>
                  <c:x val="-2.7777777777777779E-3"/>
                  <c:y val="4.62962962962962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71-4E21-9B05-5BA3F0BBE8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'2023'!$B$18:$I$18</c:f>
              <c:strCache>
                <c:ptCount val="8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2010</c:v>
                </c:pt>
                <c:pt idx="4">
                  <c:v>2019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'2023'!$B$20:$I$20</c:f>
              <c:numCache>
                <c:formatCode>0.0%</c:formatCode>
                <c:ptCount val="8"/>
                <c:pt idx="0">
                  <c:v>2.2599999999999999E-2</c:v>
                </c:pt>
                <c:pt idx="1">
                  <c:v>2.9600000000000001E-2</c:v>
                </c:pt>
                <c:pt idx="2">
                  <c:v>3.2599999999999997E-2</c:v>
                </c:pt>
                <c:pt idx="3">
                  <c:v>4.3299999999999998E-2</c:v>
                </c:pt>
                <c:pt idx="4">
                  <c:v>5.7000000000000002E-2</c:v>
                </c:pt>
                <c:pt idx="5">
                  <c:v>0.17899999999999999</c:v>
                </c:pt>
                <c:pt idx="6">
                  <c:v>0.15179999999999999</c:v>
                </c:pt>
                <c:pt idx="7" formatCode="0.00%">
                  <c:v>0.13800000000000001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1-4E21-9B05-5BA3F0BBE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485664"/>
        <c:axId val="657479544"/>
      </c:lineChart>
      <c:catAx>
        <c:axId val="64271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717200"/>
        <c:crosses val="autoZero"/>
        <c:auto val="1"/>
        <c:lblAlgn val="ctr"/>
        <c:lblOffset val="100"/>
        <c:noMultiLvlLbl val="0"/>
      </c:catAx>
      <c:valAx>
        <c:axId val="64271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716480"/>
        <c:crosses val="autoZero"/>
        <c:crossBetween val="between"/>
      </c:valAx>
      <c:valAx>
        <c:axId val="65747954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485664"/>
        <c:crosses val="max"/>
        <c:crossBetween val="between"/>
      </c:valAx>
      <c:catAx>
        <c:axId val="657485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7479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Long-Term Trend in Working at Home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025371828521433E-2"/>
          <c:y val="0.17634259259259263"/>
          <c:w val="0.79199081364829393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'2023'!$A$19</c:f>
              <c:strCache>
                <c:ptCount val="1"/>
                <c:pt idx="0">
                  <c:v>Workers (Thousands)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'2023'!$B$18:$I$18</c:f>
              <c:strCache>
                <c:ptCount val="8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2010</c:v>
                </c:pt>
                <c:pt idx="4">
                  <c:v>2019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'2023'!$B$19:$I$19</c:f>
              <c:numCache>
                <c:formatCode>General</c:formatCode>
                <c:ptCount val="8"/>
                <c:pt idx="0">
                  <c:v>2180</c:v>
                </c:pt>
                <c:pt idx="1">
                  <c:v>3406</c:v>
                </c:pt>
                <c:pt idx="2">
                  <c:v>4148</c:v>
                </c:pt>
                <c:pt idx="3">
                  <c:v>5924</c:v>
                </c:pt>
                <c:pt idx="4">
                  <c:v>8971</c:v>
                </c:pt>
                <c:pt idx="5">
                  <c:v>27568</c:v>
                </c:pt>
                <c:pt idx="6" formatCode="#,##0">
                  <c:v>24408</c:v>
                </c:pt>
                <c:pt idx="7" formatCode="#,##0">
                  <c:v>22416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7-483D-82A4-5D5B49014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716480"/>
        <c:axId val="642717200"/>
      </c:barChart>
      <c:lineChart>
        <c:grouping val="standard"/>
        <c:varyColors val="0"/>
        <c:ser>
          <c:idx val="1"/>
          <c:order val="1"/>
          <c:tx>
            <c:strRef>
              <c:f>'2023'!$A$20</c:f>
              <c:strCache>
                <c:ptCount val="1"/>
                <c:pt idx="0">
                  <c:v>Share of Workers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2.7777777777777779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47-483D-82A4-5D5B49014B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'2023'!$B$18:$I$18</c:f>
              <c:strCache>
                <c:ptCount val="8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2010</c:v>
                </c:pt>
                <c:pt idx="4">
                  <c:v>2019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'2023'!$B$20:$I$20</c:f>
              <c:numCache>
                <c:formatCode>0.0%</c:formatCode>
                <c:ptCount val="8"/>
                <c:pt idx="0">
                  <c:v>2.2599999999999999E-2</c:v>
                </c:pt>
                <c:pt idx="1">
                  <c:v>2.9600000000000001E-2</c:v>
                </c:pt>
                <c:pt idx="2">
                  <c:v>3.2599999999999997E-2</c:v>
                </c:pt>
                <c:pt idx="3">
                  <c:v>4.3299999999999998E-2</c:v>
                </c:pt>
                <c:pt idx="4">
                  <c:v>5.7000000000000002E-2</c:v>
                </c:pt>
                <c:pt idx="5">
                  <c:v>0.17899999999999999</c:v>
                </c:pt>
                <c:pt idx="6">
                  <c:v>0.15179999999999999</c:v>
                </c:pt>
                <c:pt idx="7" formatCode="0.00%">
                  <c:v>0.13800000000000001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47-483D-82A4-5D5B49014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485664"/>
        <c:axId val="657479544"/>
      </c:lineChart>
      <c:catAx>
        <c:axId val="64271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717200"/>
        <c:crosses val="autoZero"/>
        <c:auto val="1"/>
        <c:lblAlgn val="ctr"/>
        <c:lblOffset val="100"/>
        <c:noMultiLvlLbl val="0"/>
      </c:catAx>
      <c:valAx>
        <c:axId val="64271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716480"/>
        <c:crosses val="autoZero"/>
        <c:crossBetween val="between"/>
      </c:valAx>
      <c:valAx>
        <c:axId val="65747954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485664"/>
        <c:crosses val="max"/>
        <c:crossBetween val="between"/>
      </c:valAx>
      <c:catAx>
        <c:axId val="657485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7479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FIGURE 2-3 Long-Term Trend in Working at Home: </a:t>
            </a:r>
          </a:p>
          <a:p>
            <a:pPr>
              <a:defRPr b="1"/>
            </a:pPr>
            <a:r>
              <a:rPr lang="en-US" b="1"/>
              <a:t>1980, 1990, 2000, 2010, 2019, and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Workers (Thousands)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'sheet 1'!$B$3:$G$3</c:f>
              <c:numCache>
                <c:formatCode>General</c:formatCode>
                <c:ptCount val="6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2010</c:v>
                </c:pt>
                <c:pt idx="4">
                  <c:v>2019</c:v>
                </c:pt>
                <c:pt idx="5">
                  <c:v>2021</c:v>
                </c:pt>
              </c:numCache>
            </c:numRef>
          </c:cat>
          <c:val>
            <c:numRef>
              <c:f>'sheet 1'!$B$4:$G$4</c:f>
              <c:numCache>
                <c:formatCode>General</c:formatCode>
                <c:ptCount val="6"/>
                <c:pt idx="0">
                  <c:v>2180</c:v>
                </c:pt>
                <c:pt idx="1">
                  <c:v>3406</c:v>
                </c:pt>
                <c:pt idx="2">
                  <c:v>4148</c:v>
                </c:pt>
                <c:pt idx="3">
                  <c:v>5924</c:v>
                </c:pt>
                <c:pt idx="4">
                  <c:v>8971</c:v>
                </c:pt>
                <c:pt idx="5">
                  <c:v>27568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E-064F-9012-BC9C9CD70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-27"/>
        <c:axId val="750161559"/>
        <c:axId val="167575560"/>
      </c:barChart>
      <c:lineChart>
        <c:grouping val="standard"/>
        <c:varyColors val="0"/>
        <c:ser>
          <c:idx val="1"/>
          <c:order val="1"/>
          <c:tx>
            <c:v>Share of Workers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'sheet 1'!$B$3:$G$3</c:f>
              <c:numCache>
                <c:formatCode>General</c:formatCode>
                <c:ptCount val="6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2010</c:v>
                </c:pt>
                <c:pt idx="4">
                  <c:v>2019</c:v>
                </c:pt>
                <c:pt idx="5">
                  <c:v>2021</c:v>
                </c:pt>
              </c:numCache>
            </c:numRef>
          </c:cat>
          <c:val>
            <c:numRef>
              <c:f>'sheet 1'!$B$5:$G$5</c:f>
              <c:numCache>
                <c:formatCode>0.0%</c:formatCode>
                <c:ptCount val="6"/>
                <c:pt idx="0">
                  <c:v>2.2599999999999999E-2</c:v>
                </c:pt>
                <c:pt idx="1">
                  <c:v>2.9600000000000001E-2</c:v>
                </c:pt>
                <c:pt idx="2">
                  <c:v>3.2599999999999997E-2</c:v>
                </c:pt>
                <c:pt idx="3">
                  <c:v>4.3299999999999998E-2</c:v>
                </c:pt>
                <c:pt idx="4">
                  <c:v>5.7000000000000002E-2</c:v>
                </c:pt>
                <c:pt idx="5">
                  <c:v>0.17899999999999999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5E-064F-9012-BC9C9CD70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586663"/>
        <c:axId val="327468375"/>
      </c:lineChart>
      <c:catAx>
        <c:axId val="750161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7575560"/>
        <c:crosses val="autoZero"/>
        <c:auto val="1"/>
        <c:lblAlgn val="ctr"/>
        <c:lblOffset val="100"/>
        <c:noMultiLvlLbl val="0"/>
      </c:catAx>
      <c:valAx>
        <c:axId val="16757556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Workers (Thousands)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50161559"/>
        <c:crosses val="autoZero"/>
        <c:crossBetween val="between"/>
      </c:valAx>
      <c:valAx>
        <c:axId val="327468375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Share of Workers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63586663"/>
        <c:crosses val="max"/>
        <c:crossBetween val="between"/>
      </c:valAx>
      <c:catAx>
        <c:axId val="2635866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74683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F588F0-1220-2B40-8009-2CB11FC5F658}">
  <sheetPr/>
  <sheetViews>
    <sheetView zoomScale="8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tmp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371474</xdr:colOff>
      <xdr:row>0</xdr:row>
      <xdr:rowOff>47624</xdr:rowOff>
    </xdr:from>
    <xdr:to>
      <xdr:col>19</xdr:col>
      <xdr:colOff>411479</xdr:colOff>
      <xdr:row>15</xdr:row>
      <xdr:rowOff>137159</xdr:rowOff>
    </xdr:to>
    <xdr:graphicFrame macro="">
      <xdr:nvGraphicFramePr>
        <xdr:cNvPr id="2" name="Chart 1" title="Number of workers (thousand)">
          <a:extLst>
            <a:ext uri="{FF2B5EF4-FFF2-40B4-BE49-F238E27FC236}">
              <a16:creationId xmlns:a16="http://schemas.microsoft.com/office/drawing/2014/main" id="{5782F478-7D76-673B-2DFB-03AE93300C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431368</xdr:colOff>
      <xdr:row>1</xdr:row>
      <xdr:rowOff>101600</xdr:rowOff>
    </xdr:from>
    <xdr:to>
      <xdr:col>12</xdr:col>
      <xdr:colOff>214243</xdr:colOff>
      <xdr:row>12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D6A0B5-1E38-C022-56E9-A0457D293393}"/>
            </a:ext>
            <a:ext uri="{147F2762-F138-4A5C-976F-8EAC2B608ADB}">
              <a16:predDERef xmlns:a16="http://schemas.microsoft.com/office/drawing/2014/main" pred="{866FF350-6548-D3A6-50E3-6095FA2C0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5968" y="298450"/>
          <a:ext cx="4146981" cy="2425700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5</xdr:row>
      <xdr:rowOff>53975</xdr:rowOff>
    </xdr:from>
    <xdr:to>
      <xdr:col>19</xdr:col>
      <xdr:colOff>57150</xdr:colOff>
      <xdr:row>11</xdr:row>
      <xdr:rowOff>19348</xdr:rowOff>
    </xdr:to>
    <xdr:pic>
      <xdr:nvPicPr>
        <xdr:cNvPr id="4" name="Picture 3" descr="Chart&#10;&#10;Description automatically generated">
          <a:extLst>
            <a:ext uri="{FF2B5EF4-FFF2-40B4-BE49-F238E27FC236}">
              <a16:creationId xmlns:a16="http://schemas.microsoft.com/office/drawing/2014/main" id="{115DA4D3-0AD1-4DF8-B0C2-5991FF7E726F}"/>
            </a:ext>
            <a:ext uri="{147F2762-F138-4A5C-976F-8EAC2B608ADB}">
              <a16:predDERef xmlns:a16="http://schemas.microsoft.com/office/drawing/2014/main" pred="{F2D6A0B5-1E38-C022-56E9-A0457D293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20275" y="1000125"/>
          <a:ext cx="3787775" cy="1546523"/>
        </a:xfrm>
        <a:prstGeom prst="rect">
          <a:avLst/>
        </a:prstGeom>
      </xdr:spPr>
    </xdr:pic>
    <xdr:clientData/>
  </xdr:twoCellAnchor>
  <xdr:twoCellAnchor>
    <xdr:from>
      <xdr:col>10</xdr:col>
      <xdr:colOff>377825</xdr:colOff>
      <xdr:row>19</xdr:row>
      <xdr:rowOff>66675</xdr:rowOff>
    </xdr:from>
    <xdr:to>
      <xdr:col>18</xdr:col>
      <xdr:colOff>22225</xdr:colOff>
      <xdr:row>31</xdr:row>
      <xdr:rowOff>22225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9A44065-75A6-DA03-8253-376D1C5C9435}"/>
            </a:ext>
            <a:ext uri="{147F2762-F138-4A5C-976F-8EAC2B608ADB}">
              <a16:predDERef xmlns:a16="http://schemas.microsoft.com/office/drawing/2014/main" pred="{115DA4D3-0AD1-4DF8-B0C2-5991FF7E72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30</xdr:row>
      <xdr:rowOff>0</xdr:rowOff>
    </xdr:from>
    <xdr:to>
      <xdr:col>8</xdr:col>
      <xdr:colOff>609600</xdr:colOff>
      <xdr:row>44</xdr:row>
      <xdr:rowOff>165100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A1BBB3AF-7632-45D5-8A98-4121667123B0}"/>
            </a:ext>
            <a:ext uri="{147F2762-F138-4A5C-976F-8EAC2B608ADB}">
              <a16:predDERef xmlns:a16="http://schemas.microsoft.com/office/drawing/2014/main" pred="{29A44065-75A6-DA03-8253-376D1C5C94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 descr="Chart type: Clustered Column, Line. 'Workers (Thousands)', 'Share of Workers' by 'Field1'&#10;&#10;Description automatically generated">
          <a:extLst>
            <a:ext uri="{FF2B5EF4-FFF2-40B4-BE49-F238E27FC236}">
              <a16:creationId xmlns:a16="http://schemas.microsoft.com/office/drawing/2014/main" id="{469BE8D3-4BC1-CBC4-830A-F5DDA764CB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ensus.gov/cedsci/table?q=s0801&amp;tid=ACSST1Y2021.S0801" TargetMode="External"/><Relationship Id="rId2" Type="http://schemas.openxmlformats.org/officeDocument/2006/relationships/hyperlink" Target="https://data.census.gov/cedsci/table?q=p030" TargetMode="External"/><Relationship Id="rId1" Type="http://schemas.openxmlformats.org/officeDocument/2006/relationships/hyperlink" Target="https://www2.census.gov/library/publications/decennial/1990/cp-2/cp-2-1.pdf" TargetMode="External"/><Relationship Id="rId4" Type="http://schemas.openxmlformats.org/officeDocument/2006/relationships/hyperlink" Target="https://data.census.gov/cedsci/table?q=s0801&amp;tid=ACSST1Y2019.S080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CBB79-63F6-4770-9C02-1D662F940E48}">
  <sheetPr>
    <tabColor rgb="FFFF0000"/>
  </sheetPr>
  <dimension ref="B1:W18"/>
  <sheetViews>
    <sheetView tabSelected="1" workbookViewId="0"/>
  </sheetViews>
  <sheetFormatPr baseColWidth="10" defaultColWidth="8.83203125" defaultRowHeight="15" x14ac:dyDescent="0.2"/>
  <sheetData>
    <row r="1" spans="2:10" x14ac:dyDescent="0.2">
      <c r="B1" t="s">
        <v>46</v>
      </c>
    </row>
    <row r="3" spans="2:10" x14ac:dyDescent="0.2">
      <c r="C3" s="10">
        <v>1980</v>
      </c>
      <c r="D3" s="10">
        <v>1990</v>
      </c>
      <c r="E3" s="10">
        <v>2000</v>
      </c>
      <c r="F3" s="10">
        <v>2010</v>
      </c>
      <c r="G3" s="10">
        <v>2019</v>
      </c>
      <c r="H3" s="10">
        <v>2021</v>
      </c>
      <c r="I3" s="18" t="s">
        <v>0</v>
      </c>
      <c r="J3" s="18" t="s">
        <v>1</v>
      </c>
    </row>
    <row r="4" spans="2:10" x14ac:dyDescent="0.2">
      <c r="B4" s="10" t="s">
        <v>2</v>
      </c>
      <c r="C4">
        <v>2180</v>
      </c>
      <c r="D4">
        <v>3406</v>
      </c>
      <c r="E4" s="11">
        <v>4148</v>
      </c>
      <c r="F4">
        <v>5924</v>
      </c>
      <c r="G4">
        <v>8971</v>
      </c>
      <c r="H4">
        <v>27568</v>
      </c>
      <c r="I4" s="17">
        <v>24408</v>
      </c>
      <c r="J4" s="17">
        <v>22416</v>
      </c>
    </row>
    <row r="5" spans="2:10" x14ac:dyDescent="0.2">
      <c r="B5" s="10" t="s">
        <v>3</v>
      </c>
      <c r="C5" s="1">
        <v>2.2599999999999999E-2</v>
      </c>
      <c r="D5" s="1">
        <v>2.9600000000000001E-2</v>
      </c>
      <c r="E5" s="1">
        <v>3.2599999999999997E-2</v>
      </c>
      <c r="F5" s="1">
        <v>4.3299999999999998E-2</v>
      </c>
      <c r="G5" s="1">
        <v>5.7000000000000002E-2</v>
      </c>
      <c r="H5" s="1">
        <v>0.17899999999999999</v>
      </c>
      <c r="I5" s="1">
        <v>0.15179999999999999</v>
      </c>
      <c r="J5" s="22">
        <v>0.13800000000000001</v>
      </c>
    </row>
    <row r="7" spans="2:10" x14ac:dyDescent="0.2">
      <c r="B7" s="10" t="s">
        <v>47</v>
      </c>
    </row>
    <row r="8" spans="2:10" x14ac:dyDescent="0.2">
      <c r="B8" s="19" t="s">
        <v>4</v>
      </c>
    </row>
    <row r="18" spans="15:23" x14ac:dyDescent="0.2">
      <c r="O18" s="11"/>
      <c r="P18" s="11"/>
      <c r="Q18" s="11"/>
      <c r="R18" s="11"/>
      <c r="S18" s="11"/>
      <c r="T18" s="11"/>
      <c r="U18" s="11"/>
      <c r="V18" s="11"/>
      <c r="W18" s="1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FF285-5FC9-44EC-8D41-50DB90920AFA}">
  <dimension ref="A1:Q52"/>
  <sheetViews>
    <sheetView zoomScale="92" workbookViewId="0">
      <selection activeCell="A12" sqref="A12"/>
    </sheetView>
  </sheetViews>
  <sheetFormatPr baseColWidth="10" defaultColWidth="8.83203125" defaultRowHeight="15" x14ac:dyDescent="0.2"/>
  <cols>
    <col min="1" max="1" width="27.5" customWidth="1"/>
    <col min="3" max="3" width="9.5" bestFit="1" customWidth="1"/>
    <col min="8" max="8" width="11.83203125" customWidth="1"/>
    <col min="9" max="9" width="12.83203125" customWidth="1"/>
    <col min="10" max="10" width="11.1640625" bestFit="1" customWidth="1"/>
  </cols>
  <sheetData>
    <row r="1" spans="1:9" ht="16" x14ac:dyDescent="0.2">
      <c r="A1" s="3" t="s">
        <v>5</v>
      </c>
      <c r="B1" s="4"/>
      <c r="C1" s="4"/>
      <c r="D1" s="4"/>
      <c r="E1" s="4"/>
      <c r="F1" s="5"/>
      <c r="I1" t="s">
        <v>6</v>
      </c>
    </row>
    <row r="2" spans="1:9" ht="16" x14ac:dyDescent="0.2">
      <c r="A2" s="4"/>
      <c r="B2" s="4"/>
      <c r="C2" s="4"/>
      <c r="D2" s="4"/>
      <c r="E2" s="4"/>
      <c r="F2" s="5"/>
    </row>
    <row r="3" spans="1:9" x14ac:dyDescent="0.2">
      <c r="A3" s="6"/>
      <c r="B3" s="7">
        <v>1980</v>
      </c>
      <c r="C3" s="7">
        <v>1990</v>
      </c>
      <c r="D3" s="7">
        <v>2000</v>
      </c>
      <c r="E3" s="7">
        <v>2010</v>
      </c>
      <c r="F3" s="7">
        <v>2019</v>
      </c>
    </row>
    <row r="4" spans="1:9" x14ac:dyDescent="0.2">
      <c r="A4" s="8" t="s">
        <v>7</v>
      </c>
      <c r="B4" s="8">
        <v>2</v>
      </c>
      <c r="C4" s="8">
        <v>3</v>
      </c>
      <c r="D4" s="8">
        <v>4</v>
      </c>
      <c r="E4" s="8">
        <v>6</v>
      </c>
      <c r="F4" s="8">
        <v>9</v>
      </c>
    </row>
    <row r="5" spans="1:9" x14ac:dyDescent="0.2">
      <c r="A5" s="6" t="s">
        <v>3</v>
      </c>
      <c r="B5" s="9">
        <v>2.3E-2</v>
      </c>
      <c r="C5" s="9">
        <v>0.03</v>
      </c>
      <c r="D5" s="9">
        <v>3.3000000000000002E-2</v>
      </c>
      <c r="E5" s="9">
        <v>4.2999999999999997E-2</v>
      </c>
      <c r="F5" s="9">
        <v>5.7000000000000002E-2</v>
      </c>
    </row>
    <row r="6" spans="1:9" ht="16" x14ac:dyDescent="0.2">
      <c r="A6" s="4"/>
      <c r="B6" s="4"/>
      <c r="C6" s="4"/>
      <c r="D6" s="4"/>
      <c r="E6" s="4"/>
      <c r="F6" s="5"/>
    </row>
    <row r="7" spans="1:9" ht="16" x14ac:dyDescent="0.2">
      <c r="A7" s="4"/>
      <c r="B7" s="4"/>
      <c r="C7" s="4"/>
      <c r="D7" s="4"/>
      <c r="E7" s="4"/>
      <c r="F7" s="5"/>
    </row>
    <row r="8" spans="1:9" ht="47.25" customHeight="1" x14ac:dyDescent="0.2">
      <c r="A8" s="23" t="s">
        <v>8</v>
      </c>
      <c r="B8" s="23"/>
      <c r="C8" s="23"/>
      <c r="D8" s="23"/>
      <c r="E8" s="23"/>
      <c r="F8" s="23"/>
    </row>
    <row r="9" spans="1:9" ht="16" x14ac:dyDescent="0.2">
      <c r="A9" s="5"/>
      <c r="B9" s="5"/>
      <c r="C9" s="5"/>
      <c r="D9" s="5"/>
      <c r="E9" s="5"/>
      <c r="F9" s="5"/>
    </row>
    <row r="10" spans="1:9" ht="16" x14ac:dyDescent="0.2">
      <c r="A10" s="5"/>
      <c r="B10" s="5"/>
      <c r="C10" s="5"/>
      <c r="D10" s="5"/>
      <c r="E10" s="5"/>
      <c r="F10" s="5"/>
    </row>
    <row r="11" spans="1:9" ht="16" x14ac:dyDescent="0.2">
      <c r="A11" s="5"/>
      <c r="B11" s="5"/>
      <c r="C11" s="5"/>
      <c r="D11" s="5"/>
      <c r="E11" s="5"/>
      <c r="F11" s="5"/>
    </row>
    <row r="12" spans="1:9" ht="16" x14ac:dyDescent="0.2">
      <c r="A12" s="5"/>
      <c r="B12" s="7"/>
      <c r="C12" s="7"/>
      <c r="D12" s="7"/>
      <c r="E12" s="7"/>
      <c r="F12" s="7"/>
    </row>
    <row r="13" spans="1:9" x14ac:dyDescent="0.2">
      <c r="A13" s="6"/>
      <c r="B13" s="6"/>
      <c r="C13" s="6"/>
      <c r="D13" s="6"/>
      <c r="E13" s="6"/>
      <c r="F13" s="6"/>
    </row>
    <row r="14" spans="1:9" ht="16" x14ac:dyDescent="0.2">
      <c r="A14" s="5"/>
      <c r="B14" s="5"/>
      <c r="C14" s="5"/>
      <c r="D14" s="5"/>
      <c r="E14" s="5"/>
      <c r="F14" s="5"/>
    </row>
    <row r="15" spans="1:9" ht="20" x14ac:dyDescent="0.25">
      <c r="A15" s="20">
        <v>2022</v>
      </c>
    </row>
    <row r="16" spans="1:9" x14ac:dyDescent="0.2">
      <c r="I16" t="s">
        <v>9</v>
      </c>
    </row>
    <row r="17" spans="1:11" x14ac:dyDescent="0.2">
      <c r="A17" s="10" t="s">
        <v>10</v>
      </c>
      <c r="I17">
        <v>162434675</v>
      </c>
      <c r="J17">
        <f>I17*0.138</f>
        <v>22415985.150000002</v>
      </c>
    </row>
    <row r="18" spans="1:11" x14ac:dyDescent="0.2">
      <c r="B18" s="10">
        <v>1980</v>
      </c>
      <c r="C18" s="10">
        <v>1990</v>
      </c>
      <c r="D18" s="10">
        <v>2000</v>
      </c>
      <c r="E18" s="10">
        <v>2010</v>
      </c>
      <c r="F18" s="10">
        <v>2019</v>
      </c>
      <c r="G18" s="10">
        <v>2021</v>
      </c>
      <c r="H18" s="18" t="s">
        <v>0</v>
      </c>
      <c r="I18" s="18" t="s">
        <v>1</v>
      </c>
    </row>
    <row r="19" spans="1:11" x14ac:dyDescent="0.2">
      <c r="A19" s="10" t="s">
        <v>11</v>
      </c>
      <c r="B19">
        <v>2180</v>
      </c>
      <c r="C19">
        <v>3406</v>
      </c>
      <c r="D19" s="11">
        <v>4148</v>
      </c>
      <c r="E19">
        <v>5924</v>
      </c>
      <c r="F19">
        <v>8971</v>
      </c>
      <c r="G19">
        <v>27568</v>
      </c>
      <c r="H19" s="17">
        <v>24408</v>
      </c>
      <c r="I19" s="17">
        <v>22416</v>
      </c>
    </row>
    <row r="20" spans="1:11" x14ac:dyDescent="0.2">
      <c r="A20" s="10" t="s">
        <v>3</v>
      </c>
      <c r="B20" s="1">
        <v>2.2599999999999999E-2</v>
      </c>
      <c r="C20" s="1">
        <v>2.9600000000000001E-2</v>
      </c>
      <c r="D20" s="1">
        <v>3.2599999999999997E-2</v>
      </c>
      <c r="E20" s="1">
        <v>4.3299999999999998E-2</v>
      </c>
      <c r="F20" s="1">
        <v>5.7000000000000002E-2</v>
      </c>
      <c r="G20" s="1">
        <v>0.17899999999999999</v>
      </c>
      <c r="H20" s="1">
        <v>0.15179999999999999</v>
      </c>
      <c r="I20" s="22">
        <v>0.13800000000000001</v>
      </c>
    </row>
    <row r="22" spans="1:11" ht="60" customHeight="1" x14ac:dyDescent="0.2">
      <c r="A22" s="23" t="s">
        <v>45</v>
      </c>
      <c r="B22" s="23"/>
      <c r="C22" s="23"/>
      <c r="D22" s="23"/>
      <c r="E22" s="23"/>
      <c r="F22" s="23"/>
    </row>
    <row r="25" spans="1:11" x14ac:dyDescent="0.2">
      <c r="B25" s="10">
        <v>1980</v>
      </c>
      <c r="C25" s="10">
        <v>1990</v>
      </c>
      <c r="D25" s="10">
        <v>2000</v>
      </c>
      <c r="E25" s="10">
        <v>2010</v>
      </c>
      <c r="F25" s="10">
        <v>2019</v>
      </c>
      <c r="G25" s="10">
        <v>2021</v>
      </c>
      <c r="H25" s="18" t="s">
        <v>0</v>
      </c>
      <c r="I25" s="18" t="s">
        <v>1</v>
      </c>
    </row>
    <row r="26" spans="1:11" x14ac:dyDescent="0.2">
      <c r="A26" s="10" t="s">
        <v>11</v>
      </c>
      <c r="B26">
        <v>2180</v>
      </c>
      <c r="C26">
        <v>3406</v>
      </c>
      <c r="D26" s="11">
        <v>4148</v>
      </c>
      <c r="E26">
        <v>5924</v>
      </c>
      <c r="F26">
        <v>8971</v>
      </c>
      <c r="G26">
        <v>27568</v>
      </c>
      <c r="H26" s="17">
        <v>24408</v>
      </c>
      <c r="I26" s="17">
        <v>22416</v>
      </c>
    </row>
    <row r="27" spans="1:11" x14ac:dyDescent="0.2">
      <c r="A27" s="10" t="s">
        <v>3</v>
      </c>
      <c r="B27" s="1">
        <v>2.2599999999999999E-2</v>
      </c>
      <c r="C27" s="1">
        <v>2.9600000000000001E-2</v>
      </c>
      <c r="D27" s="1">
        <v>3.2599999999999997E-2</v>
      </c>
      <c r="E27" s="1">
        <v>4.3299999999999998E-2</v>
      </c>
      <c r="F27" s="1">
        <v>5.7000000000000002E-2</v>
      </c>
      <c r="G27" s="1">
        <v>0.17899999999999999</v>
      </c>
      <c r="H27" s="1">
        <v>0.15179999999999999</v>
      </c>
      <c r="I27" s="22">
        <v>0.13800000000000001</v>
      </c>
    </row>
    <row r="30" spans="1:11" x14ac:dyDescent="0.2">
      <c r="A30" t="s">
        <v>12</v>
      </c>
    </row>
    <row r="32" spans="1:11" x14ac:dyDescent="0.2">
      <c r="K32" s="19" t="s">
        <v>13</v>
      </c>
    </row>
    <row r="33" spans="3:17" x14ac:dyDescent="0.2">
      <c r="O33" t="s">
        <v>14</v>
      </c>
    </row>
    <row r="34" spans="3:17" x14ac:dyDescent="0.2">
      <c r="M34" s="19" t="s">
        <v>15</v>
      </c>
      <c r="O34" s="19" t="s">
        <v>16</v>
      </c>
      <c r="P34" s="19"/>
      <c r="Q34" s="19"/>
    </row>
    <row r="35" spans="3:17" x14ac:dyDescent="0.2">
      <c r="N35" s="21" t="s">
        <v>17</v>
      </c>
      <c r="O35" s="19" t="s">
        <v>18</v>
      </c>
      <c r="P35" s="19"/>
      <c r="Q35" s="19"/>
    </row>
    <row r="36" spans="3:17" x14ac:dyDescent="0.2">
      <c r="O36" s="19" t="s">
        <v>19</v>
      </c>
    </row>
    <row r="47" spans="3:17" x14ac:dyDescent="0.2">
      <c r="C47" t="s">
        <v>20</v>
      </c>
    </row>
    <row r="48" spans="3:17" x14ac:dyDescent="0.2">
      <c r="C48" s="23"/>
      <c r="D48" s="23"/>
      <c r="E48" s="23"/>
      <c r="F48" s="23"/>
      <c r="G48" s="23"/>
      <c r="H48" s="23"/>
    </row>
    <row r="49" spans="3:8" x14ac:dyDescent="0.2">
      <c r="C49" s="23"/>
      <c r="D49" s="23"/>
      <c r="E49" s="23"/>
      <c r="F49" s="23"/>
      <c r="G49" s="23"/>
      <c r="H49" s="23"/>
    </row>
    <row r="50" spans="3:8" x14ac:dyDescent="0.2">
      <c r="C50" s="23"/>
      <c r="D50" s="23"/>
      <c r="E50" s="23"/>
      <c r="F50" s="23"/>
      <c r="G50" s="23"/>
      <c r="H50" s="23"/>
    </row>
    <row r="51" spans="3:8" x14ac:dyDescent="0.2">
      <c r="C51" s="23"/>
      <c r="D51" s="23"/>
      <c r="E51" s="23"/>
      <c r="F51" s="23"/>
      <c r="G51" s="23"/>
      <c r="H51" s="23"/>
    </row>
    <row r="52" spans="3:8" x14ac:dyDescent="0.2">
      <c r="C52" s="23"/>
      <c r="D52" s="23"/>
      <c r="E52" s="23"/>
      <c r="F52" s="23"/>
      <c r="G52" s="23"/>
      <c r="H52" s="23"/>
    </row>
  </sheetData>
  <mergeCells count="7">
    <mergeCell ref="C51:H51"/>
    <mergeCell ref="C52:H52"/>
    <mergeCell ref="A8:F8"/>
    <mergeCell ref="A22:F22"/>
    <mergeCell ref="C48:H48"/>
    <mergeCell ref="C49:H49"/>
    <mergeCell ref="C50:H5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62D40-4112-478E-B4E4-6A8EE05C1346}">
  <dimension ref="A1:G16"/>
  <sheetViews>
    <sheetView workbookViewId="0">
      <selection activeCell="G6" sqref="G6"/>
    </sheetView>
  </sheetViews>
  <sheetFormatPr baseColWidth="10" defaultColWidth="8.83203125" defaultRowHeight="15" x14ac:dyDescent="0.2"/>
  <cols>
    <col min="1" max="1" width="56.5" bestFit="1" customWidth="1"/>
    <col min="3" max="7" width="10.83203125" bestFit="1" customWidth="1"/>
  </cols>
  <sheetData>
    <row r="1" spans="1:7" x14ac:dyDescent="0.2">
      <c r="A1" t="s">
        <v>21</v>
      </c>
    </row>
    <row r="2" spans="1:7" x14ac:dyDescent="0.2">
      <c r="A2" t="s">
        <v>22</v>
      </c>
    </row>
    <row r="3" spans="1:7" x14ac:dyDescent="0.2">
      <c r="B3">
        <v>1980</v>
      </c>
      <c r="C3">
        <v>1990</v>
      </c>
      <c r="D3">
        <v>2000</v>
      </c>
      <c r="E3">
        <v>2010</v>
      </c>
      <c r="F3">
        <v>2019</v>
      </c>
      <c r="G3">
        <v>2021</v>
      </c>
    </row>
    <row r="4" spans="1:7" x14ac:dyDescent="0.2">
      <c r="A4" t="s">
        <v>23</v>
      </c>
      <c r="C4">
        <v>115070274</v>
      </c>
      <c r="D4">
        <v>128279228</v>
      </c>
      <c r="E4">
        <v>136941010</v>
      </c>
      <c r="F4">
        <v>156941346</v>
      </c>
      <c r="G4">
        <v>154314179</v>
      </c>
    </row>
    <row r="5" spans="1:7" x14ac:dyDescent="0.2">
      <c r="A5" t="s">
        <v>24</v>
      </c>
      <c r="E5">
        <v>131016810</v>
      </c>
      <c r="F5">
        <v>147970546</v>
      </c>
      <c r="G5">
        <v>126746081</v>
      </c>
    </row>
    <row r="6" spans="1:7" x14ac:dyDescent="0.2">
      <c r="A6" t="s">
        <v>25</v>
      </c>
      <c r="B6">
        <f t="shared" ref="B6:F6" si="0">B4-B5</f>
        <v>0</v>
      </c>
      <c r="C6">
        <v>3406025</v>
      </c>
      <c r="D6">
        <v>4184223</v>
      </c>
      <c r="E6">
        <f t="shared" si="0"/>
        <v>5924200</v>
      </c>
      <c r="F6">
        <f t="shared" si="0"/>
        <v>8970800</v>
      </c>
      <c r="G6">
        <f>G4-G5</f>
        <v>27568098</v>
      </c>
    </row>
    <row r="7" spans="1:7" x14ac:dyDescent="0.2">
      <c r="A7" t="s">
        <v>26</v>
      </c>
      <c r="B7" s="1"/>
      <c r="C7" s="1">
        <f>C6/C4</f>
        <v>2.9599521071793051E-2</v>
      </c>
      <c r="D7" s="1">
        <f>D6/D4</f>
        <v>3.2618086850351176E-2</v>
      </c>
      <c r="E7" s="1">
        <v>4.2999999999999997E-2</v>
      </c>
      <c r="F7" s="1">
        <v>5.7000000000000002E-2</v>
      </c>
      <c r="G7" s="1">
        <v>0.17899999999999999</v>
      </c>
    </row>
    <row r="10" spans="1:7" x14ac:dyDescent="0.2">
      <c r="A10" t="s">
        <v>27</v>
      </c>
      <c r="B10" t="s">
        <v>28</v>
      </c>
      <c r="C10" t="s">
        <v>29</v>
      </c>
      <c r="D10" t="s">
        <v>30</v>
      </c>
    </row>
    <row r="11" spans="1:7" x14ac:dyDescent="0.2">
      <c r="A11">
        <v>1980</v>
      </c>
    </row>
    <row r="12" spans="1:7" x14ac:dyDescent="0.2">
      <c r="A12">
        <v>1990</v>
      </c>
      <c r="B12" t="s">
        <v>31</v>
      </c>
      <c r="C12" t="s">
        <v>32</v>
      </c>
      <c r="D12" s="2" t="s">
        <v>33</v>
      </c>
    </row>
    <row r="13" spans="1:7" x14ac:dyDescent="0.2">
      <c r="A13">
        <v>2000</v>
      </c>
      <c r="B13" t="s">
        <v>34</v>
      </c>
      <c r="C13" t="s">
        <v>35</v>
      </c>
      <c r="D13" s="2" t="s">
        <v>36</v>
      </c>
    </row>
    <row r="14" spans="1:7" x14ac:dyDescent="0.2">
      <c r="A14">
        <v>2019</v>
      </c>
      <c r="B14" t="s">
        <v>37</v>
      </c>
      <c r="C14" t="s">
        <v>38</v>
      </c>
      <c r="D14" s="2" t="s">
        <v>39</v>
      </c>
    </row>
    <row r="15" spans="1:7" x14ac:dyDescent="0.2">
      <c r="A15">
        <v>2021</v>
      </c>
      <c r="B15" t="s">
        <v>40</v>
      </c>
      <c r="C15" t="s">
        <v>38</v>
      </c>
      <c r="D15" s="2" t="s">
        <v>41</v>
      </c>
    </row>
    <row r="16" spans="1:7" x14ac:dyDescent="0.2">
      <c r="A16">
        <v>2022</v>
      </c>
      <c r="C16" t="s">
        <v>42</v>
      </c>
    </row>
  </sheetData>
  <hyperlinks>
    <hyperlink ref="D12" r:id="rId1" xr:uid="{C2F59DC1-3621-4686-8E16-B43A42ABAA43}"/>
    <hyperlink ref="D13" r:id="rId2" xr:uid="{9A65FA3C-3C41-4654-B61F-DD2C0A196D05}"/>
    <hyperlink ref="D15" r:id="rId3" xr:uid="{02D956EE-0BA0-4DB4-8D74-19BEB2AF400D}"/>
    <hyperlink ref="D14" r:id="rId4" xr:uid="{7A4E309C-B6C9-426F-B5BD-2E38C4EA514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workbookViewId="0">
      <selection activeCell="L12" sqref="L12"/>
    </sheetView>
  </sheetViews>
  <sheetFormatPr baseColWidth="10" defaultColWidth="8.83203125" defaultRowHeight="15" x14ac:dyDescent="0.2"/>
  <cols>
    <col min="1" max="1" width="42.1640625" customWidth="1"/>
  </cols>
  <sheetData>
    <row r="1" spans="1:7" x14ac:dyDescent="0.2">
      <c r="A1" s="12" t="s">
        <v>43</v>
      </c>
      <c r="B1" s="13"/>
      <c r="C1" s="13"/>
      <c r="D1" s="13"/>
      <c r="E1" s="13"/>
      <c r="F1" s="13"/>
      <c r="G1" s="13"/>
    </row>
    <row r="2" spans="1:7" x14ac:dyDescent="0.2">
      <c r="A2" s="12"/>
      <c r="B2" s="13"/>
      <c r="C2" s="13"/>
      <c r="D2" s="13"/>
      <c r="E2" s="13"/>
      <c r="F2" s="13"/>
      <c r="G2" s="13"/>
    </row>
    <row r="3" spans="1:7" x14ac:dyDescent="0.2">
      <c r="A3" s="14"/>
      <c r="B3" s="15">
        <v>1980</v>
      </c>
      <c r="C3" s="15">
        <v>1990</v>
      </c>
      <c r="D3" s="15">
        <v>2000</v>
      </c>
      <c r="E3" s="15">
        <v>2010</v>
      </c>
      <c r="F3" s="15">
        <v>2019</v>
      </c>
      <c r="G3" s="15">
        <v>2021</v>
      </c>
    </row>
    <row r="4" spans="1:7" x14ac:dyDescent="0.2">
      <c r="A4" s="12" t="s">
        <v>11</v>
      </c>
      <c r="B4" s="13">
        <v>2180</v>
      </c>
      <c r="C4" s="13">
        <v>3406</v>
      </c>
      <c r="D4" s="13">
        <v>4148</v>
      </c>
      <c r="E4" s="13">
        <v>5924</v>
      </c>
      <c r="F4" s="13">
        <v>8971</v>
      </c>
      <c r="G4" s="13">
        <v>27568</v>
      </c>
    </row>
    <row r="5" spans="1:7" x14ac:dyDescent="0.2">
      <c r="A5" s="15" t="s">
        <v>3</v>
      </c>
      <c r="B5" s="16">
        <v>2.2599999999999999E-2</v>
      </c>
      <c r="C5" s="16">
        <v>2.9600000000000001E-2</v>
      </c>
      <c r="D5" s="16">
        <v>3.2599999999999997E-2</v>
      </c>
      <c r="E5" s="16">
        <v>4.3299999999999998E-2</v>
      </c>
      <c r="F5" s="16">
        <v>5.7000000000000002E-2</v>
      </c>
      <c r="G5" s="16">
        <v>0.17899999999999999</v>
      </c>
    </row>
    <row r="6" spans="1:7" x14ac:dyDescent="0.2">
      <c r="A6" s="13"/>
      <c r="B6" s="13"/>
      <c r="C6" s="13"/>
      <c r="D6" s="13"/>
      <c r="E6" s="13"/>
      <c r="F6" s="13"/>
      <c r="G6" s="13"/>
    </row>
    <row r="7" spans="1:7" ht="43.5" customHeight="1" x14ac:dyDescent="0.2">
      <c r="A7" s="24" t="s">
        <v>44</v>
      </c>
      <c r="B7" s="24"/>
      <c r="C7" s="24"/>
      <c r="D7" s="24"/>
      <c r="E7" s="24"/>
      <c r="F7" s="24"/>
      <c r="G7" s="24"/>
    </row>
  </sheetData>
  <mergeCells count="1">
    <mergeCell ref="A7:G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D58378-9B66-4464-8FB9-1A8EBE8C380E}">
  <ds:schemaRefs>
    <ds:schemaRef ds:uri="http://purl.org/dc/elements/1.1/"/>
    <ds:schemaRef ds:uri="http://purl.org/dc/dcmitype/"/>
    <ds:schemaRef ds:uri="http://schemas.openxmlformats.org/package/2006/metadata/core-properties"/>
    <ds:schemaRef ds:uri="f6aed4ac-dd4c-4794-87ed-06fc3a0ee92f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a35715f8-87ef-4d3b-947a-233431d1570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2EB8ABC-4BCF-4368-ACD8-90BA2409B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1E6C8E-A73E-45DA-9067-EFAD0A00FD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Figure 2-3</vt:lpstr>
      <vt:lpstr>2023</vt:lpstr>
      <vt:lpstr>Source</vt:lpstr>
      <vt:lpstr>sheet 1</vt:lpstr>
      <vt:lpstr>old Figure 2-3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PISARSKI</dc:creator>
  <cp:keywords/>
  <dc:description/>
  <cp:lastModifiedBy>Hannah Hocevar</cp:lastModifiedBy>
  <cp:revision/>
  <dcterms:created xsi:type="dcterms:W3CDTF">2022-09-28T14:51:35Z</dcterms:created>
  <dcterms:modified xsi:type="dcterms:W3CDTF">2024-12-24T17:08:38Z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  <property fmtid="{D5CDD505-2E9C-101B-9397-08002B2CF9AE}" pid="4" name="UPDATEDINFILE">
    <vt:bool>true</vt:bool>
  </property>
  <property fmtid="{D5CDD505-2E9C-101B-9397-08002B2CF9AE}" pid="5" name="Order">
    <vt:r8>12400</vt:r8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