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Billable/BTS AS/Task Orders/TSAR 2024/Chapter Drafting/Ch2/Tables &amp; figs/"/>
    </mc:Choice>
  </mc:AlternateContent>
  <xr:revisionPtr revIDLastSave="0" documentId="13_ncr:1_{3489E621-F839-6840-AA84-116EB6F96376}" xr6:coauthVersionLast="47" xr6:coauthVersionMax="47" xr10:uidLastSave="{00000000-0000-0000-0000-000000000000}"/>
  <bookViews>
    <workbookView xWindow="0" yWindow="500" windowWidth="25140" windowHeight="15700" xr2:uid="{00000000-000D-0000-FFFF-FFFF00000000}"/>
  </bookViews>
  <sheets>
    <sheet name="Figure 2023" sheetId="1" r:id="rId1"/>
    <sheet name="Data 2022" sheetId="5" r:id="rId2"/>
    <sheet name="Data" sheetId="2" r:id="rId3"/>
    <sheet name="Source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C12" i="1"/>
  <c r="D12" i="1"/>
  <c r="E12" i="1"/>
  <c r="B12" i="1"/>
  <c r="E14" i="1"/>
  <c r="D14" i="1"/>
  <c r="E4" i="5"/>
  <c r="E5" i="5"/>
  <c r="E6" i="5"/>
  <c r="E7" i="5"/>
  <c r="E8" i="5"/>
  <c r="E9" i="5"/>
  <c r="E10" i="5"/>
  <c r="E3" i="5"/>
  <c r="F4" i="5"/>
  <c r="F5" i="5"/>
  <c r="F6" i="5"/>
  <c r="F7" i="5"/>
  <c r="F8" i="5"/>
  <c r="F9" i="5"/>
  <c r="F10" i="5"/>
  <c r="F3" i="5"/>
</calcChain>
</file>

<file path=xl/sharedStrings.xml><?xml version="1.0" encoding="utf-8"?>
<sst xmlns="http://schemas.openxmlformats.org/spreadsheetml/2006/main" count="65" uniqueCount="37">
  <si>
    <t>Income Level</t>
  </si>
  <si>
    <t>2019</t>
  </si>
  <si>
    <t>2021</t>
  </si>
  <si>
    <t>2022</t>
  </si>
  <si>
    <t>2023</t>
  </si>
  <si>
    <t>    Worked from home:</t>
  </si>
  <si>
    <t>Less than $10,000</t>
  </si>
  <si>
    <t>        $1 to $9,999 or loss</t>
  </si>
  <si>
    <t>$10,000 to $14,999</t>
  </si>
  <si>
    <t>        $10,000 to $14,999</t>
  </si>
  <si>
    <t>$15,000 to $24,999</t>
  </si>
  <si>
    <t>        $15,000 to $24,999</t>
  </si>
  <si>
    <t>$25,000 to $34,999</t>
  </si>
  <si>
    <t>        $25,000 to $34,999</t>
  </si>
  <si>
    <t>$35,000 to $49,999</t>
  </si>
  <si>
    <t>        $35,000 to $49,999</t>
  </si>
  <si>
    <t>$50,000 to $64,999</t>
  </si>
  <si>
    <t>        $50,000 to $64,999</t>
  </si>
  <si>
    <t>$65,000 to $74,999</t>
  </si>
  <si>
    <t>        $65,000 to $74,999</t>
  </si>
  <si>
    <t>$75,000 or Greater</t>
  </si>
  <si>
    <t>        $75,000 or more</t>
  </si>
  <si>
    <t>% &gt; 75k</t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</si>
  <si>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U.S. Department of Commerce, Census Bureau,  2019-2023 American Community Survey, Table B08119, available at https://data.census.gov/cedsci/ as of November 2024. </t>
    </r>
  </si>
  <si>
    <t>Less than 10,000</t>
  </si>
  <si>
    <t>gh</t>
  </si>
  <si>
    <t>Figure 2-4: Workers Working at Home by Income 2019 and 2021 (in Thousands)</t>
  </si>
  <si>
    <t>NEW FOR 2022</t>
  </si>
  <si>
    <t>CHG 2021-22</t>
  </si>
  <si>
    <t>% OF 2019</t>
  </si>
  <si>
    <t xml:space="preserve">STUDY </t>
  </si>
  <si>
    <t>USE?</t>
  </si>
  <si>
    <t xml:space="preserve">ADDED BY HAND FROM CHRIS GRAPHIC </t>
  </si>
  <si>
    <r>
      <rPr>
        <b/>
        <sz val="11"/>
        <color rgb="FF000000"/>
        <rFont val="Calibri"/>
        <family val="2"/>
      </rPr>
      <t>SOURCE:</t>
    </r>
    <r>
      <rPr>
        <sz val="11"/>
        <color rgb="FF000000"/>
        <rFont val="Calibri"/>
        <family val="2"/>
      </rPr>
      <t xml:space="preserve"> U.S. Department of Commerce, Census Bureau,  2019-2021 American Community Survey, Table B08119, available at https://data.census.gov/cedsci/ as of September 2021. </t>
    </r>
  </si>
  <si>
    <t xml:space="preserve">CHRIS HAS 2022 DATA IN FILE </t>
  </si>
  <si>
    <r>
      <t>SOURCE:</t>
    </r>
    <r>
      <rPr>
        <sz val="11"/>
        <color rgb="FF000000"/>
        <rFont val="Calibri"/>
        <family val="2"/>
      </rPr>
      <t xml:space="preserve"> U.S. Department of Commerce, Census Bureau,  2019-2021 American Community Survey, Table B08119, available at https://data.census.gov/cedsci/ as of September 2021. </t>
    </r>
  </si>
  <si>
    <t>FIGURE 2-4 Workers Working at Home by Income 2019 and 2021 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</si>
</sst>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0" xfId="0" applyFont="1"/>
    <xf numFmtId="0" fontId="7" fillId="0" borderId="0" xfId="0" applyFont="1"/>
    <xf numFmtId="3" fontId="0" fillId="0" borderId="0" xfId="0" applyNumberFormat="1"/>
    <xf numFmtId="3" fontId="0" fillId="0" borderId="1" xfId="0" applyNumberFormat="1" applyBorder="1"/>
    <xf numFmtId="0" fontId="8" fillId="0" borderId="0" xfId="0" applyFont="1"/>
    <xf numFmtId="0" fontId="7" fillId="0" borderId="2" xfId="0" applyFont="1" applyBorder="1"/>
    <xf numFmtId="3" fontId="8" fillId="0" borderId="0" xfId="0" applyNumberFormat="1" applyFont="1"/>
    <xf numFmtId="9" fontId="8" fillId="0" borderId="0" xfId="0" applyNumberFormat="1" applyFont="1"/>
    <xf numFmtId="3" fontId="8" fillId="0" borderId="1" xfId="0" applyNumberFormat="1" applyFont="1" applyBorder="1"/>
    <xf numFmtId="9" fontId="8" fillId="0" borderId="1" xfId="0" applyNumberFormat="1" applyFont="1" applyBorder="1"/>
    <xf numFmtId="0" fontId="9" fillId="0" borderId="2" xfId="0" applyFont="1" applyBorder="1"/>
    <xf numFmtId="3" fontId="5" fillId="0" borderId="0" xfId="0" applyNumberFormat="1" applyFont="1"/>
    <xf numFmtId="1" fontId="5" fillId="0" borderId="0" xfId="0" applyNumberFormat="1" applyFont="1"/>
    <xf numFmtId="10" fontId="5" fillId="0" borderId="0" xfId="0" applyNumberFormat="1" applyFont="1"/>
    <xf numFmtId="0" fontId="4" fillId="0" borderId="2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Workers Working at home by Income 2019-2023</a:t>
            </a:r>
          </a:p>
        </c:rich>
      </c:tx>
      <c:layout>
        <c:manualLayout>
          <c:xMode val="edge"/>
          <c:yMode val="edge"/>
          <c:x val="0.11163888888888888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2023'!$B$3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2023'!$A$4:$A$11</c:f>
              <c:strCache>
                <c:ptCount val="8"/>
                <c:pt idx="0">
                  <c:v>Less than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$64,999</c:v>
                </c:pt>
                <c:pt idx="6">
                  <c:v>$65,000 to $74,999</c:v>
                </c:pt>
                <c:pt idx="7">
                  <c:v>$75,000 or Greater</c:v>
                </c:pt>
              </c:strCache>
            </c:strRef>
          </c:cat>
          <c:val>
            <c:numRef>
              <c:f>'Figure 2023'!$B$4:$B$11</c:f>
              <c:numCache>
                <c:formatCode>General</c:formatCode>
                <c:ptCount val="8"/>
                <c:pt idx="0">
                  <c:v>1186</c:v>
                </c:pt>
                <c:pt idx="1">
                  <c:v>581</c:v>
                </c:pt>
                <c:pt idx="2">
                  <c:v>980</c:v>
                </c:pt>
                <c:pt idx="3">
                  <c:v>874</c:v>
                </c:pt>
                <c:pt idx="4">
                  <c:v>1117</c:v>
                </c:pt>
                <c:pt idx="5">
                  <c:v>937</c:v>
                </c:pt>
                <c:pt idx="6">
                  <c:v>441</c:v>
                </c:pt>
                <c:pt idx="7">
                  <c:v>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3-4CF8-8751-50FDDE16A26A}"/>
            </c:ext>
          </c:extLst>
        </c:ser>
        <c:ser>
          <c:idx val="1"/>
          <c:order val="1"/>
          <c:tx>
            <c:strRef>
              <c:f>'Figure 2023'!$C$3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2023'!$A$4:$A$11</c:f>
              <c:strCache>
                <c:ptCount val="8"/>
                <c:pt idx="0">
                  <c:v>Less than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$64,999</c:v>
                </c:pt>
                <c:pt idx="6">
                  <c:v>$65,000 to $74,999</c:v>
                </c:pt>
                <c:pt idx="7">
                  <c:v>$75,000 or Greater</c:v>
                </c:pt>
              </c:strCache>
            </c:strRef>
          </c:cat>
          <c:val>
            <c:numRef>
              <c:f>'Figure 2023'!$C$4:$C$11</c:f>
              <c:numCache>
                <c:formatCode>General</c:formatCode>
                <c:ptCount val="8"/>
                <c:pt idx="0">
                  <c:v>2066</c:v>
                </c:pt>
                <c:pt idx="1">
                  <c:v>997</c:v>
                </c:pt>
                <c:pt idx="2">
                  <c:v>1769</c:v>
                </c:pt>
                <c:pt idx="3">
                  <c:v>2076</c:v>
                </c:pt>
                <c:pt idx="4">
                  <c:v>3204</c:v>
                </c:pt>
                <c:pt idx="5">
                  <c:v>3432</c:v>
                </c:pt>
                <c:pt idx="6">
                  <c:v>1817</c:v>
                </c:pt>
                <c:pt idx="7">
                  <c:v>12200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3-4CF8-8751-50FDDE16A26A}"/>
            </c:ext>
          </c:extLst>
        </c:ser>
        <c:ser>
          <c:idx val="2"/>
          <c:order val="2"/>
          <c:tx>
            <c:strRef>
              <c:f>'Figure 2023'!$D$3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2023'!$A$4:$A$11</c:f>
              <c:strCache>
                <c:ptCount val="8"/>
                <c:pt idx="0">
                  <c:v>Less than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$64,999</c:v>
                </c:pt>
                <c:pt idx="6">
                  <c:v>$65,000 to $74,999</c:v>
                </c:pt>
                <c:pt idx="7">
                  <c:v>$75,000 or Greater</c:v>
                </c:pt>
              </c:strCache>
            </c:strRef>
          </c:cat>
          <c:val>
            <c:numRef>
              <c:f>'Figure 2023'!$D$4:$D$11</c:f>
              <c:numCache>
                <c:formatCode>General</c:formatCode>
                <c:ptCount val="8"/>
                <c:pt idx="0" formatCode="#,##0">
                  <c:v>1716</c:v>
                </c:pt>
                <c:pt idx="1">
                  <c:v>866</c:v>
                </c:pt>
                <c:pt idx="2" formatCode="#,##0">
                  <c:v>1547</c:v>
                </c:pt>
                <c:pt idx="3" formatCode="#,##0">
                  <c:v>1766</c:v>
                </c:pt>
                <c:pt idx="4" formatCode="#,##0">
                  <c:v>2789</c:v>
                </c:pt>
                <c:pt idx="5" formatCode="#,##0">
                  <c:v>2923</c:v>
                </c:pt>
                <c:pt idx="6" formatCode="#,##0">
                  <c:v>1483</c:v>
                </c:pt>
                <c:pt idx="7" formatCode="#,##0">
                  <c:v>11286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3-4CF8-8751-50FDDE16A26A}"/>
            </c:ext>
          </c:extLst>
        </c:ser>
        <c:ser>
          <c:idx val="3"/>
          <c:order val="3"/>
          <c:tx>
            <c:strRef>
              <c:f>'Figure 2023'!$E$3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2023'!$A$4:$A$11</c:f>
              <c:strCache>
                <c:ptCount val="8"/>
                <c:pt idx="0">
                  <c:v>Less than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$64,999</c:v>
                </c:pt>
                <c:pt idx="6">
                  <c:v>$65,000 to $74,999</c:v>
                </c:pt>
                <c:pt idx="7">
                  <c:v>$75,000 or Greater</c:v>
                </c:pt>
              </c:strCache>
            </c:strRef>
          </c:cat>
          <c:val>
            <c:numRef>
              <c:f>'Figure 2023'!$E$4:$E$11</c:f>
              <c:numCache>
                <c:formatCode>0</c:formatCode>
                <c:ptCount val="8"/>
                <c:pt idx="0">
                  <c:v>1513</c:v>
                </c:pt>
                <c:pt idx="1">
                  <c:v>813</c:v>
                </c:pt>
                <c:pt idx="2">
                  <c:v>1424</c:v>
                </c:pt>
                <c:pt idx="3">
                  <c:v>1526</c:v>
                </c:pt>
                <c:pt idx="4">
                  <c:v>2582</c:v>
                </c:pt>
                <c:pt idx="5">
                  <c:v>2662</c:v>
                </c:pt>
                <c:pt idx="6">
                  <c:v>1456</c:v>
                </c:pt>
                <c:pt idx="7">
                  <c:v>10502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3-4CF8-8751-50FDDE16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391584"/>
        <c:axId val="706392304"/>
      </c:barChart>
      <c:catAx>
        <c:axId val="7063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92304"/>
        <c:crosses val="autoZero"/>
        <c:auto val="1"/>
        <c:lblAlgn val="ctr"/>
        <c:lblOffset val="100"/>
        <c:noMultiLvlLbl val="0"/>
      </c:catAx>
      <c:valAx>
        <c:axId val="7063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2022'!$A$2:$A$10</c:f>
              <c:strCache>
                <c:ptCount val="9"/>
                <c:pt idx="0">
                  <c:v>Income Level</c:v>
                </c:pt>
                <c:pt idx="1">
                  <c:v>Less than $10,000</c:v>
                </c:pt>
                <c:pt idx="2">
                  <c:v>$10,000 to $14,999</c:v>
                </c:pt>
                <c:pt idx="3">
                  <c:v>$15,000 to $24,999</c:v>
                </c:pt>
                <c:pt idx="4">
                  <c:v>$25,000 to $34,999</c:v>
                </c:pt>
                <c:pt idx="5">
                  <c:v>$35,000 to $49,999</c:v>
                </c:pt>
                <c:pt idx="6">
                  <c:v>$50,000 to $64,999</c:v>
                </c:pt>
                <c:pt idx="7">
                  <c:v>$65,000 to $74,999</c:v>
                </c:pt>
                <c:pt idx="8">
                  <c:v>$75,000 or Greater</c:v>
                </c:pt>
              </c:strCache>
            </c:strRef>
          </c:cat>
          <c:val>
            <c:numRef>
              <c:f>'Data 2022'!$B$2:$B$10</c:f>
              <c:numCache>
                <c:formatCode>#,##0</c:formatCode>
                <c:ptCount val="9"/>
                <c:pt idx="0" formatCode="General">
                  <c:v>2019</c:v>
                </c:pt>
                <c:pt idx="1">
                  <c:v>1186</c:v>
                </c:pt>
                <c:pt idx="2">
                  <c:v>581</c:v>
                </c:pt>
                <c:pt idx="3">
                  <c:v>980</c:v>
                </c:pt>
                <c:pt idx="4">
                  <c:v>874</c:v>
                </c:pt>
                <c:pt idx="5">
                  <c:v>1117</c:v>
                </c:pt>
                <c:pt idx="6">
                  <c:v>937</c:v>
                </c:pt>
                <c:pt idx="7">
                  <c:v>441</c:v>
                </c:pt>
                <c:pt idx="8">
                  <c:v>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6B7-B00B-B3E3AF22DE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2022'!$A$2:$A$10</c:f>
              <c:strCache>
                <c:ptCount val="9"/>
                <c:pt idx="0">
                  <c:v>Income Level</c:v>
                </c:pt>
                <c:pt idx="1">
                  <c:v>Less than $10,000</c:v>
                </c:pt>
                <c:pt idx="2">
                  <c:v>$10,000 to $14,999</c:v>
                </c:pt>
                <c:pt idx="3">
                  <c:v>$15,000 to $24,999</c:v>
                </c:pt>
                <c:pt idx="4">
                  <c:v>$25,000 to $34,999</c:v>
                </c:pt>
                <c:pt idx="5">
                  <c:v>$35,000 to $49,999</c:v>
                </c:pt>
                <c:pt idx="6">
                  <c:v>$50,000 to $64,999</c:v>
                </c:pt>
                <c:pt idx="7">
                  <c:v>$65,000 to $74,999</c:v>
                </c:pt>
                <c:pt idx="8">
                  <c:v>$75,000 or Greater</c:v>
                </c:pt>
              </c:strCache>
            </c:strRef>
          </c:cat>
          <c:val>
            <c:numRef>
              <c:f>'Data 2022'!$C$2:$C$10</c:f>
              <c:numCache>
                <c:formatCode>#,##0</c:formatCode>
                <c:ptCount val="9"/>
                <c:pt idx="0" formatCode="General">
                  <c:v>2021</c:v>
                </c:pt>
                <c:pt idx="1">
                  <c:v>2066</c:v>
                </c:pt>
                <c:pt idx="2">
                  <c:v>997</c:v>
                </c:pt>
                <c:pt idx="3">
                  <c:v>1769</c:v>
                </c:pt>
                <c:pt idx="4">
                  <c:v>2076</c:v>
                </c:pt>
                <c:pt idx="5">
                  <c:v>3204</c:v>
                </c:pt>
                <c:pt idx="6">
                  <c:v>3432</c:v>
                </c:pt>
                <c:pt idx="7">
                  <c:v>1817</c:v>
                </c:pt>
                <c:pt idx="8">
                  <c:v>12200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5-46B7-B00B-B3E3AF22DE0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2022'!$A$2:$A$10</c:f>
              <c:strCache>
                <c:ptCount val="9"/>
                <c:pt idx="0">
                  <c:v>Income Level</c:v>
                </c:pt>
                <c:pt idx="1">
                  <c:v>Less than $10,000</c:v>
                </c:pt>
                <c:pt idx="2">
                  <c:v>$10,000 to $14,999</c:v>
                </c:pt>
                <c:pt idx="3">
                  <c:v>$15,000 to $24,999</c:v>
                </c:pt>
                <c:pt idx="4">
                  <c:v>$25,000 to $34,999</c:v>
                </c:pt>
                <c:pt idx="5">
                  <c:v>$35,000 to $49,999</c:v>
                </c:pt>
                <c:pt idx="6">
                  <c:v>$50,000 to $64,999</c:v>
                </c:pt>
                <c:pt idx="7">
                  <c:v>$65,000 to $74,999</c:v>
                </c:pt>
                <c:pt idx="8">
                  <c:v>$75,000 or Greater</c:v>
                </c:pt>
              </c:strCache>
            </c:strRef>
          </c:cat>
          <c:val>
            <c:numRef>
              <c:f>'Data 2022'!$D$2:$D$10</c:f>
              <c:numCache>
                <c:formatCode>#,##0</c:formatCode>
                <c:ptCount val="9"/>
                <c:pt idx="0" formatCode="General">
                  <c:v>2022</c:v>
                </c:pt>
                <c:pt idx="1">
                  <c:v>1716</c:v>
                </c:pt>
                <c:pt idx="2" formatCode="General">
                  <c:v>866</c:v>
                </c:pt>
                <c:pt idx="3">
                  <c:v>1547</c:v>
                </c:pt>
                <c:pt idx="4">
                  <c:v>1766</c:v>
                </c:pt>
                <c:pt idx="5">
                  <c:v>2789</c:v>
                </c:pt>
                <c:pt idx="6">
                  <c:v>2923</c:v>
                </c:pt>
                <c:pt idx="7">
                  <c:v>1483</c:v>
                </c:pt>
                <c:pt idx="8">
                  <c:v>11286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5-46B7-B00B-B3E3AF22D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3805824"/>
        <c:axId val="1043804384"/>
      </c:barChart>
      <c:catAx>
        <c:axId val="104380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04384"/>
        <c:crosses val="autoZero"/>
        <c:auto val="1"/>
        <c:lblAlgn val="ctr"/>
        <c:lblOffset val="100"/>
        <c:noMultiLvlLbl val="0"/>
      </c:catAx>
      <c:valAx>
        <c:axId val="1043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815975</xdr:colOff>
      <xdr:row>14</xdr:row>
      <xdr:rowOff>63500</xdr:rowOff>
    </xdr:from>
    <xdr:to>
      <xdr:col>12</xdr:col>
      <xdr:colOff>460375</xdr:colOff>
      <xdr:row>26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6EA35E-A9BB-C5E5-D399-4E6123F1A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17</xdr:col>
      <xdr:colOff>400701</xdr:colOff>
      <xdr:row>17</xdr:row>
      <xdr:rowOff>48058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24127-2133-4029-96BA-73A8E2BB3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5407" y="185057"/>
          <a:ext cx="4782201" cy="3008972"/>
        </a:xfrm>
        <a:prstGeom prst="rect">
          <a:avLst/>
        </a:prstGeom>
      </xdr:spPr>
    </xdr:pic>
    <xdr:clientData/>
  </xdr:twoCellAnchor>
  <xdr:twoCellAnchor>
    <xdr:from>
      <xdr:col>2</xdr:col>
      <xdr:colOff>541564</xdr:colOff>
      <xdr:row>15</xdr:row>
      <xdr:rowOff>40828</xdr:rowOff>
    </xdr:from>
    <xdr:to>
      <xdr:col>10</xdr:col>
      <xdr:colOff>106136</xdr:colOff>
      <xdr:row>30</xdr:row>
      <xdr:rowOff>8171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9E96BA-212C-5BC0-EF63-7B07EF55C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345721</xdr:colOff>
      <xdr:row>1</xdr:row>
      <xdr:rowOff>91722</xdr:rowOff>
    </xdr:from>
    <xdr:to>
      <xdr:col>17</xdr:col>
      <xdr:colOff>76144</xdr:colOff>
      <xdr:row>17</xdr:row>
      <xdr:rowOff>139780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3A65A-85B0-45D6-8C4A-4B5B81015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3832" y="282222"/>
          <a:ext cx="5092645" cy="30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/>
  </sheetViews>
  <sheetFormatPr baseColWidth="10" defaultColWidth="8.83203125" defaultRowHeight="14" x14ac:dyDescent="0.15"/>
  <cols>
    <col min="1" max="1" width="27.6640625" style="8" customWidth="1"/>
    <col min="2" max="2" width="12.33203125" style="8" customWidth="1"/>
    <col min="3" max="3" width="9.83203125" style="8" customWidth="1"/>
    <col min="4" max="6" width="8.83203125" style="8"/>
    <col min="7" max="7" width="22.1640625" style="8" customWidth="1"/>
    <col min="8" max="8" width="13.1640625" style="8" customWidth="1"/>
    <col min="9" max="16384" width="8.83203125" style="8"/>
  </cols>
  <sheetData>
    <row r="1" spans="1:9" x14ac:dyDescent="0.15">
      <c r="A1" s="10" t="s">
        <v>36</v>
      </c>
      <c r="B1" s="7"/>
      <c r="C1" s="7"/>
    </row>
    <row r="2" spans="1:9" x14ac:dyDescent="0.15">
      <c r="A2" s="6"/>
      <c r="B2" s="7"/>
      <c r="C2" s="7"/>
      <c r="H2" s="8">
        <v>2023</v>
      </c>
    </row>
    <row r="3" spans="1:9" x14ac:dyDescent="0.15">
      <c r="A3" s="9" t="s">
        <v>0</v>
      </c>
      <c r="B3" s="24" t="s">
        <v>1</v>
      </c>
      <c r="C3" s="24" t="s">
        <v>2</v>
      </c>
      <c r="D3" s="25" t="s">
        <v>3</v>
      </c>
      <c r="E3" s="25" t="s">
        <v>4</v>
      </c>
      <c r="G3" s="8" t="s">
        <v>5</v>
      </c>
      <c r="H3" s="8">
        <v>22481340</v>
      </c>
      <c r="I3" s="8">
        <v>95927</v>
      </c>
    </row>
    <row r="4" spans="1:9" ht="15" x14ac:dyDescent="0.2">
      <c r="A4" s="10" t="s">
        <v>6</v>
      </c>
      <c r="B4" s="8">
        <v>1186</v>
      </c>
      <c r="C4" s="8">
        <v>2066</v>
      </c>
      <c r="D4" s="12">
        <v>1716</v>
      </c>
      <c r="E4" s="22">
        <v>1513</v>
      </c>
      <c r="G4" s="8" t="s">
        <v>7</v>
      </c>
      <c r="H4" s="8">
        <v>1512479</v>
      </c>
      <c r="I4" s="8">
        <v>21497</v>
      </c>
    </row>
    <row r="5" spans="1:9" ht="15" x14ac:dyDescent="0.2">
      <c r="A5" s="10" t="s">
        <v>8</v>
      </c>
      <c r="B5" s="8">
        <v>581</v>
      </c>
      <c r="C5" s="8">
        <v>997</v>
      </c>
      <c r="D5">
        <v>866</v>
      </c>
      <c r="E5" s="22">
        <v>813</v>
      </c>
      <c r="G5" s="8" t="s">
        <v>9</v>
      </c>
      <c r="H5" s="8">
        <v>813935</v>
      </c>
      <c r="I5" s="8">
        <v>17240</v>
      </c>
    </row>
    <row r="6" spans="1:9" ht="15" x14ac:dyDescent="0.2">
      <c r="A6" s="10" t="s">
        <v>10</v>
      </c>
      <c r="B6" s="8">
        <v>980</v>
      </c>
      <c r="C6" s="8">
        <v>1769</v>
      </c>
      <c r="D6" s="12">
        <v>1547</v>
      </c>
      <c r="E6" s="22">
        <v>1424</v>
      </c>
      <c r="G6" s="8" t="s">
        <v>11</v>
      </c>
      <c r="H6" s="8">
        <v>1424288</v>
      </c>
      <c r="I6" s="8">
        <v>24876</v>
      </c>
    </row>
    <row r="7" spans="1:9" ht="15" x14ac:dyDescent="0.2">
      <c r="A7" s="10" t="s">
        <v>12</v>
      </c>
      <c r="B7" s="8">
        <v>874</v>
      </c>
      <c r="C7" s="8">
        <v>2076</v>
      </c>
      <c r="D7" s="12">
        <v>1766</v>
      </c>
      <c r="E7" s="22">
        <v>1526</v>
      </c>
      <c r="G7" s="8" t="s">
        <v>13</v>
      </c>
      <c r="H7" s="8">
        <v>1526800</v>
      </c>
      <c r="I7" s="8">
        <v>26123</v>
      </c>
    </row>
    <row r="8" spans="1:9" ht="15" x14ac:dyDescent="0.2">
      <c r="A8" s="10" t="s">
        <v>14</v>
      </c>
      <c r="B8" s="8">
        <v>1117</v>
      </c>
      <c r="C8" s="8">
        <v>3204</v>
      </c>
      <c r="D8" s="12">
        <v>2789</v>
      </c>
      <c r="E8" s="22">
        <v>2582</v>
      </c>
      <c r="G8" s="8" t="s">
        <v>15</v>
      </c>
      <c r="H8" s="8">
        <v>2582735</v>
      </c>
      <c r="I8" s="8">
        <v>33509</v>
      </c>
    </row>
    <row r="9" spans="1:9" ht="15" x14ac:dyDescent="0.2">
      <c r="A9" s="10" t="s">
        <v>16</v>
      </c>
      <c r="B9" s="8">
        <v>937</v>
      </c>
      <c r="C9" s="8">
        <v>3432</v>
      </c>
      <c r="D9" s="12">
        <v>2923</v>
      </c>
      <c r="E9" s="22">
        <v>2662</v>
      </c>
      <c r="G9" s="8" t="s">
        <v>17</v>
      </c>
      <c r="H9" s="8">
        <v>2662464</v>
      </c>
      <c r="I9" s="8">
        <v>37936</v>
      </c>
    </row>
    <row r="10" spans="1:9" ht="15" x14ac:dyDescent="0.2">
      <c r="A10" s="10" t="s">
        <v>18</v>
      </c>
      <c r="B10" s="8">
        <v>441</v>
      </c>
      <c r="C10" s="8">
        <v>1817</v>
      </c>
      <c r="D10" s="12">
        <v>1483</v>
      </c>
      <c r="E10" s="22">
        <v>1456</v>
      </c>
      <c r="G10" s="8" t="s">
        <v>19</v>
      </c>
      <c r="H10" s="8">
        <v>1456119</v>
      </c>
      <c r="I10" s="8">
        <v>23817</v>
      </c>
    </row>
    <row r="11" spans="1:9" ht="15" x14ac:dyDescent="0.2">
      <c r="A11" s="6" t="s">
        <v>20</v>
      </c>
      <c r="B11" s="7">
        <v>2849</v>
      </c>
      <c r="C11" s="7">
        <v>12200</v>
      </c>
      <c r="D11" s="13">
        <v>11286</v>
      </c>
      <c r="E11" s="22">
        <v>10502</v>
      </c>
      <c r="G11" s="8" t="s">
        <v>21</v>
      </c>
      <c r="H11" s="8">
        <v>10502520</v>
      </c>
      <c r="I11" s="8">
        <v>62911</v>
      </c>
    </row>
    <row r="12" spans="1:9" x14ac:dyDescent="0.15">
      <c r="B12" s="8">
        <f>SUM(B4:B11)</f>
        <v>8965</v>
      </c>
      <c r="C12" s="8">
        <f t="shared" ref="C12:E12" si="0">SUM(C4:C11)</f>
        <v>27561</v>
      </c>
      <c r="D12" s="8">
        <f t="shared" si="0"/>
        <v>24376</v>
      </c>
      <c r="E12" s="8">
        <f t="shared" si="0"/>
        <v>22478</v>
      </c>
    </row>
    <row r="13" spans="1:9" x14ac:dyDescent="0.15">
      <c r="A13" s="8" t="s">
        <v>22</v>
      </c>
      <c r="B13" s="23">
        <f>B11/B12</f>
        <v>0.31779141104294478</v>
      </c>
      <c r="C13" s="23">
        <f t="shared" ref="C13:E13" si="1">C11/C12</f>
        <v>0.44265447552701281</v>
      </c>
      <c r="D13" s="23">
        <f t="shared" si="1"/>
        <v>0.46299638989169672</v>
      </c>
      <c r="E13" s="23">
        <f t="shared" si="1"/>
        <v>0.46721238544354482</v>
      </c>
    </row>
    <row r="14" spans="1:9" x14ac:dyDescent="0.15">
      <c r="D14" s="21">
        <f>C11-D11</f>
        <v>914</v>
      </c>
      <c r="E14" s="21">
        <f>D11-E11</f>
        <v>784</v>
      </c>
    </row>
    <row r="15" spans="1:9" ht="63" customHeight="1" x14ac:dyDescent="0.15">
      <c r="A15" s="26" t="s">
        <v>23</v>
      </c>
      <c r="B15" s="27"/>
      <c r="C15" s="27"/>
      <c r="D15" s="27"/>
      <c r="E15" s="27"/>
      <c r="F15" s="27"/>
    </row>
    <row r="16" spans="1:9" x14ac:dyDescent="0.15">
      <c r="B16" s="8">
        <v>2023</v>
      </c>
    </row>
    <row r="17" spans="2:4" x14ac:dyDescent="0.15">
      <c r="B17" s="8" t="s">
        <v>5</v>
      </c>
      <c r="C17" s="8">
        <v>22481340</v>
      </c>
      <c r="D17" s="8">
        <v>95927</v>
      </c>
    </row>
    <row r="18" spans="2:4" x14ac:dyDescent="0.15">
      <c r="C18" s="8">
        <v>1512479</v>
      </c>
      <c r="D18" s="8">
        <v>21497</v>
      </c>
    </row>
    <row r="19" spans="2:4" x14ac:dyDescent="0.15">
      <c r="B19" s="8" t="s">
        <v>24</v>
      </c>
      <c r="C19" s="8">
        <v>813935</v>
      </c>
      <c r="D19" s="8">
        <v>17240</v>
      </c>
    </row>
    <row r="20" spans="2:4" x14ac:dyDescent="0.15">
      <c r="B20" s="8" t="s">
        <v>11</v>
      </c>
      <c r="C20" s="8">
        <v>1424288</v>
      </c>
      <c r="D20" s="8">
        <v>24876</v>
      </c>
    </row>
    <row r="21" spans="2:4" x14ac:dyDescent="0.15">
      <c r="B21" s="8" t="s">
        <v>13</v>
      </c>
      <c r="C21" s="8">
        <v>1526800</v>
      </c>
      <c r="D21" s="8">
        <v>26123</v>
      </c>
    </row>
    <row r="22" spans="2:4" x14ac:dyDescent="0.15">
      <c r="B22" s="8" t="s">
        <v>15</v>
      </c>
      <c r="C22" s="8">
        <v>2582735</v>
      </c>
      <c r="D22" s="8">
        <v>33509</v>
      </c>
    </row>
    <row r="23" spans="2:4" x14ac:dyDescent="0.15">
      <c r="B23" s="8" t="s">
        <v>17</v>
      </c>
      <c r="C23" s="8" t="s">
        <v>25</v>
      </c>
      <c r="D23" s="8">
        <v>37936</v>
      </c>
    </row>
    <row r="24" spans="2:4" x14ac:dyDescent="0.15">
      <c r="B24" s="8" t="s">
        <v>19</v>
      </c>
      <c r="C24" s="8">
        <v>1456119</v>
      </c>
      <c r="D24" s="8">
        <v>23817</v>
      </c>
    </row>
    <row r="25" spans="2:4" x14ac:dyDescent="0.15">
      <c r="B25" s="8" t="s">
        <v>21</v>
      </c>
      <c r="C25" s="8">
        <v>10502520</v>
      </c>
      <c r="D25" s="8">
        <v>62911</v>
      </c>
    </row>
  </sheetData>
  <mergeCells count="1">
    <mergeCell ref="A15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E025-7EEE-4CC4-BA06-7D7855792E39}">
  <dimension ref="A1:K15"/>
  <sheetViews>
    <sheetView workbookViewId="0">
      <selection activeCell="D3" sqref="D3:D10"/>
    </sheetView>
  </sheetViews>
  <sheetFormatPr baseColWidth="10" defaultColWidth="8.83203125" defaultRowHeight="15" x14ac:dyDescent="0.2"/>
  <cols>
    <col min="1" max="1" width="16.5" bestFit="1" customWidth="1"/>
  </cols>
  <sheetData>
    <row r="1" spans="1:11" x14ac:dyDescent="0.2">
      <c r="A1" s="3" t="s">
        <v>26</v>
      </c>
      <c r="B1" s="2"/>
      <c r="C1" s="2"/>
      <c r="K1" t="s">
        <v>27</v>
      </c>
    </row>
    <row r="2" spans="1:11" x14ac:dyDescent="0.2">
      <c r="A2" s="4" t="s">
        <v>0</v>
      </c>
      <c r="B2" s="4">
        <v>2019</v>
      </c>
      <c r="C2" s="4">
        <v>2021</v>
      </c>
      <c r="D2" s="4">
        <v>2022</v>
      </c>
      <c r="E2" s="20" t="s">
        <v>28</v>
      </c>
      <c r="F2" s="15" t="s">
        <v>29</v>
      </c>
    </row>
    <row r="3" spans="1:11" x14ac:dyDescent="0.2">
      <c r="A3" s="1" t="s">
        <v>6</v>
      </c>
      <c r="B3" s="12">
        <v>1186</v>
      </c>
      <c r="C3" s="12">
        <v>2066</v>
      </c>
      <c r="D3" s="12">
        <v>1716</v>
      </c>
      <c r="E3" s="16">
        <f>D3-C3</f>
        <v>-350</v>
      </c>
      <c r="F3" s="17">
        <f>D3/B3</f>
        <v>1.4468802698145025</v>
      </c>
      <c r="G3" s="14" t="s">
        <v>30</v>
      </c>
      <c r="H3" s="14" t="s">
        <v>31</v>
      </c>
    </row>
    <row r="4" spans="1:11" x14ac:dyDescent="0.2">
      <c r="A4" s="1" t="s">
        <v>8</v>
      </c>
      <c r="B4" s="12">
        <v>581</v>
      </c>
      <c r="C4" s="12">
        <v>997</v>
      </c>
      <c r="D4">
        <v>866</v>
      </c>
      <c r="E4" s="16">
        <f t="shared" ref="E4:E10" si="0">D4-C4</f>
        <v>-131</v>
      </c>
      <c r="F4" s="17">
        <f t="shared" ref="F4:F10" si="1">D4/B4</f>
        <v>1.4905335628227194</v>
      </c>
    </row>
    <row r="5" spans="1:11" x14ac:dyDescent="0.2">
      <c r="A5" s="1" t="s">
        <v>10</v>
      </c>
      <c r="B5" s="12">
        <v>980</v>
      </c>
      <c r="C5" s="12">
        <v>1769</v>
      </c>
      <c r="D5" s="12">
        <v>1547</v>
      </c>
      <c r="E5" s="16">
        <f t="shared" si="0"/>
        <v>-222</v>
      </c>
      <c r="F5" s="17">
        <f t="shared" si="1"/>
        <v>1.5785714285714285</v>
      </c>
    </row>
    <row r="6" spans="1:11" x14ac:dyDescent="0.2">
      <c r="A6" s="1" t="s">
        <v>12</v>
      </c>
      <c r="B6" s="12">
        <v>874</v>
      </c>
      <c r="C6" s="12">
        <v>2076</v>
      </c>
      <c r="D6" s="12">
        <v>1766</v>
      </c>
      <c r="E6" s="16">
        <f t="shared" si="0"/>
        <v>-310</v>
      </c>
      <c r="F6" s="17">
        <f t="shared" si="1"/>
        <v>2.0205949656750573</v>
      </c>
    </row>
    <row r="7" spans="1:11" x14ac:dyDescent="0.2">
      <c r="A7" s="1" t="s">
        <v>14</v>
      </c>
      <c r="B7" s="12">
        <v>1117</v>
      </c>
      <c r="C7" s="12">
        <v>3204</v>
      </c>
      <c r="D7" s="12">
        <v>2789</v>
      </c>
      <c r="E7" s="16">
        <f t="shared" si="0"/>
        <v>-415</v>
      </c>
      <c r="F7" s="17">
        <f t="shared" si="1"/>
        <v>2.4968666069829903</v>
      </c>
    </row>
    <row r="8" spans="1:11" x14ac:dyDescent="0.2">
      <c r="A8" s="1" t="s">
        <v>16</v>
      </c>
      <c r="B8" s="12">
        <v>937</v>
      </c>
      <c r="C8" s="12">
        <v>3432</v>
      </c>
      <c r="D8" s="12">
        <v>2923</v>
      </c>
      <c r="E8" s="16">
        <f t="shared" si="0"/>
        <v>-509</v>
      </c>
      <c r="F8" s="17">
        <f t="shared" si="1"/>
        <v>3.119530416221985</v>
      </c>
    </row>
    <row r="9" spans="1:11" x14ac:dyDescent="0.2">
      <c r="A9" s="1" t="s">
        <v>18</v>
      </c>
      <c r="B9" s="12">
        <v>441</v>
      </c>
      <c r="C9" s="12">
        <v>1817</v>
      </c>
      <c r="D9" s="12">
        <v>1483</v>
      </c>
      <c r="E9" s="16">
        <f t="shared" si="0"/>
        <v>-334</v>
      </c>
      <c r="F9" s="17">
        <f t="shared" si="1"/>
        <v>3.3628117913832201</v>
      </c>
    </row>
    <row r="10" spans="1:11" x14ac:dyDescent="0.2">
      <c r="A10" s="3" t="s">
        <v>20</v>
      </c>
      <c r="B10" s="13">
        <v>2849</v>
      </c>
      <c r="C10" s="13">
        <v>12200</v>
      </c>
      <c r="D10" s="13">
        <v>11286</v>
      </c>
      <c r="E10" s="18">
        <f t="shared" si="0"/>
        <v>-914</v>
      </c>
      <c r="F10" s="19">
        <f t="shared" si="1"/>
        <v>3.9613899613899615</v>
      </c>
    </row>
    <row r="12" spans="1:11" x14ac:dyDescent="0.2">
      <c r="D12" s="11" t="s">
        <v>32</v>
      </c>
    </row>
    <row r="13" spans="1:11" x14ac:dyDescent="0.2">
      <c r="A13" s="5" t="s">
        <v>33</v>
      </c>
    </row>
    <row r="15" spans="1:11" x14ac:dyDescent="0.2">
      <c r="B15" s="11" t="s">
        <v>34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C4E2-4AF9-4CBA-904F-4FCD678F0648}">
  <dimension ref="A1:K15"/>
  <sheetViews>
    <sheetView topLeftCell="E1" zoomScale="150" zoomScaleNormal="150" workbookViewId="0"/>
  </sheetViews>
  <sheetFormatPr baseColWidth="10" defaultColWidth="8.83203125" defaultRowHeight="15" x14ac:dyDescent="0.2"/>
  <cols>
    <col min="1" max="1" width="16.5" bestFit="1" customWidth="1"/>
  </cols>
  <sheetData>
    <row r="1" spans="1:11" x14ac:dyDescent="0.2">
      <c r="A1" s="3" t="s">
        <v>26</v>
      </c>
      <c r="B1" s="2"/>
      <c r="C1" s="2"/>
      <c r="K1" t="s">
        <v>27</v>
      </c>
    </row>
    <row r="2" spans="1:11" x14ac:dyDescent="0.2">
      <c r="A2" s="4" t="s">
        <v>0</v>
      </c>
      <c r="B2" s="4">
        <v>2019</v>
      </c>
      <c r="C2" s="4">
        <v>2021</v>
      </c>
    </row>
    <row r="3" spans="1:11" x14ac:dyDescent="0.2">
      <c r="A3" s="1" t="s">
        <v>6</v>
      </c>
      <c r="B3">
        <v>1186</v>
      </c>
      <c r="C3">
        <v>2066</v>
      </c>
    </row>
    <row r="4" spans="1:11" x14ac:dyDescent="0.2">
      <c r="A4" s="1" t="s">
        <v>8</v>
      </c>
      <c r="B4">
        <v>581</v>
      </c>
      <c r="C4">
        <v>997</v>
      </c>
    </row>
    <row r="5" spans="1:11" x14ac:dyDescent="0.2">
      <c r="A5" s="1" t="s">
        <v>10</v>
      </c>
      <c r="B5">
        <v>980</v>
      </c>
      <c r="C5">
        <v>1769</v>
      </c>
    </row>
    <row r="6" spans="1:11" x14ac:dyDescent="0.2">
      <c r="A6" s="1" t="s">
        <v>12</v>
      </c>
      <c r="B6">
        <v>874</v>
      </c>
      <c r="C6">
        <v>2076</v>
      </c>
    </row>
    <row r="7" spans="1:11" x14ac:dyDescent="0.2">
      <c r="A7" s="1" t="s">
        <v>14</v>
      </c>
      <c r="B7">
        <v>1117</v>
      </c>
      <c r="C7">
        <v>3204</v>
      </c>
    </row>
    <row r="8" spans="1:11" x14ac:dyDescent="0.2">
      <c r="A8" s="1" t="s">
        <v>16</v>
      </c>
      <c r="B8">
        <v>937</v>
      </c>
      <c r="C8">
        <v>3432</v>
      </c>
    </row>
    <row r="9" spans="1:11" x14ac:dyDescent="0.2">
      <c r="A9" s="1" t="s">
        <v>18</v>
      </c>
      <c r="B9">
        <v>441</v>
      </c>
      <c r="C9">
        <v>1817</v>
      </c>
    </row>
    <row r="10" spans="1:11" x14ac:dyDescent="0.2">
      <c r="A10" s="3" t="s">
        <v>20</v>
      </c>
      <c r="B10" s="2">
        <v>2849</v>
      </c>
      <c r="C10" s="2">
        <v>12200</v>
      </c>
    </row>
    <row r="13" spans="1:11" x14ac:dyDescent="0.2">
      <c r="A13" s="5" t="s">
        <v>35</v>
      </c>
    </row>
    <row r="15" spans="1:11" x14ac:dyDescent="0.2">
      <c r="B15" s="11" t="s">
        <v>34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31E5-948B-4221-A529-5164EBF7A164}">
  <dimension ref="A1"/>
  <sheetViews>
    <sheetView workbookViewId="0">
      <selection activeCell="I7" sqref="I7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ACEB1-EAE0-42CF-A40B-991ADCC0727C}">
  <ds:schemaRefs>
    <ds:schemaRef ds:uri="http://schemas.microsoft.com/office/2006/metadata/properties"/>
    <ds:schemaRef ds:uri="http://purl.org/dc/elements/1.1/"/>
    <ds:schemaRef ds:uri="f6aed4ac-dd4c-4794-87ed-06fc3a0ee92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a35715f8-87ef-4d3b-947a-233431d157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6E8F9E-0DC3-4986-8C40-9DDA6E43E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0546B2-D187-4C86-B4D6-C6DD27E983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2023</vt:lpstr>
      <vt:lpstr>Data 2022</vt:lpstr>
      <vt:lpstr>Data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Hannah Hocevar</cp:lastModifiedBy>
  <cp:revision/>
  <dcterms:created xsi:type="dcterms:W3CDTF">2022-09-28T20:31:31Z</dcterms:created>
  <dcterms:modified xsi:type="dcterms:W3CDTF">2024-12-24T17:09:51Z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</Properties>
</file>