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SAR\TSAR 2024\Web Files\Tables and Figures\Ch 2 - Passenger\"/>
    </mc:Choice>
  </mc:AlternateContent>
  <xr:revisionPtr revIDLastSave="0" documentId="8_{7D5F6E3E-BF9C-43D9-B56E-4048D4D50597}" xr6:coauthVersionLast="47" xr6:coauthVersionMax="47" xr10:uidLastSave="{00000000-0000-0000-0000-000000000000}"/>
  <bookViews>
    <workbookView xWindow="31785" yWindow="975" windowWidth="23235" windowHeight="13560" xr2:uid="{00000000-000D-0000-FFFF-FFFF00000000}"/>
  </bookViews>
  <sheets>
    <sheet name="Figure 2-6" sheetId="1" r:id="rId1"/>
    <sheet name="23 data Sheet1" sheetId="7" r:id="rId2"/>
    <sheet name="2022" sheetId="5" r:id="rId3"/>
    <sheet name="vEHS AVAIL 22" sheetId="6" r:id="rId4"/>
    <sheet name="Source" sheetId="3" r:id="rId5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G10" i="7"/>
  <c r="E9" i="5"/>
  <c r="F8" i="5"/>
  <c r="E8" i="5"/>
  <c r="E4" i="5"/>
</calcChain>
</file>

<file path=xl/sharedStrings.xml><?xml version="1.0" encoding="utf-8"?>
<sst xmlns="http://schemas.openxmlformats.org/spreadsheetml/2006/main" count="94" uniqueCount="46">
  <si>
    <t>fig 2-8</t>
  </si>
  <si>
    <t>2023  B080201</t>
  </si>
  <si>
    <t xml:space="preserve">hh size by no vehs avail x </t>
  </si>
  <si>
    <t>Total:</t>
  </si>
  <si>
    <t>    No vehicle available</t>
  </si>
  <si>
    <t>    1 vehicle available</t>
  </si>
  <si>
    <t>    2 vehicles available</t>
  </si>
  <si>
    <t>    3 vehicles available</t>
  </si>
  <si>
    <t>    4 or more vehicles available</t>
  </si>
  <si>
    <t>    1-person household:</t>
  </si>
  <si>
    <t>        No vehicle available</t>
  </si>
  <si>
    <t>        1 vehicle available</t>
  </si>
  <si>
    <t>        2 vehicles available</t>
  </si>
  <si>
    <t>        3 vehicles available</t>
  </si>
  <si>
    <t>        4 or more vehicles available</t>
  </si>
  <si>
    <t>    2-person household:</t>
  </si>
  <si>
    <t>    3-person household:</t>
  </si>
  <si>
    <t>    4-or-more-person household:</t>
  </si>
  <si>
    <t>0 vehicles</t>
  </si>
  <si>
    <t>1 vehicle</t>
  </si>
  <si>
    <t>2 vehicles</t>
  </si>
  <si>
    <t>3 or more vehicles</t>
  </si>
  <si>
    <r>
      <t xml:space="preserve">SOURCE: </t>
    </r>
    <r>
      <rPr>
        <sz val="11"/>
        <color rgb="FF000000"/>
        <rFont val="Arial"/>
        <family val="2"/>
      </rPr>
      <t>U.S. Department of Commerce, Census Bureau, Decennial Census and American Community Survey, available at https://data.census.gov/cedsci/ as of September 2022.</t>
    </r>
  </si>
  <si>
    <t xml:space="preserve">B08201  HH SIZ X VEHS AVAILABLE </t>
  </si>
  <si>
    <t>0 Vehicles</t>
  </si>
  <si>
    <t>1 Vehicle</t>
  </si>
  <si>
    <t>2 Vehicles</t>
  </si>
  <si>
    <t xml:space="preserve">estimate </t>
  </si>
  <si>
    <t>MOE</t>
  </si>
  <si>
    <t>dpo4</t>
  </si>
  <si>
    <t>VEHICLES AVAILABLE</t>
  </si>
  <si>
    <t>    Occupied housing units</t>
  </si>
  <si>
    <t>(X)</t>
  </si>
  <si>
    <t>        No vehicles available</t>
  </si>
  <si>
    <t>        3 or more vehicles available</t>
  </si>
  <si>
    <t>2010 and 2021 ACS Table DP04</t>
  </si>
  <si>
    <t>2020 TSAR FIGURE 3-5</t>
  </si>
  <si>
    <t>Occupied Housing Units</t>
  </si>
  <si>
    <t>FIGURE 3-5 Long Term Trend in Vehicles per Household: 1960-2018</t>
  </si>
  <si>
    <t>No Vehicles Available</t>
  </si>
  <si>
    <t>1 Vehicle Available</t>
  </si>
  <si>
    <t>2 Vehicles Available</t>
  </si>
  <si>
    <t>3 or More Vehicles Available</t>
  </si>
  <si>
    <t>3+ Vehicles</t>
  </si>
  <si>
    <r>
      <t xml:space="preserve">SOURCE: </t>
    </r>
    <r>
      <rPr>
        <sz val="9"/>
        <color rgb="FF000000"/>
        <rFont val="Arial"/>
        <family val="2"/>
      </rPr>
      <t>U.S. Department of Commerce, Census Bureau, Decennial Census and American Community Survey, available at https://data.census.gov/cedsci/ as of September 2020.</t>
    </r>
  </si>
  <si>
    <r>
      <t>FIGURE 2-6 Share of Households by Vehicles Available: 1960</t>
    </r>
    <r>
      <rPr>
        <b/>
        <sz val="11"/>
        <color rgb="FF000000"/>
        <rFont val="Calibri"/>
        <family val="2"/>
      </rPr>
      <t>–</t>
    </r>
    <r>
      <rPr>
        <b/>
        <sz val="11"/>
        <color rgb="FF000000"/>
        <rFont val="Arial"/>
        <family val="2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</si>
</sst>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4" fontId="0" fillId="0" borderId="0" xfId="2" applyNumberFormat="1" applyFont="1"/>
    <xf numFmtId="165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left" vertical="center" readingOrder="1"/>
    </xf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0" fontId="4" fillId="0" borderId="0" xfId="0" applyNumberFormat="1" applyFont="1"/>
    <xf numFmtId="10" fontId="4" fillId="0" borderId="1" xfId="0" applyNumberFormat="1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center" vertical="center" readingOrder="1"/>
    </xf>
    <xf numFmtId="0" fontId="7" fillId="0" borderId="1" xfId="0" applyFont="1" applyBorder="1"/>
    <xf numFmtId="0" fontId="8" fillId="0" borderId="0" xfId="0" applyFont="1"/>
    <xf numFmtId="164" fontId="8" fillId="0" borderId="0" xfId="2" applyNumberFormat="1" applyFont="1"/>
    <xf numFmtId="0" fontId="8" fillId="0" borderId="1" xfId="0" applyFont="1" applyBorder="1"/>
    <xf numFmtId="164" fontId="8" fillId="0" borderId="1" xfId="2" applyNumberFormat="1" applyFont="1" applyBorder="1"/>
    <xf numFmtId="10" fontId="0" fillId="0" borderId="0" xfId="0" applyNumberFormat="1"/>
    <xf numFmtId="0" fontId="7" fillId="0" borderId="0" xfId="0" applyFont="1"/>
    <xf numFmtId="10" fontId="2" fillId="0" borderId="0" xfId="0" applyNumberFormat="1" applyFont="1"/>
    <xf numFmtId="0" fontId="7" fillId="0" borderId="0" xfId="0" quotePrefix="1" applyFont="1"/>
    <xf numFmtId="0" fontId="5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2-6'!$A$4</c:f>
              <c:strCache>
                <c:ptCount val="1"/>
                <c:pt idx="0">
                  <c:v>0 vehicles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2-6'!$B$3:$J$3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2-6'!$B$4:$J$4</c:f>
              <c:numCache>
                <c:formatCode>0.0%</c:formatCode>
                <c:ptCount val="9"/>
                <c:pt idx="0">
                  <c:v>0.215</c:v>
                </c:pt>
                <c:pt idx="1">
                  <c:v>0.17499999999999999</c:v>
                </c:pt>
                <c:pt idx="2">
                  <c:v>0.129</c:v>
                </c:pt>
                <c:pt idx="3">
                  <c:v>0.115</c:v>
                </c:pt>
                <c:pt idx="4">
                  <c:v>0.10299999999999999</c:v>
                </c:pt>
                <c:pt idx="5">
                  <c:v>9.0999999999999998E-2</c:v>
                </c:pt>
                <c:pt idx="6">
                  <c:v>0.08</c:v>
                </c:pt>
                <c:pt idx="7">
                  <c:v>8.2701973146753829E-2</c:v>
                </c:pt>
                <c:pt idx="8">
                  <c:v>8.43672800823803E-2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8-44A4-AA7E-207C775EFBB9}"/>
            </c:ext>
          </c:extLst>
        </c:ser>
        <c:ser>
          <c:idx val="1"/>
          <c:order val="1"/>
          <c:tx>
            <c:strRef>
              <c:f>'Figure 2-6'!$A$5</c:f>
              <c:strCache>
                <c:ptCount val="1"/>
                <c:pt idx="0">
                  <c:v>1 vehicle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2-6'!$B$3:$J$3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2-6'!$B$5:$J$5</c:f>
              <c:numCache>
                <c:formatCode>0.0%</c:formatCode>
                <c:ptCount val="9"/>
                <c:pt idx="0">
                  <c:v>0.56999999999999995</c:v>
                </c:pt>
                <c:pt idx="1">
                  <c:v>0.47699999999999998</c:v>
                </c:pt>
                <c:pt idx="2">
                  <c:v>0.35499999999999998</c:v>
                </c:pt>
                <c:pt idx="3">
                  <c:v>0.33700000000000002</c:v>
                </c:pt>
                <c:pt idx="4">
                  <c:v>0.34200000000000003</c:v>
                </c:pt>
                <c:pt idx="5">
                  <c:v>0.33800000000000002</c:v>
                </c:pt>
                <c:pt idx="6">
                  <c:v>0.32900000000000001</c:v>
                </c:pt>
                <c:pt idx="7">
                  <c:v>0.3318858936620519</c:v>
                </c:pt>
                <c:pt idx="8">
                  <c:v>0.33326018812119113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8-44A4-AA7E-207C775EFBB9}"/>
            </c:ext>
          </c:extLst>
        </c:ser>
        <c:ser>
          <c:idx val="2"/>
          <c:order val="2"/>
          <c:tx>
            <c:strRef>
              <c:f>'Figure 2-6'!$A$6</c:f>
              <c:strCache>
                <c:ptCount val="1"/>
                <c:pt idx="0">
                  <c:v>2 vehicles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2-6'!$B$3:$J$3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2-6'!$B$6:$J$6</c:f>
              <c:numCache>
                <c:formatCode>0.0%</c:formatCode>
                <c:ptCount val="9"/>
                <c:pt idx="0">
                  <c:v>0.191</c:v>
                </c:pt>
                <c:pt idx="1">
                  <c:v>0.29299999999999998</c:v>
                </c:pt>
                <c:pt idx="2">
                  <c:v>0.34</c:v>
                </c:pt>
                <c:pt idx="3">
                  <c:v>0.374</c:v>
                </c:pt>
                <c:pt idx="4">
                  <c:v>0.38400000000000001</c:v>
                </c:pt>
                <c:pt idx="5">
                  <c:v>0.376</c:v>
                </c:pt>
                <c:pt idx="6">
                  <c:v>0.371</c:v>
                </c:pt>
                <c:pt idx="7">
                  <c:v>0.36898859304370257</c:v>
                </c:pt>
                <c:pt idx="8">
                  <c:v>0.36487273205171977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8-44A4-AA7E-207C775EFBB9}"/>
            </c:ext>
          </c:extLst>
        </c:ser>
        <c:ser>
          <c:idx val="3"/>
          <c:order val="3"/>
          <c:tx>
            <c:strRef>
              <c:f>'Figure 2-6'!$A$7</c:f>
              <c:strCache>
                <c:ptCount val="1"/>
                <c:pt idx="0">
                  <c:v>3 or more vehicles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2-6'!$B$3:$J$3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'Figure 2-6'!$B$7:$J$7</c:f>
              <c:numCache>
                <c:formatCode>0.0%</c:formatCode>
                <c:ptCount val="9"/>
                <c:pt idx="0">
                  <c:v>2.5000000000000001E-2</c:v>
                </c:pt>
                <c:pt idx="1">
                  <c:v>5.5E-2</c:v>
                </c:pt>
                <c:pt idx="2">
                  <c:v>0.17499999999999999</c:v>
                </c:pt>
                <c:pt idx="3">
                  <c:v>0.17399999999999999</c:v>
                </c:pt>
                <c:pt idx="4">
                  <c:v>0.17100000000000001</c:v>
                </c:pt>
                <c:pt idx="5">
                  <c:v>0.19500000000000001</c:v>
                </c:pt>
                <c:pt idx="6">
                  <c:v>0.219</c:v>
                </c:pt>
                <c:pt idx="7">
                  <c:v>0.21642354014749166</c:v>
                </c:pt>
                <c:pt idx="8">
                  <c:v>0.21749979974470879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48-44A4-AA7E-207C775E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959648"/>
        <c:axId val="782960368"/>
      </c:lineChart>
      <c:catAx>
        <c:axId val="7829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960368"/>
        <c:crosses val="autoZero"/>
        <c:auto val="1"/>
        <c:lblAlgn val="ctr"/>
        <c:lblOffset val="100"/>
        <c:noMultiLvlLbl val="0"/>
      </c:catAx>
      <c:valAx>
        <c:axId val="78296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95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420220</xdr:colOff>
      <xdr:row>10</xdr:row>
      <xdr:rowOff>68355</xdr:rowOff>
    </xdr:from>
    <xdr:to>
      <xdr:col>10</xdr:col>
      <xdr:colOff>61632</xdr:colOff>
      <xdr:row>24</xdr:row>
      <xdr:rowOff>144555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094E8E4-C0CA-0AE0-78DB-FCECC7AC92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zoomScale="85" zoomScaleNormal="85" workbookViewId="0">
      <selection activeCell="A11" sqref="A11"/>
    </sheetView>
  </sheetViews>
  <sheetFormatPr defaultColWidth="8.77734375" defaultRowHeight="14.4" x14ac:dyDescent="0.3"/>
  <cols>
    <col min="1" max="1" width="21" customWidth="1"/>
  </cols>
  <sheetData>
    <row r="1" spans="1:10" x14ac:dyDescent="0.3">
      <c r="A1" s="12" t="s">
        <v>45</v>
      </c>
    </row>
    <row r="2" spans="1:10" x14ac:dyDescent="0.3">
      <c r="A2" s="13"/>
    </row>
    <row r="3" spans="1:10" x14ac:dyDescent="0.3">
      <c r="A3" s="14"/>
      <c r="B3" s="14">
        <v>1960</v>
      </c>
      <c r="C3" s="14">
        <v>1970</v>
      </c>
      <c r="D3" s="14">
        <v>1980</v>
      </c>
      <c r="E3" s="14">
        <v>1990</v>
      </c>
      <c r="F3" s="14">
        <v>2000</v>
      </c>
      <c r="G3" s="14">
        <v>2010</v>
      </c>
      <c r="H3" s="14">
        <v>2021</v>
      </c>
      <c r="I3" s="20">
        <v>2022</v>
      </c>
      <c r="J3" s="22">
        <v>2023</v>
      </c>
    </row>
    <row r="4" spans="1:10" x14ac:dyDescent="0.3">
      <c r="A4" s="15" t="s">
        <v>18</v>
      </c>
      <c r="B4" s="16">
        <v>0.215</v>
      </c>
      <c r="C4" s="16">
        <v>0.17499999999999999</v>
      </c>
      <c r="D4" s="16">
        <v>0.129</v>
      </c>
      <c r="E4" s="16">
        <v>0.115</v>
      </c>
      <c r="F4" s="16">
        <v>0.10299999999999999</v>
      </c>
      <c r="G4" s="16">
        <v>9.0999999999999998E-2</v>
      </c>
      <c r="H4" s="16">
        <v>0.08</v>
      </c>
      <c r="I4" s="4">
        <v>8.2701973146753829E-2</v>
      </c>
      <c r="J4" s="4">
        <v>8.43672800823803E-2</v>
      </c>
    </row>
    <row r="5" spans="1:10" x14ac:dyDescent="0.3">
      <c r="A5" s="15" t="s">
        <v>19</v>
      </c>
      <c r="B5" s="16">
        <v>0.56999999999999995</v>
      </c>
      <c r="C5" s="16">
        <v>0.47699999999999998</v>
      </c>
      <c r="D5" s="16">
        <v>0.35499999999999998</v>
      </c>
      <c r="E5" s="16">
        <v>0.33700000000000002</v>
      </c>
      <c r="F5" s="16">
        <v>0.34200000000000003</v>
      </c>
      <c r="G5" s="16">
        <v>0.33800000000000002</v>
      </c>
      <c r="H5" s="16">
        <v>0.32900000000000001</v>
      </c>
      <c r="I5" s="4">
        <v>0.3318858936620519</v>
      </c>
      <c r="J5" s="4">
        <v>0.33326018812119113</v>
      </c>
    </row>
    <row r="6" spans="1:10" x14ac:dyDescent="0.3">
      <c r="A6" s="15" t="s">
        <v>20</v>
      </c>
      <c r="B6" s="16">
        <v>0.191</v>
      </c>
      <c r="C6" s="16">
        <v>0.29299999999999998</v>
      </c>
      <c r="D6" s="16">
        <v>0.34</v>
      </c>
      <c r="E6" s="16">
        <v>0.374</v>
      </c>
      <c r="F6" s="16">
        <v>0.38400000000000001</v>
      </c>
      <c r="G6" s="16">
        <v>0.376</v>
      </c>
      <c r="H6" s="16">
        <v>0.371</v>
      </c>
      <c r="I6" s="4">
        <v>0.36898859304370257</v>
      </c>
      <c r="J6" s="4">
        <v>0.36487273205171977</v>
      </c>
    </row>
    <row r="7" spans="1:10" x14ac:dyDescent="0.3">
      <c r="A7" s="17" t="s">
        <v>21</v>
      </c>
      <c r="B7" s="18">
        <v>2.5000000000000001E-2</v>
      </c>
      <c r="C7" s="18">
        <v>5.5E-2</v>
      </c>
      <c r="D7" s="18">
        <v>0.17499999999999999</v>
      </c>
      <c r="E7" s="18">
        <v>0.17399999999999999</v>
      </c>
      <c r="F7" s="18">
        <v>0.17100000000000001</v>
      </c>
      <c r="G7" s="18">
        <v>0.19500000000000001</v>
      </c>
      <c r="H7" s="18">
        <v>0.219</v>
      </c>
      <c r="I7" s="4">
        <v>0.21642354014749166</v>
      </c>
      <c r="J7" s="4">
        <v>0.21749979974470879</v>
      </c>
    </row>
    <row r="9" spans="1:10" ht="39" customHeight="1" x14ac:dyDescent="0.3">
      <c r="A9" s="23" t="s">
        <v>22</v>
      </c>
      <c r="B9" s="23"/>
      <c r="C9" s="23"/>
      <c r="D9" s="23"/>
      <c r="E9" s="23"/>
      <c r="F9" s="23"/>
      <c r="G9" s="23"/>
      <c r="H9" s="23"/>
    </row>
    <row r="10" spans="1:10" x14ac:dyDescent="0.3">
      <c r="A10" t="s">
        <v>23</v>
      </c>
    </row>
  </sheetData>
  <mergeCells count="1">
    <mergeCell ref="A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B1E0-7355-4CF3-A16F-6F7474967F19}">
  <dimension ref="A3:G35"/>
  <sheetViews>
    <sheetView topLeftCell="A6" workbookViewId="0">
      <selection activeCell="A6" sqref="A6"/>
    </sheetView>
  </sheetViews>
  <sheetFormatPr defaultColWidth="8.77734375" defaultRowHeight="14.4" x14ac:dyDescent="0.3"/>
  <cols>
    <col min="4" max="4" width="20.6640625" customWidth="1"/>
    <col min="5" max="5" width="12.44140625" customWidth="1"/>
  </cols>
  <sheetData>
    <row r="3" spans="1:7" x14ac:dyDescent="0.3">
      <c r="A3" t="s">
        <v>0</v>
      </c>
      <c r="B3" t="s">
        <v>1</v>
      </c>
      <c r="D3" t="s">
        <v>2</v>
      </c>
    </row>
    <row r="6" spans="1:7" x14ac:dyDescent="0.3">
      <c r="D6" t="s">
        <v>3</v>
      </c>
      <c r="E6">
        <v>131332360</v>
      </c>
      <c r="F6" s="19">
        <f t="shared" ref="F6:F11" si="0">E6/E$6</f>
        <v>1</v>
      </c>
    </row>
    <row r="7" spans="1:7" x14ac:dyDescent="0.3">
      <c r="D7" t="s">
        <v>4</v>
      </c>
      <c r="E7">
        <v>11080154</v>
      </c>
      <c r="F7" s="19">
        <f t="shared" si="0"/>
        <v>8.43672800823803E-2</v>
      </c>
    </row>
    <row r="8" spans="1:7" x14ac:dyDescent="0.3">
      <c r="D8" t="s">
        <v>5</v>
      </c>
      <c r="E8">
        <v>43767847</v>
      </c>
      <c r="F8" s="19">
        <f t="shared" si="0"/>
        <v>0.33326018812119113</v>
      </c>
    </row>
    <row r="9" spans="1:7" x14ac:dyDescent="0.3">
      <c r="D9" t="s">
        <v>6</v>
      </c>
      <c r="E9">
        <v>47919597</v>
      </c>
      <c r="F9" s="19">
        <f t="shared" si="0"/>
        <v>0.36487273205171977</v>
      </c>
    </row>
    <row r="10" spans="1:7" x14ac:dyDescent="0.3">
      <c r="D10" t="s">
        <v>7</v>
      </c>
      <c r="E10">
        <v>18915475</v>
      </c>
      <c r="F10" s="19">
        <f t="shared" si="0"/>
        <v>0.14402752680299052</v>
      </c>
      <c r="G10" s="19">
        <f>F10+F11</f>
        <v>0.21749979974470879</v>
      </c>
    </row>
    <row r="11" spans="1:7" x14ac:dyDescent="0.3">
      <c r="D11" t="s">
        <v>8</v>
      </c>
      <c r="E11">
        <v>9649287</v>
      </c>
      <c r="F11" s="19">
        <f t="shared" si="0"/>
        <v>7.347227294171825E-2</v>
      </c>
    </row>
    <row r="12" spans="1:7" x14ac:dyDescent="0.3">
      <c r="D12" t="s">
        <v>9</v>
      </c>
      <c r="E12">
        <v>37840069</v>
      </c>
    </row>
    <row r="13" spans="1:7" x14ac:dyDescent="0.3">
      <c r="D13" t="s">
        <v>10</v>
      </c>
      <c r="E13">
        <v>6570714</v>
      </c>
    </row>
    <row r="14" spans="1:7" x14ac:dyDescent="0.3">
      <c r="D14" t="s">
        <v>11</v>
      </c>
      <c r="E14">
        <v>25097582</v>
      </c>
    </row>
    <row r="15" spans="1:7" x14ac:dyDescent="0.3">
      <c r="D15" t="s">
        <v>12</v>
      </c>
      <c r="E15">
        <v>4801808</v>
      </c>
    </row>
    <row r="16" spans="1:7" x14ac:dyDescent="0.3">
      <c r="D16" t="s">
        <v>13</v>
      </c>
      <c r="E16">
        <v>964609</v>
      </c>
    </row>
    <row r="17" spans="4:5" x14ac:dyDescent="0.3">
      <c r="D17" t="s">
        <v>14</v>
      </c>
      <c r="E17">
        <v>405356</v>
      </c>
    </row>
    <row r="18" spans="4:5" x14ac:dyDescent="0.3">
      <c r="D18" t="s">
        <v>15</v>
      </c>
      <c r="E18">
        <v>44983298</v>
      </c>
    </row>
    <row r="19" spans="4:5" x14ac:dyDescent="0.3">
      <c r="D19" t="s">
        <v>10</v>
      </c>
      <c r="E19">
        <v>2454260</v>
      </c>
    </row>
    <row r="20" spans="4:5" x14ac:dyDescent="0.3">
      <c r="D20" t="s">
        <v>11</v>
      </c>
      <c r="E20">
        <v>10876656</v>
      </c>
    </row>
    <row r="21" spans="4:5" x14ac:dyDescent="0.3">
      <c r="D21" t="s">
        <v>12</v>
      </c>
      <c r="E21">
        <v>23786406</v>
      </c>
    </row>
    <row r="22" spans="4:5" x14ac:dyDescent="0.3">
      <c r="D22" t="s">
        <v>13</v>
      </c>
      <c r="E22">
        <v>5927657</v>
      </c>
    </row>
    <row r="23" spans="4:5" x14ac:dyDescent="0.3">
      <c r="D23" t="s">
        <v>14</v>
      </c>
      <c r="E23">
        <v>1938319</v>
      </c>
    </row>
    <row r="24" spans="4:5" x14ac:dyDescent="0.3">
      <c r="D24" t="s">
        <v>16</v>
      </c>
      <c r="E24">
        <v>19928860</v>
      </c>
    </row>
    <row r="25" spans="4:5" x14ac:dyDescent="0.3">
      <c r="D25" t="s">
        <v>10</v>
      </c>
      <c r="E25">
        <v>954290</v>
      </c>
    </row>
    <row r="26" spans="4:5" x14ac:dyDescent="0.3">
      <c r="D26" t="s">
        <v>11</v>
      </c>
      <c r="E26">
        <v>3965717</v>
      </c>
    </row>
    <row r="27" spans="4:5" x14ac:dyDescent="0.3">
      <c r="D27" t="s">
        <v>12</v>
      </c>
      <c r="E27">
        <v>7805324</v>
      </c>
    </row>
    <row r="28" spans="4:5" x14ac:dyDescent="0.3">
      <c r="D28" t="s">
        <v>13</v>
      </c>
      <c r="E28">
        <v>5345252</v>
      </c>
    </row>
    <row r="29" spans="4:5" x14ac:dyDescent="0.3">
      <c r="D29" t="s">
        <v>14</v>
      </c>
      <c r="E29">
        <v>1858277</v>
      </c>
    </row>
    <row r="30" spans="4:5" x14ac:dyDescent="0.3">
      <c r="D30" t="s">
        <v>17</v>
      </c>
      <c r="E30">
        <v>28580133</v>
      </c>
    </row>
    <row r="31" spans="4:5" x14ac:dyDescent="0.3">
      <c r="D31" t="s">
        <v>10</v>
      </c>
      <c r="E31">
        <v>1100890</v>
      </c>
    </row>
    <row r="32" spans="4:5" x14ac:dyDescent="0.3">
      <c r="D32" t="s">
        <v>11</v>
      </c>
      <c r="E32">
        <v>3827892</v>
      </c>
    </row>
    <row r="33" spans="4:5" x14ac:dyDescent="0.3">
      <c r="D33" t="s">
        <v>12</v>
      </c>
      <c r="E33">
        <v>11526059</v>
      </c>
    </row>
    <row r="34" spans="4:5" x14ac:dyDescent="0.3">
      <c r="D34" t="s">
        <v>13</v>
      </c>
      <c r="E34">
        <v>6677957</v>
      </c>
    </row>
    <row r="35" spans="4:5" x14ac:dyDescent="0.3">
      <c r="D35" t="s">
        <v>14</v>
      </c>
      <c r="E35">
        <v>5447335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B950-776D-4628-A4D7-FCDB03078459}">
  <dimension ref="B1:I33"/>
  <sheetViews>
    <sheetView workbookViewId="0">
      <selection activeCell="C1" sqref="C1"/>
    </sheetView>
  </sheetViews>
  <sheetFormatPr defaultColWidth="8.77734375" defaultRowHeight="14.4" x14ac:dyDescent="0.3"/>
  <cols>
    <col min="3" max="3" width="31.109375" customWidth="1"/>
    <col min="4" max="4" width="11.6640625" customWidth="1"/>
  </cols>
  <sheetData>
    <row r="1" spans="2:9" x14ac:dyDescent="0.3">
      <c r="B1">
        <v>2022</v>
      </c>
      <c r="C1" t="s">
        <v>23</v>
      </c>
    </row>
    <row r="3" spans="2:9" x14ac:dyDescent="0.3">
      <c r="D3" t="s">
        <v>27</v>
      </c>
      <c r="I3" t="s">
        <v>28</v>
      </c>
    </row>
    <row r="4" spans="2:9" x14ac:dyDescent="0.3">
      <c r="C4" t="s">
        <v>3</v>
      </c>
      <c r="D4">
        <v>129870928</v>
      </c>
      <c r="E4" s="19">
        <f>D4/D$4</f>
        <v>1</v>
      </c>
      <c r="I4">
        <v>136261</v>
      </c>
    </row>
    <row r="5" spans="2:9" x14ac:dyDescent="0.3">
      <c r="C5" t="s">
        <v>4</v>
      </c>
      <c r="D5">
        <v>10740582</v>
      </c>
      <c r="E5" s="19">
        <v>8.2701973146753829E-2</v>
      </c>
      <c r="F5" s="21">
        <v>8.2701973146753829E-2</v>
      </c>
      <c r="I5">
        <v>53663</v>
      </c>
    </row>
    <row r="6" spans="2:9" x14ac:dyDescent="0.3">
      <c r="C6" t="s">
        <v>5</v>
      </c>
      <c r="D6">
        <v>43102329</v>
      </c>
      <c r="E6" s="19">
        <v>0.3318858936620519</v>
      </c>
      <c r="F6" s="21">
        <v>0.3318858936620519</v>
      </c>
      <c r="I6">
        <v>101646</v>
      </c>
    </row>
    <row r="7" spans="2:9" x14ac:dyDescent="0.3">
      <c r="C7" t="s">
        <v>6</v>
      </c>
      <c r="D7">
        <v>47920891</v>
      </c>
      <c r="E7" s="19">
        <v>0.36898859304370257</v>
      </c>
      <c r="F7" s="21">
        <v>0.36898859304370257</v>
      </c>
      <c r="I7">
        <v>115547</v>
      </c>
    </row>
    <row r="8" spans="2:9" x14ac:dyDescent="0.3">
      <c r="C8" t="s">
        <v>7</v>
      </c>
      <c r="D8">
        <v>18748976</v>
      </c>
      <c r="E8" s="19">
        <f t="shared" ref="E8:E9" si="0">D8/D$4</f>
        <v>0.1443662279829093</v>
      </c>
      <c r="F8" s="21">
        <f>E8+E9</f>
        <v>0.21642354014749166</v>
      </c>
      <c r="I8">
        <v>65223</v>
      </c>
    </row>
    <row r="9" spans="2:9" x14ac:dyDescent="0.3">
      <c r="C9" t="s">
        <v>8</v>
      </c>
      <c r="D9">
        <v>9358150</v>
      </c>
      <c r="E9" s="19">
        <f t="shared" si="0"/>
        <v>7.205731216458236E-2</v>
      </c>
      <c r="I9">
        <v>55712</v>
      </c>
    </row>
    <row r="10" spans="2:9" x14ac:dyDescent="0.3">
      <c r="C10" t="s">
        <v>9</v>
      </c>
      <c r="D10">
        <v>37161100</v>
      </c>
      <c r="I10">
        <v>108737</v>
      </c>
    </row>
    <row r="11" spans="2:9" x14ac:dyDescent="0.3">
      <c r="C11" t="s">
        <v>10</v>
      </c>
      <c r="D11">
        <v>6443971</v>
      </c>
      <c r="I11">
        <v>42189</v>
      </c>
    </row>
    <row r="12" spans="2:9" x14ac:dyDescent="0.3">
      <c r="C12" t="s">
        <v>11</v>
      </c>
      <c r="D12">
        <v>24741864</v>
      </c>
      <c r="I12">
        <v>93816</v>
      </c>
    </row>
    <row r="13" spans="2:9" x14ac:dyDescent="0.3">
      <c r="C13" t="s">
        <v>12</v>
      </c>
      <c r="D13">
        <v>4676269</v>
      </c>
      <c r="I13">
        <v>39513</v>
      </c>
    </row>
    <row r="14" spans="2:9" x14ac:dyDescent="0.3">
      <c r="C14" t="s">
        <v>13</v>
      </c>
      <c r="D14">
        <v>919156</v>
      </c>
      <c r="I14">
        <v>15705</v>
      </c>
    </row>
    <row r="15" spans="2:9" x14ac:dyDescent="0.3">
      <c r="C15" t="s">
        <v>14</v>
      </c>
      <c r="D15">
        <v>379840</v>
      </c>
      <c r="I15">
        <v>11342</v>
      </c>
    </row>
    <row r="16" spans="2:9" x14ac:dyDescent="0.3">
      <c r="C16" t="s">
        <v>15</v>
      </c>
      <c r="D16">
        <v>44533503</v>
      </c>
      <c r="I16">
        <v>135119</v>
      </c>
    </row>
    <row r="17" spans="3:9" x14ac:dyDescent="0.3">
      <c r="C17" t="s">
        <v>10</v>
      </c>
      <c r="D17">
        <v>2323217</v>
      </c>
      <c r="I17">
        <v>31546</v>
      </c>
    </row>
    <row r="18" spans="3:9" x14ac:dyDescent="0.3">
      <c r="C18" t="s">
        <v>11</v>
      </c>
      <c r="D18">
        <v>10713410</v>
      </c>
      <c r="I18">
        <v>56649</v>
      </c>
    </row>
    <row r="19" spans="3:9" x14ac:dyDescent="0.3">
      <c r="C19" t="s">
        <v>12</v>
      </c>
      <c r="D19">
        <v>23770067</v>
      </c>
      <c r="I19">
        <v>101463</v>
      </c>
    </row>
    <row r="20" spans="3:9" x14ac:dyDescent="0.3">
      <c r="C20" t="s">
        <v>13</v>
      </c>
      <c r="D20">
        <v>5821995</v>
      </c>
      <c r="I20">
        <v>43481</v>
      </c>
    </row>
    <row r="21" spans="3:9" x14ac:dyDescent="0.3">
      <c r="C21" t="s">
        <v>14</v>
      </c>
      <c r="D21">
        <v>1904814</v>
      </c>
      <c r="I21">
        <v>24450</v>
      </c>
    </row>
    <row r="22" spans="3:9" x14ac:dyDescent="0.3">
      <c r="C22" t="s">
        <v>16</v>
      </c>
      <c r="D22">
        <v>19867331</v>
      </c>
      <c r="I22">
        <v>74612</v>
      </c>
    </row>
    <row r="23" spans="3:9" x14ac:dyDescent="0.3">
      <c r="C23" t="s">
        <v>10</v>
      </c>
      <c r="D23">
        <v>935301</v>
      </c>
      <c r="I23">
        <v>20054</v>
      </c>
    </row>
    <row r="24" spans="3:9" x14ac:dyDescent="0.3">
      <c r="C24" t="s">
        <v>11</v>
      </c>
      <c r="D24">
        <v>3890080</v>
      </c>
      <c r="I24">
        <v>37642</v>
      </c>
    </row>
    <row r="25" spans="3:9" x14ac:dyDescent="0.3">
      <c r="C25" t="s">
        <v>12</v>
      </c>
      <c r="D25">
        <v>7900776</v>
      </c>
      <c r="I25">
        <v>52029</v>
      </c>
    </row>
    <row r="26" spans="3:9" x14ac:dyDescent="0.3">
      <c r="C26" t="s">
        <v>13</v>
      </c>
      <c r="D26">
        <v>5329936</v>
      </c>
      <c r="I26">
        <v>32329</v>
      </c>
    </row>
    <row r="27" spans="3:9" x14ac:dyDescent="0.3">
      <c r="C27" t="s">
        <v>14</v>
      </c>
      <c r="D27">
        <v>1811238</v>
      </c>
      <c r="I27">
        <v>21875</v>
      </c>
    </row>
    <row r="28" spans="3:9" x14ac:dyDescent="0.3">
      <c r="C28" t="s">
        <v>17</v>
      </c>
      <c r="D28">
        <v>28308994</v>
      </c>
      <c r="I28">
        <v>94173</v>
      </c>
    </row>
    <row r="29" spans="3:9" x14ac:dyDescent="0.3">
      <c r="C29" t="s">
        <v>10</v>
      </c>
      <c r="D29">
        <v>1038093</v>
      </c>
      <c r="I29">
        <v>20557</v>
      </c>
    </row>
    <row r="30" spans="3:9" x14ac:dyDescent="0.3">
      <c r="C30" t="s">
        <v>11</v>
      </c>
      <c r="D30">
        <v>3756975</v>
      </c>
      <c r="I30">
        <v>44613</v>
      </c>
    </row>
    <row r="31" spans="3:9" x14ac:dyDescent="0.3">
      <c r="C31" t="s">
        <v>12</v>
      </c>
      <c r="D31">
        <v>11573779</v>
      </c>
      <c r="I31">
        <v>61664</v>
      </c>
    </row>
    <row r="32" spans="3:9" x14ac:dyDescent="0.3">
      <c r="C32" t="s">
        <v>13</v>
      </c>
      <c r="D32">
        <v>6677889</v>
      </c>
      <c r="I32">
        <v>41622</v>
      </c>
    </row>
    <row r="33" spans="3:9" x14ac:dyDescent="0.3">
      <c r="C33" t="s">
        <v>14</v>
      </c>
      <c r="D33">
        <v>5262258</v>
      </c>
      <c r="I33">
        <v>45035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C1F-ADC8-4BCE-9F20-793D9D85B78C}">
  <dimension ref="C2:G8"/>
  <sheetViews>
    <sheetView workbookViewId="0">
      <selection activeCell="C22" sqref="C22"/>
    </sheetView>
  </sheetViews>
  <sheetFormatPr defaultColWidth="8.77734375" defaultRowHeight="14.4" x14ac:dyDescent="0.3"/>
  <cols>
    <col min="3" max="3" width="24" customWidth="1"/>
  </cols>
  <sheetData>
    <row r="2" spans="3:7" x14ac:dyDescent="0.3">
      <c r="C2" t="s">
        <v>29</v>
      </c>
    </row>
    <row r="3" spans="3:7" x14ac:dyDescent="0.3">
      <c r="C3" t="s">
        <v>30</v>
      </c>
    </row>
    <row r="4" spans="3:7" x14ac:dyDescent="0.3">
      <c r="C4" t="s">
        <v>31</v>
      </c>
      <c r="D4">
        <v>129870928</v>
      </c>
      <c r="E4">
        <v>136261</v>
      </c>
      <c r="F4">
        <v>129870928</v>
      </c>
      <c r="G4" t="s">
        <v>32</v>
      </c>
    </row>
    <row r="5" spans="3:7" x14ac:dyDescent="0.3">
      <c r="C5" t="s">
        <v>33</v>
      </c>
      <c r="D5">
        <v>10740582</v>
      </c>
      <c r="E5">
        <v>53663</v>
      </c>
      <c r="F5">
        <v>8.3000000000000007</v>
      </c>
      <c r="G5">
        <v>0.1</v>
      </c>
    </row>
    <row r="6" spans="3:7" x14ac:dyDescent="0.3">
      <c r="C6" t="s">
        <v>11</v>
      </c>
      <c r="D6">
        <v>43102329</v>
      </c>
      <c r="E6">
        <v>101646</v>
      </c>
      <c r="F6">
        <v>33.200000000000003</v>
      </c>
      <c r="G6">
        <v>0.1</v>
      </c>
    </row>
    <row r="7" spans="3:7" x14ac:dyDescent="0.3">
      <c r="C7" t="s">
        <v>12</v>
      </c>
      <c r="D7">
        <v>47920891</v>
      </c>
      <c r="E7">
        <v>115547</v>
      </c>
      <c r="F7">
        <v>36.9</v>
      </c>
      <c r="G7">
        <v>0.1</v>
      </c>
    </row>
    <row r="8" spans="3:7" x14ac:dyDescent="0.3">
      <c r="C8" t="s">
        <v>34</v>
      </c>
      <c r="D8">
        <v>28107126</v>
      </c>
      <c r="E8">
        <v>80617</v>
      </c>
      <c r="F8">
        <v>21.6</v>
      </c>
      <c r="G8">
        <v>0.1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0A55-FC6B-4F28-A4FF-275A0448B03B}">
  <dimension ref="A1:S10"/>
  <sheetViews>
    <sheetView topLeftCell="D1" workbookViewId="0">
      <selection activeCell="T5" sqref="T5"/>
    </sheetView>
  </sheetViews>
  <sheetFormatPr defaultColWidth="8.77734375" defaultRowHeight="14.4" x14ac:dyDescent="0.3"/>
  <cols>
    <col min="2" max="2" width="24.44140625" bestFit="1" customWidth="1"/>
    <col min="3" max="3" width="12" bestFit="1" customWidth="1"/>
    <col min="4" max="4" width="14.6640625" bestFit="1" customWidth="1"/>
  </cols>
  <sheetData>
    <row r="1" spans="1:19" x14ac:dyDescent="0.3">
      <c r="A1" s="1" t="s">
        <v>35</v>
      </c>
      <c r="L1" t="s">
        <v>36</v>
      </c>
    </row>
    <row r="2" spans="1:19" x14ac:dyDescent="0.3">
      <c r="C2">
        <v>2010</v>
      </c>
      <c r="D2">
        <v>2021</v>
      </c>
    </row>
    <row r="3" spans="1:19" x14ac:dyDescent="0.3">
      <c r="B3" t="s">
        <v>37</v>
      </c>
      <c r="C3" s="3">
        <v>114567419</v>
      </c>
      <c r="D3" s="3">
        <v>127544730</v>
      </c>
      <c r="L3" s="5" t="s">
        <v>38</v>
      </c>
      <c r="M3" s="6"/>
      <c r="N3" s="6"/>
      <c r="O3" s="6"/>
      <c r="P3" s="6"/>
      <c r="Q3" s="6"/>
      <c r="R3" s="6"/>
      <c r="S3" s="6"/>
    </row>
    <row r="4" spans="1:19" x14ac:dyDescent="0.3">
      <c r="B4" t="s">
        <v>39</v>
      </c>
      <c r="C4" s="2">
        <v>9.0999999999999998E-2</v>
      </c>
      <c r="D4" s="2">
        <v>0.08</v>
      </c>
      <c r="L4" s="6"/>
      <c r="M4" s="6"/>
      <c r="N4" s="6"/>
      <c r="O4" s="6"/>
      <c r="P4" s="6"/>
      <c r="Q4" s="6"/>
      <c r="R4" s="6"/>
      <c r="S4" s="6"/>
    </row>
    <row r="5" spans="1:19" x14ac:dyDescent="0.3">
      <c r="B5" t="s">
        <v>40</v>
      </c>
      <c r="C5" s="2">
        <v>0.33800000000000002</v>
      </c>
      <c r="D5" s="2">
        <v>0.32900000000000001</v>
      </c>
      <c r="L5" s="7"/>
      <c r="M5" s="8">
        <v>1960</v>
      </c>
      <c r="N5" s="8">
        <v>1970</v>
      </c>
      <c r="O5" s="8">
        <v>1980</v>
      </c>
      <c r="P5" s="8">
        <v>1990</v>
      </c>
      <c r="Q5" s="8">
        <v>2000</v>
      </c>
      <c r="R5" s="8">
        <v>2010</v>
      </c>
      <c r="S5" s="8">
        <v>2019</v>
      </c>
    </row>
    <row r="6" spans="1:19" x14ac:dyDescent="0.3">
      <c r="B6" t="s">
        <v>41</v>
      </c>
      <c r="C6" s="2">
        <v>0.376</v>
      </c>
      <c r="D6" s="2">
        <v>0.371</v>
      </c>
      <c r="L6" s="6" t="s">
        <v>24</v>
      </c>
      <c r="M6" s="9">
        <v>0.215</v>
      </c>
      <c r="N6" s="9">
        <v>0.17499999999999999</v>
      </c>
      <c r="O6" s="9">
        <v>0.129</v>
      </c>
      <c r="P6" s="9">
        <v>0.115</v>
      </c>
      <c r="Q6" s="9">
        <v>0.10299999999999999</v>
      </c>
      <c r="R6" s="9">
        <v>9.0999999999999998E-2</v>
      </c>
      <c r="S6" s="9">
        <v>8.5999999999999993E-2</v>
      </c>
    </row>
    <row r="7" spans="1:19" x14ac:dyDescent="0.3">
      <c r="B7" t="s">
        <v>42</v>
      </c>
      <c r="C7" s="2">
        <v>0.19500000000000001</v>
      </c>
      <c r="D7" s="2">
        <v>0.219</v>
      </c>
      <c r="L7" s="6" t="s">
        <v>25</v>
      </c>
      <c r="M7" s="9">
        <v>0.56999999999999995</v>
      </c>
      <c r="N7" s="9">
        <v>0.47699999999999998</v>
      </c>
      <c r="O7" s="9">
        <v>0.35499999999999998</v>
      </c>
      <c r="P7" s="9">
        <v>0.33700000000000002</v>
      </c>
      <c r="Q7" s="9">
        <v>0.34200000000000003</v>
      </c>
      <c r="R7" s="9">
        <v>0.33800000000000002</v>
      </c>
      <c r="S7" s="9">
        <v>0.32400000000000001</v>
      </c>
    </row>
    <row r="8" spans="1:19" x14ac:dyDescent="0.3">
      <c r="L8" s="6" t="s">
        <v>26</v>
      </c>
      <c r="M8" s="9">
        <v>0.191</v>
      </c>
      <c r="N8" s="9">
        <v>0.29299999999999998</v>
      </c>
      <c r="O8" s="9">
        <v>0.34</v>
      </c>
      <c r="P8" s="9">
        <v>0.374</v>
      </c>
      <c r="Q8" s="9">
        <v>0.38400000000000001</v>
      </c>
      <c r="R8" s="9">
        <v>0.376</v>
      </c>
      <c r="S8" s="9">
        <v>0.36899999999999999</v>
      </c>
    </row>
    <row r="9" spans="1:19" x14ac:dyDescent="0.3">
      <c r="L9" s="7" t="s">
        <v>43</v>
      </c>
      <c r="M9" s="10">
        <v>2.5000000000000001E-2</v>
      </c>
      <c r="N9" s="10">
        <v>5.5E-2</v>
      </c>
      <c r="O9" s="10">
        <v>0.17499999999999999</v>
      </c>
      <c r="P9" s="10">
        <v>0.17399999999999999</v>
      </c>
      <c r="Q9" s="10">
        <v>0.17100000000000001</v>
      </c>
      <c r="R9" s="10">
        <v>0.19500000000000001</v>
      </c>
      <c r="S9" s="10">
        <v>0.22090000000000001</v>
      </c>
    </row>
    <row r="10" spans="1:19" ht="34.5" customHeight="1" x14ac:dyDescent="0.3">
      <c r="L10" s="24" t="s">
        <v>44</v>
      </c>
      <c r="M10" s="24"/>
      <c r="N10" s="24"/>
      <c r="O10" s="24"/>
      <c r="P10" s="24"/>
      <c r="Q10" s="24"/>
      <c r="R10" s="24"/>
      <c r="S10" s="11"/>
    </row>
  </sheetData>
  <mergeCells count="1">
    <mergeCell ref="L10:R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BF917-F064-49BA-8BD4-D75784BE8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33336-6776-411F-85E8-799F630E285A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6aed4ac-dd4c-4794-87ed-06fc3a0ee92f"/>
    <ds:schemaRef ds:uri="a35715f8-87ef-4d3b-947a-233431d157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D2C1091-080F-435E-90FE-472DF0694B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2-6</vt:lpstr>
      <vt:lpstr>23 data Sheet1</vt:lpstr>
      <vt:lpstr>2022</vt:lpstr>
      <vt:lpstr>vEHS AVAIL 22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PISARSKI</dc:creator>
  <cp:keywords/>
  <dc:description/>
  <cp:lastModifiedBy>Jones, Simona (OST)</cp:lastModifiedBy>
  <cp:revision/>
  <dcterms:created xsi:type="dcterms:W3CDTF">2022-09-29T16:41:52Z</dcterms:created>
  <dcterms:modified xsi:type="dcterms:W3CDTF">2025-03-28T11:45:50Z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Order">
    <vt:r8>12700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