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https://macrosysllc.sharepoint.com/sites/BTS-ASTSAR2024/Shared Documents/3 TSAR 2024 - Tables and Figures/Tables and Figures/Ch 4 - Econ/"/>
    </mc:Choice>
  </mc:AlternateContent>
  <xr:revisionPtr revIDLastSave="3" documentId="13_ncr:1_{7165212E-4937-434D-A81A-B509CF669015}" xr6:coauthVersionLast="47" xr6:coauthVersionMax="47" xr10:uidLastSave="{CA0401BF-3A79-7F4F-9806-3274CD2E9A97}"/>
  <bookViews>
    <workbookView xWindow="3740" yWindow="7960" windowWidth="25540" windowHeight="15260" tabRatio="765" xr2:uid="{00000000-000D-0000-FFFF-FFFF00000000}"/>
  </bookViews>
  <sheets>
    <sheet name="Figure" sheetId="2" r:id="rId1"/>
    <sheet name="Data" sheetId="1" r:id="rId2"/>
    <sheet name="Recession dates" sheetId="3" r:id="rId3"/>
    <sheet name="Query1" sheetId="5" r:id="rId4"/>
    <sheet name="Parameters" sheetId="6" r:id="rId5"/>
  </sheets>
  <definedNames>
    <definedName name="ExternalData_1" localSheetId="3" hidden="1">Query1!$A$1:$J$701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6" l="1"/>
  <c r="B4" i="6"/>
  <c r="B3" i="6"/>
  <c r="B5" i="6" l="1"/>
  <c r="A20" i="2"/>
  <c r="A23" i="1"/>
  <c r="A1" i="2" l="1"/>
  <c r="A16" i="1"/>
  <c r="D79" i="3"/>
  <c r="E79" i="3" s="1"/>
  <c r="D91" i="3"/>
  <c r="E91" i="3" s="1"/>
  <c r="D103" i="3"/>
  <c r="E103" i="3" s="1"/>
  <c r="D115" i="3"/>
  <c r="E115" i="3" s="1"/>
  <c r="D127" i="3"/>
  <c r="E127" i="3" s="1"/>
  <c r="D37" i="3"/>
  <c r="E37" i="3" s="1"/>
  <c r="D49" i="3"/>
  <c r="E49" i="3" s="1"/>
  <c r="D61" i="3"/>
  <c r="E61" i="3" s="1"/>
  <c r="D73" i="3"/>
  <c r="E73" i="3" s="1"/>
  <c r="D8" i="3"/>
  <c r="E8" i="3" s="1"/>
  <c r="D20" i="3"/>
  <c r="E20" i="3" s="1"/>
  <c r="D80" i="3"/>
  <c r="E80" i="3" s="1"/>
  <c r="D92" i="3"/>
  <c r="E92" i="3" s="1"/>
  <c r="D104" i="3"/>
  <c r="E104" i="3" s="1"/>
  <c r="D116" i="3"/>
  <c r="E116" i="3" s="1"/>
  <c r="D128" i="3"/>
  <c r="E128" i="3" s="1"/>
  <c r="D38" i="3"/>
  <c r="E38" i="3" s="1"/>
  <c r="D50" i="3"/>
  <c r="E50" i="3" s="1"/>
  <c r="D62" i="3"/>
  <c r="E62" i="3" s="1"/>
  <c r="D74" i="3"/>
  <c r="E74" i="3" s="1"/>
  <c r="D9" i="3"/>
  <c r="E9" i="3" s="1"/>
  <c r="D21" i="3"/>
  <c r="E21" i="3" s="1"/>
  <c r="D81" i="3"/>
  <c r="E81" i="3" s="1"/>
  <c r="D93" i="3"/>
  <c r="E93" i="3" s="1"/>
  <c r="D105" i="3"/>
  <c r="E105" i="3" s="1"/>
  <c r="D117" i="3"/>
  <c r="E117" i="3" s="1"/>
  <c r="D129" i="3"/>
  <c r="E129" i="3" s="1"/>
  <c r="D39" i="3"/>
  <c r="E39" i="3" s="1"/>
  <c r="D51" i="3"/>
  <c r="E51" i="3" s="1"/>
  <c r="D63" i="3"/>
  <c r="E63" i="3" s="1"/>
  <c r="D75" i="3"/>
  <c r="E75" i="3" s="1"/>
  <c r="D10" i="3"/>
  <c r="E10" i="3" s="1"/>
  <c r="D22" i="3"/>
  <c r="E22" i="3" s="1"/>
  <c r="D82" i="3"/>
  <c r="E82" i="3" s="1"/>
  <c r="D94" i="3"/>
  <c r="E94" i="3" s="1"/>
  <c r="D106" i="3"/>
  <c r="E106" i="3" s="1"/>
  <c r="D118" i="3"/>
  <c r="E118" i="3" s="1"/>
  <c r="D130" i="3"/>
  <c r="E130" i="3" s="1"/>
  <c r="D40" i="3"/>
  <c r="E40" i="3" s="1"/>
  <c r="D52" i="3"/>
  <c r="E52" i="3" s="1"/>
  <c r="D64" i="3"/>
  <c r="E64" i="3" s="1"/>
  <c r="D76" i="3"/>
  <c r="E76" i="3" s="1"/>
  <c r="D11" i="3"/>
  <c r="E11" i="3" s="1"/>
  <c r="D23" i="3"/>
  <c r="E23" i="3" s="1"/>
  <c r="D84" i="3"/>
  <c r="E84" i="3" s="1"/>
  <c r="D96" i="3"/>
  <c r="E96" i="3" s="1"/>
  <c r="D108" i="3"/>
  <c r="E108" i="3" s="1"/>
  <c r="D120" i="3"/>
  <c r="E120" i="3" s="1"/>
  <c r="D132" i="3"/>
  <c r="E132" i="3" s="1"/>
  <c r="D42" i="3"/>
  <c r="E42" i="3" s="1"/>
  <c r="D54" i="3"/>
  <c r="E54" i="3" s="1"/>
  <c r="D66" i="3"/>
  <c r="E66" i="3" s="1"/>
  <c r="D78" i="3"/>
  <c r="E78" i="3" s="1"/>
  <c r="D13" i="3"/>
  <c r="E13" i="3" s="1"/>
  <c r="D25" i="3"/>
  <c r="E25" i="3" s="1"/>
  <c r="D95" i="3"/>
  <c r="E95" i="3" s="1"/>
  <c r="D113" i="3"/>
  <c r="E113" i="3" s="1"/>
  <c r="D33" i="3"/>
  <c r="E33" i="3" s="1"/>
  <c r="D55" i="3"/>
  <c r="E55" i="3" s="1"/>
  <c r="D72" i="3"/>
  <c r="E72" i="3" s="1"/>
  <c r="D17" i="3"/>
  <c r="E17" i="3" s="1"/>
  <c r="D97" i="3"/>
  <c r="E97" i="3" s="1"/>
  <c r="D34" i="3"/>
  <c r="E34" i="3" s="1"/>
  <c r="D56" i="3"/>
  <c r="E56" i="3" s="1"/>
  <c r="D77" i="3"/>
  <c r="E77" i="3" s="1"/>
  <c r="D18" i="3"/>
  <c r="E18" i="3" s="1"/>
  <c r="D98" i="3"/>
  <c r="E98" i="3" s="1"/>
  <c r="D35" i="3"/>
  <c r="E35" i="3" s="1"/>
  <c r="D19" i="3"/>
  <c r="E19" i="3" s="1"/>
  <c r="D36" i="3"/>
  <c r="E36" i="3" s="1"/>
  <c r="D122" i="3"/>
  <c r="E122" i="3" s="1"/>
  <c r="D59" i="3"/>
  <c r="E59" i="3" s="1"/>
  <c r="D83" i="3"/>
  <c r="E83" i="3" s="1"/>
  <c r="D85" i="3"/>
  <c r="E85" i="3" s="1"/>
  <c r="D65" i="3"/>
  <c r="E65" i="3" s="1"/>
  <c r="D107" i="3"/>
  <c r="E107" i="3" s="1"/>
  <c r="D7" i="3"/>
  <c r="E7" i="3" s="1"/>
  <c r="D87" i="3"/>
  <c r="E87" i="3" s="1"/>
  <c r="D68" i="3"/>
  <c r="E68" i="3" s="1"/>
  <c r="D88" i="3"/>
  <c r="E88" i="3" s="1"/>
  <c r="D14" i="3"/>
  <c r="E14" i="3" s="1"/>
  <c r="D89" i="3"/>
  <c r="E89" i="3" s="1"/>
  <c r="D70" i="3"/>
  <c r="E70" i="3" s="1"/>
  <c r="D112" i="3"/>
  <c r="E112" i="3" s="1"/>
  <c r="D114" i="3"/>
  <c r="E114" i="3" s="1"/>
  <c r="D57" i="3"/>
  <c r="E57" i="3" s="1"/>
  <c r="D99" i="3"/>
  <c r="E99" i="3" s="1"/>
  <c r="D3" i="3"/>
  <c r="E3" i="3" s="1"/>
  <c r="D100" i="3"/>
  <c r="E100" i="3" s="1"/>
  <c r="D4" i="3"/>
  <c r="E4" i="3" s="1"/>
  <c r="D101" i="3"/>
  <c r="E101" i="3" s="1"/>
  <c r="D27" i="3"/>
  <c r="E27" i="3" s="1"/>
  <c r="D102" i="3"/>
  <c r="E102" i="3" s="1"/>
  <c r="D6" i="3"/>
  <c r="E6" i="3" s="1"/>
  <c r="D45" i="3"/>
  <c r="E45" i="3" s="1"/>
  <c r="D109" i="3"/>
  <c r="E109" i="3" s="1"/>
  <c r="D30" i="3"/>
  <c r="E30" i="3" s="1"/>
  <c r="D69" i="3"/>
  <c r="E69" i="3" s="1"/>
  <c r="D133" i="3"/>
  <c r="E133" i="3" s="1"/>
  <c r="D32" i="3"/>
  <c r="E32" i="3" s="1"/>
  <c r="D119" i="3"/>
  <c r="E119" i="3" s="1"/>
  <c r="D2" i="3"/>
  <c r="E2" i="3" s="1"/>
  <c r="D121" i="3"/>
  <c r="E121" i="3" s="1"/>
  <c r="D58" i="3"/>
  <c r="E58" i="3" s="1"/>
  <c r="D24" i="3"/>
  <c r="E24" i="3" s="1"/>
  <c r="D26" i="3"/>
  <c r="E26" i="3" s="1"/>
  <c r="D123" i="3"/>
  <c r="E123" i="3" s="1"/>
  <c r="D60" i="3"/>
  <c r="E60" i="3" s="1"/>
  <c r="D44" i="3"/>
  <c r="E44" i="3" s="1"/>
  <c r="D125" i="3"/>
  <c r="E125" i="3" s="1"/>
  <c r="D29" i="3"/>
  <c r="E29" i="3" s="1"/>
  <c r="D126" i="3"/>
  <c r="E126" i="3" s="1"/>
  <c r="D12" i="3"/>
  <c r="E12" i="3" s="1"/>
  <c r="D110" i="3"/>
  <c r="E110" i="3" s="1"/>
  <c r="D31" i="3"/>
  <c r="E31" i="3" s="1"/>
  <c r="D48" i="3"/>
  <c r="E48" i="3" s="1"/>
  <c r="D90" i="3"/>
  <c r="E90" i="3" s="1"/>
  <c r="D41" i="3"/>
  <c r="E41" i="3" s="1"/>
  <c r="D43" i="3"/>
  <c r="E43" i="3" s="1"/>
  <c r="D5" i="3"/>
  <c r="E5" i="3" s="1"/>
  <c r="D124" i="3"/>
  <c r="E124" i="3" s="1"/>
  <c r="D28" i="3"/>
  <c r="E28" i="3" s="1"/>
  <c r="D67" i="3"/>
  <c r="E67" i="3" s="1"/>
  <c r="D46" i="3"/>
  <c r="E46" i="3" s="1"/>
  <c r="D131" i="3"/>
  <c r="E131" i="3" s="1"/>
  <c r="D111" i="3"/>
  <c r="E111" i="3" s="1"/>
  <c r="D15" i="3"/>
  <c r="E15" i="3" s="1"/>
  <c r="D71" i="3"/>
  <c r="E71" i="3" s="1"/>
  <c r="D86" i="3"/>
  <c r="E86" i="3" s="1"/>
  <c r="D47" i="3"/>
  <c r="E47" i="3" s="1"/>
  <c r="D16" i="3"/>
  <c r="E16" i="3" s="1"/>
  <c r="D53" i="3"/>
  <c r="E53" i="3" s="1"/>
  <c r="A1" i="1"/>
  <c r="A6" i="1"/>
  <c r="A7" i="1"/>
  <c r="A9" i="1"/>
  <c r="A12" i="1"/>
  <c r="A8" i="1"/>
  <c r="A14" i="1"/>
  <c r="B14" i="1" s="1"/>
  <c r="A10" i="1"/>
  <c r="A11" i="1"/>
  <c r="A5" i="1"/>
  <c r="B5" i="1" s="1"/>
  <c r="A13" i="1"/>
  <c r="A15" i="1"/>
  <c r="M15" i="1" s="1"/>
  <c r="H5" i="1" l="1"/>
  <c r="H16" i="1"/>
  <c r="P16" i="1"/>
  <c r="C16" i="1"/>
  <c r="K16" i="1"/>
  <c r="S16" i="1"/>
  <c r="B16" i="1"/>
  <c r="J16" i="1"/>
  <c r="R16" i="1"/>
  <c r="D16" i="1"/>
  <c r="L16" i="1"/>
  <c r="T16" i="1"/>
  <c r="E16" i="1"/>
  <c r="M16" i="1"/>
  <c r="U16" i="1"/>
  <c r="F16" i="1"/>
  <c r="N16" i="1"/>
  <c r="G16" i="1"/>
  <c r="O16" i="1"/>
  <c r="I16" i="1"/>
  <c r="Q16" i="1"/>
  <c r="C14" i="1"/>
  <c r="D14" i="1"/>
  <c r="E14" i="1"/>
  <c r="F14" i="1"/>
  <c r="G14" i="1"/>
  <c r="O14" i="1"/>
  <c r="S14" i="1"/>
  <c r="M14" i="1"/>
  <c r="P14" i="1"/>
  <c r="Q14" i="1"/>
  <c r="R14" i="1"/>
  <c r="T14" i="1"/>
  <c r="J14" i="1"/>
  <c r="K14" i="1"/>
  <c r="N14" i="1"/>
  <c r="H14" i="1"/>
  <c r="U14" i="1"/>
  <c r="I14" i="1"/>
  <c r="L14" i="1"/>
  <c r="B10" i="1"/>
  <c r="C10" i="1"/>
  <c r="E10" i="1"/>
  <c r="F10" i="1"/>
  <c r="D10" i="1"/>
  <c r="G10" i="1"/>
  <c r="K10" i="1"/>
  <c r="Q10" i="1"/>
  <c r="L10" i="1"/>
  <c r="O10" i="1"/>
  <c r="H10" i="1"/>
  <c r="M10" i="1"/>
  <c r="N10" i="1"/>
  <c r="P10" i="1"/>
  <c r="T10" i="1"/>
  <c r="J10" i="1"/>
  <c r="R10" i="1"/>
  <c r="S10" i="1"/>
  <c r="U10" i="1"/>
  <c r="I10" i="1"/>
  <c r="F8" i="1"/>
  <c r="B8" i="1"/>
  <c r="C8" i="1"/>
  <c r="D8" i="1"/>
  <c r="E8" i="1"/>
  <c r="G8" i="1"/>
  <c r="O8" i="1"/>
  <c r="T8" i="1"/>
  <c r="I8" i="1"/>
  <c r="K8" i="1"/>
  <c r="P8" i="1"/>
  <c r="S8" i="1"/>
  <c r="J8" i="1"/>
  <c r="N8" i="1"/>
  <c r="Q8" i="1"/>
  <c r="R8" i="1"/>
  <c r="H8" i="1"/>
  <c r="L8" i="1"/>
  <c r="M8" i="1"/>
  <c r="U8" i="1"/>
  <c r="F13" i="1"/>
  <c r="G13" i="1"/>
  <c r="C13" i="1"/>
  <c r="B13" i="1"/>
  <c r="D13" i="1"/>
  <c r="E13" i="1"/>
  <c r="Q13" i="1"/>
  <c r="H13" i="1"/>
  <c r="R13" i="1"/>
  <c r="U13" i="1"/>
  <c r="S13" i="1"/>
  <c r="T13" i="1"/>
  <c r="J13" i="1"/>
  <c r="K13" i="1"/>
  <c r="N13" i="1"/>
  <c r="I13" i="1"/>
  <c r="L13" i="1"/>
  <c r="M13" i="1"/>
  <c r="O13" i="1"/>
  <c r="P13" i="1"/>
  <c r="E5" i="1"/>
  <c r="C5" i="1"/>
  <c r="D5" i="1"/>
  <c r="F5" i="1"/>
  <c r="G5" i="1"/>
  <c r="I5" i="1"/>
  <c r="U5" i="1"/>
  <c r="N5" i="1"/>
  <c r="R5" i="1"/>
  <c r="J5" i="1"/>
  <c r="M5" i="1"/>
  <c r="Q5" i="1"/>
  <c r="S5" i="1"/>
  <c r="K5" i="1"/>
  <c r="P5" i="1"/>
  <c r="T5" i="1"/>
  <c r="L5" i="1"/>
  <c r="O5" i="1"/>
  <c r="E12" i="1"/>
  <c r="F12" i="1"/>
  <c r="B12" i="1"/>
  <c r="C12" i="1"/>
  <c r="D12" i="1"/>
  <c r="G12" i="1"/>
  <c r="S12" i="1"/>
  <c r="U12" i="1"/>
  <c r="L12" i="1"/>
  <c r="O12" i="1"/>
  <c r="P12" i="1"/>
  <c r="H12" i="1"/>
  <c r="T12" i="1"/>
  <c r="I12" i="1"/>
  <c r="J12" i="1"/>
  <c r="M12" i="1"/>
  <c r="R12" i="1"/>
  <c r="K12" i="1"/>
  <c r="Q12" i="1"/>
  <c r="N12" i="1"/>
  <c r="F9" i="1"/>
  <c r="G9" i="1"/>
  <c r="E9" i="1"/>
  <c r="C9" i="1"/>
  <c r="B9" i="1"/>
  <c r="D9" i="1"/>
  <c r="M9" i="1"/>
  <c r="H9" i="1"/>
  <c r="K9" i="1"/>
  <c r="N9" i="1"/>
  <c r="P9" i="1"/>
  <c r="R9" i="1"/>
  <c r="O9" i="1"/>
  <c r="S9" i="1"/>
  <c r="Q9" i="1"/>
  <c r="U9" i="1"/>
  <c r="T9" i="1"/>
  <c r="I9" i="1"/>
  <c r="J9" i="1"/>
  <c r="L9" i="1"/>
  <c r="F11" i="1"/>
  <c r="G11" i="1"/>
  <c r="B11" i="1"/>
  <c r="D11" i="1"/>
  <c r="C11" i="1"/>
  <c r="E11" i="1"/>
  <c r="I11" i="1"/>
  <c r="U11" i="1"/>
  <c r="M11" i="1"/>
  <c r="H11" i="1"/>
  <c r="J11" i="1"/>
  <c r="N11" i="1"/>
  <c r="Q11" i="1"/>
  <c r="S11" i="1"/>
  <c r="K11" i="1"/>
  <c r="P11" i="1"/>
  <c r="L11" i="1"/>
  <c r="O11" i="1"/>
  <c r="R11" i="1"/>
  <c r="T11" i="1"/>
  <c r="F7" i="1"/>
  <c r="G7" i="1"/>
  <c r="D7" i="1"/>
  <c r="B7" i="1"/>
  <c r="C7" i="1"/>
  <c r="E7" i="1"/>
  <c r="Q7" i="1"/>
  <c r="T7" i="1"/>
  <c r="I7" i="1"/>
  <c r="R7" i="1"/>
  <c r="K7" i="1"/>
  <c r="N7" i="1"/>
  <c r="S7" i="1"/>
  <c r="M7" i="1"/>
  <c r="H7" i="1"/>
  <c r="U7" i="1"/>
  <c r="J7" i="1"/>
  <c r="P7" i="1"/>
  <c r="L7" i="1"/>
  <c r="O7" i="1"/>
  <c r="E6" i="1"/>
  <c r="G6" i="1"/>
  <c r="B6" i="1"/>
  <c r="D6" i="1"/>
  <c r="F6" i="1"/>
  <c r="C6" i="1"/>
  <c r="S6" i="1"/>
  <c r="H6" i="1"/>
  <c r="T6" i="1"/>
  <c r="L6" i="1"/>
  <c r="I6" i="1"/>
  <c r="U6" i="1"/>
  <c r="K6" i="1"/>
  <c r="Q6" i="1"/>
  <c r="J6" i="1"/>
  <c r="M6" i="1"/>
  <c r="N6" i="1"/>
  <c r="O6" i="1"/>
  <c r="P6" i="1"/>
  <c r="R6" i="1"/>
  <c r="F15" i="1"/>
  <c r="G15" i="1"/>
  <c r="B15" i="1"/>
  <c r="D15" i="1"/>
  <c r="C15" i="1"/>
  <c r="E15" i="1"/>
  <c r="R15" i="1"/>
  <c r="H15" i="1"/>
  <c r="L15" i="1"/>
  <c r="N15" i="1"/>
  <c r="A2" i="2" s="1"/>
  <c r="O15" i="1"/>
  <c r="S15" i="1"/>
  <c r="J15" i="1"/>
  <c r="P15" i="1"/>
  <c r="Q15" i="1"/>
  <c r="I15" i="1"/>
  <c r="T15" i="1"/>
  <c r="U15" i="1"/>
  <c r="K1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CE84E81-DECE-4EF8-84D9-415E72731778}" keepAlive="1" name="Query - Query1" description="Connection to the 'Query1' query in the workbook." type="5" refreshedVersion="8"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<sst xmlns="http://schemas.openxmlformats.org/spreadsheetml/2006/main" count="5242" uniqueCount="756">
  <si>
    <t>Year</t>
  </si>
  <si>
    <t>Housing</t>
  </si>
  <si>
    <t>Healthcare</t>
  </si>
  <si>
    <t>Food</t>
  </si>
  <si>
    <t>Transportation</t>
  </si>
  <si>
    <t>Education</t>
  </si>
  <si>
    <t>Other</t>
  </si>
  <si>
    <t>Date</t>
  </si>
  <si>
    <t>Recession</t>
  </si>
  <si>
    <t>Percent of U.S. GDP</t>
  </si>
  <si>
    <t>Total Expenditures (final demand)</t>
  </si>
  <si>
    <t>U.S. GDP</t>
  </si>
  <si>
    <t xml:space="preserve">Total Expenditures (final demand) </t>
  </si>
  <si>
    <r>
      <rPr>
        <b/>
        <sz val="11"/>
        <color theme="1"/>
        <rFont val="Calibri"/>
        <family val="2"/>
        <scheme val="minor"/>
      </rPr>
      <t>NOTES:</t>
    </r>
    <r>
      <rPr>
        <sz val="11"/>
        <color theme="1"/>
        <rFont val="Calibri"/>
        <family val="2"/>
        <scheme val="minor"/>
      </rPr>
      <t xml:space="preserve"> Not comparable to previous editions as transportation total in this edition additionally includes net motor vehicle and other transportation insurance. Chained dollars are not additive. Chained dollars calculated by the Bureau of Transportation Statistics using price deflators published by the Bureau of Transportation Statistics. Shaded areas indicate economic recessions.</t>
    </r>
  </si>
  <si>
    <t>Billions of current dollars</t>
  </si>
  <si>
    <t>Billions of chained 2012 dollars</t>
  </si>
  <si>
    <t>Column1.id</t>
  </si>
  <si>
    <t>Column1.year</t>
  </si>
  <si>
    <t>Column1.value</t>
  </si>
  <si>
    <t>Column1.measure</t>
  </si>
  <si>
    <t>Column1.metric</t>
  </si>
  <si>
    <t>Column1.table</t>
  </si>
  <si>
    <t>Column1.source</t>
  </si>
  <si>
    <t>Column1.notes</t>
  </si>
  <si>
    <t>Column1.measurenum</t>
  </si>
  <si>
    <t>Column1.metricnum</t>
  </si>
  <si>
    <t>TET_2.1_0_2002_1_1</t>
  </si>
  <si>
    <t>2.1</t>
  </si>
  <si>
    <t>U.S. Department of Commerce, Bureau of Economic Analysis, National Income and Product Accounts Tables, tables  1.1.4, 2.4.4, 3.11.4, 3.15.4, 4.2.4, 5.4.4, 5.5.4 and 5.7.4B (price deflators);  1.1.5, 2.4.5, 3.11.5, 3.15.5, 4.2.5, 5.4.5, 5.5.5 and 5.7.5B (current dollars); 1.1.6, 2.4.6, 3.11.6, 3.15.6, 4.2.6, 5.4.6, 5.5.6 and 5.7.6B (chained dollars), available at apps.bea.gov/iTable/index_nipa.cfm.</t>
  </si>
  <si>
    <t>TET_2.1_0_2003_1_1</t>
  </si>
  <si>
    <t>TET_2.1_0_2004_1_1</t>
  </si>
  <si>
    <t>TET_2.1_0_2005_1_1</t>
  </si>
  <si>
    <t>TET_2.1_0_2006_1_1</t>
  </si>
  <si>
    <t>TET_2.1_0_2007_1_1</t>
  </si>
  <si>
    <t>TET_2.1_0_2008_1_1</t>
  </si>
  <si>
    <t>TET_2.1_0_2009_1_1</t>
  </si>
  <si>
    <t>TET_2.1_0_2010_1_1</t>
  </si>
  <si>
    <t>TET_2.1_0_2011_1_1</t>
  </si>
  <si>
    <t>TET_2.1_0_2012_1_1</t>
  </si>
  <si>
    <t>TET_2.1_0_2013_1_1</t>
  </si>
  <si>
    <t>TET_2.1_0_2014_1_1</t>
  </si>
  <si>
    <t>TET_2.1_0_2015_1_1</t>
  </si>
  <si>
    <t>TET_2.1_0_2016_1_1</t>
  </si>
  <si>
    <t>TET_2.1_0_2017_1_1</t>
  </si>
  <si>
    <t>TET_2.1_0_2018_1_1</t>
  </si>
  <si>
    <t>TET_2.1_0_2019_1_1</t>
  </si>
  <si>
    <t>TET_2.1_0_2020_1_1</t>
  </si>
  <si>
    <t>TET_2.1_0_2002_2_1</t>
  </si>
  <si>
    <t>Current dollars (billions)</t>
  </si>
  <si>
    <t>TET_2.1_0_2003_2_1</t>
  </si>
  <si>
    <t>TET_2.1_0_2004_2_1</t>
  </si>
  <si>
    <t>TET_2.1_0_2005_2_1</t>
  </si>
  <si>
    <t>TET_2.1_0_2006_2_1</t>
  </si>
  <si>
    <t>TET_2.1_0_2007_2_1</t>
  </si>
  <si>
    <t>TET_2.1_0_2008_2_1</t>
  </si>
  <si>
    <t>TET_2.1_0_2009_2_1</t>
  </si>
  <si>
    <t>TET_2.1_0_2010_2_1</t>
  </si>
  <si>
    <t>TET_2.1_0_2011_2_1</t>
  </si>
  <si>
    <t>TET_2.1_0_2012_2_1</t>
  </si>
  <si>
    <t>TET_2.1_0_2013_2_1</t>
  </si>
  <si>
    <t>TET_2.1_0_2014_2_1</t>
  </si>
  <si>
    <t>TET_2.1_0_2015_2_1</t>
  </si>
  <si>
    <t>TET_2.1_0_2016_2_1</t>
  </si>
  <si>
    <t>TET_2.1_0_2017_2_1</t>
  </si>
  <si>
    <t>TET_2.1_0_2018_2_1</t>
  </si>
  <si>
    <t>TET_2.1_0_2019_2_1</t>
  </si>
  <si>
    <t>TET_2.1_0_2020_2_1</t>
  </si>
  <si>
    <t>TET_2.1_0_2002_3_1</t>
  </si>
  <si>
    <t>Chained 2012 dollars (billions)</t>
  </si>
  <si>
    <t>Chained dollars are not additive. Chained dollars calculated by the Bureau of Transportation Statistics using price deflators published by the Bureau of Transportation Statistics.</t>
  </si>
  <si>
    <t>TET_2.1_0_2003_3_1</t>
  </si>
  <si>
    <t>TET_2.1_0_2004_3_1</t>
  </si>
  <si>
    <t>TET_2.1_0_2005_3_1</t>
  </si>
  <si>
    <t>TET_2.1_0_2006_3_1</t>
  </si>
  <si>
    <t>TET_2.1_0_2007_3_1</t>
  </si>
  <si>
    <t>TET_2.1_0_2008_3_1</t>
  </si>
  <si>
    <t>TET_2.1_0_2009_3_1</t>
  </si>
  <si>
    <t>TET_2.1_0_2010_3_1</t>
  </si>
  <si>
    <t>TET_2.1_0_2011_3_1</t>
  </si>
  <si>
    <t>TET_2.1_0_2012_3_1</t>
  </si>
  <si>
    <t>TET_2.1_0_2013_3_1</t>
  </si>
  <si>
    <t>TET_2.1_0_2014_3_1</t>
  </si>
  <si>
    <t>TET_2.1_0_2015_3_1</t>
  </si>
  <si>
    <t>TET_2.1_0_2016_3_1</t>
  </si>
  <si>
    <t>TET_2.1_0_2017_3_1</t>
  </si>
  <si>
    <t>TET_2.1_0_2018_3_1</t>
  </si>
  <si>
    <t>TET_2.1_0_2019_3_1</t>
  </si>
  <si>
    <t>TET_2.1_0_2020_3_1</t>
  </si>
  <si>
    <t>TET_2.1_0_2002_1_2</t>
  </si>
  <si>
    <t>TET_2.1_0_2003_1_2</t>
  </si>
  <si>
    <t>TET_2.1_0_2004_1_2</t>
  </si>
  <si>
    <t>TET_2.1_0_2005_1_2</t>
  </si>
  <si>
    <t>TET_2.1_0_2006_1_2</t>
  </si>
  <si>
    <t>TET_2.1_0_2007_1_2</t>
  </si>
  <si>
    <t>TET_2.1_0_2008_1_2</t>
  </si>
  <si>
    <t>TET_2.1_0_2009_1_2</t>
  </si>
  <si>
    <t>TET_2.1_0_2010_1_2</t>
  </si>
  <si>
    <t>TET_2.1_0_2011_1_2</t>
  </si>
  <si>
    <t>TET_2.1_0_2012_1_2</t>
  </si>
  <si>
    <t>TET_2.1_0_2013_1_2</t>
  </si>
  <si>
    <t>TET_2.1_0_2014_1_2</t>
  </si>
  <si>
    <t>TET_2.1_0_2015_1_2</t>
  </si>
  <si>
    <t>TET_2.1_0_2016_1_2</t>
  </si>
  <si>
    <t>TET_2.1_0_2017_1_2</t>
  </si>
  <si>
    <t>TET_2.1_0_2018_1_2</t>
  </si>
  <si>
    <t>TET_2.1_0_2019_1_2</t>
  </si>
  <si>
    <t>TET_2.1_0_2020_1_2</t>
  </si>
  <si>
    <t>TET_2.1_0_2002_2_2</t>
  </si>
  <si>
    <t>TET_2.1_0_2003_2_2</t>
  </si>
  <si>
    <t>TET_2.1_0_2004_2_2</t>
  </si>
  <si>
    <t>TET_2.1_0_2005_2_2</t>
  </si>
  <si>
    <t>TET_2.1_0_2006_2_2</t>
  </si>
  <si>
    <t>TET_2.1_0_2007_2_2</t>
  </si>
  <si>
    <t>TET_2.1_0_2008_2_2</t>
  </si>
  <si>
    <t>TET_2.1_0_2009_2_2</t>
  </si>
  <si>
    <t>TET_2.1_0_2010_2_2</t>
  </si>
  <si>
    <t>TET_2.1_0_2011_2_2</t>
  </si>
  <si>
    <t>TET_2.1_0_2012_2_2</t>
  </si>
  <si>
    <t>TET_2.1_0_2013_2_2</t>
  </si>
  <si>
    <t>TET_2.1_0_2014_2_2</t>
  </si>
  <si>
    <t>TET_2.1_0_2015_2_2</t>
  </si>
  <si>
    <t>TET_2.1_0_2016_2_2</t>
  </si>
  <si>
    <t>TET_2.1_0_2017_2_2</t>
  </si>
  <si>
    <t>TET_2.1_0_2018_2_2</t>
  </si>
  <si>
    <t>TET_2.1_0_2019_2_2</t>
  </si>
  <si>
    <t>TET_2.1_0_2020_2_2</t>
  </si>
  <si>
    <t>TET_2.1_0_2002_3_2</t>
  </si>
  <si>
    <t>TET_2.1_0_2003_3_2</t>
  </si>
  <si>
    <t>TET_2.1_0_2004_3_2</t>
  </si>
  <si>
    <t>TET_2.1_0_2005_3_2</t>
  </si>
  <si>
    <t>TET_2.1_0_2006_3_2</t>
  </si>
  <si>
    <t>TET_2.1_0_2007_3_2</t>
  </si>
  <si>
    <t>TET_2.1_0_2008_3_2</t>
  </si>
  <si>
    <t>TET_2.1_0_2009_3_2</t>
  </si>
  <si>
    <t>TET_2.1_0_2010_3_2</t>
  </si>
  <si>
    <t>TET_2.1_0_2011_3_2</t>
  </si>
  <si>
    <t>TET_2.1_0_2012_3_2</t>
  </si>
  <si>
    <t>TET_2.1_0_2013_3_2</t>
  </si>
  <si>
    <t>TET_2.1_0_2014_3_2</t>
  </si>
  <si>
    <t>TET_2.1_0_2015_3_2</t>
  </si>
  <si>
    <t>TET_2.1_0_2016_3_2</t>
  </si>
  <si>
    <t>TET_2.1_0_2017_3_2</t>
  </si>
  <si>
    <t>TET_2.1_0_2018_3_2</t>
  </si>
  <si>
    <t>TET_2.1_0_2019_3_2</t>
  </si>
  <si>
    <t>TET_2.1_0_2020_3_2</t>
  </si>
  <si>
    <t>TET_2.1_0_2002_1_3</t>
  </si>
  <si>
    <t>TET_2.1_0_2003_1_3</t>
  </si>
  <si>
    <t>TET_2.1_0_2004_1_3</t>
  </si>
  <si>
    <t>TET_2.1_0_2005_1_3</t>
  </si>
  <si>
    <t>TET_2.1_0_2006_1_3</t>
  </si>
  <si>
    <t>TET_2.1_0_2007_1_3</t>
  </si>
  <si>
    <t>TET_2.1_0_2008_1_3</t>
  </si>
  <si>
    <t>TET_2.1_0_2009_1_3</t>
  </si>
  <si>
    <t>TET_2.1_0_2010_1_3</t>
  </si>
  <si>
    <t>TET_2.1_0_2011_1_3</t>
  </si>
  <si>
    <t>TET_2.1_0_2012_1_3</t>
  </si>
  <si>
    <t>TET_2.1_0_2013_1_3</t>
  </si>
  <si>
    <t>TET_2.1_0_2014_1_3</t>
  </si>
  <si>
    <t>TET_2.1_0_2015_1_3</t>
  </si>
  <si>
    <t>TET_2.1_0_2016_1_3</t>
  </si>
  <si>
    <t>TET_2.1_0_2017_1_3</t>
  </si>
  <si>
    <t>TET_2.1_0_2018_1_3</t>
  </si>
  <si>
    <t>TET_2.1_0_2019_1_3</t>
  </si>
  <si>
    <t>TET_2.1_0_2020_1_3</t>
  </si>
  <si>
    <t>TET_2.1_0_2002_2_3</t>
  </si>
  <si>
    <t>TET_2.1_0_2003_2_3</t>
  </si>
  <si>
    <t>TET_2.1_0_2004_2_3</t>
  </si>
  <si>
    <t>TET_2.1_0_2005_2_3</t>
  </si>
  <si>
    <t>TET_2.1_0_2006_2_3</t>
  </si>
  <si>
    <t>TET_2.1_0_2007_2_3</t>
  </si>
  <si>
    <t>TET_2.1_0_2008_2_3</t>
  </si>
  <si>
    <t>TET_2.1_0_2009_2_3</t>
  </si>
  <si>
    <t>TET_2.1_0_2010_2_3</t>
  </si>
  <si>
    <t>TET_2.1_0_2011_2_3</t>
  </si>
  <si>
    <t>TET_2.1_0_2012_2_3</t>
  </si>
  <si>
    <t>TET_2.1_0_2013_2_3</t>
  </si>
  <si>
    <t>TET_2.1_0_2014_2_3</t>
  </si>
  <si>
    <t>TET_2.1_0_2015_2_3</t>
  </si>
  <si>
    <t>TET_2.1_0_2016_2_3</t>
  </si>
  <si>
    <t>TET_2.1_0_2017_2_3</t>
  </si>
  <si>
    <t>TET_2.1_0_2018_2_3</t>
  </si>
  <si>
    <t>TET_2.1_0_2019_2_3</t>
  </si>
  <si>
    <t>TET_2.1_0_2020_2_3</t>
  </si>
  <si>
    <t>TET_2.1_0_2002_3_3</t>
  </si>
  <si>
    <t>TET_2.1_0_2003_3_3</t>
  </si>
  <si>
    <t>TET_2.1_0_2004_3_3</t>
  </si>
  <si>
    <t>TET_2.1_0_2005_3_3</t>
  </si>
  <si>
    <t>TET_2.1_0_2006_3_3</t>
  </si>
  <si>
    <t>TET_2.1_0_2007_3_3</t>
  </si>
  <si>
    <t>TET_2.1_0_2008_3_3</t>
  </si>
  <si>
    <t>TET_2.1_0_2009_3_3</t>
  </si>
  <si>
    <t>TET_2.1_0_2010_3_3</t>
  </si>
  <si>
    <t>TET_2.1_0_2011_3_3</t>
  </si>
  <si>
    <t>TET_2.1_0_2012_3_3</t>
  </si>
  <si>
    <t>TET_2.1_0_2013_3_3</t>
  </si>
  <si>
    <t>TET_2.1_0_2014_3_3</t>
  </si>
  <si>
    <t>TET_2.1_0_2015_3_3</t>
  </si>
  <si>
    <t>TET_2.1_0_2016_3_3</t>
  </si>
  <si>
    <t>TET_2.1_0_2017_3_3</t>
  </si>
  <si>
    <t>TET_2.1_0_2018_3_3</t>
  </si>
  <si>
    <t>TET_2.1_0_2019_3_3</t>
  </si>
  <si>
    <t>TET_2.1_0_2020_3_3</t>
  </si>
  <si>
    <t>TET_2.1_0_2002_1_4</t>
  </si>
  <si>
    <t>TET_2.1_0_2003_1_4</t>
  </si>
  <si>
    <t>TET_2.1_0_2004_1_4</t>
  </si>
  <si>
    <t>TET_2.1_0_2005_1_4</t>
  </si>
  <si>
    <t>TET_2.1_0_2006_1_4</t>
  </si>
  <si>
    <t>TET_2.1_0_2007_1_4</t>
  </si>
  <si>
    <t>TET_2.1_0_2008_1_4</t>
  </si>
  <si>
    <t>TET_2.1_0_2009_1_4</t>
  </si>
  <si>
    <t>TET_2.1_0_2010_1_4</t>
  </si>
  <si>
    <t>TET_2.1_0_2011_1_4</t>
  </si>
  <si>
    <t>TET_2.1_0_2012_1_4</t>
  </si>
  <si>
    <t>TET_2.1_0_2013_1_4</t>
  </si>
  <si>
    <t>TET_2.1_0_2014_1_4</t>
  </si>
  <si>
    <t>TET_2.1_0_2015_1_4</t>
  </si>
  <si>
    <t>TET_2.1_0_2016_1_4</t>
  </si>
  <si>
    <t>TET_2.1_0_2017_1_4</t>
  </si>
  <si>
    <t>TET_2.1_0_2018_1_4</t>
  </si>
  <si>
    <t>TET_2.1_0_2019_1_4</t>
  </si>
  <si>
    <t>TET_2.1_0_2020_1_4</t>
  </si>
  <si>
    <t>TET_2.1_0_2002_2_4</t>
  </si>
  <si>
    <t>TET_2.1_0_2003_2_4</t>
  </si>
  <si>
    <t>TET_2.1_0_2004_2_4</t>
  </si>
  <si>
    <t>TET_2.1_0_2005_2_4</t>
  </si>
  <si>
    <t>TET_2.1_0_2006_2_4</t>
  </si>
  <si>
    <t>TET_2.1_0_2007_2_4</t>
  </si>
  <si>
    <t>TET_2.1_0_2008_2_4</t>
  </si>
  <si>
    <t>TET_2.1_0_2009_2_4</t>
  </si>
  <si>
    <t>TET_2.1_0_2010_2_4</t>
  </si>
  <si>
    <t>TET_2.1_0_2011_2_4</t>
  </si>
  <si>
    <t>TET_2.1_0_2012_2_4</t>
  </si>
  <si>
    <t>TET_2.1_0_2013_2_4</t>
  </si>
  <si>
    <t>TET_2.1_0_2014_2_4</t>
  </si>
  <si>
    <t>TET_2.1_0_2015_2_4</t>
  </si>
  <si>
    <t>TET_2.1_0_2016_2_4</t>
  </si>
  <si>
    <t>TET_2.1_0_2017_2_4</t>
  </si>
  <si>
    <t>TET_2.1_0_2018_2_4</t>
  </si>
  <si>
    <t>TET_2.1_0_2019_2_4</t>
  </si>
  <si>
    <t>TET_2.1_0_2020_2_4</t>
  </si>
  <si>
    <t>TET_2.1_0_2002_3_4</t>
  </si>
  <si>
    <t>TET_2.1_0_2003_3_4</t>
  </si>
  <si>
    <t>TET_2.1_0_2004_3_4</t>
  </si>
  <si>
    <t>TET_2.1_0_2005_3_4</t>
  </si>
  <si>
    <t>TET_2.1_0_2006_3_4</t>
  </si>
  <si>
    <t>TET_2.1_0_2007_3_4</t>
  </si>
  <si>
    <t>TET_2.1_0_2008_3_4</t>
  </si>
  <si>
    <t>TET_2.1_0_2009_3_4</t>
  </si>
  <si>
    <t>TET_2.1_0_2010_3_4</t>
  </si>
  <si>
    <t>TET_2.1_0_2011_3_4</t>
  </si>
  <si>
    <t>TET_2.1_0_2012_3_4</t>
  </si>
  <si>
    <t>TET_2.1_0_2013_3_4</t>
  </si>
  <si>
    <t>TET_2.1_0_2014_3_4</t>
  </si>
  <si>
    <t>TET_2.1_0_2015_3_4</t>
  </si>
  <si>
    <t>TET_2.1_0_2016_3_4</t>
  </si>
  <si>
    <t>TET_2.1_0_2017_3_4</t>
  </si>
  <si>
    <t>TET_2.1_0_2018_3_4</t>
  </si>
  <si>
    <t>TET_2.1_0_2019_3_4</t>
  </si>
  <si>
    <t>TET_2.1_0_2020_3_4</t>
  </si>
  <si>
    <t>TET_2.1_0_2002_1_5</t>
  </si>
  <si>
    <t>TET_2.1_0_2003_1_5</t>
  </si>
  <si>
    <t>TET_2.1_0_2004_1_5</t>
  </si>
  <si>
    <t>TET_2.1_0_2005_1_5</t>
  </si>
  <si>
    <t>TET_2.1_0_2006_1_5</t>
  </si>
  <si>
    <t>TET_2.1_0_2007_1_5</t>
  </si>
  <si>
    <t>TET_2.1_0_2008_1_5</t>
  </si>
  <si>
    <t>TET_2.1_0_2009_1_5</t>
  </si>
  <si>
    <t>TET_2.1_0_2010_1_5</t>
  </si>
  <si>
    <t>TET_2.1_0_2011_1_5</t>
  </si>
  <si>
    <t>TET_2.1_0_2012_1_5</t>
  </si>
  <si>
    <t>TET_2.1_0_2013_1_5</t>
  </si>
  <si>
    <t>TET_2.1_0_2014_1_5</t>
  </si>
  <si>
    <t>TET_2.1_0_2015_1_5</t>
  </si>
  <si>
    <t>TET_2.1_0_2016_1_5</t>
  </si>
  <si>
    <t>TET_2.1_0_2017_1_5</t>
  </si>
  <si>
    <t>TET_2.1_0_2018_1_5</t>
  </si>
  <si>
    <t>TET_2.1_0_2019_1_5</t>
  </si>
  <si>
    <t>TET_2.1_0_2020_1_5</t>
  </si>
  <si>
    <t>TET_2.1_0_2002_2_5</t>
  </si>
  <si>
    <t>TET_2.1_0_2003_2_5</t>
  </si>
  <si>
    <t>TET_2.1_0_2004_2_5</t>
  </si>
  <si>
    <t>TET_2.1_0_2005_2_5</t>
  </si>
  <si>
    <t>TET_2.1_0_2006_2_5</t>
  </si>
  <si>
    <t>TET_2.1_0_2007_2_5</t>
  </si>
  <si>
    <t>TET_2.1_0_2008_2_5</t>
  </si>
  <si>
    <t>TET_2.1_0_2009_2_5</t>
  </si>
  <si>
    <t>TET_2.1_0_2010_2_5</t>
  </si>
  <si>
    <t>TET_2.1_0_2011_2_5</t>
  </si>
  <si>
    <t>TET_2.1_0_2012_2_5</t>
  </si>
  <si>
    <t>TET_2.1_0_2013_2_5</t>
  </si>
  <si>
    <t>TET_2.1_0_2014_2_5</t>
  </si>
  <si>
    <t>TET_2.1_0_2015_2_5</t>
  </si>
  <si>
    <t>TET_2.1_0_2016_2_5</t>
  </si>
  <si>
    <t>TET_2.1_0_2017_2_5</t>
  </si>
  <si>
    <t>TET_2.1_0_2018_2_5</t>
  </si>
  <si>
    <t>TET_2.1_0_2019_2_5</t>
  </si>
  <si>
    <t>TET_2.1_0_2020_2_5</t>
  </si>
  <si>
    <t>TET_2.1_0_2002_3_5</t>
  </si>
  <si>
    <t>TET_2.1_0_2003_3_5</t>
  </si>
  <si>
    <t>TET_2.1_0_2004_3_5</t>
  </si>
  <si>
    <t>TET_2.1_0_2005_3_5</t>
  </si>
  <si>
    <t>TET_2.1_0_2006_3_5</t>
  </si>
  <si>
    <t>TET_2.1_0_2007_3_5</t>
  </si>
  <si>
    <t>TET_2.1_0_2008_3_5</t>
  </si>
  <si>
    <t>TET_2.1_0_2009_3_5</t>
  </si>
  <si>
    <t>TET_2.1_0_2010_3_5</t>
  </si>
  <si>
    <t>TET_2.1_0_2011_3_5</t>
  </si>
  <si>
    <t>TET_2.1_0_2012_3_5</t>
  </si>
  <si>
    <t>TET_2.1_0_2013_3_5</t>
  </si>
  <si>
    <t>TET_2.1_0_2014_3_5</t>
  </si>
  <si>
    <t>TET_2.1_0_2015_3_5</t>
  </si>
  <si>
    <t>TET_2.1_0_2016_3_5</t>
  </si>
  <si>
    <t>TET_2.1_0_2017_3_5</t>
  </si>
  <si>
    <t>TET_2.1_0_2018_3_5</t>
  </si>
  <si>
    <t>TET_2.1_0_2019_3_5</t>
  </si>
  <si>
    <t>TET_2.1_0_2020_3_5</t>
  </si>
  <si>
    <t>TET_2.1_0_2002_1_6</t>
  </si>
  <si>
    <t>TET_2.1_0_2003_1_6</t>
  </si>
  <si>
    <t>TET_2.1_0_2004_1_6</t>
  </si>
  <si>
    <t>TET_2.1_0_2005_1_6</t>
  </si>
  <si>
    <t>TET_2.1_0_2006_1_6</t>
  </si>
  <si>
    <t>TET_2.1_0_2007_1_6</t>
  </si>
  <si>
    <t>TET_2.1_0_2008_1_6</t>
  </si>
  <si>
    <t>TET_2.1_0_2009_1_6</t>
  </si>
  <si>
    <t>TET_2.1_0_2010_1_6</t>
  </si>
  <si>
    <t>TET_2.1_0_2011_1_6</t>
  </si>
  <si>
    <t>TET_2.1_0_2012_1_6</t>
  </si>
  <si>
    <t>TET_2.1_0_2013_1_6</t>
  </si>
  <si>
    <t>TET_2.1_0_2014_1_6</t>
  </si>
  <si>
    <t>TET_2.1_0_2015_1_6</t>
  </si>
  <si>
    <t>TET_2.1_0_2016_1_6</t>
  </si>
  <si>
    <t>TET_2.1_0_2017_1_6</t>
  </si>
  <si>
    <t>TET_2.1_0_2018_1_6</t>
  </si>
  <si>
    <t>TET_2.1_0_2019_1_6</t>
  </si>
  <si>
    <t>TET_2.1_0_2020_1_6</t>
  </si>
  <si>
    <t>TET_2.1_0_2002_2_6</t>
  </si>
  <si>
    <t>TET_2.1_0_2003_2_6</t>
  </si>
  <si>
    <t>TET_2.1_0_2004_2_6</t>
  </si>
  <si>
    <t>TET_2.1_0_2005_2_6</t>
  </si>
  <si>
    <t>TET_2.1_0_2006_2_6</t>
  </si>
  <si>
    <t>TET_2.1_0_2007_2_6</t>
  </si>
  <si>
    <t>TET_2.1_0_2008_2_6</t>
  </si>
  <si>
    <t>TET_2.1_0_2009_2_6</t>
  </si>
  <si>
    <t>TET_2.1_0_2010_2_6</t>
  </si>
  <si>
    <t>TET_2.1_0_2011_2_6</t>
  </si>
  <si>
    <t>TET_2.1_0_2012_2_6</t>
  </si>
  <si>
    <t>TET_2.1_0_2013_2_6</t>
  </si>
  <si>
    <t>TET_2.1_0_2014_2_6</t>
  </si>
  <si>
    <t>TET_2.1_0_2015_2_6</t>
  </si>
  <si>
    <t>TET_2.1_0_2016_2_6</t>
  </si>
  <si>
    <t>TET_2.1_0_2017_2_6</t>
  </si>
  <si>
    <t>TET_2.1_0_2018_2_6</t>
  </si>
  <si>
    <t>TET_2.1_0_2019_2_6</t>
  </si>
  <si>
    <t>TET_2.1_0_2020_2_6</t>
  </si>
  <si>
    <t>TET_2.1_0_2002_3_6</t>
  </si>
  <si>
    <t>TET_2.1_0_2003_3_6</t>
  </si>
  <si>
    <t>TET_2.1_0_2004_3_6</t>
  </si>
  <si>
    <t>TET_2.1_0_2005_3_6</t>
  </si>
  <si>
    <t>TET_2.1_0_2006_3_6</t>
  </si>
  <si>
    <t>TET_2.1_0_2007_3_6</t>
  </si>
  <si>
    <t>TET_2.1_0_2008_3_6</t>
  </si>
  <si>
    <t>TET_2.1_0_2009_3_6</t>
  </si>
  <si>
    <t>TET_2.1_0_2010_3_6</t>
  </si>
  <si>
    <t>TET_2.1_0_2011_3_6</t>
  </si>
  <si>
    <t>TET_2.1_0_2012_3_6</t>
  </si>
  <si>
    <t>TET_2.1_0_2013_3_6</t>
  </si>
  <si>
    <t>TET_2.1_0_2014_3_6</t>
  </si>
  <si>
    <t>TET_2.1_0_2015_3_6</t>
  </si>
  <si>
    <t>TET_2.1_0_2016_3_6</t>
  </si>
  <si>
    <t>TET_2.1_0_2017_3_6</t>
  </si>
  <si>
    <t>TET_2.1_0_2018_3_6</t>
  </si>
  <si>
    <t>TET_2.1_0_2019_3_6</t>
  </si>
  <si>
    <t>TET_2.1_0_2020_3_6</t>
  </si>
  <si>
    <t>TET_2.1_0_2002_2_7</t>
  </si>
  <si>
    <t>GDP</t>
  </si>
  <si>
    <t>TET_2.1_0_2003_2_7</t>
  </si>
  <si>
    <t>TET_2.1_0_2004_2_7</t>
  </si>
  <si>
    <t>TET_2.1_0_2005_2_7</t>
  </si>
  <si>
    <t>TET_2.1_0_2006_2_7</t>
  </si>
  <si>
    <t>TET_2.1_0_2007_2_7</t>
  </si>
  <si>
    <t>TET_2.1_0_2008_2_7</t>
  </si>
  <si>
    <t>TET_2.1_0_2009_2_7</t>
  </si>
  <si>
    <t>TET_2.1_0_2010_2_7</t>
  </si>
  <si>
    <t>TET_2.1_0_2011_2_7</t>
  </si>
  <si>
    <t>TET_2.1_0_2012_2_7</t>
  </si>
  <si>
    <t>TET_2.1_0_2013_2_7</t>
  </si>
  <si>
    <t>TET_2.1_0_2014_2_7</t>
  </si>
  <si>
    <t>TET_2.1_0_2015_2_7</t>
  </si>
  <si>
    <t>TET_2.1_0_2016_2_7</t>
  </si>
  <si>
    <t>TET_2.1_0_2017_2_7</t>
  </si>
  <si>
    <t>TET_2.1_0_2018_2_7</t>
  </si>
  <si>
    <t>TET_2.1_0_2019_2_7</t>
  </si>
  <si>
    <t>TET_2.1_0_2020_2_7</t>
  </si>
  <si>
    <t>TET_2.1_0_2002_3_7</t>
  </si>
  <si>
    <t>TET_2.1_0_2003_3_7</t>
  </si>
  <si>
    <t>TET_2.1_0_2004_3_7</t>
  </si>
  <si>
    <t>TET_2.1_0_2005_3_7</t>
  </si>
  <si>
    <t>TET_2.1_0_2006_3_7</t>
  </si>
  <si>
    <t>TET_2.1_0_2007_3_7</t>
  </si>
  <si>
    <t>TET_2.1_0_2008_3_7</t>
  </si>
  <si>
    <t>TET_2.1_0_2009_3_7</t>
  </si>
  <si>
    <t>TET_2.1_0_2010_3_7</t>
  </si>
  <si>
    <t>TET_2.1_0_2011_3_7</t>
  </si>
  <si>
    <t>TET_2.1_0_2012_3_7</t>
  </si>
  <si>
    <t>TET_2.1_0_2013_3_7</t>
  </si>
  <si>
    <t>TET_2.1_0_2014_3_7</t>
  </si>
  <si>
    <t>TET_2.1_0_2015_3_7</t>
  </si>
  <si>
    <t>TET_2.1_0_2016_3_7</t>
  </si>
  <si>
    <t>TET_2.1_0_2017_3_7</t>
  </si>
  <si>
    <t>TET_2.1_0_2018_3_7</t>
  </si>
  <si>
    <t>TET_2.1_0_2019_3_7</t>
  </si>
  <si>
    <t>TET_2.1_0_2020_3_7</t>
  </si>
  <si>
    <t xml:space="preserve">Figure Number </t>
  </si>
  <si>
    <t>Source</t>
  </si>
  <si>
    <t>Today</t>
  </si>
  <si>
    <t>Data start date</t>
  </si>
  <si>
    <t>Chart first year</t>
  </si>
  <si>
    <t>Data end date</t>
  </si>
  <si>
    <t>Table</t>
  </si>
  <si>
    <t>Metricnum</t>
  </si>
  <si>
    <t>Measurenum</t>
  </si>
  <si>
    <t>—</t>
  </si>
  <si>
    <t>Keep this dash</t>
  </si>
  <si>
    <t>SOURCE: U.S. Department of Commerce, Bureau of Economic Analysis, National Income and Product Accounts Tables, tables  1.1.4, 2.4.4, 3.11.4, 3.15.4, 4.2.4, 5.4.4, 5.5.4 and 5.7.4B (price deflators);  1.1.5, 2.4.5, 3.11.5, 3.15.5, 4.2.5, 5.4.5, 5.5.5 and 5.7.5B (current dollars); 1.1.6, 2.4.6, 3.11.6, 3.15.6, 4.2.6, 5.4.6, 5.5.6 and 5.7.6B (chained dollars), available at apps.bea.gov/iTable/index_nipa.cfm as of</t>
  </si>
  <si>
    <t>NOTES: Not comparable to previous editions as transportation total in this edition additionally includes net motor vehicle and other transportation insurance. Shaded areas indicate economic recessions.</t>
  </si>
  <si>
    <t>Dates for chart</t>
  </si>
  <si>
    <t>TET_2.1_0_2021_1_1</t>
  </si>
  <si>
    <t>TET_2.1_0_2021_2_1</t>
  </si>
  <si>
    <t>TET_2.1_0_2021_3_1</t>
  </si>
  <si>
    <t>TET_2.1_0_2021_1_2</t>
  </si>
  <si>
    <t>TET_2.1_0_2021_2_2</t>
  </si>
  <si>
    <t>TET_2.1_0_2021_3_2</t>
  </si>
  <si>
    <t>TET_2.1_0_2021_1_3</t>
  </si>
  <si>
    <t>TET_2.1_0_2021_2_3</t>
  </si>
  <si>
    <t>TET_2.1_0_2021_3_3</t>
  </si>
  <si>
    <t>TET_2.1_0_2021_1_4</t>
  </si>
  <si>
    <t>TET_2.1_0_2021_2_4</t>
  </si>
  <si>
    <t>TET_2.1_0_2021_3_4</t>
  </si>
  <si>
    <t>TET_2.1_0_2021_1_5</t>
  </si>
  <si>
    <t>TET_2.1_0_2021_2_5</t>
  </si>
  <si>
    <t>TET_2.1_0_2021_3_5</t>
  </si>
  <si>
    <t>TET_2.1_0_2021_1_6</t>
  </si>
  <si>
    <t>TET_2.1_0_2021_2_6</t>
  </si>
  <si>
    <t>TET_2.1_0_2021_3_6</t>
  </si>
  <si>
    <t>TET_2.1_0_2021_2_7</t>
  </si>
  <si>
    <t>TET_2.1_0_2021_3_7</t>
  </si>
  <si>
    <t>4-1</t>
  </si>
  <si>
    <t>TET_2.1_0_1975_1_1</t>
  </si>
  <si>
    <t>TET_2.1_0_1980_1_1</t>
  </si>
  <si>
    <t>TET_2.1_0_1985_1_1</t>
  </si>
  <si>
    <t>TET_2.1_0_1990_1_1</t>
  </si>
  <si>
    <t>TET_2.1_0_1991_1_1</t>
  </si>
  <si>
    <t>TET_2.1_0_1992_1_1</t>
  </si>
  <si>
    <t>TET_2.1_0_1993_1_1</t>
  </si>
  <si>
    <t>TET_2.1_0_1994_1_1</t>
  </si>
  <si>
    <t>TET_2.1_0_1995_1_1</t>
  </si>
  <si>
    <t>TET_2.1_0_1996_1_1</t>
  </si>
  <si>
    <t>TET_2.1_0_1997_1_1</t>
  </si>
  <si>
    <t>TET_2.1_0_1998_1_1</t>
  </si>
  <si>
    <t>TET_2.1_0_1999_1_1</t>
  </si>
  <si>
    <t>TET_2.1_0_2000_1_1</t>
  </si>
  <si>
    <t>TET_2.1_0_2001_1_1</t>
  </si>
  <si>
    <t>TET_2.1_0_1975_2_1</t>
  </si>
  <si>
    <t>TET_2.1_0_1980_2_1</t>
  </si>
  <si>
    <t>TET_2.1_0_1985_2_1</t>
  </si>
  <si>
    <t>TET_2.1_0_1990_2_1</t>
  </si>
  <si>
    <t>TET_2.1_0_1991_2_1</t>
  </si>
  <si>
    <t>TET_2.1_0_1992_2_1</t>
  </si>
  <si>
    <t>TET_2.1_0_1993_2_1</t>
  </si>
  <si>
    <t>TET_2.1_0_1994_2_1</t>
  </si>
  <si>
    <t>TET_2.1_0_1995_2_1</t>
  </si>
  <si>
    <t>TET_2.1_0_1996_2_1</t>
  </si>
  <si>
    <t>TET_2.1_0_1997_2_1</t>
  </si>
  <si>
    <t>TET_2.1_0_1998_2_1</t>
  </si>
  <si>
    <t>TET_2.1_0_1999_2_1</t>
  </si>
  <si>
    <t>TET_2.1_0_2000_2_1</t>
  </si>
  <si>
    <t>TET_2.1_0_2001_2_1</t>
  </si>
  <si>
    <t>TET_2.1_0_1991_3_1</t>
  </si>
  <si>
    <t>TET_2.1_0_1992_3_1</t>
  </si>
  <si>
    <t>TET_2.1_0_1993_3_1</t>
  </si>
  <si>
    <t>TET_2.1_0_1994_3_1</t>
  </si>
  <si>
    <t>TET_2.1_0_1995_3_1</t>
  </si>
  <si>
    <t>TET_2.1_0_1996_3_1</t>
  </si>
  <si>
    <t>TET_2.1_0_1997_3_1</t>
  </si>
  <si>
    <t>TET_2.1_0_1998_3_1</t>
  </si>
  <si>
    <t>TET_2.1_0_1999_3_1</t>
  </si>
  <si>
    <t>TET_2.1_0_2000_3_1</t>
  </si>
  <si>
    <t>TET_2.1_0_2001_3_1</t>
  </si>
  <si>
    <t>TET_2.1_0_1975_1_2</t>
  </si>
  <si>
    <t>TET_2.1_0_1980_1_2</t>
  </si>
  <si>
    <t>TET_2.1_0_1985_1_2</t>
  </si>
  <si>
    <t>TET_2.1_0_1990_1_2</t>
  </si>
  <si>
    <t>TET_2.1_0_1991_1_2</t>
  </si>
  <si>
    <t>TET_2.1_0_1992_1_2</t>
  </si>
  <si>
    <t>TET_2.1_0_1993_1_2</t>
  </si>
  <si>
    <t>TET_2.1_0_1994_1_2</t>
  </si>
  <si>
    <t>TET_2.1_0_1995_1_2</t>
  </si>
  <si>
    <t>TET_2.1_0_1996_1_2</t>
  </si>
  <si>
    <t>TET_2.1_0_1997_1_2</t>
  </si>
  <si>
    <t>TET_2.1_0_1998_1_2</t>
  </si>
  <si>
    <t>TET_2.1_0_1999_1_2</t>
  </si>
  <si>
    <t>TET_2.1_0_2000_1_2</t>
  </si>
  <si>
    <t>TET_2.1_0_2001_1_2</t>
  </si>
  <si>
    <t>TET_2.1_0_1975_2_2</t>
  </si>
  <si>
    <t>TET_2.1_0_1980_2_2</t>
  </si>
  <si>
    <t>TET_2.1_0_1985_2_2</t>
  </si>
  <si>
    <t>TET_2.1_0_1990_2_2</t>
  </si>
  <si>
    <t>TET_2.1_0_1991_2_2</t>
  </si>
  <si>
    <t>TET_2.1_0_1992_2_2</t>
  </si>
  <si>
    <t>TET_2.1_0_1993_2_2</t>
  </si>
  <si>
    <t>TET_2.1_0_1994_2_2</t>
  </si>
  <si>
    <t>TET_2.1_0_1995_2_2</t>
  </si>
  <si>
    <t>TET_2.1_0_1996_2_2</t>
  </si>
  <si>
    <t>TET_2.1_0_1997_2_2</t>
  </si>
  <si>
    <t>TET_2.1_0_1998_2_2</t>
  </si>
  <si>
    <t>TET_2.1_0_1999_2_2</t>
  </si>
  <si>
    <t>TET_2.1_0_2000_2_2</t>
  </si>
  <si>
    <t>TET_2.1_0_2001_2_2</t>
  </si>
  <si>
    <t>TET_2.1_0_1991_3_2</t>
  </si>
  <si>
    <t>TET_2.1_0_1992_3_2</t>
  </si>
  <si>
    <t>TET_2.1_0_1993_3_2</t>
  </si>
  <si>
    <t>TET_2.1_0_1994_3_2</t>
  </si>
  <si>
    <t>TET_2.1_0_1995_3_2</t>
  </si>
  <si>
    <t>TET_2.1_0_1996_3_2</t>
  </si>
  <si>
    <t>TET_2.1_0_1997_3_2</t>
  </si>
  <si>
    <t>TET_2.1_0_1998_3_2</t>
  </si>
  <si>
    <t>TET_2.1_0_1999_3_2</t>
  </si>
  <si>
    <t>TET_2.1_0_2000_3_2</t>
  </si>
  <si>
    <t>TET_2.1_0_2001_3_2</t>
  </si>
  <si>
    <t>TET_2.1_0_1975_1_3</t>
  </si>
  <si>
    <t>TET_2.1_0_1980_1_3</t>
  </si>
  <si>
    <t>TET_2.1_0_1985_1_3</t>
  </si>
  <si>
    <t>TET_2.1_0_1990_1_3</t>
  </si>
  <si>
    <t>TET_2.1_0_1991_1_3</t>
  </si>
  <si>
    <t>TET_2.1_0_1992_1_3</t>
  </si>
  <si>
    <t>TET_2.1_0_1993_1_3</t>
  </si>
  <si>
    <t>TET_2.1_0_1994_1_3</t>
  </si>
  <si>
    <t>TET_2.1_0_1995_1_3</t>
  </si>
  <si>
    <t>TET_2.1_0_1996_1_3</t>
  </si>
  <si>
    <t>TET_2.1_0_1997_1_3</t>
  </si>
  <si>
    <t>TET_2.1_0_1998_1_3</t>
  </si>
  <si>
    <t>TET_2.1_0_1999_1_3</t>
  </si>
  <si>
    <t>TET_2.1_0_2000_1_3</t>
  </si>
  <si>
    <t>TET_2.1_0_2001_1_3</t>
  </si>
  <si>
    <t>TET_2.1_0_1975_2_3</t>
  </si>
  <si>
    <t>TET_2.1_0_1980_2_3</t>
  </si>
  <si>
    <t>TET_2.1_0_1985_2_3</t>
  </si>
  <si>
    <t>TET_2.1_0_1990_2_3</t>
  </si>
  <si>
    <t>TET_2.1_0_1991_2_3</t>
  </si>
  <si>
    <t>TET_2.1_0_1992_2_3</t>
  </si>
  <si>
    <t>TET_2.1_0_1993_2_3</t>
  </si>
  <si>
    <t>TET_2.1_0_1994_2_3</t>
  </si>
  <si>
    <t>TET_2.1_0_1995_2_3</t>
  </si>
  <si>
    <t>TET_2.1_0_1996_2_3</t>
  </si>
  <si>
    <t>TET_2.1_0_1997_2_3</t>
  </si>
  <si>
    <t>TET_2.1_0_1998_2_3</t>
  </si>
  <si>
    <t>TET_2.1_0_1999_2_3</t>
  </si>
  <si>
    <t>TET_2.1_0_2000_2_3</t>
  </si>
  <si>
    <t>TET_2.1_0_2001_2_3</t>
  </si>
  <si>
    <t>TET_2.1_0_1991_3_3</t>
  </si>
  <si>
    <t>TET_2.1_0_1992_3_3</t>
  </si>
  <si>
    <t>TET_2.1_0_1993_3_3</t>
  </si>
  <si>
    <t>TET_2.1_0_1994_3_3</t>
  </si>
  <si>
    <t>TET_2.1_0_1995_3_3</t>
  </si>
  <si>
    <t>TET_2.1_0_1996_3_3</t>
  </si>
  <si>
    <t>TET_2.1_0_1997_3_3</t>
  </si>
  <si>
    <t>TET_2.1_0_1998_3_3</t>
  </si>
  <si>
    <t>TET_2.1_0_1999_3_3</t>
  </si>
  <si>
    <t>TET_2.1_0_2000_3_3</t>
  </si>
  <si>
    <t>TET_2.1_0_2001_3_3</t>
  </si>
  <si>
    <t>TET_2.1_0_1975_1_4</t>
  </si>
  <si>
    <t>TET_2.1_0_1980_1_4</t>
  </si>
  <si>
    <t>TET_2.1_0_1985_1_4</t>
  </si>
  <si>
    <t>TET_2.1_0_1990_1_4</t>
  </si>
  <si>
    <t>TET_2.1_0_1991_1_4</t>
  </si>
  <si>
    <t>TET_2.1_0_1992_1_4</t>
  </si>
  <si>
    <t>TET_2.1_0_1993_1_4</t>
  </si>
  <si>
    <t>TET_2.1_0_1994_1_4</t>
  </si>
  <si>
    <t>TET_2.1_0_1995_1_4</t>
  </si>
  <si>
    <t>TET_2.1_0_1996_1_4</t>
  </si>
  <si>
    <t>TET_2.1_0_1997_1_4</t>
  </si>
  <si>
    <t>TET_2.1_0_1998_1_4</t>
  </si>
  <si>
    <t>TET_2.1_0_1999_1_4</t>
  </si>
  <si>
    <t>TET_2.1_0_2000_1_4</t>
  </si>
  <si>
    <t>TET_2.1_0_2001_1_4</t>
  </si>
  <si>
    <t>TET_2.1_0_1975_2_4</t>
  </si>
  <si>
    <t>TET_2.1_0_1980_2_4</t>
  </si>
  <si>
    <t>TET_2.1_0_1985_2_4</t>
  </si>
  <si>
    <t>TET_2.1_0_1990_2_4</t>
  </si>
  <si>
    <t>TET_2.1_0_1991_2_4</t>
  </si>
  <si>
    <t>TET_2.1_0_1992_2_4</t>
  </si>
  <si>
    <t>TET_2.1_0_1993_2_4</t>
  </si>
  <si>
    <t>TET_2.1_0_1994_2_4</t>
  </si>
  <si>
    <t>TET_2.1_0_1995_2_4</t>
  </si>
  <si>
    <t>TET_2.1_0_1996_2_4</t>
  </si>
  <si>
    <t>TET_2.1_0_1997_2_4</t>
  </si>
  <si>
    <t>TET_2.1_0_1998_2_4</t>
  </si>
  <si>
    <t>TET_2.1_0_1999_2_4</t>
  </si>
  <si>
    <t>TET_2.1_0_2000_2_4</t>
  </si>
  <si>
    <t>TET_2.1_0_2001_2_4</t>
  </si>
  <si>
    <t>TET_2.1_0_1991_3_4</t>
  </si>
  <si>
    <t>TET_2.1_0_1992_3_4</t>
  </si>
  <si>
    <t>TET_2.1_0_1993_3_4</t>
  </si>
  <si>
    <t>TET_2.1_0_1994_3_4</t>
  </si>
  <si>
    <t>TET_2.1_0_1995_3_4</t>
  </si>
  <si>
    <t>TET_2.1_0_1996_3_4</t>
  </si>
  <si>
    <t>TET_2.1_0_1997_3_4</t>
  </si>
  <si>
    <t>TET_2.1_0_1998_3_4</t>
  </si>
  <si>
    <t>TET_2.1_0_1999_3_4</t>
  </si>
  <si>
    <t>TET_2.1_0_2000_3_4</t>
  </si>
  <si>
    <t>TET_2.1_0_2001_3_4</t>
  </si>
  <si>
    <t>TET_2.1_0_1975_1_5</t>
  </si>
  <si>
    <t>TET_2.1_0_1980_1_5</t>
  </si>
  <si>
    <t>TET_2.1_0_1985_1_5</t>
  </si>
  <si>
    <t>TET_2.1_0_1990_1_5</t>
  </si>
  <si>
    <t>TET_2.1_0_1991_1_5</t>
  </si>
  <si>
    <t>TET_2.1_0_1992_1_5</t>
  </si>
  <si>
    <t>TET_2.1_0_1993_1_5</t>
  </si>
  <si>
    <t>TET_2.1_0_1994_1_5</t>
  </si>
  <si>
    <t>TET_2.1_0_1995_1_5</t>
  </si>
  <si>
    <t>TET_2.1_0_1996_1_5</t>
  </si>
  <si>
    <t>TET_2.1_0_1997_1_5</t>
  </si>
  <si>
    <t>TET_2.1_0_1998_1_5</t>
  </si>
  <si>
    <t>TET_2.1_0_1999_1_5</t>
  </si>
  <si>
    <t>TET_2.1_0_2000_1_5</t>
  </si>
  <si>
    <t>TET_2.1_0_2001_1_5</t>
  </si>
  <si>
    <t>TET_2.1_0_1975_2_5</t>
  </si>
  <si>
    <t>TET_2.1_0_1980_2_5</t>
  </si>
  <si>
    <t>TET_2.1_0_1985_2_5</t>
  </si>
  <si>
    <t>TET_2.1_0_1990_2_5</t>
  </si>
  <si>
    <t>TET_2.1_0_1991_2_5</t>
  </si>
  <si>
    <t>TET_2.1_0_1992_2_5</t>
  </si>
  <si>
    <t>TET_2.1_0_1993_2_5</t>
  </si>
  <si>
    <t>TET_2.1_0_1994_2_5</t>
  </si>
  <si>
    <t>TET_2.1_0_1995_2_5</t>
  </si>
  <si>
    <t>TET_2.1_0_1996_2_5</t>
  </si>
  <si>
    <t>TET_2.1_0_1997_2_5</t>
  </si>
  <si>
    <t>TET_2.1_0_1998_2_5</t>
  </si>
  <si>
    <t>TET_2.1_0_1999_2_5</t>
  </si>
  <si>
    <t>TET_2.1_0_2000_2_5</t>
  </si>
  <si>
    <t>TET_2.1_0_2001_2_5</t>
  </si>
  <si>
    <t>TET_2.1_0_1991_3_5</t>
  </si>
  <si>
    <t>TET_2.1_0_1992_3_5</t>
  </si>
  <si>
    <t>TET_2.1_0_1993_3_5</t>
  </si>
  <si>
    <t>TET_2.1_0_1994_3_5</t>
  </si>
  <si>
    <t>TET_2.1_0_1995_3_5</t>
  </si>
  <si>
    <t>TET_2.1_0_1996_3_5</t>
  </si>
  <si>
    <t>TET_2.1_0_1997_3_5</t>
  </si>
  <si>
    <t>TET_2.1_0_1998_3_5</t>
  </si>
  <si>
    <t>TET_2.1_0_1999_3_5</t>
  </si>
  <si>
    <t>TET_2.1_0_2000_3_5</t>
  </si>
  <si>
    <t>TET_2.1_0_2001_3_5</t>
  </si>
  <si>
    <t>TET_2.1_0_1975_1_6</t>
  </si>
  <si>
    <t>TET_2.1_0_1980_1_6</t>
  </si>
  <si>
    <t>TET_2.1_0_1985_1_6</t>
  </si>
  <si>
    <t>TET_2.1_0_1990_1_6</t>
  </si>
  <si>
    <t>TET_2.1_0_1991_1_6</t>
  </si>
  <si>
    <t>TET_2.1_0_1992_1_6</t>
  </si>
  <si>
    <t>TET_2.1_0_1993_1_6</t>
  </si>
  <si>
    <t>TET_2.1_0_1994_1_6</t>
  </si>
  <si>
    <t>TET_2.1_0_1995_1_6</t>
  </si>
  <si>
    <t>TET_2.1_0_1996_1_6</t>
  </si>
  <si>
    <t>TET_2.1_0_1997_1_6</t>
  </si>
  <si>
    <t>TET_2.1_0_1998_1_6</t>
  </si>
  <si>
    <t>TET_2.1_0_1999_1_6</t>
  </si>
  <si>
    <t>TET_2.1_0_2000_1_6</t>
  </si>
  <si>
    <t>TET_2.1_0_2001_1_6</t>
  </si>
  <si>
    <t>TET_2.1_0_1975_2_6</t>
  </si>
  <si>
    <t>TET_2.1_0_1980_2_6</t>
  </si>
  <si>
    <t>TET_2.1_0_1985_2_6</t>
  </si>
  <si>
    <t>TET_2.1_0_1990_2_6</t>
  </si>
  <si>
    <t>TET_2.1_0_1991_2_6</t>
  </si>
  <si>
    <t>TET_2.1_0_1992_2_6</t>
  </si>
  <si>
    <t>TET_2.1_0_1993_2_6</t>
  </si>
  <si>
    <t>TET_2.1_0_1994_2_6</t>
  </si>
  <si>
    <t>TET_2.1_0_1995_2_6</t>
  </si>
  <si>
    <t>TET_2.1_0_1996_2_6</t>
  </si>
  <si>
    <t>TET_2.1_0_1997_2_6</t>
  </si>
  <si>
    <t>TET_2.1_0_1998_2_6</t>
  </si>
  <si>
    <t>TET_2.1_0_1999_2_6</t>
  </si>
  <si>
    <t>TET_2.1_0_2000_2_6</t>
  </si>
  <si>
    <t>TET_2.1_0_2001_2_6</t>
  </si>
  <si>
    <t>TET_2.1_0_1975_3_6</t>
  </si>
  <si>
    <t>TET_2.1_0_1980_3_6</t>
  </si>
  <si>
    <t>TET_2.1_0_1985_3_6</t>
  </si>
  <si>
    <t>TET_2.1_0_1990_3_6</t>
  </si>
  <si>
    <t>TET_2.1_0_1991_3_6</t>
  </si>
  <si>
    <t>TET_2.1_0_1992_3_6</t>
  </si>
  <si>
    <t>TET_2.1_0_1993_3_6</t>
  </si>
  <si>
    <t>TET_2.1_0_1994_3_6</t>
  </si>
  <si>
    <t>TET_2.1_0_1995_3_6</t>
  </si>
  <si>
    <t>TET_2.1_0_1996_3_6</t>
  </si>
  <si>
    <t>TET_2.1_0_1997_3_6</t>
  </si>
  <si>
    <t>TET_2.1_0_1998_3_6</t>
  </si>
  <si>
    <t>TET_2.1_0_1999_3_6</t>
  </si>
  <si>
    <t>TET_2.1_0_2000_3_6</t>
  </si>
  <si>
    <t>TET_2.1_0_2001_3_6</t>
  </si>
  <si>
    <t>TET_2.1_0_1975_2_7</t>
  </si>
  <si>
    <t>TET_2.1_0_1980_2_7</t>
  </si>
  <si>
    <t>TET_2.1_0_1985_2_7</t>
  </si>
  <si>
    <t>TET_2.1_0_1990_2_7</t>
  </si>
  <si>
    <t>TET_2.1_0_1991_2_7</t>
  </si>
  <si>
    <t>TET_2.1_0_1992_2_7</t>
  </si>
  <si>
    <t>TET_2.1_0_1993_2_7</t>
  </si>
  <si>
    <t>TET_2.1_0_1994_2_7</t>
  </si>
  <si>
    <t>TET_2.1_0_1995_2_7</t>
  </si>
  <si>
    <t>TET_2.1_0_1996_2_7</t>
  </si>
  <si>
    <t>TET_2.1_0_1997_2_7</t>
  </si>
  <si>
    <t>TET_2.1_0_1998_2_7</t>
  </si>
  <si>
    <t>TET_2.1_0_1999_2_7</t>
  </si>
  <si>
    <t>TET_2.1_0_2000_2_7</t>
  </si>
  <si>
    <t>TET_2.1_0_2001_2_7</t>
  </si>
  <si>
    <t>TET_2.1_0_1975_3_7</t>
  </si>
  <si>
    <t>TET_2.1_0_1980_3_7</t>
  </si>
  <si>
    <t>TET_2.1_0_1985_3_7</t>
  </si>
  <si>
    <t>TET_2.1_0_1990_3_7</t>
  </si>
  <si>
    <t>TET_2.1_0_1991_3_7</t>
  </si>
  <si>
    <t>TET_2.1_0_1992_3_7</t>
  </si>
  <si>
    <t>TET_2.1_0_1993_3_7</t>
  </si>
  <si>
    <t>TET_2.1_0_1994_3_7</t>
  </si>
  <si>
    <t>TET_2.1_0_1995_3_7</t>
  </si>
  <si>
    <t>TET_2.1_0_1996_3_7</t>
  </si>
  <si>
    <t>TET_2.1_0_1997_3_7</t>
  </si>
  <si>
    <t>TET_2.1_0_1998_3_7</t>
  </si>
  <si>
    <t>TET_2.1_0_1999_3_7</t>
  </si>
  <si>
    <t>TET_2.1_0_2000_3_7</t>
  </si>
  <si>
    <t>TET_2.1_0_2001_3_7</t>
  </si>
  <si>
    <t xml:space="preserve">Calculations for text found: </t>
  </si>
  <si>
    <t xml:space="preserve">https://data.bts.gov/stories/s/smrm-36nv/ </t>
  </si>
  <si>
    <t>TET_2.1_0_2022_1_1</t>
  </si>
  <si>
    <t>TET_2.1_0_2022_2_1</t>
  </si>
  <si>
    <t>TET_2.1_0_2022_3_1</t>
  </si>
  <si>
    <t>TET_2.1_0_2022_1_2</t>
  </si>
  <si>
    <t>TET_2.1_0_2022_2_2</t>
  </si>
  <si>
    <t>TET_2.1_0_2022_3_2</t>
  </si>
  <si>
    <t>TET_2.1_0_2022_1_3</t>
  </si>
  <si>
    <t>TET_2.1_0_2022_2_3</t>
  </si>
  <si>
    <t>TET_2.1_0_2022_3_3</t>
  </si>
  <si>
    <t>TET_2.1_0_2022_1_4</t>
  </si>
  <si>
    <t>TET_2.1_0_2022_2_4</t>
  </si>
  <si>
    <t>TET_2.1_0_2022_3_4</t>
  </si>
  <si>
    <t>TET_2.1_0_2022_1_5</t>
  </si>
  <si>
    <t>TET_2.1_0_2022_2_5</t>
  </si>
  <si>
    <t>TET_2.1_0_2022_3_5</t>
  </si>
  <si>
    <t>TET_2.1_0_2022_1_6</t>
  </si>
  <si>
    <t>TET_2.1_0_2022_2_6</t>
  </si>
  <si>
    <t>TET_2.1_0_2022_3_6</t>
  </si>
  <si>
    <t>TET_2.1_0_2022_2_7</t>
  </si>
  <si>
    <t>TET_2.1_0_2022_3_7</t>
  </si>
  <si>
    <t>1</t>
  </si>
  <si>
    <t>2</t>
  </si>
  <si>
    <t>3</t>
  </si>
  <si>
    <t>4</t>
  </si>
  <si>
    <t>5</t>
  </si>
  <si>
    <t>6</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</si>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</sst>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name val="Calibri Light"/>
      <family val="2"/>
      <scheme val="major"/>
    </font>
    <font>
      <sz val="11"/>
      <color theme="1"/>
      <name val="Gill Sans MT"/>
      <family val="2"/>
    </font>
    <font>
      <sz val="10"/>
      <name val="Arial"/>
      <family val="2"/>
    </font>
    <font>
      <sz val="11"/>
      <name val="Calibri"/>
      <family val="2"/>
      <scheme val="minor"/>
    </font>
    <font>
      <sz val="11"/>
      <color rgb="FFFF0000"/>
      <name val="Calibri"/>
      <family val="2"/>
      <scheme val="minor"/>
    </font>
    <font>
      <b/>
      <sz val="14"/>
      <name val="Calibri"/>
      <family val="2"/>
      <scheme val="minor"/>
    </font>
    <font>
      <u/>
      <sz val="11"/>
      <color theme="10"/>
      <name val="Calibri"/>
      <family val="2"/>
      <scheme val="minor"/>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right/>
      <top/>
      <bottom style="thin">
        <color indexed="64"/>
      </bottom>
      <diagonal/>
    </border>
  </borders>
  <cellStyleXfs count="7">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5" fillId="0" borderId="0"/>
    <xf numFmtId="9" fontId="1" fillId="0" borderId="0" applyFont="0" applyFill="0" applyBorder="0" applyAlignment="0" applyProtection="0"/>
    <xf numFmtId="0" fontId="3" fillId="0" borderId="0" applyNumberFormat="0" applyFill="0" applyBorder="0" applyAlignment="0" applyProtection="0"/>
    <xf numFmtId="0" fontId="9" fillId="0" borderId="0" applyNumberFormat="0" applyFill="0" applyBorder="0" applyAlignment="0" applyProtection="0"/>
  </cellStyleXfs>
  <cellXfs count="35">
    <xf numFmtId="0" fontId="0" fillId="0" borderId="0" xfId="0"/>
    <xf numFmtId="9" fontId="0" fillId="0" borderId="0" xfId="1" applyFont="1"/>
    <xf numFmtId="164" fontId="0" fillId="0" borderId="0" xfId="1" applyNumberFormat="1" applyFont="1"/>
    <xf numFmtId="164" fontId="4" fillId="0" borderId="0" xfId="1" applyNumberFormat="1" applyFont="1"/>
    <xf numFmtId="14" fontId="0" fillId="0" borderId="0" xfId="0" applyNumberFormat="1"/>
    <xf numFmtId="1" fontId="0" fillId="0" borderId="0" xfId="0" applyNumberFormat="1"/>
    <xf numFmtId="165" fontId="0" fillId="0" borderId="0" xfId="0" applyNumberFormat="1"/>
    <xf numFmtId="0" fontId="2" fillId="0" borderId="0" xfId="0" applyFont="1"/>
    <xf numFmtId="164" fontId="0" fillId="0" borderId="0" xfId="1" applyNumberFormat="1" applyFont="1" applyBorder="1"/>
    <xf numFmtId="164" fontId="1" fillId="0" borderId="0" xfId="1" applyNumberFormat="1" applyFont="1"/>
    <xf numFmtId="0" fontId="0" fillId="0" borderId="0" xfId="0" applyAlignment="1">
      <alignment horizontal="left" vertical="top" wrapText="1"/>
    </xf>
    <xf numFmtId="164" fontId="0" fillId="0" borderId="0" xfId="1" applyNumberFormat="1" applyFont="1" applyFill="1"/>
    <xf numFmtId="9" fontId="0" fillId="0" borderId="0" xfId="1" applyFont="1" applyFill="1"/>
    <xf numFmtId="0" fontId="0" fillId="0" borderId="1" xfId="0" applyBorder="1"/>
    <xf numFmtId="3" fontId="0" fillId="0" borderId="0" xfId="0" applyNumberFormat="1"/>
    <xf numFmtId="3" fontId="0" fillId="0" borderId="0" xfId="1" applyNumberFormat="1" applyFont="1" applyFill="1"/>
    <xf numFmtId="3" fontId="0" fillId="0" borderId="1" xfId="1" applyNumberFormat="1" applyFont="1" applyFill="1" applyBorder="1"/>
    <xf numFmtId="3" fontId="0" fillId="0" borderId="1" xfId="0" applyNumberFormat="1" applyBorder="1"/>
    <xf numFmtId="0" fontId="0" fillId="0" borderId="0" xfId="0" applyAlignment="1">
      <alignment horizontal="right"/>
    </xf>
    <xf numFmtId="0" fontId="0" fillId="0" borderId="1" xfId="0" applyBorder="1" applyAlignment="1">
      <alignment horizontal="right"/>
    </xf>
    <xf numFmtId="49" fontId="7" fillId="0" borderId="0" xfId="0" applyNumberFormat="1" applyFont="1" applyAlignment="1">
      <alignment horizontal="right"/>
    </xf>
    <xf numFmtId="166" fontId="0" fillId="0" borderId="0" xfId="0" applyNumberFormat="1" applyAlignment="1">
      <alignment horizontal="left"/>
    </xf>
    <xf numFmtId="165" fontId="1" fillId="0" borderId="0" xfId="1" applyNumberFormat="1" applyFont="1"/>
    <xf numFmtId="0" fontId="7" fillId="0" borderId="0" xfId="0" applyFont="1"/>
    <xf numFmtId="14" fontId="1" fillId="0" borderId="0" xfId="0" applyNumberFormat="1" applyFont="1"/>
    <xf numFmtId="1" fontId="1" fillId="0" borderId="0" xfId="0" applyNumberFormat="1" applyFont="1"/>
    <xf numFmtId="165" fontId="1" fillId="2" borderId="0" xfId="1" applyNumberFormat="1" applyFont="1" applyFill="1"/>
    <xf numFmtId="0" fontId="9" fillId="0" borderId="0" xfId="6"/>
    <xf numFmtId="0" fontId="8" fillId="0" borderId="0" xfId="2" applyFont="1" applyAlignment="1">
      <alignment wrapText="1"/>
    </xf>
    <xf numFmtId="0" fontId="0" fillId="0" borderId="0" xfId="0" applyAlignment="1">
      <alignment horizontal="left" vertical="top" wrapText="1"/>
    </xf>
    <xf numFmtId="0" fontId="3" fillId="0" borderId="0" xfId="2"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0" fillId="0" borderId="1" xfId="0" applyBorder="1" applyAlignment="1">
      <alignment horizontal="center"/>
    </xf>
    <xf numFmtId="0" fontId="6" fillId="0" borderId="0" xfId="5" applyFont="1" applyAlignment="1">
      <alignment horizontal="center" vertical="center" wrapText="1"/>
    </xf>
  </cellXfs>
  <cellStyles count="7">
    <cellStyle name="Hyperlink" xfId="6" builtinId="8"/>
    <cellStyle name="Normal" xfId="0" builtinId="0"/>
    <cellStyle name="Normal 2" xfId="3" xr:uid="{00000000-0005-0000-0000-000001000000}"/>
    <cellStyle name="Percent" xfId="1" builtinId="5"/>
    <cellStyle name="Percent 2" xfId="4" xr:uid="{00000000-0005-0000-0000-000003000000}"/>
    <cellStyle name="Title" xfId="2" builtinId="15"/>
    <cellStyle name="Title 2" xfId="5" xr:uid="{00000000-0005-0000-0000-000005000000}"/>
  </cellStyles>
  <dxfs count="0"/>
  <tableStyles count="0" defaultTableStyle="TableStyleMedium2" defaultPivotStyle="PivotStyleLight16"/>
  <colors>
    <mruColors>
      <color rgb="FFE2AA00"/>
      <color rgb="FF929292"/>
      <color rgb="FFE83682"/>
      <color rgb="FF33CCCC"/>
      <color rgb="FF9900CC"/>
      <color rgb="FF764D8D"/>
      <color rgb="FF593A6A"/>
      <color rgb="FF594A66"/>
      <color rgb="FF660066"/>
      <color rgb="FF6E5B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Data!$A$15</c:f>
          <c:strCache>
            <c:ptCount val="1"/>
            <c:pt idx="0">
              <c:v>2022</c:v>
            </c:pt>
          </c:strCache>
        </c:strRef>
      </c:tx>
      <c:layout>
        <c:manualLayout>
          <c:xMode val="edge"/>
          <c:yMode val="edge"/>
          <c:x val="0.44846005688317808"/>
          <c:y val="0.44679657848524329"/>
        </c:manualLayout>
      </c:layout>
      <c:overlay val="0"/>
      <c:txPr>
        <a:bodyPr/>
        <a:lstStyle/>
        <a:p>
          <a:pPr>
            <a:defRPr b="1"/>
          </a:pPr>
          <a:endParaRPr lang="en-US"/>
        </a:p>
      </c:txPr>
    </c:title>
    <c:autoTitleDeleted val="0"/>
    <c:plotArea>
      <c:layout>
        <c:manualLayout>
          <c:layoutTarget val="inner"/>
          <c:xMode val="edge"/>
          <c:yMode val="edge"/>
          <c:x val="0.19278310091180079"/>
          <c:y val="0.11576351517211428"/>
          <c:w val="0.70478102653949382"/>
          <c:h val="0.75548443135255561"/>
        </c:manualLayout>
      </c:layout>
      <c:doughnutChart>
        <c:varyColors val="1"/>
        <c:ser>
          <c:idx val="0"/>
          <c:order val="0"/>
          <c:tx>
            <c:strRef>
              <c:f>Data!$A$15</c:f>
              <c:strCache>
                <c:ptCount val="1"/>
                <c:pt idx="0">
                  <c:v>2022</c:v>
                </c:pt>
              </c:strCache>
            </c:strRef>
          </c:tx>
          <c:dPt>
            <c:idx val="0"/>
            <c:bubble3D val="0"/>
            <c:spPr>
              <a:solidFill>
                <a:srgbClr val="33CCCC"/>
              </a:solidFill>
            </c:spPr>
            <c:extLst>
              <c:ext xmlns:c16="http://schemas.microsoft.com/office/drawing/2014/chart" uri="{C3380CC4-5D6E-409C-BE32-E72D297353CC}">
                <c16:uniqueId val="{00000002-65F7-4803-AF10-A4B703AB792D}"/>
              </c:ext>
            </c:extLst>
          </c:dPt>
          <c:dPt>
            <c:idx val="1"/>
            <c:bubble3D val="0"/>
            <c:spPr>
              <a:solidFill>
                <a:srgbClr val="E83682"/>
              </a:solidFill>
            </c:spPr>
            <c:extLst>
              <c:ext xmlns:c16="http://schemas.microsoft.com/office/drawing/2014/chart" uri="{C3380CC4-5D6E-409C-BE32-E72D297353CC}">
                <c16:uniqueId val="{00000003-65F7-4803-AF10-A4B703AB792D}"/>
              </c:ext>
            </c:extLst>
          </c:dPt>
          <c:dPt>
            <c:idx val="3"/>
            <c:bubble3D val="0"/>
            <c:spPr>
              <a:solidFill>
                <a:srgbClr val="FFC000"/>
              </a:solidFill>
            </c:spPr>
            <c:extLst>
              <c:ext xmlns:c16="http://schemas.microsoft.com/office/drawing/2014/chart" uri="{C3380CC4-5D6E-409C-BE32-E72D297353CC}">
                <c16:uniqueId val="{00000004-65F7-4803-AF10-A4B703AB792D}"/>
              </c:ext>
            </c:extLst>
          </c:dPt>
          <c:dPt>
            <c:idx val="4"/>
            <c:bubble3D val="0"/>
            <c:spPr>
              <a:solidFill>
                <a:srgbClr val="7030A0"/>
              </a:solidFill>
            </c:spPr>
            <c:extLst>
              <c:ext xmlns:c16="http://schemas.microsoft.com/office/drawing/2014/chart" uri="{C3380CC4-5D6E-409C-BE32-E72D297353CC}">
                <c16:uniqueId val="{00000005-65F7-4803-AF10-A4B703AB792D}"/>
              </c:ext>
            </c:extLst>
          </c:dPt>
          <c:dPt>
            <c:idx val="5"/>
            <c:bubble3D val="0"/>
            <c:spPr>
              <a:solidFill>
                <a:srgbClr val="002060"/>
              </a:solidFill>
            </c:spPr>
            <c:extLst>
              <c:ext xmlns:c16="http://schemas.microsoft.com/office/drawing/2014/chart" uri="{C3380CC4-5D6E-409C-BE32-E72D297353CC}">
                <c16:uniqueId val="{00000001-65F7-4803-AF10-A4B703AB792D}"/>
              </c:ext>
            </c:extLst>
          </c:dPt>
          <c:dLbls>
            <c:dLbl>
              <c:idx val="3"/>
              <c:layout>
                <c:manualLayout>
                  <c:x val="4.4876350186420872E-3"/>
                  <c:y val="0.17475851409542606"/>
                </c:manualLayout>
              </c:layout>
              <c:spPr>
                <a:noFill/>
                <a:ln>
                  <a:noFill/>
                </a:ln>
                <a:effectLst/>
              </c:spPr>
              <c:txPr>
                <a:bodyPr wrap="square" lIns="38100" tIns="19050" rIns="38100" bIns="19050" anchor="ctr">
                  <a:spAutoFit/>
                </a:bodyPr>
                <a:lstStyle/>
                <a:p>
                  <a:pPr>
                    <a:defRPr sz="800">
                      <a:solidFill>
                        <a:sysClr val="windowText" lastClr="000000"/>
                      </a:solidFill>
                    </a:defRPr>
                  </a:pPr>
                  <a:endParaRPr lang="en-US"/>
                </a:p>
              </c:txPr>
              <c:showLegendKey val="0"/>
              <c:showVal val="1"/>
              <c:showCatName val="1"/>
              <c:showSerName val="0"/>
              <c:showPercent val="0"/>
              <c:showBubbleSize val="0"/>
              <c:separator>
</c:separator>
              <c:extLst>
                <c:ext xmlns:c15="http://schemas.microsoft.com/office/drawing/2012/chart" uri="{CE6537A1-D6FC-4f65-9D91-7224C49458BB}">
                  <c15:layout>
                    <c:manualLayout>
                      <c:w val="0.2520355053046287"/>
                      <c:h val="0.17385653466783677"/>
                    </c:manualLayout>
                  </c15:layout>
                </c:ext>
                <c:ext xmlns:c16="http://schemas.microsoft.com/office/drawing/2014/chart" uri="{C3380CC4-5D6E-409C-BE32-E72D297353CC}">
                  <c16:uniqueId val="{00000004-65F7-4803-AF10-A4B703AB792D}"/>
                </c:ext>
              </c:extLst>
            </c:dLbl>
            <c:spPr>
              <a:noFill/>
              <a:ln>
                <a:noFill/>
              </a:ln>
              <a:effectLst/>
            </c:spPr>
            <c:txPr>
              <a:bodyPr wrap="square" lIns="38100" tIns="19050" rIns="38100" bIns="19050" anchor="ctr">
                <a:spAutoFit/>
              </a:bodyPr>
              <a:lstStyle/>
              <a:p>
                <a:pPr>
                  <a:defRPr sz="800">
                    <a:solidFill>
                      <a:schemeClr val="bg1"/>
                    </a:solidFill>
                  </a:defRPr>
                </a:pPr>
                <a:endParaRPr lang="en-US"/>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Data!$B$4:$G$4</c:f>
              <c:strCache>
                <c:ptCount val="6"/>
                <c:pt idx="0">
                  <c:v>Housing</c:v>
                </c:pt>
                <c:pt idx="1">
                  <c:v>Healthcare</c:v>
                </c:pt>
                <c:pt idx="2">
                  <c:v>Food</c:v>
                </c:pt>
                <c:pt idx="3">
                  <c:v>Transportation</c:v>
                </c:pt>
                <c:pt idx="4">
                  <c:v>Education</c:v>
                </c:pt>
                <c:pt idx="5">
                  <c:v>Other</c:v>
                </c:pt>
              </c:strCache>
            </c:strRef>
          </c:cat>
          <c:val>
            <c:numRef>
              <c:f>Data!$B$15:$G$15</c:f>
              <c:numCache>
                <c:formatCode>0.0%</c:formatCode>
                <c:ptCount val="6"/>
                <c:pt idx="0">
                  <c:v>0.19539876852598659</c:v>
                </c:pt>
                <c:pt idx="1">
                  <c:v>0.1579968123191528</c:v>
                </c:pt>
                <c:pt idx="2">
                  <c:v>0.10160853116371329</c:v>
                </c:pt>
                <c:pt idx="3">
                  <c:v>8.9505994925130047E-2</c:v>
                </c:pt>
                <c:pt idx="4">
                  <c:v>5.9686744632985539E-2</c:v>
                </c:pt>
                <c:pt idx="5">
                  <c:v>0.39580314843303177</c:v>
                </c:pt>
              </c:numCache>
            </c:numRef>
          </c:val>
          <c:extLst>
            <c:ext xmlns:c16="http://schemas.microsoft.com/office/drawing/2014/chart" uri="{C3380CC4-5D6E-409C-BE32-E72D297353CC}">
              <c16:uniqueId val="{0000000C-D5BD-4ED1-B952-B2C4ACFBFDD4}"/>
            </c:ext>
          </c:extLst>
        </c:ser>
        <c:dLbls>
          <c:showLegendKey val="0"/>
          <c:showVal val="0"/>
          <c:showCatName val="0"/>
          <c:showSerName val="0"/>
          <c:showPercent val="0"/>
          <c:showBubbleSize val="0"/>
          <c:showLeaderLines val="1"/>
        </c:dLbls>
        <c:firstSliceAng val="0"/>
        <c:holeSize val="40"/>
      </c:doughnutChart>
    </c:plotArea>
    <c:plotVisOnly val="1"/>
    <c:dispBlanksAs val="gap"/>
    <c:showDLblsOverMax val="0"/>
  </c:chart>
  <c:spPr>
    <a:ln w="9525">
      <a:noFill/>
    </a:ln>
  </c:spPr>
  <c:txPr>
    <a:bodyPr/>
    <a:lstStyle/>
    <a:p>
      <a:pPr>
        <a:defRPr>
          <a:latin typeface="Gill Sans MT" panose="020B0502020104020203" pitchFamily="34"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209550</xdr:colOff>
      <xdr:row>2</xdr:row>
      <xdr:rowOff>133350</xdr:rowOff>
    </xdr:from>
    <xdr:to>
      <xdr:col>4</xdr:col>
      <xdr:colOff>609599</xdr:colOff>
      <xdr:row>17</xdr:row>
      <xdr:rowOff>66675</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0.13758</cdr:x>
      <cdr:y>0</cdr:y>
    </cdr:from>
    <cdr:to>
      <cdr:x>0.90604</cdr:x>
      <cdr:y>0.10791</cdr:y>
    </cdr:to>
    <cdr:sp macro="" textlink="">
      <cdr:nvSpPr>
        <cdr:cNvPr id="2" name="TextBox 1">
          <a:extLst xmlns:a="http://schemas.openxmlformats.org/drawingml/2006/main">
            <a:ext uri="{FF2B5EF4-FFF2-40B4-BE49-F238E27FC236}">
              <a16:creationId xmlns:a16="http://schemas.microsoft.com/office/drawing/2014/main" id="{51D971E7-F6CB-350C-DD17-E62266255365}"/>
            </a:ext>
          </a:extLst>
        </cdr:cNvPr>
        <cdr:cNvSpPr txBox="1"/>
      </cdr:nvSpPr>
      <cdr:spPr>
        <a:xfrm xmlns:a="http://schemas.openxmlformats.org/drawingml/2006/main">
          <a:off x="390524" y="0"/>
          <a:ext cx="2181225"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b="1">
              <a:latin typeface="Gill Sans MT" panose="020B0502020104020203" pitchFamily="34" charset="0"/>
            </a:rPr>
            <a:t>Total GDP (2022) = $25.7 trillion </a:t>
          </a:r>
        </a:p>
      </cdr:txBody>
    </cdr:sp>
  </cdr:relSizeAnchor>
</c:userShape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76938A08-DDF1-441E-A2DD-EA866BF63CDD}" autoFormatId="16" applyNumberFormats="0" applyBorderFormats="0" applyFontFormats="0" applyPatternFormats="0" applyAlignmentFormats="0" applyWidthHeightFormats="0">
  <queryTableRefresh nextId="11">
    <queryTableFields count="10">
      <queryTableField id="1" name="Column1.id" tableColumnId="1"/>
      <queryTableField id="2" name="Column1.year" tableColumnId="2"/>
      <queryTableField id="3" name="Column1.value" tableColumnId="3"/>
      <queryTableField id="4" name="Column1.measure" tableColumnId="4"/>
      <queryTableField id="5" name="Column1.metric" tableColumnId="5"/>
      <queryTableField id="6" name="Column1.table" tableColumnId="6"/>
      <queryTableField id="7" name="Column1.source" tableColumnId="7"/>
      <queryTableField id="8" name="Column1.notes" tableColumnId="8"/>
      <queryTableField id="9" name="Column1.measurenum" tableColumnId="9"/>
      <queryTableField id="10" name="Column1.metricnum"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0219C0-F1EA-403A-9A7D-7D374486F0B6}" name="Query1" displayName="Query1" ref="A1:J701" tableType="queryTable" totalsRowShown="0">
  <autoFilter ref="A1:J701" xr:uid="{050219C0-F1EA-403A-9A7D-7D374486F0B6}"/>
  <tableColumns count="10">
    <tableColumn id="1" xr3:uid="{223D7D4C-3AA8-4973-B3DB-891C2BD06C8D}" uniqueName="1" name="Column1.id" queryTableFieldId="1"/>
    <tableColumn id="2" xr3:uid="{06E5E11A-928A-4428-91F0-BDC2FF0C5910}" uniqueName="2" name="Column1.year" queryTableFieldId="2"/>
    <tableColumn id="3" xr3:uid="{CCB979CA-F45D-4283-B66D-92D7A6F8CDCE}" uniqueName="3" name="Column1.value" queryTableFieldId="3"/>
    <tableColumn id="4" xr3:uid="{A362F249-1EE0-4CBA-816B-74651D44C617}" uniqueName="4" name="Column1.measure" queryTableFieldId="4"/>
    <tableColumn id="5" xr3:uid="{ADD6DB98-A8F0-4C42-BD5B-3E2AE61CC6CD}" uniqueName="5" name="Column1.metric" queryTableFieldId="5"/>
    <tableColumn id="6" xr3:uid="{B49CD84E-E6CD-412A-9934-0F0098086850}" uniqueName="6" name="Column1.table" queryTableFieldId="6"/>
    <tableColumn id="7" xr3:uid="{0F3D52C8-5D80-42F5-84F1-B191045EB549}" uniqueName="7" name="Column1.source" queryTableFieldId="7"/>
    <tableColumn id="8" xr3:uid="{72ACF897-59D8-428F-B31D-DC0E4576C09A}" uniqueName="8" name="Column1.notes" queryTableFieldId="8"/>
    <tableColumn id="9" xr3:uid="{89FB3D60-0EE1-4FF9-955D-D8A3CEE1E604}" uniqueName="9" name="Column1.measurenum" queryTableFieldId="9"/>
    <tableColumn id="10" xr3:uid="{2065F75B-7FEA-4EB4-BC5B-01024BD908F1}" uniqueName="10" name="Column1.metricnum" queryTableFieldId="1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hyperlink" Target="https://data.bts.gov/stories/s/smrm-36n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0"/>
  <sheetViews>
    <sheetView tabSelected="1" topLeftCell="A8" zoomScale="184" zoomScaleNormal="80" workbookViewId="0">
      <selection activeCell="G13" sqref="G13"/>
    </sheetView>
  </sheetViews>
  <sheetFormatPr baseColWidth="10" defaultColWidth="8.83203125" defaultRowHeight="15" x14ac:dyDescent="0.2"/>
  <sheetData>
    <row r="1" spans="1:23" ht="35.25" customHeight="1" x14ac:dyDescent="0.25">
      <c r="A1" s="28" t="str">
        <f>CONCATENATE("FIGURE ",Parameters!$B$1,"    Final Demand for Goods and Services by Category: ", Parameters!$B$5,Parameters!$C$5,Parameters!$B$6)</f>
        <v>FIGURE 4-1    Final Demand for Goods and Services by Category: 2012—2022</v>
      </c>
      <c r="B1" s="28"/>
      <c r="C1" s="28"/>
      <c r="D1" s="28"/>
      <c r="E1" s="28"/>
      <c r="F1" s="28"/>
      <c r="G1" s="28"/>
    </row>
    <row r="2" spans="1:23" x14ac:dyDescent="0.2">
      <c r="A2" s="3" t="str">
        <f>CONCATENATE("Total GDP (", Parameters!$B$6, ") = $", ROUND((Data!$N$15/1000),1), " trillion")</f>
        <v>Total GDP (2022) = $25.7 trillion</v>
      </c>
    </row>
    <row r="5" spans="1:23" x14ac:dyDescent="0.2">
      <c r="Q5" s="7"/>
      <c r="R5" s="7"/>
      <c r="S5" s="7"/>
      <c r="T5" s="7"/>
      <c r="U5" s="7"/>
      <c r="V5" s="7"/>
      <c r="W5" s="7"/>
    </row>
    <row r="6" spans="1:23" x14ac:dyDescent="0.2">
      <c r="O6" s="2"/>
      <c r="P6" s="2"/>
      <c r="Q6" s="8"/>
      <c r="R6" s="8"/>
      <c r="S6" s="8"/>
      <c r="T6" s="8"/>
      <c r="U6" s="8"/>
      <c r="V6" s="8"/>
      <c r="W6" s="8"/>
    </row>
    <row r="19" spans="1:10" ht="51" customHeight="1" x14ac:dyDescent="0.2">
      <c r="A19" s="29" t="s">
        <v>424</v>
      </c>
      <c r="B19" s="29"/>
      <c r="C19" s="29"/>
      <c r="D19" s="29"/>
      <c r="E19" s="29"/>
      <c r="F19" s="29"/>
      <c r="G19" s="29"/>
      <c r="H19" s="29"/>
      <c r="I19" s="10"/>
      <c r="J19" s="10"/>
    </row>
    <row r="20" spans="1:10" ht="92.25" customHeight="1" x14ac:dyDescent="0.2">
      <c r="A20" s="29" t="str">
        <f ca="1">CONCATENATE(Parameters!$B$2," ",TEXT(Parameters!$B$3,"mmmm yyyy"),".")</f>
        <v>SOURCE: U.S. Department of Commerce, Bureau of Economic Analysis, National Income and Product Accounts Tables, tables  1.1.4, 2.4.4, 3.11.4, 3.15.4, 4.2.4, 5.4.4, 5.5.4 and 5.7.4B (price deflators);  1.1.5, 2.4.5, 3.11.5, 3.15.5, 4.2.5, 5.4.5, 5.5.5 and 5.7.5B (current dollars); 1.1.6, 2.4.6, 3.11.6, 3.15.6, 4.2.6, 5.4.6, 5.5.6 and 5.7.6B (chained dollars), available at apps.bea.gov/iTable/index_nipa.cfm as of December 2024.</v>
      </c>
      <c r="B20" s="29"/>
      <c r="C20" s="29"/>
      <c r="D20" s="29"/>
      <c r="E20" s="29"/>
      <c r="F20" s="29"/>
      <c r="G20" s="29"/>
      <c r="H20" s="29"/>
    </row>
  </sheetData>
  <mergeCells count="3">
    <mergeCell ref="A1:G1"/>
    <mergeCell ref="A20:H20"/>
    <mergeCell ref="A19:H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9"/>
  <sheetViews>
    <sheetView workbookViewId="0">
      <selection activeCell="V13" sqref="V13"/>
    </sheetView>
  </sheetViews>
  <sheetFormatPr baseColWidth="10" defaultColWidth="8.83203125" defaultRowHeight="15" x14ac:dyDescent="0.2"/>
  <cols>
    <col min="1" max="2" width="8.5" bestFit="1" customWidth="1"/>
    <col min="3" max="3" width="10.83203125" bestFit="1" customWidth="1"/>
    <col min="4" max="4" width="7.1640625" bestFit="1" customWidth="1"/>
    <col min="5" max="5" width="14.5" bestFit="1" customWidth="1"/>
    <col min="6" max="6" width="10" bestFit="1" customWidth="1"/>
    <col min="7" max="7" width="9.83203125" customWidth="1"/>
  </cols>
  <sheetData>
    <row r="1" spans="1:22" ht="39" customHeight="1" x14ac:dyDescent="0.2">
      <c r="A1" s="30" t="str">
        <f>CONCATENATE("FIGURE ",Parameters!$B$1,"    Final Demand for Goods and Services by Category, ", Parameters!$B$5,Parameters!$C$5,Parameters!$B$6)</f>
        <v>FIGURE 4-1    Final Demand for Goods and Services by Category, 2012—2022</v>
      </c>
      <c r="B1" s="30"/>
      <c r="C1" s="30"/>
      <c r="D1" s="30"/>
      <c r="E1" s="30"/>
      <c r="F1" s="30"/>
      <c r="G1" s="30"/>
      <c r="H1" s="30"/>
      <c r="I1" s="30"/>
      <c r="J1" s="30"/>
      <c r="K1" s="30"/>
      <c r="L1" s="30"/>
      <c r="M1" s="30"/>
      <c r="N1" s="30"/>
      <c r="O1" s="30"/>
      <c r="P1" s="30"/>
      <c r="Q1" s="30"/>
      <c r="R1" s="30"/>
      <c r="S1" s="30"/>
      <c r="T1" s="30"/>
      <c r="U1" s="30"/>
    </row>
    <row r="2" spans="1:22" ht="39" customHeight="1" x14ac:dyDescent="0.2">
      <c r="A2" s="31" t="s">
        <v>0</v>
      </c>
      <c r="B2" s="31" t="s">
        <v>9</v>
      </c>
      <c r="C2" s="31"/>
      <c r="D2" s="31"/>
      <c r="E2" s="31"/>
      <c r="F2" s="31"/>
      <c r="G2" s="31"/>
      <c r="H2" s="34" t="s">
        <v>14</v>
      </c>
      <c r="I2" s="34"/>
      <c r="J2" s="34"/>
      <c r="K2" s="34"/>
      <c r="L2" s="34"/>
      <c r="M2" s="34"/>
      <c r="N2" s="34"/>
      <c r="O2" s="31" t="s">
        <v>15</v>
      </c>
      <c r="P2" s="31"/>
      <c r="Q2" s="31"/>
      <c r="R2" s="31"/>
      <c r="S2" s="31"/>
      <c r="T2" s="31"/>
      <c r="U2" s="31"/>
    </row>
    <row r="3" spans="1:22" x14ac:dyDescent="0.2">
      <c r="A3" s="31"/>
      <c r="B3" s="31"/>
      <c r="C3" s="31"/>
      <c r="D3" s="31"/>
      <c r="E3" s="31"/>
      <c r="F3" s="31"/>
      <c r="G3" s="31"/>
      <c r="H3" s="32" t="s">
        <v>10</v>
      </c>
      <c r="I3" s="32"/>
      <c r="J3" s="32"/>
      <c r="K3" s="32"/>
      <c r="L3" s="32"/>
      <c r="M3" s="32"/>
      <c r="N3" s="32" t="s">
        <v>11</v>
      </c>
      <c r="O3" s="32" t="s">
        <v>12</v>
      </c>
      <c r="P3" s="32"/>
      <c r="Q3" s="32"/>
      <c r="R3" s="32"/>
      <c r="S3" s="32"/>
      <c r="T3" s="32"/>
      <c r="U3" s="32" t="s">
        <v>11</v>
      </c>
    </row>
    <row r="4" spans="1:22" x14ac:dyDescent="0.2">
      <c r="A4" s="31"/>
      <c r="B4" t="s">
        <v>1</v>
      </c>
      <c r="C4" t="s">
        <v>2</v>
      </c>
      <c r="D4" t="s">
        <v>3</v>
      </c>
      <c r="E4" t="s">
        <v>4</v>
      </c>
      <c r="F4" t="s">
        <v>5</v>
      </c>
      <c r="G4" t="s">
        <v>6</v>
      </c>
      <c r="H4" s="13" t="s">
        <v>1</v>
      </c>
      <c r="I4" s="13" t="s">
        <v>2</v>
      </c>
      <c r="J4" s="13" t="s">
        <v>3</v>
      </c>
      <c r="K4" s="13" t="s">
        <v>4</v>
      </c>
      <c r="L4" s="13" t="s">
        <v>5</v>
      </c>
      <c r="M4" s="13" t="s">
        <v>6</v>
      </c>
      <c r="N4" s="33"/>
      <c r="O4" s="13" t="s">
        <v>1</v>
      </c>
      <c r="P4" s="13" t="s">
        <v>2</v>
      </c>
      <c r="Q4" s="13" t="s">
        <v>3</v>
      </c>
      <c r="R4" s="13" t="s">
        <v>4</v>
      </c>
      <c r="S4" s="13" t="s">
        <v>5</v>
      </c>
      <c r="T4" s="13" t="s">
        <v>6</v>
      </c>
      <c r="U4" s="33"/>
    </row>
    <row r="5" spans="1:22" x14ac:dyDescent="0.2">
      <c r="A5" s="21">
        <f>DATE(Parameters!$B$5+ROW($A4)-ROW($A$4),1,1)</f>
        <v>40909</v>
      </c>
      <c r="B5" s="9">
        <f>IF(OR(VLOOKUP(CONCATENATE("TET_",Parameters!$B$7,"_0_",YEAR($A5),"_",Parameters!B$8,"_",Parameters!B$9),Query1!$A:$C,3,FALSE)=0,ISERROR(VLOOKUP(CONCATENATE("TET_",Parameters!$B$7,"_0_",YEAR($A5),"_",Parameters!B$8,"_",Parameters!B$9),Query1!$A:$C,3,FALSE))),"",VLOOKUP(CONCATENATE("TET_",Parameters!$B$7,"_0_",YEAR($A5),"_",Parameters!B$8,"_",Parameters!B$9),Query1!$A:$C,3,FALSE))/100</f>
        <v>0.18020618960000001</v>
      </c>
      <c r="C5" s="9">
        <f>IF(OR(VLOOKUP(CONCATENATE("TET_",Parameters!$B$7,"_0_",YEAR($A5),"_",Parameters!C$8,"_",Parameters!C$9),Query1!$A:$C,3,FALSE)=0,ISERROR(VLOOKUP(CONCATENATE("TET_",Parameters!$B$7,"_0_",YEAR($A5),"_",Parameters!C$8,"_",Parameters!C$9),Query1!$A:$C,3,FALSE))),"",VLOOKUP(CONCATENATE("TET_",Parameters!$B$7,"_0_",YEAR($A5),"_",Parameters!C$8,"_",Parameters!C$9),Query1!$A:$C,3,FALSE))/100</f>
        <v>0.15827013340000001</v>
      </c>
      <c r="D5" s="9">
        <f>IF(OR(VLOOKUP(CONCATENATE("TET_",Parameters!$B$7,"_0_",YEAR($A5),"_",Parameters!D$8,"_",Parameters!D$9),Query1!$A:$C,3,FALSE)=0,ISERROR(VLOOKUP(CONCATENATE("TET_",Parameters!$B$7,"_0_",YEAR($A5),"_",Parameters!D$8,"_",Parameters!D$9),Query1!$A:$C,3,FALSE))),"",VLOOKUP(CONCATENATE("TET_",Parameters!$B$7,"_0_",YEAR($A5),"_",Parameters!D$8,"_",Parameters!D$9),Query1!$A:$C,3,FALSE))/100</f>
        <v>9.8768239389999998E-2</v>
      </c>
      <c r="E5" s="9">
        <f>IF(OR(VLOOKUP(CONCATENATE("TET_",Parameters!$B$7,"_0_",YEAR($A5),"_",Parameters!E$8,"_",Parameters!E$9),Query1!$A:$C,3,FALSE)=0,ISERROR(VLOOKUP(CONCATENATE("TET_",Parameters!$B$7,"_0_",YEAR($A5),"_",Parameters!E$8,"_",Parameters!E$9),Query1!$A:$C,3,FALSE))),"",VLOOKUP(CONCATENATE("TET_",Parameters!$B$7,"_0_",YEAR($A5),"_",Parameters!E$8,"_",Parameters!E$9),Query1!$A:$C,3,FALSE))/100</f>
        <v>0.1010626942</v>
      </c>
      <c r="F5" s="9">
        <f>IF(OR(VLOOKUP(CONCATENATE("TET_",Parameters!$B$7,"_0_",YEAR($A5),"_",Parameters!F$8,"_",Parameters!F$9),Query1!$A:$C,3,FALSE)=0,ISERROR(VLOOKUP(CONCATENATE("TET_",Parameters!$B$7,"_0_",YEAR($A5),"_",Parameters!F$8,"_",Parameters!F$9),Query1!$A:$C,3,FALSE))),"",VLOOKUP(CONCATENATE("TET_",Parameters!$B$7,"_0_",YEAR($A5),"_",Parameters!F$8,"_",Parameters!F$9),Query1!$A:$C,3,FALSE))/100</f>
        <v>6.751833552E-2</v>
      </c>
      <c r="G5" s="9">
        <f>IF(OR(VLOOKUP(CONCATENATE("TET_",Parameters!$B$7,"_0_",YEAR($A5),"_",Parameters!G$8,"_",Parameters!G$9),Query1!$A:$C,3,FALSE)=0,ISERROR(VLOOKUP(CONCATENATE("TET_",Parameters!$B$7,"_0_",YEAR($A5),"_",Parameters!G$8,"_",Parameters!G$9),Query1!$A:$C,3,FALSE))),"",VLOOKUP(CONCATENATE("TET_",Parameters!$B$7,"_0_",YEAR($A5),"_",Parameters!G$8,"_",Parameters!G$9),Query1!$A:$C,3,FALSE))/100</f>
        <v>0.39417440790000002</v>
      </c>
      <c r="H5" s="22">
        <f>IF(OR(VLOOKUP(CONCATENATE("TET_",Parameters!$B$7,"_0_",YEAR($A5),"_",Parameters!H$8,"_",Parameters!H$9),Query1!$A:$C,3,FALSE)=0,ISERROR(VLOOKUP(CONCATENATE("TET_",Parameters!$B$7,"_0_",YEAR($A5),"_",Parameters!H$8,"_",Parameters!H$9),Query1!$A:$C,3,FALSE))),"",VLOOKUP(CONCATENATE("TET_",Parameters!$B$7,"_0_",YEAR($A5),"_",Parameters!H$8,"_",Parameters!H$9),Query1!$A:$C,3,FALSE))</f>
        <v>2929.0659999999998</v>
      </c>
      <c r="I5" s="22">
        <f>IF(OR(VLOOKUP(CONCATENATE("TET_",Parameters!$B$7,"_0_",YEAR($A5),"_",Parameters!I$8,"_",Parameters!I$9),Query1!$A:$C,3,FALSE)=0,ISERROR(VLOOKUP(CONCATENATE("TET_",Parameters!$B$7,"_0_",YEAR($A5),"_",Parameters!I$8,"_",Parameters!I$9),Query1!$A:$C,3,FALSE))),"",VLOOKUP(CONCATENATE("TET_",Parameters!$B$7,"_0_",YEAR($A5),"_",Parameters!I$8,"_",Parameters!I$9),Query1!$A:$C,3,FALSE))</f>
        <v>2572.518</v>
      </c>
      <c r="J5" s="22">
        <f>IF(OR(VLOOKUP(CONCATENATE("TET_",Parameters!$B$7,"_0_",YEAR($A5),"_",Parameters!J$8,"_",Parameters!J$9),Query1!$A:$C,3,FALSE)=0,ISERROR(VLOOKUP(CONCATENATE("TET_",Parameters!$B$7,"_0_",YEAR($A5),"_",Parameters!J$8,"_",Parameters!J$9),Query1!$A:$C,3,FALSE))),"",VLOOKUP(CONCATENATE("TET_",Parameters!$B$7,"_0_",YEAR($A5),"_",Parameters!J$8,"_",Parameters!J$9),Query1!$A:$C,3,FALSE))</f>
        <v>1605.376</v>
      </c>
      <c r="K5" s="22">
        <f>IF(OR(VLOOKUP(CONCATENATE("TET_",Parameters!$B$7,"_0_",YEAR($A5),"_",Parameters!K$8,"_",Parameters!K$9),Query1!$A:$C,3,FALSE)=0,ISERROR(VLOOKUP(CONCATENATE("TET_",Parameters!$B$7,"_0_",YEAR($A5),"_",Parameters!K$8,"_",Parameters!K$9),Query1!$A:$C,3,FALSE))),"",VLOOKUP(CONCATENATE("TET_",Parameters!$B$7,"_0_",YEAR($A5),"_",Parameters!K$8,"_",Parameters!K$9),Query1!$A:$C,3,FALSE))</f>
        <v>1642.67</v>
      </c>
      <c r="L5" s="22">
        <f>IF(OR(VLOOKUP(CONCATENATE("TET_",Parameters!$B$7,"_0_",YEAR($A5),"_",Parameters!L$8,"_",Parameters!L$9),Query1!$A:$C,3,FALSE)=0,ISERROR(VLOOKUP(CONCATENATE("TET_",Parameters!$B$7,"_0_",YEAR($A5),"_",Parameters!L$8,"_",Parameters!L$9),Query1!$A:$C,3,FALSE))),"",VLOOKUP(CONCATENATE("TET_",Parameters!$B$7,"_0_",YEAR($A5),"_",Parameters!L$8,"_",Parameters!L$9),Query1!$A:$C,3,FALSE))</f>
        <v>1097.441</v>
      </c>
      <c r="M5" s="22">
        <f>IF(OR(VLOOKUP(CONCATENATE("TET_",Parameters!$B$7,"_0_",YEAR($A5),"_",Parameters!M$8,"_",Parameters!M$9),Query1!$A:$C,3,FALSE)=0,ISERROR(VLOOKUP(CONCATENATE("TET_",Parameters!$B$7,"_0_",YEAR($A5),"_",Parameters!M$8,"_",Parameters!M$9),Query1!$A:$C,3,FALSE))),"",VLOOKUP(CONCATENATE("TET_",Parameters!$B$7,"_0_",YEAR($A5),"_",Parameters!M$8,"_",Parameters!M$9),Query1!$A:$C,3,FALSE))</f>
        <v>6406.8990000000003</v>
      </c>
      <c r="N5" s="22">
        <f>IF(OR(VLOOKUP(CONCATENATE("TET_",Parameters!$B$7,"_0_",YEAR($A5),"_",Parameters!N$8,"_",Parameters!N$9),Query1!$A:$C,3,FALSE)=0,ISERROR(VLOOKUP(CONCATENATE("TET_",Parameters!$B$7,"_0_",YEAR($A5),"_",Parameters!N$8,"_",Parameters!N$9),Query1!$A:$C,3,FALSE))),"",VLOOKUP(CONCATENATE("TET_",Parameters!$B$7,"_0_",YEAR($A5),"_",Parameters!N$8,"_",Parameters!N$9),Query1!$A:$C,3,FALSE))</f>
        <v>16253.97</v>
      </c>
      <c r="O5" s="22">
        <f>IF(OR(VLOOKUP(CONCATENATE("TET_",Parameters!$B$7,"_0_",YEAR($A5),"_",Parameters!O$8,"_",Parameters!O$9),Query1!$A:$C,3,FALSE)=0,ISERROR(VLOOKUP(CONCATENATE("TET_",Parameters!$B$7,"_0_",YEAR($A5),"_",Parameters!O$8,"_",Parameters!O$9),Query1!$A:$C,3,FALSE))),"",VLOOKUP(CONCATENATE("TET_",Parameters!$B$7,"_0_",YEAR($A5),"_",Parameters!O$8,"_",Parameters!O$9),Query1!$A:$C,3,FALSE))</f>
        <v>2929.0659999999998</v>
      </c>
      <c r="P5" s="22">
        <f>IF(OR(VLOOKUP(CONCATENATE("TET_",Parameters!$B$7,"_0_",YEAR($A5),"_",Parameters!P$8,"_",Parameters!P$9),Query1!$A:$C,3,FALSE)=0,ISERROR(VLOOKUP(CONCATENATE("TET_",Parameters!$B$7,"_0_",YEAR($A5),"_",Parameters!P$8,"_",Parameters!P$9),Query1!$A:$C,3,FALSE))),"",VLOOKUP(CONCATENATE("TET_",Parameters!$B$7,"_0_",YEAR($A5),"_",Parameters!P$8,"_",Parameters!P$9),Query1!$A:$C,3,FALSE))</f>
        <v>2572.518</v>
      </c>
      <c r="Q5" s="22">
        <f>IF(OR(VLOOKUP(CONCATENATE("TET_",Parameters!$B$7,"_0_",YEAR($A5),"_",Parameters!Q$8,"_",Parameters!Q$9),Query1!$A:$C,3,FALSE)=0,ISERROR(VLOOKUP(CONCATENATE("TET_",Parameters!$B$7,"_0_",YEAR($A5),"_",Parameters!Q$8,"_",Parameters!Q$9),Query1!$A:$C,3,FALSE))),"",VLOOKUP(CONCATENATE("TET_",Parameters!$B$7,"_0_",YEAR($A5),"_",Parameters!Q$8,"_",Parameters!Q$9),Query1!$A:$C,3,FALSE))</f>
        <v>1605.376</v>
      </c>
      <c r="R5" s="22">
        <f>IF(OR(VLOOKUP(CONCATENATE("TET_",Parameters!$B$7,"_0_",YEAR($A5),"_",Parameters!R$8,"_",Parameters!R$9),Query1!$A:$C,3,FALSE)=0,ISERROR(VLOOKUP(CONCATENATE("TET_",Parameters!$B$7,"_0_",YEAR($A5),"_",Parameters!R$8,"_",Parameters!R$9),Query1!$A:$C,3,FALSE))),"",VLOOKUP(CONCATENATE("TET_",Parameters!$B$7,"_0_",YEAR($A5),"_",Parameters!R$8,"_",Parameters!R$9),Query1!$A:$C,3,FALSE))</f>
        <v>1642.67</v>
      </c>
      <c r="S5" s="22">
        <f>IF(OR(VLOOKUP(CONCATENATE("TET_",Parameters!$B$7,"_0_",YEAR($A5),"_",Parameters!S$8,"_",Parameters!S$9),Query1!$A:$C,3,FALSE)=0,ISERROR(VLOOKUP(CONCATENATE("TET_",Parameters!$B$7,"_0_",YEAR($A5),"_",Parameters!S$8,"_",Parameters!S$9),Query1!$A:$C,3,FALSE))),"",VLOOKUP(CONCATENATE("TET_",Parameters!$B$7,"_0_",YEAR($A5),"_",Parameters!S$8,"_",Parameters!S$9),Query1!$A:$C,3,FALSE))</f>
        <v>1097.441</v>
      </c>
      <c r="T5" s="22" t="str">
        <f>IF(OR(VLOOKUP(CONCATENATE("TET_",Parameters!$B$7,"_0_",YEAR($A5),"_",Parameters!T$8,"_",Parameters!T$9),Query1!$A:$C,3,FALSE)=0,ISERROR(VLOOKUP(CONCATENATE("TET_",Parameters!$B$7,"_0_",YEAR($A5),"_",Parameters!T$8,"_",Parameters!T$9),Query1!$A:$C,3,FALSE))),"",VLOOKUP(CONCATENATE("TET_",Parameters!$B$7,"_0_",YEAR($A5),"_",Parameters!T$8,"_",Parameters!T$9),Query1!$A:$C,3,FALSE))</f>
        <v/>
      </c>
      <c r="U5" s="22">
        <f>IF(OR(VLOOKUP(CONCATENATE("TET_",Parameters!$B$7,"_0_",YEAR($A5),"_",Parameters!U$8,"_",Parameters!U$9),Query1!$A:$C,3,FALSE)=0,ISERROR(VLOOKUP(CONCATENATE("TET_",Parameters!$B$7,"_0_",YEAR($A5),"_",Parameters!U$8,"_",Parameters!U$9),Query1!$A:$C,3,FALSE))),"",VLOOKUP(CONCATENATE("TET_",Parameters!$B$7,"_0_",YEAR($A5),"_",Parameters!U$8,"_",Parameters!U$9),Query1!$A:$C,3,FALSE))</f>
        <v>17442.758999999998</v>
      </c>
      <c r="V5" s="6"/>
    </row>
    <row r="6" spans="1:22" x14ac:dyDescent="0.2">
      <c r="A6" s="21">
        <f>DATE(Parameters!$B$5+ROW($A5)-ROW($A$4),1,1)</f>
        <v>41275</v>
      </c>
      <c r="B6" s="9">
        <f>IF(OR(VLOOKUP(CONCATENATE("TET_",Parameters!$B$7,"_0_",YEAR($A6),"_",Parameters!B$8,"_",Parameters!B$9),Query1!$A:$C,3,FALSE)=0,ISERROR(VLOOKUP(CONCATENATE("TET_",Parameters!$B$7,"_0_",YEAR($A6),"_",Parameters!B$8,"_",Parameters!B$9),Query1!$A:$C,3,FALSE))),"",VLOOKUP(CONCATENATE("TET_",Parameters!$B$7,"_0_",YEAR($A6),"_",Parameters!B$8,"_",Parameters!B$9),Query1!$A:$C,3,FALSE))/100</f>
        <v>0.18315508919999998</v>
      </c>
      <c r="C6" s="9">
        <f>IF(OR(VLOOKUP(CONCATENATE("TET_",Parameters!$B$7,"_0_",YEAR($A6),"_",Parameters!C$8,"_",Parameters!C$9),Query1!$A:$C,3,FALSE)=0,ISERROR(VLOOKUP(CONCATENATE("TET_",Parameters!$B$7,"_0_",YEAR($A6),"_",Parameters!C$8,"_",Parameters!C$9),Query1!$A:$C,3,FALSE))),"",VLOOKUP(CONCATENATE("TET_",Parameters!$B$7,"_0_",YEAR($A6),"_",Parameters!C$8,"_",Parameters!C$9),Query1!$A:$C,3,FALSE))/100</f>
        <v>0.15610085209999999</v>
      </c>
      <c r="D6" s="9">
        <f>IF(OR(VLOOKUP(CONCATENATE("TET_",Parameters!$B$7,"_0_",YEAR($A6),"_",Parameters!D$8,"_",Parameters!D$9),Query1!$A:$C,3,FALSE)=0,ISERROR(VLOOKUP(CONCATENATE("TET_",Parameters!$B$7,"_0_",YEAR($A6),"_",Parameters!D$8,"_",Parameters!D$9),Query1!$A:$C,3,FALSE))),"",VLOOKUP(CONCATENATE("TET_",Parameters!$B$7,"_0_",YEAR($A6),"_",Parameters!D$8,"_",Parameters!D$9),Query1!$A:$C,3,FALSE))/100</f>
        <v>0.100157855</v>
      </c>
      <c r="E6" s="9">
        <f>IF(OR(VLOOKUP(CONCATENATE("TET_",Parameters!$B$7,"_0_",YEAR($A6),"_",Parameters!E$8,"_",Parameters!E$9),Query1!$A:$C,3,FALSE)=0,ISERROR(VLOOKUP(CONCATENATE("TET_",Parameters!$B$7,"_0_",YEAR($A6),"_",Parameters!E$8,"_",Parameters!E$9),Query1!$A:$C,3,FALSE))),"",VLOOKUP(CONCATENATE("TET_",Parameters!$B$7,"_0_",YEAR($A6),"_",Parameters!E$8,"_",Parameters!E$9),Query1!$A:$C,3,FALSE))/100</f>
        <v>0.10177674680000001</v>
      </c>
      <c r="F6" s="9">
        <f>IF(OR(VLOOKUP(CONCATENATE("TET_",Parameters!$B$7,"_0_",YEAR($A6),"_",Parameters!F$8,"_",Parameters!F$9),Query1!$A:$C,3,FALSE)=0,ISERROR(VLOOKUP(CONCATENATE("TET_",Parameters!$B$7,"_0_",YEAR($A6),"_",Parameters!F$8,"_",Parameters!F$9),Query1!$A:$C,3,FALSE))),"",VLOOKUP(CONCATENATE("TET_",Parameters!$B$7,"_0_",YEAR($A6),"_",Parameters!F$8,"_",Parameters!F$9),Query1!$A:$C,3,FALSE))/100</f>
        <v>6.7156702129999996E-2</v>
      </c>
      <c r="G6" s="9">
        <f>IF(OR(VLOOKUP(CONCATENATE("TET_",Parameters!$B$7,"_0_",YEAR($A6),"_",Parameters!G$8,"_",Parameters!G$9),Query1!$A:$C,3,FALSE)=0,ISERROR(VLOOKUP(CONCATENATE("TET_",Parameters!$B$7,"_0_",YEAR($A6),"_",Parameters!G$8,"_",Parameters!G$9),Query1!$A:$C,3,FALSE))),"",VLOOKUP(CONCATENATE("TET_",Parameters!$B$7,"_0_",YEAR($A6),"_",Parameters!G$8,"_",Parameters!G$9),Query1!$A:$C,3,FALSE))/100</f>
        <v>0.3916527548</v>
      </c>
      <c r="H6" s="22">
        <f>IF(OR(VLOOKUP(CONCATENATE("TET_",Parameters!$B$7,"_0_",YEAR($A6),"_",Parameters!H$8,"_",Parameters!H$9),Query1!$A:$C,3,FALSE)=0,ISERROR(VLOOKUP(CONCATENATE("TET_",Parameters!$B$7,"_0_",YEAR($A6),"_",Parameters!H$8,"_",Parameters!H$9),Query1!$A:$C,3,FALSE))),"",VLOOKUP(CONCATENATE("TET_",Parameters!$B$7,"_0_",YEAR($A6),"_",Parameters!H$8,"_",Parameters!H$9),Query1!$A:$C,3,FALSE))</f>
        <v>3091.7829999999999</v>
      </c>
      <c r="I6" s="22">
        <f>IF(OR(VLOOKUP(CONCATENATE("TET_",Parameters!$B$7,"_0_",YEAR($A6),"_",Parameters!I$8,"_",Parameters!I$9),Query1!$A:$C,3,FALSE)=0,ISERROR(VLOOKUP(CONCATENATE("TET_",Parameters!$B$7,"_0_",YEAR($A6),"_",Parameters!I$8,"_",Parameters!I$9),Query1!$A:$C,3,FALSE))),"",VLOOKUP(CONCATENATE("TET_",Parameters!$B$7,"_0_",YEAR($A6),"_",Parameters!I$8,"_",Parameters!I$9),Query1!$A:$C,3,FALSE))</f>
        <v>2635.0889999999999</v>
      </c>
      <c r="J6" s="22">
        <f>IF(OR(VLOOKUP(CONCATENATE("TET_",Parameters!$B$7,"_0_",YEAR($A6),"_",Parameters!J$8,"_",Parameters!J$9),Query1!$A:$C,3,FALSE)=0,ISERROR(VLOOKUP(CONCATENATE("TET_",Parameters!$B$7,"_0_",YEAR($A6),"_",Parameters!J$8,"_",Parameters!J$9),Query1!$A:$C,3,FALSE))),"",VLOOKUP(CONCATENATE("TET_",Parameters!$B$7,"_0_",YEAR($A6),"_",Parameters!J$8,"_",Parameters!J$9),Query1!$A:$C,3,FALSE))</f>
        <v>1690.7329999999999</v>
      </c>
      <c r="K6" s="22">
        <f>IF(OR(VLOOKUP(CONCATENATE("TET_",Parameters!$B$7,"_0_",YEAR($A6),"_",Parameters!K$8,"_",Parameters!K$9),Query1!$A:$C,3,FALSE)=0,ISERROR(VLOOKUP(CONCATENATE("TET_",Parameters!$B$7,"_0_",YEAR($A6),"_",Parameters!K$8,"_",Parameters!K$9),Query1!$A:$C,3,FALSE))),"",VLOOKUP(CONCATENATE("TET_",Parameters!$B$7,"_0_",YEAR($A6),"_",Parameters!K$8,"_",Parameters!K$9),Query1!$A:$C,3,FALSE))</f>
        <v>1718.0609999999999</v>
      </c>
      <c r="L6" s="22">
        <f>IF(OR(VLOOKUP(CONCATENATE("TET_",Parameters!$B$7,"_0_",YEAR($A6),"_",Parameters!L$8,"_",Parameters!L$9),Query1!$A:$C,3,FALSE)=0,ISERROR(VLOOKUP(CONCATENATE("TET_",Parameters!$B$7,"_0_",YEAR($A6),"_",Parameters!L$8,"_",Parameters!L$9),Query1!$A:$C,3,FALSE))),"",VLOOKUP(CONCATENATE("TET_",Parameters!$B$7,"_0_",YEAR($A6),"_",Parameters!L$8,"_",Parameters!L$9),Query1!$A:$C,3,FALSE))</f>
        <v>1133.6510000000001</v>
      </c>
      <c r="M6" s="22">
        <f>IF(OR(VLOOKUP(CONCATENATE("TET_",Parameters!$B$7,"_0_",YEAR($A6),"_",Parameters!M$8,"_",Parameters!M$9),Query1!$A:$C,3,FALSE)=0,ISERROR(VLOOKUP(CONCATENATE("TET_",Parameters!$B$7,"_0_",YEAR($A6),"_",Parameters!M$8,"_",Parameters!M$9),Query1!$A:$C,3,FALSE))),"",VLOOKUP(CONCATENATE("TET_",Parameters!$B$7,"_0_",YEAR($A6),"_",Parameters!M$8,"_",Parameters!M$9),Query1!$A:$C,3,FALSE))</f>
        <v>6611.366</v>
      </c>
      <c r="N6" s="22">
        <f>IF(OR(VLOOKUP(CONCATENATE("TET_",Parameters!$B$7,"_0_",YEAR($A6),"_",Parameters!N$8,"_",Parameters!N$9),Query1!$A:$C,3,FALSE)=0,ISERROR(VLOOKUP(CONCATENATE("TET_",Parameters!$B$7,"_0_",YEAR($A6),"_",Parameters!N$8,"_",Parameters!N$9),Query1!$A:$C,3,FALSE))),"",VLOOKUP(CONCATENATE("TET_",Parameters!$B$7,"_0_",YEAR($A6),"_",Parameters!N$8,"_",Parameters!N$9),Query1!$A:$C,3,FALSE))</f>
        <v>16880.683000000001</v>
      </c>
      <c r="O6" s="22">
        <f>IF(OR(VLOOKUP(CONCATENATE("TET_",Parameters!$B$7,"_0_",YEAR($A6),"_",Parameters!O$8,"_",Parameters!O$9),Query1!$A:$C,3,FALSE)=0,ISERROR(VLOOKUP(CONCATENATE("TET_",Parameters!$B$7,"_0_",YEAR($A6),"_",Parameters!O$8,"_",Parameters!O$9),Query1!$A:$C,3,FALSE))),"",VLOOKUP(CONCATENATE("TET_",Parameters!$B$7,"_0_",YEAR($A6),"_",Parameters!O$8,"_",Parameters!O$9),Query1!$A:$C,3,FALSE))</f>
        <v>3022.3814280000001</v>
      </c>
      <c r="P6" s="22">
        <f>IF(OR(VLOOKUP(CONCATENATE("TET_",Parameters!$B$7,"_0_",YEAR($A6),"_",Parameters!P$8,"_",Parameters!P$9),Query1!$A:$C,3,FALSE)=0,ISERROR(VLOOKUP(CONCATENATE("TET_",Parameters!$B$7,"_0_",YEAR($A6),"_",Parameters!P$8,"_",Parameters!P$9),Query1!$A:$C,3,FALSE))),"",VLOOKUP(CONCATENATE("TET_",Parameters!$B$7,"_0_",YEAR($A6),"_",Parameters!P$8,"_",Parameters!P$9),Query1!$A:$C,3,FALSE))</f>
        <v>2603.3571609999999</v>
      </c>
      <c r="Q6" s="22">
        <f>IF(OR(VLOOKUP(CONCATENATE("TET_",Parameters!$B$7,"_0_",YEAR($A6),"_",Parameters!Q$8,"_",Parameters!Q$9),Query1!$A:$C,3,FALSE)=0,ISERROR(VLOOKUP(CONCATENATE("TET_",Parameters!$B$7,"_0_",YEAR($A6),"_",Parameters!Q$8,"_",Parameters!Q$9),Query1!$A:$C,3,FALSE))),"",VLOOKUP(CONCATENATE("TET_",Parameters!$B$7,"_0_",YEAR($A6),"_",Parameters!Q$8,"_",Parameters!Q$9),Query1!$A:$C,3,FALSE))</f>
        <v>1662.4081920000001</v>
      </c>
      <c r="R6" s="22">
        <f>IF(OR(VLOOKUP(CONCATENATE("TET_",Parameters!$B$7,"_0_",YEAR($A6),"_",Parameters!R$8,"_",Parameters!R$9),Query1!$A:$C,3,FALSE)=0,ISERROR(VLOOKUP(CONCATENATE("TET_",Parameters!$B$7,"_0_",YEAR($A6),"_",Parameters!R$8,"_",Parameters!R$9),Query1!$A:$C,3,FALSE))),"",VLOOKUP(CONCATENATE("TET_",Parameters!$B$7,"_0_",YEAR($A6),"_",Parameters!R$8,"_",Parameters!R$9),Query1!$A:$C,3,FALSE))</f>
        <v>1727.4739119999999</v>
      </c>
      <c r="S6" s="22">
        <f>IF(OR(VLOOKUP(CONCATENATE("TET_",Parameters!$B$7,"_0_",YEAR($A6),"_",Parameters!S$8,"_",Parameters!S$9),Query1!$A:$C,3,FALSE)=0,ISERROR(VLOOKUP(CONCATENATE("TET_",Parameters!$B$7,"_0_",YEAR($A6),"_",Parameters!S$8,"_",Parameters!S$9),Query1!$A:$C,3,FALSE))),"",VLOOKUP(CONCATENATE("TET_",Parameters!$B$7,"_0_",YEAR($A6),"_",Parameters!S$8,"_",Parameters!S$9),Query1!$A:$C,3,FALSE))</f>
        <v>1095.11545</v>
      </c>
      <c r="T6" s="22" t="str">
        <f>IF(OR(VLOOKUP(CONCATENATE("TET_",Parameters!$B$7,"_0_",YEAR($A6),"_",Parameters!T$8,"_",Parameters!T$9),Query1!$A:$C,3,FALSE)=0,ISERROR(VLOOKUP(CONCATENATE("TET_",Parameters!$B$7,"_0_",YEAR($A6),"_",Parameters!T$8,"_",Parameters!T$9),Query1!$A:$C,3,FALSE))),"",VLOOKUP(CONCATENATE("TET_",Parameters!$B$7,"_0_",YEAR($A6),"_",Parameters!T$8,"_",Parameters!T$9),Query1!$A:$C,3,FALSE))</f>
        <v/>
      </c>
      <c r="U6" s="22">
        <f>IF(OR(VLOOKUP(CONCATENATE("TET_",Parameters!$B$7,"_0_",YEAR($A6),"_",Parameters!U$8,"_",Parameters!U$9),Query1!$A:$C,3,FALSE)=0,ISERROR(VLOOKUP(CONCATENATE("TET_",Parameters!$B$7,"_0_",YEAR($A6),"_",Parameters!U$8,"_",Parameters!U$9),Query1!$A:$C,3,FALSE))),"",VLOOKUP(CONCATENATE("TET_",Parameters!$B$7,"_0_",YEAR($A6),"_",Parameters!U$8,"_",Parameters!U$9),Query1!$A:$C,3,FALSE))</f>
        <v>17812.167000000001</v>
      </c>
      <c r="V6" s="6"/>
    </row>
    <row r="7" spans="1:22" x14ac:dyDescent="0.2">
      <c r="A7" s="21">
        <f>DATE(Parameters!$B$5+ROW($A6)-ROW($A$4),1,1)</f>
        <v>41640</v>
      </c>
      <c r="B7" s="9">
        <f>IF(OR(VLOOKUP(CONCATENATE("TET_",Parameters!$B$7,"_0_",YEAR($A7),"_",Parameters!B$8,"_",Parameters!B$9),Query1!$A:$C,3,FALSE)=0,ISERROR(VLOOKUP(CONCATENATE("TET_",Parameters!$B$7,"_0_",YEAR($A7),"_",Parameters!B$8,"_",Parameters!B$9),Query1!$A:$C,3,FALSE))),"",VLOOKUP(CONCATENATE("TET_",Parameters!$B$7,"_0_",YEAR($A7),"_",Parameters!B$8,"_",Parameters!B$9),Query1!$A:$C,3,FALSE))/100</f>
        <v>0.18309221569999998</v>
      </c>
      <c r="C7" s="9">
        <f>IF(OR(VLOOKUP(CONCATENATE("TET_",Parameters!$B$7,"_0_",YEAR($A7),"_",Parameters!C$8,"_",Parameters!C$9),Query1!$A:$C,3,FALSE)=0,ISERROR(VLOOKUP(CONCATENATE("TET_",Parameters!$B$7,"_0_",YEAR($A7),"_",Parameters!C$8,"_",Parameters!C$9),Query1!$A:$C,3,FALSE))),"",VLOOKUP(CONCATENATE("TET_",Parameters!$B$7,"_0_",YEAR($A7),"_",Parameters!C$8,"_",Parameters!C$9),Query1!$A:$C,3,FALSE))/100</f>
        <v>0.15611111180000001</v>
      </c>
      <c r="D7" s="9">
        <f>IF(OR(VLOOKUP(CONCATENATE("TET_",Parameters!$B$7,"_0_",YEAR($A7),"_",Parameters!D$8,"_",Parameters!D$9),Query1!$A:$C,3,FALSE)=0,ISERROR(VLOOKUP(CONCATENATE("TET_",Parameters!$B$7,"_0_",YEAR($A7),"_",Parameters!D$8,"_",Parameters!D$9),Query1!$A:$C,3,FALSE))),"",VLOOKUP(CONCATENATE("TET_",Parameters!$B$7,"_0_",YEAR($A7),"_",Parameters!D$8,"_",Parameters!D$9),Query1!$A:$C,3,FALSE))/100</f>
        <v>9.9601048110000007E-2</v>
      </c>
      <c r="E7" s="9">
        <f>IF(OR(VLOOKUP(CONCATENATE("TET_",Parameters!$B$7,"_0_",YEAR($A7),"_",Parameters!E$8,"_",Parameters!E$9),Query1!$A:$C,3,FALSE)=0,ISERROR(VLOOKUP(CONCATENATE("TET_",Parameters!$B$7,"_0_",YEAR($A7),"_",Parameters!E$8,"_",Parameters!E$9),Query1!$A:$C,3,FALSE))),"",VLOOKUP(CONCATENATE("TET_",Parameters!$B$7,"_0_",YEAR($A7),"_",Parameters!E$8,"_",Parameters!E$9),Query1!$A:$C,3,FALSE))/100</f>
        <v>0.1008871012</v>
      </c>
      <c r="F7" s="9">
        <f>IF(OR(VLOOKUP(CONCATENATE("TET_",Parameters!$B$7,"_0_",YEAR($A7),"_",Parameters!F$8,"_",Parameters!F$9),Query1!$A:$C,3,FALSE)=0,ISERROR(VLOOKUP(CONCATENATE("TET_",Parameters!$B$7,"_0_",YEAR($A7),"_",Parameters!F$8,"_",Parameters!F$9),Query1!$A:$C,3,FALSE))),"",VLOOKUP(CONCATENATE("TET_",Parameters!$B$7,"_0_",YEAR($A7),"_",Parameters!F$8,"_",Parameters!F$9),Query1!$A:$C,3,FALSE))/100</f>
        <v>6.6081035940000005E-2</v>
      </c>
      <c r="G7" s="9">
        <f>IF(OR(VLOOKUP(CONCATENATE("TET_",Parameters!$B$7,"_0_",YEAR($A7),"_",Parameters!G$8,"_",Parameters!G$9),Query1!$A:$C,3,FALSE)=0,ISERROR(VLOOKUP(CONCATENATE("TET_",Parameters!$B$7,"_0_",YEAR($A7),"_",Parameters!G$8,"_",Parameters!G$9),Query1!$A:$C,3,FALSE))),"",VLOOKUP(CONCATENATE("TET_",Parameters!$B$7,"_0_",YEAR($A7),"_",Parameters!G$8,"_",Parameters!G$9),Query1!$A:$C,3,FALSE))/100</f>
        <v>0.39422748730000001</v>
      </c>
      <c r="H7" s="22">
        <f>IF(OR(VLOOKUP(CONCATENATE("TET_",Parameters!$B$7,"_0_",YEAR($A7),"_",Parameters!H$8,"_",Parameters!H$9),Query1!$A:$C,3,FALSE)=0,ISERROR(VLOOKUP(CONCATENATE("TET_",Parameters!$B$7,"_0_",YEAR($A7),"_",Parameters!H$8,"_",Parameters!H$9),Query1!$A:$C,3,FALSE))),"",VLOOKUP(CONCATENATE("TET_",Parameters!$B$7,"_0_",YEAR($A7),"_",Parameters!H$8,"_",Parameters!H$9),Query1!$A:$C,3,FALSE))</f>
        <v>3223.913</v>
      </c>
      <c r="I7" s="22">
        <f>IF(OR(VLOOKUP(CONCATENATE("TET_",Parameters!$B$7,"_0_",YEAR($A7),"_",Parameters!I$8,"_",Parameters!I$9),Query1!$A:$C,3,FALSE)=0,ISERROR(VLOOKUP(CONCATENATE("TET_",Parameters!$B$7,"_0_",YEAR($A7),"_",Parameters!I$8,"_",Parameters!I$9),Query1!$A:$C,3,FALSE))),"",VLOOKUP(CONCATENATE("TET_",Parameters!$B$7,"_0_",YEAR($A7),"_",Parameters!I$8,"_",Parameters!I$9),Query1!$A:$C,3,FALSE))</f>
        <v>2748.826</v>
      </c>
      <c r="J7" s="22">
        <f>IF(OR(VLOOKUP(CONCATENATE("TET_",Parameters!$B$7,"_0_",YEAR($A7),"_",Parameters!J$8,"_",Parameters!J$9),Query1!$A:$C,3,FALSE)=0,ISERROR(VLOOKUP(CONCATENATE("TET_",Parameters!$B$7,"_0_",YEAR($A7),"_",Parameters!J$8,"_",Parameters!J$9),Query1!$A:$C,3,FALSE))),"",VLOOKUP(CONCATENATE("TET_",Parameters!$B$7,"_0_",YEAR($A7),"_",Parameters!J$8,"_",Parameters!J$9),Query1!$A:$C,3,FALSE))</f>
        <v>1753.789</v>
      </c>
      <c r="K7" s="22">
        <f>IF(OR(VLOOKUP(CONCATENATE("TET_",Parameters!$B$7,"_0_",YEAR($A7),"_",Parameters!K$8,"_",Parameters!K$9),Query1!$A:$C,3,FALSE)=0,ISERROR(VLOOKUP(CONCATENATE("TET_",Parameters!$B$7,"_0_",YEAR($A7),"_",Parameters!K$8,"_",Parameters!K$9),Query1!$A:$C,3,FALSE))),"",VLOOKUP(CONCATENATE("TET_",Parameters!$B$7,"_0_",YEAR($A7),"_",Parameters!K$8,"_",Parameters!K$9),Query1!$A:$C,3,FALSE))</f>
        <v>1776.434</v>
      </c>
      <c r="L7" s="22">
        <f>IF(OR(VLOOKUP(CONCATENATE("TET_",Parameters!$B$7,"_0_",YEAR($A7),"_",Parameters!L$8,"_",Parameters!L$9),Query1!$A:$C,3,FALSE)=0,ISERROR(VLOOKUP(CONCATENATE("TET_",Parameters!$B$7,"_0_",YEAR($A7),"_",Parameters!L$8,"_",Parameters!L$9),Query1!$A:$C,3,FALSE))),"",VLOOKUP(CONCATENATE("TET_",Parameters!$B$7,"_0_",YEAR($A7),"_",Parameters!L$8,"_",Parameters!L$9),Query1!$A:$C,3,FALSE))</f>
        <v>1163.5640000000001</v>
      </c>
      <c r="M7" s="22">
        <f>IF(OR(VLOOKUP(CONCATENATE("TET_",Parameters!$B$7,"_0_",YEAR($A7),"_",Parameters!M$8,"_",Parameters!M$9),Query1!$A:$C,3,FALSE)=0,ISERROR(VLOOKUP(CONCATENATE("TET_",Parameters!$B$7,"_0_",YEAR($A7),"_",Parameters!M$8,"_",Parameters!M$9),Query1!$A:$C,3,FALSE))),"",VLOOKUP(CONCATENATE("TET_",Parameters!$B$7,"_0_",YEAR($A7),"_",Parameters!M$8,"_",Parameters!M$9),Query1!$A:$C,3,FALSE))</f>
        <v>6941.6120000000001</v>
      </c>
      <c r="N7" s="22">
        <f>IF(OR(VLOOKUP(CONCATENATE("TET_",Parameters!$B$7,"_0_",YEAR($A7),"_",Parameters!N$8,"_",Parameters!N$9),Query1!$A:$C,3,FALSE)=0,ISERROR(VLOOKUP(CONCATENATE("TET_",Parameters!$B$7,"_0_",YEAR($A7),"_",Parameters!N$8,"_",Parameters!N$9),Query1!$A:$C,3,FALSE))),"",VLOOKUP(CONCATENATE("TET_",Parameters!$B$7,"_0_",YEAR($A7),"_",Parameters!N$8,"_",Parameters!N$9),Query1!$A:$C,3,FALSE))</f>
        <v>17608.137999999999</v>
      </c>
      <c r="O7" s="22">
        <f>IF(OR(VLOOKUP(CONCATENATE("TET_",Parameters!$B$7,"_0_",YEAR($A7),"_",Parameters!O$8,"_",Parameters!O$9),Query1!$A:$C,3,FALSE)=0,ISERROR(VLOOKUP(CONCATENATE("TET_",Parameters!$B$7,"_0_",YEAR($A7),"_",Parameters!O$8,"_",Parameters!O$9),Query1!$A:$C,3,FALSE))),"",VLOOKUP(CONCATENATE("TET_",Parameters!$B$7,"_0_",YEAR($A7),"_",Parameters!O$8,"_",Parameters!O$9),Query1!$A:$C,3,FALSE))</f>
        <v>3068.4832590000001</v>
      </c>
      <c r="P7" s="22">
        <f>IF(OR(VLOOKUP(CONCATENATE("TET_",Parameters!$B$7,"_0_",YEAR($A7),"_",Parameters!P$8,"_",Parameters!P$9),Query1!$A:$C,3,FALSE)=0,ISERROR(VLOOKUP(CONCATENATE("TET_",Parameters!$B$7,"_0_",YEAR($A7),"_",Parameters!P$8,"_",Parameters!P$9),Query1!$A:$C,3,FALSE))),"",VLOOKUP(CONCATENATE("TET_",Parameters!$B$7,"_0_",YEAR($A7),"_",Parameters!P$8,"_",Parameters!P$9),Query1!$A:$C,3,FALSE))</f>
        <v>2677.7739029999998</v>
      </c>
      <c r="Q7" s="22">
        <f>IF(OR(VLOOKUP(CONCATENATE("TET_",Parameters!$B$7,"_0_",YEAR($A7),"_",Parameters!Q$8,"_",Parameters!Q$9),Query1!$A:$C,3,FALSE)=0,ISERROR(VLOOKUP(CONCATENATE("TET_",Parameters!$B$7,"_0_",YEAR($A7),"_",Parameters!Q$8,"_",Parameters!Q$9),Query1!$A:$C,3,FALSE))),"",VLOOKUP(CONCATENATE("TET_",Parameters!$B$7,"_0_",YEAR($A7),"_",Parameters!Q$8,"_",Parameters!Q$9),Query1!$A:$C,3,FALSE))</f>
        <v>1693.638596</v>
      </c>
      <c r="R7" s="22">
        <f>IF(OR(VLOOKUP(CONCATENATE("TET_",Parameters!$B$7,"_0_",YEAR($A7),"_",Parameters!R$8,"_",Parameters!R$9),Query1!$A:$C,3,FALSE)=0,ISERROR(VLOOKUP(CONCATENATE("TET_",Parameters!$B$7,"_0_",YEAR($A7),"_",Parameters!R$8,"_",Parameters!R$9),Query1!$A:$C,3,FALSE))),"",VLOOKUP(CONCATENATE("TET_",Parameters!$B$7,"_0_",YEAR($A7),"_",Parameters!R$8,"_",Parameters!R$9),Query1!$A:$C,3,FALSE))</f>
        <v>1750.8134769999999</v>
      </c>
      <c r="S7" s="22">
        <f>IF(OR(VLOOKUP(CONCATENATE("TET_",Parameters!$B$7,"_0_",YEAR($A7),"_",Parameters!S$8,"_",Parameters!S$9),Query1!$A:$C,3,FALSE)=0,ISERROR(VLOOKUP(CONCATENATE("TET_",Parameters!$B$7,"_0_",YEAR($A7),"_",Parameters!S$8,"_",Parameters!S$9),Query1!$A:$C,3,FALSE))),"",VLOOKUP(CONCATENATE("TET_",Parameters!$B$7,"_0_",YEAR($A7),"_",Parameters!S$8,"_",Parameters!S$9),Query1!$A:$C,3,FALSE))</f>
        <v>1098.1130760000001</v>
      </c>
      <c r="T7" s="22" t="str">
        <f>IF(OR(VLOOKUP(CONCATENATE("TET_",Parameters!$B$7,"_0_",YEAR($A7),"_",Parameters!T$8,"_",Parameters!T$9),Query1!$A:$C,3,FALSE)=0,ISERROR(VLOOKUP(CONCATENATE("TET_",Parameters!$B$7,"_0_",YEAR($A7),"_",Parameters!T$8,"_",Parameters!T$9),Query1!$A:$C,3,FALSE))),"",VLOOKUP(CONCATENATE("TET_",Parameters!$B$7,"_0_",YEAR($A7),"_",Parameters!T$8,"_",Parameters!T$9),Query1!$A:$C,3,FALSE))</f>
        <v/>
      </c>
      <c r="U7" s="22">
        <f>IF(OR(VLOOKUP(CONCATENATE("TET_",Parameters!$B$7,"_0_",YEAR($A7),"_",Parameters!U$8,"_",Parameters!U$9),Query1!$A:$C,3,FALSE)=0,ISERROR(VLOOKUP(CONCATENATE("TET_",Parameters!$B$7,"_0_",YEAR($A7),"_",Parameters!U$8,"_",Parameters!U$9),Query1!$A:$C,3,FALSE))),"",VLOOKUP(CONCATENATE("TET_",Parameters!$B$7,"_0_",YEAR($A7),"_",Parameters!U$8,"_",Parameters!U$9),Query1!$A:$C,3,FALSE))</f>
        <v>18261.714</v>
      </c>
      <c r="V7" s="6"/>
    </row>
    <row r="8" spans="1:22" x14ac:dyDescent="0.2">
      <c r="A8" s="21">
        <f>DATE(Parameters!$B$5+ROW($A7)-ROW($A$4),1,1)</f>
        <v>42005</v>
      </c>
      <c r="B8" s="9">
        <f>IF(OR(VLOOKUP(CONCATENATE("TET_",Parameters!$B$7,"_0_",YEAR($A8),"_",Parameters!B$8,"_",Parameters!B$9),Query1!$A:$C,3,FALSE)=0,ISERROR(VLOOKUP(CONCATENATE("TET_",Parameters!$B$7,"_0_",YEAR($A8),"_",Parameters!B$8,"_",Parameters!B$9),Query1!$A:$C,3,FALSE))),"",VLOOKUP(CONCATENATE("TET_",Parameters!$B$7,"_0_",YEAR($A8),"_",Parameters!B$8,"_",Parameters!B$9),Query1!$A:$C,3,FALSE))/100</f>
        <v>0.184369691</v>
      </c>
      <c r="C8" s="9">
        <f>IF(OR(VLOOKUP(CONCATENATE("TET_",Parameters!$B$7,"_0_",YEAR($A8),"_",Parameters!C$8,"_",Parameters!C$9),Query1!$A:$C,3,FALSE)=0,ISERROR(VLOOKUP(CONCATENATE("TET_",Parameters!$B$7,"_0_",YEAR($A8),"_",Parameters!C$8,"_",Parameters!C$9),Query1!$A:$C,3,FALSE))),"",VLOOKUP(CONCATENATE("TET_",Parameters!$B$7,"_0_",YEAR($A8),"_",Parameters!C$8,"_",Parameters!C$9),Query1!$A:$C,3,FALSE))/100</f>
        <v>0.1587526091</v>
      </c>
      <c r="D8" s="9">
        <f>IF(OR(VLOOKUP(CONCATENATE("TET_",Parameters!$B$7,"_0_",YEAR($A8),"_",Parameters!D$8,"_",Parameters!D$9),Query1!$A:$C,3,FALSE)=0,ISERROR(VLOOKUP(CONCATENATE("TET_",Parameters!$B$7,"_0_",YEAR($A8),"_",Parameters!D$8,"_",Parameters!D$9),Query1!$A:$C,3,FALSE))),"",VLOOKUP(CONCATENATE("TET_",Parameters!$B$7,"_0_",YEAR($A8),"_",Parameters!D$8,"_",Parameters!D$9),Query1!$A:$C,3,FALSE))/100</f>
        <v>9.9093146610000002E-2</v>
      </c>
      <c r="E8" s="9">
        <f>IF(OR(VLOOKUP(CONCATENATE("TET_",Parameters!$B$7,"_0_",YEAR($A8),"_",Parameters!E$8,"_",Parameters!E$9),Query1!$A:$C,3,FALSE)=0,ISERROR(VLOOKUP(CONCATENATE("TET_",Parameters!$B$7,"_0_",YEAR($A8),"_",Parameters!E$8,"_",Parameters!E$9),Query1!$A:$C,3,FALSE))),"",VLOOKUP(CONCATENATE("TET_",Parameters!$B$7,"_0_",YEAR($A8),"_",Parameters!E$8,"_",Parameters!E$9),Query1!$A:$C,3,FALSE))/100</f>
        <v>9.6165628470000014E-2</v>
      </c>
      <c r="F8" s="9">
        <f>IF(OR(VLOOKUP(CONCATENATE("TET_",Parameters!$B$7,"_0_",YEAR($A8),"_",Parameters!F$8,"_",Parameters!F$9),Query1!$A:$C,3,FALSE)=0,ISERROR(VLOOKUP(CONCATENATE("TET_",Parameters!$B$7,"_0_",YEAR($A8),"_",Parameters!F$8,"_",Parameters!F$9),Query1!$A:$C,3,FALSE))),"",VLOOKUP(CONCATENATE("TET_",Parameters!$B$7,"_0_",YEAR($A8),"_",Parameters!F$8,"_",Parameters!F$9),Query1!$A:$C,3,FALSE))/100</f>
        <v>6.5673011870000006E-2</v>
      </c>
      <c r="G8" s="9">
        <f>IF(OR(VLOOKUP(CONCATENATE("TET_",Parameters!$B$7,"_0_",YEAR($A8),"_",Parameters!G$8,"_",Parameters!G$9),Query1!$A:$C,3,FALSE)=0,ISERROR(VLOOKUP(CONCATENATE("TET_",Parameters!$B$7,"_0_",YEAR($A8),"_",Parameters!G$8,"_",Parameters!G$9),Query1!$A:$C,3,FALSE))),"",VLOOKUP(CONCATENATE("TET_",Parameters!$B$7,"_0_",YEAR($A8),"_",Parameters!G$8,"_",Parameters!G$9),Query1!$A:$C,3,FALSE))/100</f>
        <v>0.39594591289999997</v>
      </c>
      <c r="H8" s="22">
        <f>IF(OR(VLOOKUP(CONCATENATE("TET_",Parameters!$B$7,"_0_",YEAR($A8),"_",Parameters!H$8,"_",Parameters!H$9),Query1!$A:$C,3,FALSE)=0,ISERROR(VLOOKUP(CONCATENATE("TET_",Parameters!$B$7,"_0_",YEAR($A8),"_",Parameters!H$8,"_",Parameters!H$9),Query1!$A:$C,3,FALSE))),"",VLOOKUP(CONCATENATE("TET_",Parameters!$B$7,"_0_",YEAR($A8),"_",Parameters!H$8,"_",Parameters!H$9),Query1!$A:$C,3,FALSE))</f>
        <v>3373.047</v>
      </c>
      <c r="I8" s="22">
        <f>IF(OR(VLOOKUP(CONCATENATE("TET_",Parameters!$B$7,"_0_",YEAR($A8),"_",Parameters!I$8,"_",Parameters!I$9),Query1!$A:$C,3,FALSE)=0,ISERROR(VLOOKUP(CONCATENATE("TET_",Parameters!$B$7,"_0_",YEAR($A8),"_",Parameters!I$8,"_",Parameters!I$9),Query1!$A:$C,3,FALSE))),"",VLOOKUP(CONCATENATE("TET_",Parameters!$B$7,"_0_",YEAR($A8),"_",Parameters!I$8,"_",Parameters!I$9),Query1!$A:$C,3,FALSE))</f>
        <v>2904.3820000000001</v>
      </c>
      <c r="J8" s="22">
        <f>IF(OR(VLOOKUP(CONCATENATE("TET_",Parameters!$B$7,"_0_",YEAR($A8),"_",Parameters!J$8,"_",Parameters!J$9),Query1!$A:$C,3,FALSE)=0,ISERROR(VLOOKUP(CONCATENATE("TET_",Parameters!$B$7,"_0_",YEAR($A8),"_",Parameters!J$8,"_",Parameters!J$9),Query1!$A:$C,3,FALSE))),"",VLOOKUP(CONCATENATE("TET_",Parameters!$B$7,"_0_",YEAR($A8),"_",Parameters!J$8,"_",Parameters!J$9),Query1!$A:$C,3,FALSE))</f>
        <v>1812.9110000000001</v>
      </c>
      <c r="K8" s="22">
        <f>IF(OR(VLOOKUP(CONCATENATE("TET_",Parameters!$B$7,"_0_",YEAR($A8),"_",Parameters!K$8,"_",Parameters!K$9),Query1!$A:$C,3,FALSE)=0,ISERROR(VLOOKUP(CONCATENATE("TET_",Parameters!$B$7,"_0_",YEAR($A8),"_",Parameters!K$8,"_",Parameters!K$9),Query1!$A:$C,3,FALSE))),"",VLOOKUP(CONCATENATE("TET_",Parameters!$B$7,"_0_",YEAR($A8),"_",Parameters!K$8,"_",Parameters!K$9),Query1!$A:$C,3,FALSE))</f>
        <v>1759.3520000000001</v>
      </c>
      <c r="L8" s="22">
        <f>IF(OR(VLOOKUP(CONCATENATE("TET_",Parameters!$B$7,"_0_",YEAR($A8),"_",Parameters!L$8,"_",Parameters!L$9),Query1!$A:$C,3,FALSE)=0,ISERROR(VLOOKUP(CONCATENATE("TET_",Parameters!$B$7,"_0_",YEAR($A8),"_",Parameters!L$8,"_",Parameters!L$9),Query1!$A:$C,3,FALSE))),"",VLOOKUP(CONCATENATE("TET_",Parameters!$B$7,"_0_",YEAR($A8),"_",Parameters!L$8,"_",Parameters!L$9),Query1!$A:$C,3,FALSE))</f>
        <v>1201.489</v>
      </c>
      <c r="M8" s="22">
        <f>IF(OR(VLOOKUP(CONCATENATE("TET_",Parameters!$B$7,"_0_",YEAR($A8),"_",Parameters!M$8,"_",Parameters!M$9),Query1!$A:$C,3,FALSE)=0,ISERROR(VLOOKUP(CONCATENATE("TET_",Parameters!$B$7,"_0_",YEAR($A8),"_",Parameters!M$8,"_",Parameters!M$9),Query1!$A:$C,3,FALSE))),"",VLOOKUP(CONCATENATE("TET_",Parameters!$B$7,"_0_",YEAR($A8),"_",Parameters!M$8,"_",Parameters!M$9),Query1!$A:$C,3,FALSE))</f>
        <v>7243.8379999999997</v>
      </c>
      <c r="N8" s="22">
        <f>IF(OR(VLOOKUP(CONCATENATE("TET_",Parameters!$B$7,"_0_",YEAR($A8),"_",Parameters!N$8,"_",Parameters!N$9),Query1!$A:$C,3,FALSE)=0,ISERROR(VLOOKUP(CONCATENATE("TET_",Parameters!$B$7,"_0_",YEAR($A8),"_",Parameters!N$8,"_",Parameters!N$9),Query1!$A:$C,3,FALSE))),"",VLOOKUP(CONCATENATE("TET_",Parameters!$B$7,"_0_",YEAR($A8),"_",Parameters!N$8,"_",Parameters!N$9),Query1!$A:$C,3,FALSE))</f>
        <v>18295.019</v>
      </c>
      <c r="O8" s="22">
        <f>IF(OR(VLOOKUP(CONCATENATE("TET_",Parameters!$B$7,"_0_",YEAR($A8),"_",Parameters!O$8,"_",Parameters!O$9),Query1!$A:$C,3,FALSE)=0,ISERROR(VLOOKUP(CONCATENATE("TET_",Parameters!$B$7,"_0_",YEAR($A8),"_",Parameters!O$8,"_",Parameters!O$9),Query1!$A:$C,3,FALSE))),"",VLOOKUP(CONCATENATE("TET_",Parameters!$B$7,"_0_",YEAR($A8),"_",Parameters!O$8,"_",Parameters!O$9),Query1!$A:$C,3,FALSE))</f>
        <v>3148.0821609999998</v>
      </c>
      <c r="P8" s="22">
        <f>IF(OR(VLOOKUP(CONCATENATE("TET_",Parameters!$B$7,"_0_",YEAR($A8),"_",Parameters!P$8,"_",Parameters!P$9),Query1!$A:$C,3,FALSE)=0,ISERROR(VLOOKUP(CONCATENATE("TET_",Parameters!$B$7,"_0_",YEAR($A8),"_",Parameters!P$8,"_",Parameters!P$9),Query1!$A:$C,3,FALSE))),"",VLOOKUP(CONCATENATE("TET_",Parameters!$B$7,"_0_",YEAR($A8),"_",Parameters!P$8,"_",Parameters!P$9),Query1!$A:$C,3,FALSE))</f>
        <v>2805.7426289999999</v>
      </c>
      <c r="Q8" s="22">
        <f>IF(OR(VLOOKUP(CONCATENATE("TET_",Parameters!$B$7,"_0_",YEAR($A8),"_",Parameters!Q$8,"_",Parameters!Q$9),Query1!$A:$C,3,FALSE)=0,ISERROR(VLOOKUP(CONCATENATE("TET_",Parameters!$B$7,"_0_",YEAR($A8),"_",Parameters!Q$8,"_",Parameters!Q$9),Query1!$A:$C,3,FALSE))),"",VLOOKUP(CONCATENATE("TET_",Parameters!$B$7,"_0_",YEAR($A8),"_",Parameters!Q$8,"_",Parameters!Q$9),Query1!$A:$C,3,FALSE))</f>
        <v>1715.4701239999999</v>
      </c>
      <c r="R8" s="22">
        <f>IF(OR(VLOOKUP(CONCATENATE("TET_",Parameters!$B$7,"_0_",YEAR($A8),"_",Parameters!R$8,"_",Parameters!R$9),Query1!$A:$C,3,FALSE)=0,ISERROR(VLOOKUP(CONCATENATE("TET_",Parameters!$B$7,"_0_",YEAR($A8),"_",Parameters!R$8,"_",Parameters!R$9),Query1!$A:$C,3,FALSE))),"",VLOOKUP(CONCATENATE("TET_",Parameters!$B$7,"_0_",YEAR($A8),"_",Parameters!R$8,"_",Parameters!R$9),Query1!$A:$C,3,FALSE))</f>
        <v>1768.26306</v>
      </c>
      <c r="S8" s="22">
        <f>IF(OR(VLOOKUP(CONCATENATE("TET_",Parameters!$B$7,"_0_",YEAR($A8),"_",Parameters!S$8,"_",Parameters!S$9),Query1!$A:$C,3,FALSE)=0,ISERROR(VLOOKUP(CONCATENATE("TET_",Parameters!$B$7,"_0_",YEAR($A8),"_",Parameters!S$8,"_",Parameters!S$9),Query1!$A:$C,3,FALSE))),"",VLOOKUP(CONCATENATE("TET_",Parameters!$B$7,"_0_",YEAR($A8),"_",Parameters!S$8,"_",Parameters!S$9),Query1!$A:$C,3,FALSE))</f>
        <v>1125.0507700000001</v>
      </c>
      <c r="T8" s="22" t="str">
        <f>IF(OR(VLOOKUP(CONCATENATE("TET_",Parameters!$B$7,"_0_",YEAR($A8),"_",Parameters!T$8,"_",Parameters!T$9),Query1!$A:$C,3,FALSE)=0,ISERROR(VLOOKUP(CONCATENATE("TET_",Parameters!$B$7,"_0_",YEAR($A8),"_",Parameters!T$8,"_",Parameters!T$9),Query1!$A:$C,3,FALSE))),"",VLOOKUP(CONCATENATE("TET_",Parameters!$B$7,"_0_",YEAR($A8),"_",Parameters!T$8,"_",Parameters!T$9),Query1!$A:$C,3,FALSE))</f>
        <v/>
      </c>
      <c r="U8" s="22">
        <f>IF(OR(VLOOKUP(CONCATENATE("TET_",Parameters!$B$7,"_0_",YEAR($A8),"_",Parameters!U$8,"_",Parameters!U$9),Query1!$A:$C,3,FALSE)=0,ISERROR(VLOOKUP(CONCATENATE("TET_",Parameters!$B$7,"_0_",YEAR($A8),"_",Parameters!U$8,"_",Parameters!U$9),Query1!$A:$C,3,FALSE))),"",VLOOKUP(CONCATENATE("TET_",Parameters!$B$7,"_0_",YEAR($A8),"_",Parameters!U$8,"_",Parameters!U$9),Query1!$A:$C,3,FALSE))</f>
        <v>18799.621999999999</v>
      </c>
      <c r="V8" s="6"/>
    </row>
    <row r="9" spans="1:22" x14ac:dyDescent="0.2">
      <c r="A9" s="21">
        <f>DATE(Parameters!$B$5+ROW($A8)-ROW($A$4),1,1)</f>
        <v>42370</v>
      </c>
      <c r="B9" s="9">
        <f>IF(OR(VLOOKUP(CONCATENATE("TET_",Parameters!$B$7,"_0_",YEAR($A9),"_",Parameters!B$8,"_",Parameters!B$9),Query1!$A:$C,3,FALSE)=0,ISERROR(VLOOKUP(CONCATENATE("TET_",Parameters!$B$7,"_0_",YEAR($A9),"_",Parameters!B$8,"_",Parameters!B$9),Query1!$A:$C,3,FALSE))),"",VLOOKUP(CONCATENATE("TET_",Parameters!$B$7,"_0_",YEAR($A9),"_",Parameters!B$8,"_",Parameters!B$9),Query1!$A:$C,3,FALSE))/100</f>
        <v>0.18782033179999999</v>
      </c>
      <c r="C9" s="9">
        <f>IF(OR(VLOOKUP(CONCATENATE("TET_",Parameters!$B$7,"_0_",YEAR($A9),"_",Parameters!C$8,"_",Parameters!C$9),Query1!$A:$C,3,FALSE)=0,ISERROR(VLOOKUP(CONCATENATE("TET_",Parameters!$B$7,"_0_",YEAR($A9),"_",Parameters!C$8,"_",Parameters!C$9),Query1!$A:$C,3,FALSE))),"",VLOOKUP(CONCATENATE("TET_",Parameters!$B$7,"_0_",YEAR($A9),"_",Parameters!C$8,"_",Parameters!C$9),Query1!$A:$C,3,FALSE))/100</f>
        <v>0.16146892040000002</v>
      </c>
      <c r="D9" s="9">
        <f>IF(OR(VLOOKUP(CONCATENATE("TET_",Parameters!$B$7,"_0_",YEAR($A9),"_",Parameters!D$8,"_",Parameters!D$9),Query1!$A:$C,3,FALSE)=0,ISERROR(VLOOKUP(CONCATENATE("TET_",Parameters!$B$7,"_0_",YEAR($A9),"_",Parameters!D$8,"_",Parameters!D$9),Query1!$A:$C,3,FALSE))),"",VLOOKUP(CONCATENATE("TET_",Parameters!$B$7,"_0_",YEAR($A9),"_",Parameters!D$8,"_",Parameters!D$9),Query1!$A:$C,3,FALSE))/100</f>
        <v>9.9148132189999988E-2</v>
      </c>
      <c r="E9" s="9">
        <f>IF(OR(VLOOKUP(CONCATENATE("TET_",Parameters!$B$7,"_0_",YEAR($A9),"_",Parameters!E$8,"_",Parameters!E$9),Query1!$A:$C,3,FALSE)=0,ISERROR(VLOOKUP(CONCATENATE("TET_",Parameters!$B$7,"_0_",YEAR($A9),"_",Parameters!E$8,"_",Parameters!E$9),Query1!$A:$C,3,FALSE))),"",VLOOKUP(CONCATENATE("TET_",Parameters!$B$7,"_0_",YEAR($A9),"_",Parameters!E$8,"_",Parameters!E$9),Query1!$A:$C,3,FALSE))/100</f>
        <v>9.4309715759999996E-2</v>
      </c>
      <c r="F9" s="9">
        <f>IF(OR(VLOOKUP(CONCATENATE("TET_",Parameters!$B$7,"_0_",YEAR($A9),"_",Parameters!F$8,"_",Parameters!F$9),Query1!$A:$C,3,FALSE)=0,ISERROR(VLOOKUP(CONCATENATE("TET_",Parameters!$B$7,"_0_",YEAR($A9),"_",Parameters!F$8,"_",Parameters!F$9),Query1!$A:$C,3,FALSE))),"",VLOOKUP(CONCATENATE("TET_",Parameters!$B$7,"_0_",YEAR($A9),"_",Parameters!F$8,"_",Parameters!F$9),Query1!$A:$C,3,FALSE))/100</f>
        <v>6.5991531039999995E-2</v>
      </c>
      <c r="G9" s="9">
        <f>IF(OR(VLOOKUP(CONCATENATE("TET_",Parameters!$B$7,"_0_",YEAR($A9),"_",Parameters!G$8,"_",Parameters!G$9),Query1!$A:$C,3,FALSE)=0,ISERROR(VLOOKUP(CONCATENATE("TET_",Parameters!$B$7,"_0_",YEAR($A9),"_",Parameters!G$8,"_",Parameters!G$9),Query1!$A:$C,3,FALSE))),"",VLOOKUP(CONCATENATE("TET_",Parameters!$B$7,"_0_",YEAR($A9),"_",Parameters!G$8,"_",Parameters!G$9),Query1!$A:$C,3,FALSE))/100</f>
        <v>0.39126136879999995</v>
      </c>
      <c r="H9" s="22">
        <f>IF(OR(VLOOKUP(CONCATENATE("TET_",Parameters!$B$7,"_0_",YEAR($A9),"_",Parameters!H$8,"_",Parameters!H$9),Query1!$A:$C,3,FALSE)=0,ISERROR(VLOOKUP(CONCATENATE("TET_",Parameters!$B$7,"_0_",YEAR($A9),"_",Parameters!H$8,"_",Parameters!H$9),Query1!$A:$C,3,FALSE))),"",VLOOKUP(CONCATENATE("TET_",Parameters!$B$7,"_0_",YEAR($A9),"_",Parameters!H$8,"_",Parameters!H$9),Query1!$A:$C,3,FALSE))</f>
        <v>3531.9450000000002</v>
      </c>
      <c r="I9" s="22">
        <f>IF(OR(VLOOKUP(CONCATENATE("TET_",Parameters!$B$7,"_0_",YEAR($A9),"_",Parameters!I$8,"_",Parameters!I$9),Query1!$A:$C,3,FALSE)=0,ISERROR(VLOOKUP(CONCATENATE("TET_",Parameters!$B$7,"_0_",YEAR($A9),"_",Parameters!I$8,"_",Parameters!I$9),Query1!$A:$C,3,FALSE))),"",VLOOKUP(CONCATENATE("TET_",Parameters!$B$7,"_0_",YEAR($A9),"_",Parameters!I$8,"_",Parameters!I$9),Query1!$A:$C,3,FALSE))</f>
        <v>3036.4090000000001</v>
      </c>
      <c r="J9" s="22">
        <f>IF(OR(VLOOKUP(CONCATENATE("TET_",Parameters!$B$7,"_0_",YEAR($A9),"_",Parameters!J$8,"_",Parameters!J$9),Query1!$A:$C,3,FALSE)=0,ISERROR(VLOOKUP(CONCATENATE("TET_",Parameters!$B$7,"_0_",YEAR($A9),"_",Parameters!J$8,"_",Parameters!J$9),Query1!$A:$C,3,FALSE))),"",VLOOKUP(CONCATENATE("TET_",Parameters!$B$7,"_0_",YEAR($A9),"_",Parameters!J$8,"_",Parameters!J$9),Query1!$A:$C,3,FALSE))</f>
        <v>1864.472</v>
      </c>
      <c r="K9" s="22">
        <f>IF(OR(VLOOKUP(CONCATENATE("TET_",Parameters!$B$7,"_0_",YEAR($A9),"_",Parameters!K$8,"_",Parameters!K$9),Query1!$A:$C,3,FALSE)=0,ISERROR(VLOOKUP(CONCATENATE("TET_",Parameters!$B$7,"_0_",YEAR($A9),"_",Parameters!K$8,"_",Parameters!K$9),Query1!$A:$C,3,FALSE))),"",VLOOKUP(CONCATENATE("TET_",Parameters!$B$7,"_0_",YEAR($A9),"_",Parameters!K$8,"_",Parameters!K$9),Query1!$A:$C,3,FALSE))</f>
        <v>1773.4860000000001</v>
      </c>
      <c r="L9" s="22">
        <f>IF(OR(VLOOKUP(CONCATENATE("TET_",Parameters!$B$7,"_0_",YEAR($A9),"_",Parameters!L$8,"_",Parameters!L$9),Query1!$A:$C,3,FALSE)=0,ISERROR(VLOOKUP(CONCATENATE("TET_",Parameters!$B$7,"_0_",YEAR($A9),"_",Parameters!L$8,"_",Parameters!L$9),Query1!$A:$C,3,FALSE))),"",VLOOKUP(CONCATENATE("TET_",Parameters!$B$7,"_0_",YEAR($A9),"_",Parameters!L$8,"_",Parameters!L$9),Query1!$A:$C,3,FALSE))</f>
        <v>1240.9649999999999</v>
      </c>
      <c r="M9" s="22">
        <f>IF(OR(VLOOKUP(CONCATENATE("TET_",Parameters!$B$7,"_0_",YEAR($A9),"_",Parameters!M$8,"_",Parameters!M$9),Query1!$A:$C,3,FALSE)=0,ISERROR(VLOOKUP(CONCATENATE("TET_",Parameters!$B$7,"_0_",YEAR($A9),"_",Parameters!M$8,"_",Parameters!M$9),Query1!$A:$C,3,FALSE))),"",VLOOKUP(CONCATENATE("TET_",Parameters!$B$7,"_0_",YEAR($A9),"_",Parameters!M$8,"_",Parameters!M$9),Query1!$A:$C,3,FALSE))</f>
        <v>7357.6360000000004</v>
      </c>
      <c r="N9" s="22">
        <f>IF(OR(VLOOKUP(CONCATENATE("TET_",Parameters!$B$7,"_0_",YEAR($A9),"_",Parameters!N$8,"_",Parameters!N$9),Query1!$A:$C,3,FALSE)=0,ISERROR(VLOOKUP(CONCATENATE("TET_",Parameters!$B$7,"_0_",YEAR($A9),"_",Parameters!N$8,"_",Parameters!N$9),Query1!$A:$C,3,FALSE))),"",VLOOKUP(CONCATENATE("TET_",Parameters!$B$7,"_0_",YEAR($A9),"_",Parameters!N$8,"_",Parameters!N$9),Query1!$A:$C,3,FALSE))</f>
        <v>18804.913</v>
      </c>
      <c r="O9" s="22">
        <f>IF(OR(VLOOKUP(CONCATENATE("TET_",Parameters!$B$7,"_0_",YEAR($A9),"_",Parameters!O$8,"_",Parameters!O$9),Query1!$A:$C,3,FALSE)=0,ISERROR(VLOOKUP(CONCATENATE("TET_",Parameters!$B$7,"_0_",YEAR($A9),"_",Parameters!O$8,"_",Parameters!O$9),Query1!$A:$C,3,FALSE))),"",VLOOKUP(CONCATENATE("TET_",Parameters!$B$7,"_0_",YEAR($A9),"_",Parameters!O$8,"_",Parameters!O$9),Query1!$A:$C,3,FALSE))</f>
        <v>3220.478216</v>
      </c>
      <c r="P9" s="22">
        <f>IF(OR(VLOOKUP(CONCATENATE("TET_",Parameters!$B$7,"_0_",YEAR($A9),"_",Parameters!P$8,"_",Parameters!P$9),Query1!$A:$C,3,FALSE)=0,ISERROR(VLOOKUP(CONCATENATE("TET_",Parameters!$B$7,"_0_",YEAR($A9),"_",Parameters!P$8,"_",Parameters!P$9),Query1!$A:$C,3,FALSE))),"",VLOOKUP(CONCATENATE("TET_",Parameters!$B$7,"_0_",YEAR($A9),"_",Parameters!P$8,"_",Parameters!P$9),Query1!$A:$C,3,FALSE))</f>
        <v>2895.8811730000002</v>
      </c>
      <c r="Q9" s="22">
        <f>IF(OR(VLOOKUP(CONCATENATE("TET_",Parameters!$B$7,"_0_",YEAR($A9),"_",Parameters!Q$8,"_",Parameters!Q$9),Query1!$A:$C,3,FALSE)=0,ISERROR(VLOOKUP(CONCATENATE("TET_",Parameters!$B$7,"_0_",YEAR($A9),"_",Parameters!Q$8,"_",Parameters!Q$9),Query1!$A:$C,3,FALSE))),"",VLOOKUP(CONCATENATE("TET_",Parameters!$B$7,"_0_",YEAR($A9),"_",Parameters!Q$8,"_",Parameters!Q$9),Query1!$A:$C,3,FALSE))</f>
        <v>1761.7924089999999</v>
      </c>
      <c r="R9" s="22">
        <f>IF(OR(VLOOKUP(CONCATENATE("TET_",Parameters!$B$7,"_0_",YEAR($A9),"_",Parameters!R$8,"_",Parameters!R$9),Query1!$A:$C,3,FALSE)=0,ISERROR(VLOOKUP(CONCATENATE("TET_",Parameters!$B$7,"_0_",YEAR($A9),"_",Parameters!R$8,"_",Parameters!R$9),Query1!$A:$C,3,FALSE))),"",VLOOKUP(CONCATENATE("TET_",Parameters!$B$7,"_0_",YEAR($A9),"_",Parameters!R$8,"_",Parameters!R$9),Query1!$A:$C,3,FALSE))</f>
        <v>1828.810735</v>
      </c>
      <c r="S9" s="22">
        <f>IF(OR(VLOOKUP(CONCATENATE("TET_",Parameters!$B$7,"_0_",YEAR($A9),"_",Parameters!S$8,"_",Parameters!S$9),Query1!$A:$C,3,FALSE)=0,ISERROR(VLOOKUP(CONCATENATE("TET_",Parameters!$B$7,"_0_",YEAR($A9),"_",Parameters!S$8,"_",Parameters!S$9),Query1!$A:$C,3,FALSE))),"",VLOOKUP(CONCATENATE("TET_",Parameters!$B$7,"_0_",YEAR($A9),"_",Parameters!S$8,"_",Parameters!S$9),Query1!$A:$C,3,FALSE))</f>
        <v>1154.8126259999999</v>
      </c>
      <c r="T9" s="22" t="str">
        <f>IF(OR(VLOOKUP(CONCATENATE("TET_",Parameters!$B$7,"_0_",YEAR($A9),"_",Parameters!T$8,"_",Parameters!T$9),Query1!$A:$C,3,FALSE)=0,ISERROR(VLOOKUP(CONCATENATE("TET_",Parameters!$B$7,"_0_",YEAR($A9),"_",Parameters!T$8,"_",Parameters!T$9),Query1!$A:$C,3,FALSE))),"",VLOOKUP(CONCATENATE("TET_",Parameters!$B$7,"_0_",YEAR($A9),"_",Parameters!T$8,"_",Parameters!T$9),Query1!$A:$C,3,FALSE))</f>
        <v/>
      </c>
      <c r="U9" s="22">
        <f>IF(OR(VLOOKUP(CONCATENATE("TET_",Parameters!$B$7,"_0_",YEAR($A9),"_",Parameters!U$8,"_",Parameters!U$9),Query1!$A:$C,3,FALSE)=0,ISERROR(VLOOKUP(CONCATENATE("TET_",Parameters!$B$7,"_0_",YEAR($A9),"_",Parameters!U$8,"_",Parameters!U$9),Query1!$A:$C,3,FALSE))),"",VLOOKUP(CONCATENATE("TET_",Parameters!$B$7,"_0_",YEAR($A9),"_",Parameters!U$8,"_",Parameters!U$9),Query1!$A:$C,3,FALSE))</f>
        <v>19141.671999999999</v>
      </c>
      <c r="V9" s="11"/>
    </row>
    <row r="10" spans="1:22" x14ac:dyDescent="0.2">
      <c r="A10" s="21">
        <f>DATE(Parameters!$B$5+ROW($A9)-ROW($A$4),1,1)</f>
        <v>42736</v>
      </c>
      <c r="B10" s="9">
        <f>IF(OR(VLOOKUP(CONCATENATE("TET_",Parameters!$B$7,"_0_",YEAR($A10),"_",Parameters!B$8,"_",Parameters!B$9),Query1!$A:$C,3,FALSE)=0,ISERROR(VLOOKUP(CONCATENATE("TET_",Parameters!$B$7,"_0_",YEAR($A10),"_",Parameters!B$8,"_",Parameters!B$9),Query1!$A:$C,3,FALSE))),"",VLOOKUP(CONCATENATE("TET_",Parameters!$B$7,"_0_",YEAR($A10),"_",Parameters!B$8,"_",Parameters!B$9),Query1!$A:$C,3,FALSE))/100</f>
        <v>0.18840795339999999</v>
      </c>
      <c r="C10" s="9">
        <f>IF(OR(VLOOKUP(CONCATENATE("TET_",Parameters!$B$7,"_0_",YEAR($A10),"_",Parameters!C$8,"_",Parameters!C$9),Query1!$A:$C,3,FALSE)=0,ISERROR(VLOOKUP(CONCATENATE("TET_",Parameters!$B$7,"_0_",YEAR($A10),"_",Parameters!C$8,"_",Parameters!C$9),Query1!$A:$C,3,FALSE))),"",VLOOKUP(CONCATENATE("TET_",Parameters!$B$7,"_0_",YEAR($A10),"_",Parameters!C$8,"_",Parameters!C$9),Query1!$A:$C,3,FALSE))/100</f>
        <v>0.16002920029999998</v>
      </c>
      <c r="D10" s="9">
        <f>IF(OR(VLOOKUP(CONCATENATE("TET_",Parameters!$B$7,"_0_",YEAR($A10),"_",Parameters!D$8,"_",Parameters!D$9),Query1!$A:$C,3,FALSE)=0,ISERROR(VLOOKUP(CONCATENATE("TET_",Parameters!$B$7,"_0_",YEAR($A10),"_",Parameters!D$8,"_",Parameters!D$9),Query1!$A:$C,3,FALSE))),"",VLOOKUP(CONCATENATE("TET_",Parameters!$B$7,"_0_",YEAR($A10),"_",Parameters!D$8,"_",Parameters!D$9),Query1!$A:$C,3,FALSE))/100</f>
        <v>9.9018300030000006E-2</v>
      </c>
      <c r="E10" s="9">
        <f>IF(OR(VLOOKUP(CONCATENATE("TET_",Parameters!$B$7,"_0_",YEAR($A10),"_",Parameters!E$8,"_",Parameters!E$9),Query1!$A:$C,3,FALSE)=0,ISERROR(VLOOKUP(CONCATENATE("TET_",Parameters!$B$7,"_0_",YEAR($A10),"_",Parameters!E$8,"_",Parameters!E$9),Query1!$A:$C,3,FALSE))),"",VLOOKUP(CONCATENATE("TET_",Parameters!$B$7,"_0_",YEAR($A10),"_",Parameters!E$8,"_",Parameters!E$9),Query1!$A:$C,3,FALSE))/100</f>
        <v>9.479243989000001E-2</v>
      </c>
      <c r="F10" s="9">
        <f>IF(OR(VLOOKUP(CONCATENATE("TET_",Parameters!$B$7,"_0_",YEAR($A10),"_",Parameters!F$8,"_",Parameters!F$9),Query1!$A:$C,3,FALSE)=0,ISERROR(VLOOKUP(CONCATENATE("TET_",Parameters!$B$7,"_0_",YEAR($A10),"_",Parameters!F$8,"_",Parameters!F$9),Query1!$A:$C,3,FALSE))),"",VLOOKUP(CONCATENATE("TET_",Parameters!$B$7,"_0_",YEAR($A10),"_",Parameters!F$8,"_",Parameters!F$9),Query1!$A:$C,3,FALSE))/100</f>
        <v>6.5220800910000001E-2</v>
      </c>
      <c r="G10" s="9">
        <f>IF(OR(VLOOKUP(CONCATENATE("TET_",Parameters!$B$7,"_0_",YEAR($A10),"_",Parameters!G$8,"_",Parameters!G$9),Query1!$A:$C,3,FALSE)=0,ISERROR(VLOOKUP(CONCATENATE("TET_",Parameters!$B$7,"_0_",YEAR($A10),"_",Parameters!G$8,"_",Parameters!G$9),Query1!$A:$C,3,FALSE))),"",VLOOKUP(CONCATENATE("TET_",Parameters!$B$7,"_0_",YEAR($A10),"_",Parameters!G$8,"_",Parameters!G$9),Query1!$A:$C,3,FALSE))/100</f>
        <v>0.39253130540000003</v>
      </c>
      <c r="H10" s="22">
        <f>IF(OR(VLOOKUP(CONCATENATE("TET_",Parameters!$B$7,"_0_",YEAR($A10),"_",Parameters!H$8,"_",Parameters!H$9),Query1!$A:$C,3,FALSE)=0,ISERROR(VLOOKUP(CONCATENATE("TET_",Parameters!$B$7,"_0_",YEAR($A10),"_",Parameters!H$8,"_",Parameters!H$9),Query1!$A:$C,3,FALSE))),"",VLOOKUP(CONCATENATE("TET_",Parameters!$B$7,"_0_",YEAR($A10),"_",Parameters!H$8,"_",Parameters!H$9),Query1!$A:$C,3,FALSE))</f>
        <v>3695.076</v>
      </c>
      <c r="I10" s="22">
        <f>IF(OR(VLOOKUP(CONCATENATE("TET_",Parameters!$B$7,"_0_",YEAR($A10),"_",Parameters!I$8,"_",Parameters!I$9),Query1!$A:$C,3,FALSE)=0,ISERROR(VLOOKUP(CONCATENATE("TET_",Parameters!$B$7,"_0_",YEAR($A10),"_",Parameters!I$8,"_",Parameters!I$9),Query1!$A:$C,3,FALSE))),"",VLOOKUP(CONCATENATE("TET_",Parameters!$B$7,"_0_",YEAR($A10),"_",Parameters!I$8,"_",Parameters!I$9),Query1!$A:$C,3,FALSE))</f>
        <v>3138.509</v>
      </c>
      <c r="J10" s="22">
        <f>IF(OR(VLOOKUP(CONCATENATE("TET_",Parameters!$B$7,"_0_",YEAR($A10),"_",Parameters!J$8,"_",Parameters!J$9),Query1!$A:$C,3,FALSE)=0,ISERROR(VLOOKUP(CONCATENATE("TET_",Parameters!$B$7,"_0_",YEAR($A10),"_",Parameters!J$8,"_",Parameters!J$9),Query1!$A:$C,3,FALSE))),"",VLOOKUP(CONCATENATE("TET_",Parameters!$B$7,"_0_",YEAR($A10),"_",Parameters!J$8,"_",Parameters!J$9),Query1!$A:$C,3,FALSE))</f>
        <v>1941.9570000000001</v>
      </c>
      <c r="K10" s="22">
        <f>IF(OR(VLOOKUP(CONCATENATE("TET_",Parameters!$B$7,"_0_",YEAR($A10),"_",Parameters!K$8,"_",Parameters!K$9),Query1!$A:$C,3,FALSE)=0,ISERROR(VLOOKUP(CONCATENATE("TET_",Parameters!$B$7,"_0_",YEAR($A10),"_",Parameters!K$8,"_",Parameters!K$9),Query1!$A:$C,3,FALSE))),"",VLOOKUP(CONCATENATE("TET_",Parameters!$B$7,"_0_",YEAR($A10),"_",Parameters!K$8,"_",Parameters!K$9),Query1!$A:$C,3,FALSE))</f>
        <v>1859.079</v>
      </c>
      <c r="L10" s="22">
        <f>IF(OR(VLOOKUP(CONCATENATE("TET_",Parameters!$B$7,"_0_",YEAR($A10),"_",Parameters!L$8,"_",Parameters!L$9),Query1!$A:$C,3,FALSE)=0,ISERROR(VLOOKUP(CONCATENATE("TET_",Parameters!$B$7,"_0_",YEAR($A10),"_",Parameters!L$8,"_",Parameters!L$9),Query1!$A:$C,3,FALSE))),"",VLOOKUP(CONCATENATE("TET_",Parameters!$B$7,"_0_",YEAR($A10),"_",Parameters!L$8,"_",Parameters!L$9),Query1!$A:$C,3,FALSE))</f>
        <v>1279.117</v>
      </c>
      <c r="M10" s="22">
        <f>IF(OR(VLOOKUP(CONCATENATE("TET_",Parameters!$B$7,"_0_",YEAR($A10),"_",Parameters!M$8,"_",Parameters!M$9),Query1!$A:$C,3,FALSE)=0,ISERROR(VLOOKUP(CONCATENATE("TET_",Parameters!$B$7,"_0_",YEAR($A10),"_",Parameters!M$8,"_",Parameters!M$9),Query1!$A:$C,3,FALSE))),"",VLOOKUP(CONCATENATE("TET_",Parameters!$B$7,"_0_",YEAR($A10),"_",Parameters!M$8,"_",Parameters!M$9),Query1!$A:$C,3,FALSE))</f>
        <v>7698.3639999999996</v>
      </c>
      <c r="N10" s="22">
        <f>IF(OR(VLOOKUP(CONCATENATE("TET_",Parameters!$B$7,"_0_",YEAR($A10),"_",Parameters!N$8,"_",Parameters!N$9),Query1!$A:$C,3,FALSE)=0,ISERROR(VLOOKUP(CONCATENATE("TET_",Parameters!$B$7,"_0_",YEAR($A10),"_",Parameters!N$8,"_",Parameters!N$9),Query1!$A:$C,3,FALSE))),"",VLOOKUP(CONCATENATE("TET_",Parameters!$B$7,"_0_",YEAR($A10),"_",Parameters!N$8,"_",Parameters!N$9),Query1!$A:$C,3,FALSE))</f>
        <v>19612.101999999999</v>
      </c>
      <c r="O10" s="22">
        <f>IF(OR(VLOOKUP(CONCATENATE("TET_",Parameters!$B$7,"_0_",YEAR($A10),"_",Parameters!O$8,"_",Parameters!O$9),Query1!$A:$C,3,FALSE)=0,ISERROR(VLOOKUP(CONCATENATE("TET_",Parameters!$B$7,"_0_",YEAR($A10),"_",Parameters!O$8,"_",Parameters!O$9),Query1!$A:$C,3,FALSE))),"",VLOOKUP(CONCATENATE("TET_",Parameters!$B$7,"_0_",YEAR($A10),"_",Parameters!O$8,"_",Parameters!O$9),Query1!$A:$C,3,FALSE))</f>
        <v>3273.7474400000001</v>
      </c>
      <c r="P10" s="22">
        <f>IF(OR(VLOOKUP(CONCATENATE("TET_",Parameters!$B$7,"_0_",YEAR($A10),"_",Parameters!P$8,"_",Parameters!P$9),Query1!$A:$C,3,FALSE)=0,ISERROR(VLOOKUP(CONCATENATE("TET_",Parameters!$B$7,"_0_",YEAR($A10),"_",Parameters!P$8,"_",Parameters!P$9),Query1!$A:$C,3,FALSE))),"",VLOOKUP(CONCATENATE("TET_",Parameters!$B$7,"_0_",YEAR($A10),"_",Parameters!P$8,"_",Parameters!P$9),Query1!$A:$C,3,FALSE))</f>
        <v>2944.9887910000002</v>
      </c>
      <c r="Q10" s="22">
        <f>IF(OR(VLOOKUP(CONCATENATE("TET_",Parameters!$B$7,"_0_",YEAR($A10),"_",Parameters!Q$8,"_",Parameters!Q$9),Query1!$A:$C,3,FALSE)=0,ISERROR(VLOOKUP(CONCATENATE("TET_",Parameters!$B$7,"_0_",YEAR($A10),"_",Parameters!Q$8,"_",Parameters!Q$9),Query1!$A:$C,3,FALSE))),"",VLOOKUP(CONCATENATE("TET_",Parameters!$B$7,"_0_",YEAR($A10),"_",Parameters!Q$8,"_",Parameters!Q$9),Query1!$A:$C,3,FALSE))</f>
        <v>1807.6297099999999</v>
      </c>
      <c r="R10" s="22">
        <f>IF(OR(VLOOKUP(CONCATENATE("TET_",Parameters!$B$7,"_0_",YEAR($A10),"_",Parameters!R$8,"_",Parameters!R$9),Query1!$A:$C,3,FALSE)=0,ISERROR(VLOOKUP(CONCATENATE("TET_",Parameters!$B$7,"_0_",YEAR($A10),"_",Parameters!R$8,"_",Parameters!R$9),Query1!$A:$C,3,FALSE))),"",VLOOKUP(CONCATENATE("TET_",Parameters!$B$7,"_0_",YEAR($A10),"_",Parameters!R$8,"_",Parameters!R$9),Query1!$A:$C,3,FALSE))</f>
        <v>1826.7126029999999</v>
      </c>
      <c r="S10" s="22">
        <f>IF(OR(VLOOKUP(CONCATENATE("TET_",Parameters!$B$7,"_0_",YEAR($A10),"_",Parameters!S$8,"_",Parameters!S$9),Query1!$A:$C,3,FALSE)=0,ISERROR(VLOOKUP(CONCATENATE("TET_",Parameters!$B$7,"_0_",YEAR($A10),"_",Parameters!S$8,"_",Parameters!S$9),Query1!$A:$C,3,FALSE))),"",VLOOKUP(CONCATENATE("TET_",Parameters!$B$7,"_0_",YEAR($A10),"_",Parameters!S$8,"_",Parameters!S$9),Query1!$A:$C,3,FALSE))</f>
        <v>1163.5713639999999</v>
      </c>
      <c r="T10" s="22" t="str">
        <f>IF(OR(VLOOKUP(CONCATENATE("TET_",Parameters!$B$7,"_0_",YEAR($A10),"_",Parameters!T$8,"_",Parameters!T$9),Query1!$A:$C,3,FALSE)=0,ISERROR(VLOOKUP(CONCATENATE("TET_",Parameters!$B$7,"_0_",YEAR($A10),"_",Parameters!T$8,"_",Parameters!T$9),Query1!$A:$C,3,FALSE))),"",VLOOKUP(CONCATENATE("TET_",Parameters!$B$7,"_0_",YEAR($A10),"_",Parameters!T$8,"_",Parameters!T$9),Query1!$A:$C,3,FALSE))</f>
        <v/>
      </c>
      <c r="U10" s="22">
        <f>IF(OR(VLOOKUP(CONCATENATE("TET_",Parameters!$B$7,"_0_",YEAR($A10),"_",Parameters!U$8,"_",Parameters!U$9),Query1!$A:$C,3,FALSE)=0,ISERROR(VLOOKUP(CONCATENATE("TET_",Parameters!$B$7,"_0_",YEAR($A10),"_",Parameters!U$8,"_",Parameters!U$9),Query1!$A:$C,3,FALSE))),"",VLOOKUP(CONCATENATE("TET_",Parameters!$B$7,"_0_",YEAR($A10),"_",Parameters!U$8,"_",Parameters!U$9),Query1!$A:$C,3,FALSE))</f>
        <v>19612.101999999999</v>
      </c>
      <c r="V10" s="11"/>
    </row>
    <row r="11" spans="1:22" x14ac:dyDescent="0.2">
      <c r="A11" s="21">
        <f>DATE(Parameters!$B$5+ROW($A10)-ROW($A$4),1,1)</f>
        <v>43101</v>
      </c>
      <c r="B11" s="9">
        <f>IF(OR(VLOOKUP(CONCATENATE("TET_",Parameters!$B$7,"_0_",YEAR($A11),"_",Parameters!B$8,"_",Parameters!B$9),Query1!$A:$C,3,FALSE)=0,ISERROR(VLOOKUP(CONCATENATE("TET_",Parameters!$B$7,"_0_",YEAR($A11),"_",Parameters!B$8,"_",Parameters!B$9),Query1!$A:$C,3,FALSE))),"",VLOOKUP(CONCATENATE("TET_",Parameters!$B$7,"_0_",YEAR($A11),"_",Parameters!B$8,"_",Parameters!B$9),Query1!$A:$C,3,FALSE))/100</f>
        <v>0.18755820199999998</v>
      </c>
      <c r="C11" s="9">
        <f>IF(OR(VLOOKUP(CONCATENATE("TET_",Parameters!$B$7,"_0_",YEAR($A11),"_",Parameters!C$8,"_",Parameters!C$9),Query1!$A:$C,3,FALSE)=0,ISERROR(VLOOKUP(CONCATENATE("TET_",Parameters!$B$7,"_0_",YEAR($A11),"_",Parameters!C$8,"_",Parameters!C$9),Query1!$A:$C,3,FALSE))),"",VLOOKUP(CONCATENATE("TET_",Parameters!$B$7,"_0_",YEAR($A11),"_",Parameters!C$8,"_",Parameters!C$9),Query1!$A:$C,3,FALSE))/100</f>
        <v>0.15897792250000001</v>
      </c>
      <c r="D11" s="9">
        <f>IF(OR(VLOOKUP(CONCATENATE("TET_",Parameters!$B$7,"_0_",YEAR($A11),"_",Parameters!D$8,"_",Parameters!D$9),Query1!$A:$C,3,FALSE)=0,ISERROR(VLOOKUP(CONCATENATE("TET_",Parameters!$B$7,"_0_",YEAR($A11),"_",Parameters!D$8,"_",Parameters!D$9),Query1!$A:$C,3,FALSE))),"",VLOOKUP(CONCATENATE("TET_",Parameters!$B$7,"_0_",YEAR($A11),"_",Parameters!D$8,"_",Parameters!D$9),Query1!$A:$C,3,FALSE))/100</f>
        <v>9.7204872299999995E-2</v>
      </c>
      <c r="E11" s="9">
        <f>IF(OR(VLOOKUP(CONCATENATE("TET_",Parameters!$B$7,"_0_",YEAR($A11),"_",Parameters!E$8,"_",Parameters!E$9),Query1!$A:$C,3,FALSE)=0,ISERROR(VLOOKUP(CONCATENATE("TET_",Parameters!$B$7,"_0_",YEAR($A11),"_",Parameters!E$8,"_",Parameters!E$9),Query1!$A:$C,3,FALSE))),"",VLOOKUP(CONCATENATE("TET_",Parameters!$B$7,"_0_",YEAR($A11),"_",Parameters!E$8,"_",Parameters!E$9),Query1!$A:$C,3,FALSE))/100</f>
        <v>9.6067265169999999E-2</v>
      </c>
      <c r="F11" s="9">
        <f>IF(OR(VLOOKUP(CONCATENATE("TET_",Parameters!$B$7,"_0_",YEAR($A11),"_",Parameters!F$8,"_",Parameters!F$9),Query1!$A:$C,3,FALSE)=0,ISERROR(VLOOKUP(CONCATENATE("TET_",Parameters!$B$7,"_0_",YEAR($A11),"_",Parameters!F$8,"_",Parameters!F$9),Query1!$A:$C,3,FALSE))),"",VLOOKUP(CONCATENATE("TET_",Parameters!$B$7,"_0_",YEAR($A11),"_",Parameters!F$8,"_",Parameters!F$9),Query1!$A:$C,3,FALSE))/100</f>
        <v>6.4320817700000005E-2</v>
      </c>
      <c r="G11" s="9">
        <f>IF(OR(VLOOKUP(CONCATENATE("TET_",Parameters!$B$7,"_0_",YEAR($A11),"_",Parameters!G$8,"_",Parameters!G$9),Query1!$A:$C,3,FALSE)=0,ISERROR(VLOOKUP(CONCATENATE("TET_",Parameters!$B$7,"_0_",YEAR($A11),"_",Parameters!G$8,"_",Parameters!G$9),Query1!$A:$C,3,FALSE))),"",VLOOKUP(CONCATENATE("TET_",Parameters!$B$7,"_0_",YEAR($A11),"_",Parameters!G$8,"_",Parameters!G$9),Query1!$A:$C,3,FALSE))/100</f>
        <v>0.39587092029999998</v>
      </c>
      <c r="H11" s="22">
        <f>IF(OR(VLOOKUP(CONCATENATE("TET_",Parameters!$B$7,"_0_",YEAR($A11),"_",Parameters!H$8,"_",Parameters!H$9),Query1!$A:$C,3,FALSE)=0,ISERROR(VLOOKUP(CONCATENATE("TET_",Parameters!$B$7,"_0_",YEAR($A11),"_",Parameters!H$8,"_",Parameters!H$9),Query1!$A:$C,3,FALSE))),"",VLOOKUP(CONCATENATE("TET_",Parameters!$B$7,"_0_",YEAR($A11),"_",Parameters!H$8,"_",Parameters!H$9),Query1!$A:$C,3,FALSE))</f>
        <v>3874.299</v>
      </c>
      <c r="I11" s="22">
        <f>IF(OR(VLOOKUP(CONCATENATE("TET_",Parameters!$B$7,"_0_",YEAR($A11),"_",Parameters!I$8,"_",Parameters!I$9),Query1!$A:$C,3,FALSE)=0,ISERROR(VLOOKUP(CONCATENATE("TET_",Parameters!$B$7,"_0_",YEAR($A11),"_",Parameters!I$8,"_",Parameters!I$9),Query1!$A:$C,3,FALSE))),"",VLOOKUP(CONCATENATE("TET_",Parameters!$B$7,"_0_",YEAR($A11),"_",Parameters!I$8,"_",Parameters!I$9),Query1!$A:$C,3,FALSE))</f>
        <v>3283.93</v>
      </c>
      <c r="J11" s="22">
        <f>IF(OR(VLOOKUP(CONCATENATE("TET_",Parameters!$B$7,"_0_",YEAR($A11),"_",Parameters!J$8,"_",Parameters!J$9),Query1!$A:$C,3,FALSE)=0,ISERROR(VLOOKUP(CONCATENATE("TET_",Parameters!$B$7,"_0_",YEAR($A11),"_",Parameters!J$8,"_",Parameters!J$9),Query1!$A:$C,3,FALSE))),"",VLOOKUP(CONCATENATE("TET_",Parameters!$B$7,"_0_",YEAR($A11),"_",Parameters!J$8,"_",Parameters!J$9),Query1!$A:$C,3,FALSE))</f>
        <v>2007.914</v>
      </c>
      <c r="K11" s="22">
        <f>IF(OR(VLOOKUP(CONCATENATE("TET_",Parameters!$B$7,"_0_",YEAR($A11),"_",Parameters!K$8,"_",Parameters!K$9),Query1!$A:$C,3,FALSE)=0,ISERROR(VLOOKUP(CONCATENATE("TET_",Parameters!$B$7,"_0_",YEAR($A11),"_",Parameters!K$8,"_",Parameters!K$9),Query1!$A:$C,3,FALSE))),"",VLOOKUP(CONCATENATE("TET_",Parameters!$B$7,"_0_",YEAR($A11),"_",Parameters!K$8,"_",Parameters!K$9),Query1!$A:$C,3,FALSE))</f>
        <v>1984.415</v>
      </c>
      <c r="L11" s="22">
        <f>IF(OR(VLOOKUP(CONCATENATE("TET_",Parameters!$B$7,"_0_",YEAR($A11),"_",Parameters!L$8,"_",Parameters!L$9),Query1!$A:$C,3,FALSE)=0,ISERROR(VLOOKUP(CONCATENATE("TET_",Parameters!$B$7,"_0_",YEAR($A11),"_",Parameters!L$8,"_",Parameters!L$9),Query1!$A:$C,3,FALSE))),"",VLOOKUP(CONCATENATE("TET_",Parameters!$B$7,"_0_",YEAR($A11),"_",Parameters!L$8,"_",Parameters!L$9),Query1!$A:$C,3,FALSE))</f>
        <v>1328.644</v>
      </c>
      <c r="M11" s="22">
        <f>IF(OR(VLOOKUP(CONCATENATE("TET_",Parameters!$B$7,"_0_",YEAR($A11),"_",Parameters!M$8,"_",Parameters!M$9),Query1!$A:$C,3,FALSE)=0,ISERROR(VLOOKUP(CONCATENATE("TET_",Parameters!$B$7,"_0_",YEAR($A11),"_",Parameters!M$8,"_",Parameters!M$9),Query1!$A:$C,3,FALSE))),"",VLOOKUP(CONCATENATE("TET_",Parameters!$B$7,"_0_",YEAR($A11),"_",Parameters!M$8,"_",Parameters!M$9),Query1!$A:$C,3,FALSE))</f>
        <v>8177.3140000000003</v>
      </c>
      <c r="N11" s="22">
        <f>IF(OR(VLOOKUP(CONCATENATE("TET_",Parameters!$B$7,"_0_",YEAR($A11),"_",Parameters!N$8,"_",Parameters!N$9),Query1!$A:$C,3,FALSE)=0,ISERROR(VLOOKUP(CONCATENATE("TET_",Parameters!$B$7,"_0_",YEAR($A11),"_",Parameters!N$8,"_",Parameters!N$9),Query1!$A:$C,3,FALSE))),"",VLOOKUP(CONCATENATE("TET_",Parameters!$B$7,"_0_",YEAR($A11),"_",Parameters!N$8,"_",Parameters!N$9),Query1!$A:$C,3,FALSE))</f>
        <v>20656.516</v>
      </c>
      <c r="O11" s="22">
        <f>IF(OR(VLOOKUP(CONCATENATE("TET_",Parameters!$B$7,"_0_",YEAR($A11),"_",Parameters!O$8,"_",Parameters!O$9),Query1!$A:$C,3,FALSE)=0,ISERROR(VLOOKUP(CONCATENATE("TET_",Parameters!$B$7,"_0_",YEAR($A11),"_",Parameters!O$8,"_",Parameters!O$9),Query1!$A:$C,3,FALSE))),"",VLOOKUP(CONCATENATE("TET_",Parameters!$B$7,"_0_",YEAR($A11),"_",Parameters!O$8,"_",Parameters!O$9),Query1!$A:$C,3,FALSE))</f>
        <v>3325.1685819999998</v>
      </c>
      <c r="P11" s="22">
        <f>IF(OR(VLOOKUP(CONCATENATE("TET_",Parameters!$B$7,"_0_",YEAR($A11),"_",Parameters!P$8,"_",Parameters!P$9),Query1!$A:$C,3,FALSE)=0,ISERROR(VLOOKUP(CONCATENATE("TET_",Parameters!$B$7,"_0_",YEAR($A11),"_",Parameters!P$8,"_",Parameters!P$9),Query1!$A:$C,3,FALSE))),"",VLOOKUP(CONCATENATE("TET_",Parameters!$B$7,"_0_",YEAR($A11),"_",Parameters!P$8,"_",Parameters!P$9),Query1!$A:$C,3,FALSE))</f>
        <v>3025.7845139999999</v>
      </c>
      <c r="Q11" s="22">
        <f>IF(OR(VLOOKUP(CONCATENATE("TET_",Parameters!$B$7,"_0_",YEAR($A11),"_",Parameters!Q$8,"_",Parameters!Q$9),Query1!$A:$C,3,FALSE)=0,ISERROR(VLOOKUP(CONCATENATE("TET_",Parameters!$B$7,"_0_",YEAR($A11),"_",Parameters!Q$8,"_",Parameters!Q$9),Query1!$A:$C,3,FALSE))),"",VLOOKUP(CONCATENATE("TET_",Parameters!$B$7,"_0_",YEAR($A11),"_",Parameters!Q$8,"_",Parameters!Q$9),Query1!$A:$C,3,FALSE))</f>
        <v>1819.301107</v>
      </c>
      <c r="R11" s="22">
        <f>IF(OR(VLOOKUP(CONCATENATE("TET_",Parameters!$B$7,"_0_",YEAR($A11),"_",Parameters!R$8,"_",Parameters!R$9),Query1!$A:$C,3,FALSE)=0,ISERROR(VLOOKUP(CONCATENATE("TET_",Parameters!$B$7,"_0_",YEAR($A11),"_",Parameters!R$8,"_",Parameters!R$9),Query1!$A:$C,3,FALSE))),"",VLOOKUP(CONCATENATE("TET_",Parameters!$B$7,"_0_",YEAR($A11),"_",Parameters!R$8,"_",Parameters!R$9),Query1!$A:$C,3,FALSE))</f>
        <v>1873.564132</v>
      </c>
      <c r="S11" s="22">
        <f>IF(OR(VLOOKUP(CONCATENATE("TET_",Parameters!$B$7,"_0_",YEAR($A11),"_",Parameters!S$8,"_",Parameters!S$9),Query1!$A:$C,3,FALSE)=0,ISERROR(VLOOKUP(CONCATENATE("TET_",Parameters!$B$7,"_0_",YEAR($A11),"_",Parameters!S$8,"_",Parameters!S$9),Query1!$A:$C,3,FALSE))),"",VLOOKUP(CONCATENATE("TET_",Parameters!$B$7,"_0_",YEAR($A11),"_",Parameters!S$8,"_",Parameters!S$9),Query1!$A:$C,3,FALSE))</f>
        <v>1167.9436089999999</v>
      </c>
      <c r="T11" s="22" t="str">
        <f>IF(OR(VLOOKUP(CONCATENATE("TET_",Parameters!$B$7,"_0_",YEAR($A11),"_",Parameters!T$8,"_",Parameters!T$9),Query1!$A:$C,3,FALSE)=0,ISERROR(VLOOKUP(CONCATENATE("TET_",Parameters!$B$7,"_0_",YEAR($A11),"_",Parameters!T$8,"_",Parameters!T$9),Query1!$A:$C,3,FALSE))),"",VLOOKUP(CONCATENATE("TET_",Parameters!$B$7,"_0_",YEAR($A11),"_",Parameters!T$8,"_",Parameters!T$9),Query1!$A:$C,3,FALSE))</f>
        <v/>
      </c>
      <c r="U11" s="22">
        <f>IF(OR(VLOOKUP(CONCATENATE("TET_",Parameters!$B$7,"_0_",YEAR($A11),"_",Parameters!U$8,"_",Parameters!U$9),Query1!$A:$C,3,FALSE)=0,ISERROR(VLOOKUP(CONCATENATE("TET_",Parameters!$B$7,"_0_",YEAR($A11),"_",Parameters!U$8,"_",Parameters!U$9),Query1!$A:$C,3,FALSE))),"",VLOOKUP(CONCATENATE("TET_",Parameters!$B$7,"_0_",YEAR($A11),"_",Parameters!U$8,"_",Parameters!U$9),Query1!$A:$C,3,FALSE))</f>
        <v>20193.896000000001</v>
      </c>
      <c r="V11" s="11"/>
    </row>
    <row r="12" spans="1:22" x14ac:dyDescent="0.2">
      <c r="A12" s="21">
        <f>DATE(Parameters!$B$5+ROW($A11)-ROW($A$4),1,1)</f>
        <v>43466</v>
      </c>
      <c r="B12" s="9">
        <f>IF(OR(VLOOKUP(CONCATENATE("TET_",Parameters!$B$7,"_0_",YEAR($A12),"_",Parameters!B$8,"_",Parameters!B$9),Query1!$A:$C,3,FALSE)=0,ISERROR(VLOOKUP(CONCATENATE("TET_",Parameters!$B$7,"_0_",YEAR($A12),"_",Parameters!B$8,"_",Parameters!B$9),Query1!$A:$C,3,FALSE))),"",VLOOKUP(CONCATENATE("TET_",Parameters!$B$7,"_0_",YEAR($A12),"_",Parameters!B$8,"_",Parameters!B$9),Query1!$A:$C,3,FALSE))/100</f>
        <v>0.18614838859999999</v>
      </c>
      <c r="C12" s="9">
        <f>IF(OR(VLOOKUP(CONCATENATE("TET_",Parameters!$B$7,"_0_",YEAR($A12),"_",Parameters!C$8,"_",Parameters!C$9),Query1!$A:$C,3,FALSE)=0,ISERROR(VLOOKUP(CONCATENATE("TET_",Parameters!$B$7,"_0_",YEAR($A12),"_",Parameters!C$8,"_",Parameters!C$9),Query1!$A:$C,3,FALSE))),"",VLOOKUP(CONCATENATE("TET_",Parameters!$B$7,"_0_",YEAR($A12),"_",Parameters!C$8,"_",Parameters!C$9),Query1!$A:$C,3,FALSE))/100</f>
        <v>0.16148762659999999</v>
      </c>
      <c r="D12" s="9">
        <f>IF(OR(VLOOKUP(CONCATENATE("TET_",Parameters!$B$7,"_0_",YEAR($A12),"_",Parameters!D$8,"_",Parameters!D$9),Query1!$A:$C,3,FALSE)=0,ISERROR(VLOOKUP(CONCATENATE("TET_",Parameters!$B$7,"_0_",YEAR($A12),"_",Parameters!D$8,"_",Parameters!D$9),Query1!$A:$C,3,FALSE))),"",VLOOKUP(CONCATENATE("TET_",Parameters!$B$7,"_0_",YEAR($A12),"_",Parameters!D$8,"_",Parameters!D$9),Query1!$A:$C,3,FALSE))/100</f>
        <v>9.6628587510000002E-2</v>
      </c>
      <c r="E12" s="9">
        <f>IF(OR(VLOOKUP(CONCATENATE("TET_",Parameters!$B$7,"_0_",YEAR($A12),"_",Parameters!E$8,"_",Parameters!E$9),Query1!$A:$C,3,FALSE)=0,ISERROR(VLOOKUP(CONCATENATE("TET_",Parameters!$B$7,"_0_",YEAR($A12),"_",Parameters!E$8,"_",Parameters!E$9),Query1!$A:$C,3,FALSE))),"",VLOOKUP(CONCATENATE("TET_",Parameters!$B$7,"_0_",YEAR($A12),"_",Parameters!E$8,"_",Parameters!E$9),Query1!$A:$C,3,FALSE))/100</f>
        <v>9.1761802620000013E-2</v>
      </c>
      <c r="F12" s="9">
        <f>IF(OR(VLOOKUP(CONCATENATE("TET_",Parameters!$B$7,"_0_",YEAR($A12),"_",Parameters!F$8,"_",Parameters!F$9),Query1!$A:$C,3,FALSE)=0,ISERROR(VLOOKUP(CONCATENATE("TET_",Parameters!$B$7,"_0_",YEAR($A12),"_",Parameters!F$8,"_",Parameters!F$9),Query1!$A:$C,3,FALSE))),"",VLOOKUP(CONCATENATE("TET_",Parameters!$B$7,"_0_",YEAR($A12),"_",Parameters!F$8,"_",Parameters!F$9),Query1!$A:$C,3,FALSE))/100</f>
        <v>6.3838984419999995E-2</v>
      </c>
      <c r="G12" s="9">
        <f>IF(OR(VLOOKUP(CONCATENATE("TET_",Parameters!$B$7,"_0_",YEAR($A12),"_",Parameters!G$8,"_",Parameters!G$9),Query1!$A:$C,3,FALSE)=0,ISERROR(VLOOKUP(CONCATENATE("TET_",Parameters!$B$7,"_0_",YEAR($A12),"_",Parameters!G$8,"_",Parameters!G$9),Query1!$A:$C,3,FALSE))),"",VLOOKUP(CONCATENATE("TET_",Parameters!$B$7,"_0_",YEAR($A12),"_",Parameters!G$8,"_",Parameters!G$9),Query1!$A:$C,3,FALSE))/100</f>
        <v>0.40013461020000002</v>
      </c>
      <c r="H12" s="22">
        <f>IF(OR(VLOOKUP(CONCATENATE("TET_",Parameters!$B$7,"_0_",YEAR($A12),"_",Parameters!H$8,"_",Parameters!H$9),Query1!$A:$C,3,FALSE)=0,ISERROR(VLOOKUP(CONCATENATE("TET_",Parameters!$B$7,"_0_",YEAR($A12),"_",Parameters!H$8,"_",Parameters!H$9),Query1!$A:$C,3,FALSE))),"",VLOOKUP(CONCATENATE("TET_",Parameters!$B$7,"_0_",YEAR($A12),"_",Parameters!H$8,"_",Parameters!H$9),Query1!$A:$C,3,FALSE))</f>
        <v>4006.1729999999998</v>
      </c>
      <c r="I12" s="22">
        <f>IF(OR(VLOOKUP(CONCATENATE("TET_",Parameters!$B$7,"_0_",YEAR($A12),"_",Parameters!I$8,"_",Parameters!I$9),Query1!$A:$C,3,FALSE)=0,ISERROR(VLOOKUP(CONCATENATE("TET_",Parameters!$B$7,"_0_",YEAR($A12),"_",Parameters!I$8,"_",Parameters!I$9),Query1!$A:$C,3,FALSE))),"",VLOOKUP(CONCATENATE("TET_",Parameters!$B$7,"_0_",YEAR($A12),"_",Parameters!I$8,"_",Parameters!I$9),Query1!$A:$C,3,FALSE))</f>
        <v>3475.4389999999999</v>
      </c>
      <c r="J12" s="22">
        <f>IF(OR(VLOOKUP(CONCATENATE("TET_",Parameters!$B$7,"_0_",YEAR($A12),"_",Parameters!J$8,"_",Parameters!J$9),Query1!$A:$C,3,FALSE)=0,ISERROR(VLOOKUP(CONCATENATE("TET_",Parameters!$B$7,"_0_",YEAR($A12),"_",Parameters!J$8,"_",Parameters!J$9),Query1!$A:$C,3,FALSE))),"",VLOOKUP(CONCATENATE("TET_",Parameters!$B$7,"_0_",YEAR($A12),"_",Parameters!J$8,"_",Parameters!J$9),Query1!$A:$C,3,FALSE))</f>
        <v>2079.5819999999999</v>
      </c>
      <c r="K12" s="22">
        <f>IF(OR(VLOOKUP(CONCATENATE("TET_",Parameters!$B$7,"_0_",YEAR($A12),"_",Parameters!K$8,"_",Parameters!K$9),Query1!$A:$C,3,FALSE)=0,ISERROR(VLOOKUP(CONCATENATE("TET_",Parameters!$B$7,"_0_",YEAR($A12),"_",Parameters!K$8,"_",Parameters!K$9),Query1!$A:$C,3,FALSE))),"",VLOOKUP(CONCATENATE("TET_",Parameters!$B$7,"_0_",YEAR($A12),"_",Parameters!K$8,"_",Parameters!K$9),Query1!$A:$C,3,FALSE))</f>
        <v>1974.8420000000001</v>
      </c>
      <c r="L12" s="22">
        <f>IF(OR(VLOOKUP(CONCATENATE("TET_",Parameters!$B$7,"_0_",YEAR($A12),"_",Parameters!L$8,"_",Parameters!L$9),Query1!$A:$C,3,FALSE)=0,ISERROR(VLOOKUP(CONCATENATE("TET_",Parameters!$B$7,"_0_",YEAR($A12),"_",Parameters!L$8,"_",Parameters!L$9),Query1!$A:$C,3,FALSE))),"",VLOOKUP(CONCATENATE("TET_",Parameters!$B$7,"_0_",YEAR($A12),"_",Parameters!L$8,"_",Parameters!L$9),Query1!$A:$C,3,FALSE))</f>
        <v>1373.904</v>
      </c>
      <c r="M12" s="22">
        <f>IF(OR(VLOOKUP(CONCATENATE("TET_",Parameters!$B$7,"_0_",YEAR($A12),"_",Parameters!M$8,"_",Parameters!M$9),Query1!$A:$C,3,FALSE)=0,ISERROR(VLOOKUP(CONCATENATE("TET_",Parameters!$B$7,"_0_",YEAR($A12),"_",Parameters!M$8,"_",Parameters!M$9),Query1!$A:$C,3,FALSE))),"",VLOOKUP(CONCATENATE("TET_",Parameters!$B$7,"_0_",YEAR($A12),"_",Parameters!M$8,"_",Parameters!M$9),Query1!$A:$C,3,FALSE))</f>
        <v>8611.4549999999999</v>
      </c>
      <c r="N12" s="22">
        <f>IF(OR(VLOOKUP(CONCATENATE("TET_",Parameters!$B$7,"_0_",YEAR($A12),"_",Parameters!N$8,"_",Parameters!N$9),Query1!$A:$C,3,FALSE)=0,ISERROR(VLOOKUP(CONCATENATE("TET_",Parameters!$B$7,"_0_",YEAR($A12),"_",Parameters!N$8,"_",Parameters!N$9),Query1!$A:$C,3,FALSE))),"",VLOOKUP(CONCATENATE("TET_",Parameters!$B$7,"_0_",YEAR($A12),"_",Parameters!N$8,"_",Parameters!N$9),Query1!$A:$C,3,FALSE))</f>
        <v>21521.395</v>
      </c>
      <c r="O12" s="22">
        <f>IF(OR(VLOOKUP(CONCATENATE("TET_",Parameters!$B$7,"_0_",YEAR($A12),"_",Parameters!O$8,"_",Parameters!O$9),Query1!$A:$C,3,FALSE)=0,ISERROR(VLOOKUP(CONCATENATE("TET_",Parameters!$B$7,"_0_",YEAR($A12),"_",Parameters!O$8,"_",Parameters!O$9),Query1!$A:$C,3,FALSE))),"",VLOOKUP(CONCATENATE("TET_",Parameters!$B$7,"_0_",YEAR($A12),"_",Parameters!O$8,"_",Parameters!O$9),Query1!$A:$C,3,FALSE))</f>
        <v>3347.1013659999999</v>
      </c>
      <c r="P12" s="22">
        <f>IF(OR(VLOOKUP(CONCATENATE("TET_",Parameters!$B$7,"_0_",YEAR($A12),"_",Parameters!P$8,"_",Parameters!P$9),Query1!$A:$C,3,FALSE)=0,ISERROR(VLOOKUP(CONCATENATE("TET_",Parameters!$B$7,"_0_",YEAR($A12),"_",Parameters!P$8,"_",Parameters!P$9),Query1!$A:$C,3,FALSE))),"",VLOOKUP(CONCATENATE("TET_",Parameters!$B$7,"_0_",YEAR($A12),"_",Parameters!P$8,"_",Parameters!P$9),Query1!$A:$C,3,FALSE))</f>
        <v>3159.705379</v>
      </c>
      <c r="Q12" s="22">
        <f>IF(OR(VLOOKUP(CONCATENATE("TET_",Parameters!$B$7,"_0_",YEAR($A12),"_",Parameters!Q$8,"_",Parameters!Q$9),Query1!$A:$C,3,FALSE)=0,ISERROR(VLOOKUP(CONCATENATE("TET_",Parameters!$B$7,"_0_",YEAR($A12),"_",Parameters!Q$8,"_",Parameters!Q$9),Query1!$A:$C,3,FALSE))),"",VLOOKUP(CONCATENATE("TET_",Parameters!$B$7,"_0_",YEAR($A12),"_",Parameters!Q$8,"_",Parameters!Q$9),Query1!$A:$C,3,FALSE))</f>
        <v>1837.524357</v>
      </c>
      <c r="R12" s="22">
        <f>IF(OR(VLOOKUP(CONCATENATE("TET_",Parameters!$B$7,"_0_",YEAR($A12),"_",Parameters!R$8,"_",Parameters!R$9),Query1!$A:$C,3,FALSE)=0,ISERROR(VLOOKUP(CONCATENATE("TET_",Parameters!$B$7,"_0_",YEAR($A12),"_",Parameters!R$8,"_",Parameters!R$9),Query1!$A:$C,3,FALSE))),"",VLOOKUP(CONCATENATE("TET_",Parameters!$B$7,"_0_",YEAR($A12),"_",Parameters!R$8,"_",Parameters!R$9),Query1!$A:$C,3,FALSE))</f>
        <v>1798.928152</v>
      </c>
      <c r="S12" s="22">
        <f>IF(OR(VLOOKUP(CONCATENATE("TET_",Parameters!$B$7,"_0_",YEAR($A12),"_",Parameters!S$8,"_",Parameters!S$9),Query1!$A:$C,3,FALSE)=0,ISERROR(VLOOKUP(CONCATENATE("TET_",Parameters!$B$7,"_0_",YEAR($A12),"_",Parameters!S$8,"_",Parameters!S$9),Query1!$A:$C,3,FALSE))),"",VLOOKUP(CONCATENATE("TET_",Parameters!$B$7,"_0_",YEAR($A12),"_",Parameters!S$8,"_",Parameters!S$9),Query1!$A:$C,3,FALSE))</f>
        <v>1185.981297</v>
      </c>
      <c r="T12" s="22" t="str">
        <f>IF(OR(VLOOKUP(CONCATENATE("TET_",Parameters!$B$7,"_0_",YEAR($A12),"_",Parameters!T$8,"_",Parameters!T$9),Query1!$A:$C,3,FALSE)=0,ISERROR(VLOOKUP(CONCATENATE("TET_",Parameters!$B$7,"_0_",YEAR($A12),"_",Parameters!T$8,"_",Parameters!T$9),Query1!$A:$C,3,FALSE))),"",VLOOKUP(CONCATENATE("TET_",Parameters!$B$7,"_0_",YEAR($A12),"_",Parameters!T$8,"_",Parameters!T$9),Query1!$A:$C,3,FALSE))</f>
        <v/>
      </c>
      <c r="U12" s="22">
        <f>IF(OR(VLOOKUP(CONCATENATE("TET_",Parameters!$B$7,"_0_",YEAR($A12),"_",Parameters!U$8,"_",Parameters!U$9),Query1!$A:$C,3,FALSE)=0,ISERROR(VLOOKUP(CONCATENATE("TET_",Parameters!$B$7,"_0_",YEAR($A12),"_",Parameters!U$8,"_",Parameters!U$9),Query1!$A:$C,3,FALSE))),"",VLOOKUP(CONCATENATE("TET_",Parameters!$B$7,"_0_",YEAR($A12),"_",Parameters!U$8,"_",Parameters!U$9),Query1!$A:$C,3,FALSE))</f>
        <v>20692.087</v>
      </c>
      <c r="V12" s="11"/>
    </row>
    <row r="13" spans="1:22" x14ac:dyDescent="0.2">
      <c r="A13" s="21">
        <f>DATE(Parameters!$B$5+ROW($A12)-ROW($A$4),1,1)</f>
        <v>43831</v>
      </c>
      <c r="B13" s="9">
        <f>IF(OR(VLOOKUP(CONCATENATE("TET_",Parameters!$B$7,"_0_",YEAR($A13),"_",Parameters!B$8,"_",Parameters!B$9),Query1!$A:$C,3,FALSE)=0,ISERROR(VLOOKUP(CONCATENATE("TET_",Parameters!$B$7,"_0_",YEAR($A13),"_",Parameters!B$8,"_",Parameters!B$9),Query1!$A:$C,3,FALSE))),"",VLOOKUP(CONCATENATE("TET_",Parameters!$B$7,"_0_",YEAR($A13),"_",Parameters!B$8,"_",Parameters!B$9),Query1!$A:$C,3,FALSE))/100</f>
        <v>0.19988472510000002</v>
      </c>
      <c r="C13" s="9">
        <f>IF(OR(VLOOKUP(CONCATENATE("TET_",Parameters!$B$7,"_0_",YEAR($A13),"_",Parameters!C$8,"_",Parameters!C$9),Query1!$A:$C,3,FALSE)=0,ISERROR(VLOOKUP(CONCATENATE("TET_",Parameters!$B$7,"_0_",YEAR($A13),"_",Parameters!C$8,"_",Parameters!C$9),Query1!$A:$C,3,FALSE))),"",VLOOKUP(CONCATENATE("TET_",Parameters!$B$7,"_0_",YEAR($A13),"_",Parameters!C$8,"_",Parameters!C$9),Query1!$A:$C,3,FALSE))/100</f>
        <v>0.1615745945</v>
      </c>
      <c r="D13" s="9">
        <f>IF(OR(VLOOKUP(CONCATENATE("TET_",Parameters!$B$7,"_0_",YEAR($A13),"_",Parameters!D$8,"_",Parameters!D$9),Query1!$A:$C,3,FALSE)=0,ISERROR(VLOOKUP(CONCATENATE("TET_",Parameters!$B$7,"_0_",YEAR($A13),"_",Parameters!D$8,"_",Parameters!D$9),Query1!$A:$C,3,FALSE))),"",VLOOKUP(CONCATENATE("TET_",Parameters!$B$7,"_0_",YEAR($A13),"_",Parameters!D$8,"_",Parameters!D$9),Query1!$A:$C,3,FALSE))/100</f>
        <v>9.8409788509999985E-2</v>
      </c>
      <c r="E13" s="9">
        <f>IF(OR(VLOOKUP(CONCATENATE("TET_",Parameters!$B$7,"_0_",YEAR($A13),"_",Parameters!E$8,"_",Parameters!E$9),Query1!$A:$C,3,FALSE)=0,ISERROR(VLOOKUP(CONCATENATE("TET_",Parameters!$B$7,"_0_",YEAR($A13),"_",Parameters!E$8,"_",Parameters!E$9),Query1!$A:$C,3,FALSE))),"",VLOOKUP(CONCATENATE("TET_",Parameters!$B$7,"_0_",YEAR($A13),"_",Parameters!E$8,"_",Parameters!E$9),Query1!$A:$C,3,FALSE))/100</f>
        <v>7.7656140450000008E-2</v>
      </c>
      <c r="F13" s="9">
        <f>IF(OR(VLOOKUP(CONCATENATE("TET_",Parameters!$B$7,"_0_",YEAR($A13),"_",Parameters!F$8,"_",Parameters!F$9),Query1!$A:$C,3,FALSE)=0,ISERROR(VLOOKUP(CONCATENATE("TET_",Parameters!$B$7,"_0_",YEAR($A13),"_",Parameters!F$8,"_",Parameters!F$9),Query1!$A:$C,3,FALSE))),"",VLOOKUP(CONCATENATE("TET_",Parameters!$B$7,"_0_",YEAR($A13),"_",Parameters!F$8,"_",Parameters!F$9),Query1!$A:$C,3,FALSE))/100</f>
        <v>6.5238674760000004E-2</v>
      </c>
      <c r="G13" s="9">
        <f>IF(OR(VLOOKUP(CONCATENATE("TET_",Parameters!$B$7,"_0_",YEAR($A13),"_",Parameters!G$8,"_",Parameters!G$9),Query1!$A:$C,3,FALSE)=0,ISERROR(VLOOKUP(CONCATENATE("TET_",Parameters!$B$7,"_0_",YEAR($A13),"_",Parameters!G$8,"_",Parameters!G$9),Query1!$A:$C,3,FALSE))),"",VLOOKUP(CONCATENATE("TET_",Parameters!$B$7,"_0_",YEAR($A13),"_",Parameters!G$8,"_",Parameters!G$9),Query1!$A:$C,3,FALSE))/100</f>
        <v>0.39723607659999999</v>
      </c>
      <c r="H13" s="22">
        <f>IF(OR(VLOOKUP(CONCATENATE("TET_",Parameters!$B$7,"_0_",YEAR($A13),"_",Parameters!H$8,"_",Parameters!H$9),Query1!$A:$C,3,FALSE)=0,ISERROR(VLOOKUP(CONCATENATE("TET_",Parameters!$B$7,"_0_",YEAR($A13),"_",Parameters!H$8,"_",Parameters!H$9),Query1!$A:$C,3,FALSE))),"",VLOOKUP(CONCATENATE("TET_",Parameters!$B$7,"_0_",YEAR($A13),"_",Parameters!H$8,"_",Parameters!H$9),Query1!$A:$C,3,FALSE))</f>
        <v>4262.1319999999996</v>
      </c>
      <c r="I13" s="22">
        <f>IF(OR(VLOOKUP(CONCATENATE("TET_",Parameters!$B$7,"_0_",YEAR($A13),"_",Parameters!I$8,"_",Parameters!I$9),Query1!$A:$C,3,FALSE)=0,ISERROR(VLOOKUP(CONCATENATE("TET_",Parameters!$B$7,"_0_",YEAR($A13),"_",Parameters!I$8,"_",Parameters!I$9),Query1!$A:$C,3,FALSE))),"",VLOOKUP(CONCATENATE("TET_",Parameters!$B$7,"_0_",YEAR($A13),"_",Parameters!I$8,"_",Parameters!I$9),Query1!$A:$C,3,FALSE))</f>
        <v>3445.2469999999998</v>
      </c>
      <c r="J13" s="22">
        <f>IF(OR(VLOOKUP(CONCATENATE("TET_",Parameters!$B$7,"_0_",YEAR($A13),"_",Parameters!J$8,"_",Parameters!J$9),Query1!$A:$C,3,FALSE)=0,ISERROR(VLOOKUP(CONCATENATE("TET_",Parameters!$B$7,"_0_",YEAR($A13),"_",Parameters!J$8,"_",Parameters!J$9),Query1!$A:$C,3,FALSE))),"",VLOOKUP(CONCATENATE("TET_",Parameters!$B$7,"_0_",YEAR($A13),"_",Parameters!J$8,"_",Parameters!J$9),Query1!$A:$C,3,FALSE))</f>
        <v>2098.3870000000002</v>
      </c>
      <c r="K13" s="22">
        <f>IF(OR(VLOOKUP(CONCATENATE("TET_",Parameters!$B$7,"_0_",YEAR($A13),"_",Parameters!K$8,"_",Parameters!K$9),Query1!$A:$C,3,FALSE)=0,ISERROR(VLOOKUP(CONCATENATE("TET_",Parameters!$B$7,"_0_",YEAR($A13),"_",Parameters!K$8,"_",Parameters!K$9),Query1!$A:$C,3,FALSE))),"",VLOOKUP(CONCATENATE("TET_",Parameters!$B$7,"_0_",YEAR($A13),"_",Parameters!K$8,"_",Parameters!K$9),Query1!$A:$C,3,FALSE))</f>
        <v>1655.8579999999999</v>
      </c>
      <c r="L13" s="22">
        <f>IF(OR(VLOOKUP(CONCATENATE("TET_",Parameters!$B$7,"_0_",YEAR($A13),"_",Parameters!L$8,"_",Parameters!L$9),Query1!$A:$C,3,FALSE)=0,ISERROR(VLOOKUP(CONCATENATE("TET_",Parameters!$B$7,"_0_",YEAR($A13),"_",Parameters!L$8,"_",Parameters!L$9),Query1!$A:$C,3,FALSE))),"",VLOOKUP(CONCATENATE("TET_",Parameters!$B$7,"_0_",YEAR($A13),"_",Parameters!L$8,"_",Parameters!L$9),Query1!$A:$C,3,FALSE))</f>
        <v>1391.0809999999999</v>
      </c>
      <c r="M13" s="22">
        <f>IF(OR(VLOOKUP(CONCATENATE("TET_",Parameters!$B$7,"_0_",YEAR($A13),"_",Parameters!M$8,"_",Parameters!M$9),Query1!$A:$C,3,FALSE)=0,ISERROR(VLOOKUP(CONCATENATE("TET_",Parameters!$B$7,"_0_",YEAR($A13),"_",Parameters!M$8,"_",Parameters!M$9),Query1!$A:$C,3,FALSE))),"",VLOOKUP(CONCATENATE("TET_",Parameters!$B$7,"_0_",YEAR($A13),"_",Parameters!M$8,"_",Parameters!M$9),Query1!$A:$C,3,FALSE))</f>
        <v>8470.2450000000008</v>
      </c>
      <c r="N13" s="22">
        <f>IF(OR(VLOOKUP(CONCATENATE("TET_",Parameters!$B$7,"_0_",YEAR($A13),"_",Parameters!N$8,"_",Parameters!N$9),Query1!$A:$C,3,FALSE)=0,ISERROR(VLOOKUP(CONCATENATE("TET_",Parameters!$B$7,"_0_",YEAR($A13),"_",Parameters!N$8,"_",Parameters!N$9),Query1!$A:$C,3,FALSE))),"",VLOOKUP(CONCATENATE("TET_",Parameters!$B$7,"_0_",YEAR($A13),"_",Parameters!N$8,"_",Parameters!N$9),Query1!$A:$C,3,FALSE))</f>
        <v>21322.95</v>
      </c>
      <c r="O13" s="22">
        <f>IF(OR(VLOOKUP(CONCATENATE("TET_",Parameters!$B$7,"_0_",YEAR($A13),"_",Parameters!O$8,"_",Parameters!O$9),Query1!$A:$C,3,FALSE)=0,ISERROR(VLOOKUP(CONCATENATE("TET_",Parameters!$B$7,"_0_",YEAR($A13),"_",Parameters!O$8,"_",Parameters!O$9),Query1!$A:$C,3,FALSE))),"",VLOOKUP(CONCATENATE("TET_",Parameters!$B$7,"_0_",YEAR($A13),"_",Parameters!O$8,"_",Parameters!O$9),Query1!$A:$C,3,FALSE))</f>
        <v>3470.4318360000002</v>
      </c>
      <c r="P13" s="22">
        <f>IF(OR(VLOOKUP(CONCATENATE("TET_",Parameters!$B$7,"_0_",YEAR($A13),"_",Parameters!P$8,"_",Parameters!P$9),Query1!$A:$C,3,FALSE)=0,ISERROR(VLOOKUP(CONCATENATE("TET_",Parameters!$B$7,"_0_",YEAR($A13),"_",Parameters!P$8,"_",Parameters!P$9),Query1!$A:$C,3,FALSE))),"",VLOOKUP(CONCATENATE("TET_",Parameters!$B$7,"_0_",YEAR($A13),"_",Parameters!P$8,"_",Parameters!P$9),Query1!$A:$C,3,FALSE))</f>
        <v>3074.2781709999999</v>
      </c>
      <c r="Q13" s="22">
        <f>IF(OR(VLOOKUP(CONCATENATE("TET_",Parameters!$B$7,"_0_",YEAR($A13),"_",Parameters!Q$8,"_",Parameters!Q$9),Query1!$A:$C,3,FALSE)=0,ISERROR(VLOOKUP(CONCATENATE("TET_",Parameters!$B$7,"_0_",YEAR($A13),"_",Parameters!Q$8,"_",Parameters!Q$9),Query1!$A:$C,3,FALSE))),"",VLOOKUP(CONCATENATE("TET_",Parameters!$B$7,"_0_",YEAR($A13),"_",Parameters!Q$8,"_",Parameters!Q$9),Query1!$A:$C,3,FALSE))</f>
        <v>1791.397117</v>
      </c>
      <c r="R13" s="22">
        <f>IF(OR(VLOOKUP(CONCATENATE("TET_",Parameters!$B$7,"_0_",YEAR($A13),"_",Parameters!R$8,"_",Parameters!R$9),Query1!$A:$C,3,FALSE)=0,ISERROR(VLOOKUP(CONCATENATE("TET_",Parameters!$B$7,"_0_",YEAR($A13),"_",Parameters!R$8,"_",Parameters!R$9),Query1!$A:$C,3,FALSE))),"",VLOOKUP(CONCATENATE("TET_",Parameters!$B$7,"_0_",YEAR($A13),"_",Parameters!R$8,"_",Parameters!R$9),Query1!$A:$C,3,FALSE))</f>
        <v>1501.021009</v>
      </c>
      <c r="S13" s="22">
        <f>IF(OR(VLOOKUP(CONCATENATE("TET_",Parameters!$B$7,"_0_",YEAR($A13),"_",Parameters!S$8,"_",Parameters!S$9),Query1!$A:$C,3,FALSE)=0,ISERROR(VLOOKUP(CONCATENATE("TET_",Parameters!$B$7,"_0_",YEAR($A13),"_",Parameters!S$8,"_",Parameters!S$9),Query1!$A:$C,3,FALSE))),"",VLOOKUP(CONCATENATE("TET_",Parameters!$B$7,"_0_",YEAR($A13),"_",Parameters!S$8,"_",Parameters!S$9),Query1!$A:$C,3,FALSE))</f>
        <v>1157.7570760000001</v>
      </c>
      <c r="T13" s="22" t="str">
        <f>IF(OR(VLOOKUP(CONCATENATE("TET_",Parameters!$B$7,"_0_",YEAR($A13),"_",Parameters!T$8,"_",Parameters!T$9),Query1!$A:$C,3,FALSE)=0,ISERROR(VLOOKUP(CONCATENATE("TET_",Parameters!$B$7,"_0_",YEAR($A13),"_",Parameters!T$8,"_",Parameters!T$9),Query1!$A:$C,3,FALSE))),"",VLOOKUP(CONCATENATE("TET_",Parameters!$B$7,"_0_",YEAR($A13),"_",Parameters!T$8,"_",Parameters!T$9),Query1!$A:$C,3,FALSE))</f>
        <v/>
      </c>
      <c r="U13" s="22">
        <f>IF(OR(VLOOKUP(CONCATENATE("TET_",Parameters!$B$7,"_0_",YEAR($A13),"_",Parameters!U$8,"_",Parameters!U$9),Query1!$A:$C,3,FALSE)=0,ISERROR(VLOOKUP(CONCATENATE("TET_",Parameters!$B$7,"_0_",YEAR($A13),"_",Parameters!U$8,"_",Parameters!U$9),Query1!$A:$C,3,FALSE))),"",VLOOKUP(CONCATENATE("TET_",Parameters!$B$7,"_0_",YEAR($A13),"_",Parameters!U$8,"_",Parameters!U$9),Query1!$A:$C,3,FALSE))</f>
        <v>20234.074000000001</v>
      </c>
      <c r="V13" s="11"/>
    </row>
    <row r="14" spans="1:22" x14ac:dyDescent="0.2">
      <c r="A14" s="21">
        <f>DATE(Parameters!$B$5+ROW($A13)-ROW($A$4),1,1)</f>
        <v>44197</v>
      </c>
      <c r="B14" s="9">
        <f>IF(OR(VLOOKUP(CONCATENATE("TET_",Parameters!$B$7,"_0_",YEAR($A14),"_",Parameters!B$8,"_",Parameters!B$9),Query1!$A:$C,3,FALSE)=0,ISERROR(VLOOKUP(CONCATENATE("TET_",Parameters!$B$7,"_0_",YEAR($A14),"_",Parameters!B$8,"_",Parameters!B$9),Query1!$A:$C,3,FALSE))),"",VLOOKUP(CONCATENATE("TET_",Parameters!$B$7,"_0_",YEAR($A14),"_",Parameters!B$8,"_",Parameters!B$9),Query1!$A:$C,3,FALSE))/100</f>
        <v>0.1998566078</v>
      </c>
      <c r="C14" s="9">
        <f>IF(OR(VLOOKUP(CONCATENATE("TET_",Parameters!$B$7,"_0_",YEAR($A14),"_",Parameters!C$8,"_",Parameters!C$9),Query1!$A:$C,3,FALSE)=0,ISERROR(VLOOKUP(CONCATENATE("TET_",Parameters!$B$7,"_0_",YEAR($A14),"_",Parameters!C$8,"_",Parameters!C$9),Query1!$A:$C,3,FALSE))),"",VLOOKUP(CONCATENATE("TET_",Parameters!$B$7,"_0_",YEAR($A14),"_",Parameters!C$8,"_",Parameters!C$9),Query1!$A:$C,3,FALSE))/100</f>
        <v>0.16145765849999999</v>
      </c>
      <c r="D14" s="9">
        <f>IF(OR(VLOOKUP(CONCATENATE("TET_",Parameters!$B$7,"_0_",YEAR($A14),"_",Parameters!D$8,"_",Parameters!D$9),Query1!$A:$C,3,FALSE)=0,ISERROR(VLOOKUP(CONCATENATE("TET_",Parameters!$B$7,"_0_",YEAR($A14),"_",Parameters!D$8,"_",Parameters!D$9),Query1!$A:$C,3,FALSE))),"",VLOOKUP(CONCATENATE("TET_",Parameters!$B$7,"_0_",YEAR($A14),"_",Parameters!D$8,"_",Parameters!D$9),Query1!$A:$C,3,FALSE))/100</f>
        <v>0.10159018610000001</v>
      </c>
      <c r="E14" s="9">
        <f>IF(OR(VLOOKUP(CONCATENATE("TET_",Parameters!$B$7,"_0_",YEAR($A14),"_",Parameters!E$8,"_",Parameters!E$9),Query1!$A:$C,3,FALSE)=0,ISERROR(VLOOKUP(CONCATENATE("TET_",Parameters!$B$7,"_0_",YEAR($A14),"_",Parameters!E$8,"_",Parameters!E$9),Query1!$A:$C,3,FALSE))),"",VLOOKUP(CONCATENATE("TET_",Parameters!$B$7,"_0_",YEAR($A14),"_",Parameters!E$8,"_",Parameters!E$9),Query1!$A:$C,3,FALSE))/100</f>
        <v>8.471663871E-2</v>
      </c>
      <c r="F14" s="9">
        <f>IF(OR(VLOOKUP(CONCATENATE("TET_",Parameters!$B$7,"_0_",YEAR($A14),"_",Parameters!F$8,"_",Parameters!F$9),Query1!$A:$C,3,FALSE)=0,ISERROR(VLOOKUP(CONCATENATE("TET_",Parameters!$B$7,"_0_",YEAR($A14),"_",Parameters!F$8,"_",Parameters!F$9),Query1!$A:$C,3,FALSE))),"",VLOOKUP(CONCATENATE("TET_",Parameters!$B$7,"_0_",YEAR($A14),"_",Parameters!F$8,"_",Parameters!F$9),Query1!$A:$C,3,FALSE))/100</f>
        <v>6.0915534100000002E-2</v>
      </c>
      <c r="G14" s="9">
        <f>IF(OR(VLOOKUP(CONCATENATE("TET_",Parameters!$B$7,"_0_",YEAR($A14),"_",Parameters!G$8,"_",Parameters!G$9),Query1!$A:$C,3,FALSE)=0,ISERROR(VLOOKUP(CONCATENATE("TET_",Parameters!$B$7,"_0_",YEAR($A14),"_",Parameters!G$8,"_",Parameters!G$9),Query1!$A:$C,3,FALSE))),"",VLOOKUP(CONCATENATE("TET_",Parameters!$B$7,"_0_",YEAR($A14),"_",Parameters!G$8,"_",Parameters!G$9),Query1!$A:$C,3,FALSE))/100</f>
        <v>0.39146337479999999</v>
      </c>
      <c r="H14" s="22">
        <f>IF(OR(VLOOKUP(CONCATENATE("TET_",Parameters!$B$7,"_0_",YEAR($A14),"_",Parameters!H$8,"_",Parameters!H$9),Query1!$A:$C,3,FALSE)=0,ISERROR(VLOOKUP(CONCATENATE("TET_",Parameters!$B$7,"_0_",YEAR($A14),"_",Parameters!H$8,"_",Parameters!H$9),Query1!$A:$C,3,FALSE))),"",VLOOKUP(CONCATENATE("TET_",Parameters!$B$7,"_0_",YEAR($A14),"_",Parameters!H$8,"_",Parameters!H$9),Query1!$A:$C,3,FALSE))</f>
        <v>4715.4229999999998</v>
      </c>
      <c r="I14" s="22">
        <f>IF(OR(VLOOKUP(CONCATENATE("TET_",Parameters!$B$7,"_0_",YEAR($A14),"_",Parameters!I$8,"_",Parameters!I$9),Query1!$A:$C,3,FALSE)=0,ISERROR(VLOOKUP(CONCATENATE("TET_",Parameters!$B$7,"_0_",YEAR($A14),"_",Parameters!I$8,"_",Parameters!I$9),Query1!$A:$C,3,FALSE))),"",VLOOKUP(CONCATENATE("TET_",Parameters!$B$7,"_0_",YEAR($A14),"_",Parameters!I$8,"_",Parameters!I$9),Query1!$A:$C,3,FALSE))</f>
        <v>3809.4369999999999</v>
      </c>
      <c r="J14" s="22">
        <f>IF(OR(VLOOKUP(CONCATENATE("TET_",Parameters!$B$7,"_0_",YEAR($A14),"_",Parameters!J$8,"_",Parameters!J$9),Query1!$A:$C,3,FALSE)=0,ISERROR(VLOOKUP(CONCATENATE("TET_",Parameters!$B$7,"_0_",YEAR($A14),"_",Parameters!J$8,"_",Parameters!J$9),Query1!$A:$C,3,FALSE))),"",VLOOKUP(CONCATENATE("TET_",Parameters!$B$7,"_0_",YEAR($A14),"_",Parameters!J$8,"_",Parameters!J$9),Query1!$A:$C,3,FALSE))</f>
        <v>2396.922</v>
      </c>
      <c r="K14" s="22">
        <f>IF(OR(VLOOKUP(CONCATENATE("TET_",Parameters!$B$7,"_0_",YEAR($A14),"_",Parameters!K$8,"_",Parameters!K$9),Query1!$A:$C,3,FALSE)=0,ISERROR(VLOOKUP(CONCATENATE("TET_",Parameters!$B$7,"_0_",YEAR($A14),"_",Parameters!K$8,"_",Parameters!K$9),Query1!$A:$C,3,FALSE))),"",VLOOKUP(CONCATENATE("TET_",Parameters!$B$7,"_0_",YEAR($A14),"_",Parameters!K$8,"_",Parameters!K$9),Query1!$A:$C,3,FALSE))</f>
        <v>1998.807</v>
      </c>
      <c r="L14" s="22">
        <f>IF(OR(VLOOKUP(CONCATENATE("TET_",Parameters!$B$7,"_0_",YEAR($A14),"_",Parameters!L$8,"_",Parameters!L$9),Query1!$A:$C,3,FALSE)=0,ISERROR(VLOOKUP(CONCATENATE("TET_",Parameters!$B$7,"_0_",YEAR($A14),"_",Parameters!L$8,"_",Parameters!L$9),Query1!$A:$C,3,FALSE))),"",VLOOKUP(CONCATENATE("TET_",Parameters!$B$7,"_0_",YEAR($A14),"_",Parameters!L$8,"_",Parameters!L$9),Query1!$A:$C,3,FALSE))</f>
        <v>1437.2429999999999</v>
      </c>
      <c r="M14" s="22">
        <f>IF(OR(VLOOKUP(CONCATENATE("TET_",Parameters!$B$7,"_0_",YEAR($A14),"_",Parameters!M$8,"_",Parameters!M$9),Query1!$A:$C,3,FALSE)=0,ISERROR(VLOOKUP(CONCATENATE("TET_",Parameters!$B$7,"_0_",YEAR($A14),"_",Parameters!M$8,"_",Parameters!M$9),Query1!$A:$C,3,FALSE))),"",VLOOKUP(CONCATENATE("TET_",Parameters!$B$7,"_0_",YEAR($A14),"_",Parameters!M$8,"_",Parameters!M$9),Query1!$A:$C,3,FALSE))</f>
        <v>9236.1990000000005</v>
      </c>
      <c r="N14" s="22">
        <f>IF(OR(VLOOKUP(CONCATENATE("TET_",Parameters!$B$7,"_0_",YEAR($A14),"_",Parameters!N$8,"_",Parameters!N$9),Query1!$A:$C,3,FALSE)=0,ISERROR(VLOOKUP(CONCATENATE("TET_",Parameters!$B$7,"_0_",YEAR($A14),"_",Parameters!N$8,"_",Parameters!N$9),Query1!$A:$C,3,FALSE))),"",VLOOKUP(CONCATENATE("TET_",Parameters!$B$7,"_0_",YEAR($A14),"_",Parameters!N$8,"_",Parameters!N$9),Query1!$A:$C,3,FALSE))</f>
        <v>23594.030999999999</v>
      </c>
      <c r="O14" s="22">
        <f>IF(OR(VLOOKUP(CONCATENATE("TET_",Parameters!$B$7,"_0_",YEAR($A14),"_",Parameters!O$8,"_",Parameters!O$9),Query1!$A:$C,3,FALSE)=0,ISERROR(VLOOKUP(CONCATENATE("TET_",Parameters!$B$7,"_0_",YEAR($A14),"_",Parameters!O$8,"_",Parameters!O$9),Query1!$A:$C,3,FALSE))),"",VLOOKUP(CONCATENATE("TET_",Parameters!$B$7,"_0_",YEAR($A14),"_",Parameters!O$8,"_",Parameters!O$9),Query1!$A:$C,3,FALSE))</f>
        <v>3653.977566</v>
      </c>
      <c r="P14" s="22">
        <f>IF(OR(VLOOKUP(CONCATENATE("TET_",Parameters!$B$7,"_0_",YEAR($A14),"_",Parameters!P$8,"_",Parameters!P$9),Query1!$A:$C,3,FALSE)=0,ISERROR(VLOOKUP(CONCATENATE("TET_",Parameters!$B$7,"_0_",YEAR($A14),"_",Parameters!P$8,"_",Parameters!P$9),Query1!$A:$C,3,FALSE))),"",VLOOKUP(CONCATENATE("TET_",Parameters!$B$7,"_0_",YEAR($A14),"_",Parameters!P$8,"_",Parameters!P$9),Query1!$A:$C,3,FALSE))</f>
        <v>3319.0380209999998</v>
      </c>
      <c r="Q14" s="22">
        <f>IF(OR(VLOOKUP(CONCATENATE("TET_",Parameters!$B$7,"_0_",YEAR($A14),"_",Parameters!Q$8,"_",Parameters!Q$9),Query1!$A:$C,3,FALSE)=0,ISERROR(VLOOKUP(CONCATENATE("TET_",Parameters!$B$7,"_0_",YEAR($A14),"_",Parameters!Q$8,"_",Parameters!Q$9),Query1!$A:$C,3,FALSE))),"",VLOOKUP(CONCATENATE("TET_",Parameters!$B$7,"_0_",YEAR($A14),"_",Parameters!Q$8,"_",Parameters!Q$9),Query1!$A:$C,3,FALSE))</f>
        <v>1929.1782900000001</v>
      </c>
      <c r="R14" s="22">
        <f>IF(OR(VLOOKUP(CONCATENATE("TET_",Parameters!$B$7,"_0_",YEAR($A14),"_",Parameters!R$8,"_",Parameters!R$9),Query1!$A:$C,3,FALSE)=0,ISERROR(VLOOKUP(CONCATENATE("TET_",Parameters!$B$7,"_0_",YEAR($A14),"_",Parameters!R$8,"_",Parameters!R$9),Query1!$A:$C,3,FALSE))),"",VLOOKUP(CONCATENATE("TET_",Parameters!$B$7,"_0_",YEAR($A14),"_",Parameters!R$8,"_",Parameters!R$9),Query1!$A:$C,3,FALSE))</f>
        <v>1634.5770439999999</v>
      </c>
      <c r="S14" s="22">
        <f>IF(OR(VLOOKUP(CONCATENATE("TET_",Parameters!$B$7,"_0_",YEAR($A14),"_",Parameters!S$8,"_",Parameters!S$9),Query1!$A:$C,3,FALSE)=0,ISERROR(VLOOKUP(CONCATENATE("TET_",Parameters!$B$7,"_0_",YEAR($A14),"_",Parameters!S$8,"_",Parameters!S$9),Query1!$A:$C,3,FALSE))),"",VLOOKUP(CONCATENATE("TET_",Parameters!$B$7,"_0_",YEAR($A14),"_",Parameters!S$8,"_",Parameters!S$9),Query1!$A:$C,3,FALSE))</f>
        <v>1144.1312089999999</v>
      </c>
      <c r="T14" s="22" t="str">
        <f>IF(OR(VLOOKUP(CONCATENATE("TET_",Parameters!$B$7,"_0_",YEAR($A14),"_",Parameters!T$8,"_",Parameters!T$9),Query1!$A:$C,3,FALSE)=0,ISERROR(VLOOKUP(CONCATENATE("TET_",Parameters!$B$7,"_0_",YEAR($A14),"_",Parameters!T$8,"_",Parameters!T$9),Query1!$A:$C,3,FALSE))),"",VLOOKUP(CONCATENATE("TET_",Parameters!$B$7,"_0_",YEAR($A14),"_",Parameters!T$8,"_",Parameters!T$9),Query1!$A:$C,3,FALSE))</f>
        <v/>
      </c>
      <c r="U14" s="22">
        <f>IF(OR(VLOOKUP(CONCATENATE("TET_",Parameters!$B$7,"_0_",YEAR($A14),"_",Parameters!U$8,"_",Parameters!U$9),Query1!$A:$C,3,FALSE)=0,ISERROR(VLOOKUP(CONCATENATE("TET_",Parameters!$B$7,"_0_",YEAR($A14),"_",Parameters!U$8,"_",Parameters!U$9),Query1!$A:$C,3,FALSE))),"",VLOOKUP(CONCATENATE("TET_",Parameters!$B$7,"_0_",YEAR($A14),"_",Parameters!U$8,"_",Parameters!U$9),Query1!$A:$C,3,FALSE))</f>
        <v>21407.691999999999</v>
      </c>
      <c r="V14" s="11"/>
    </row>
    <row r="15" spans="1:22" x14ac:dyDescent="0.2">
      <c r="A15" s="21">
        <f>DATE(Parameters!$B$5+ROW($A14)-ROW($A$4),1,1)</f>
        <v>44562</v>
      </c>
      <c r="B15" s="9">
        <f>IF(OR(VLOOKUP(CONCATENATE("TET_",Parameters!$B$7,"_0_",YEAR($A15),"_",Parameters!B$8,"_",Parameters!B$9),Query1!$A:$C,3,FALSE)=0,ISERROR(VLOOKUP(CONCATENATE("TET_",Parameters!$B$7,"_0_",YEAR($A15),"_",Parameters!B$8,"_",Parameters!B$9),Query1!$A:$C,3,FALSE))),"",VLOOKUP(CONCATENATE("TET_",Parameters!$B$7,"_0_",YEAR($A15),"_",Parameters!B$8,"_",Parameters!B$9),Query1!$A:$C,3,FALSE))/100</f>
        <v>0.19539876852598659</v>
      </c>
      <c r="C15" s="9">
        <f>IF(OR(VLOOKUP(CONCATENATE("TET_",Parameters!$B$7,"_0_",YEAR($A15),"_",Parameters!C$8,"_",Parameters!C$9),Query1!$A:$C,3,FALSE)=0,ISERROR(VLOOKUP(CONCATENATE("TET_",Parameters!$B$7,"_0_",YEAR($A15),"_",Parameters!C$8,"_",Parameters!C$9),Query1!$A:$C,3,FALSE))),"",VLOOKUP(CONCATENATE("TET_",Parameters!$B$7,"_0_",YEAR($A15),"_",Parameters!C$8,"_",Parameters!C$9),Query1!$A:$C,3,FALSE))/100</f>
        <v>0.1579968123191528</v>
      </c>
      <c r="D15" s="9">
        <f>IF(OR(VLOOKUP(CONCATENATE("TET_",Parameters!$B$7,"_0_",YEAR($A15),"_",Parameters!D$8,"_",Parameters!D$9),Query1!$A:$C,3,FALSE)=0,ISERROR(VLOOKUP(CONCATENATE("TET_",Parameters!$B$7,"_0_",YEAR($A15),"_",Parameters!D$8,"_",Parameters!D$9),Query1!$A:$C,3,FALSE))),"",VLOOKUP(CONCATENATE("TET_",Parameters!$B$7,"_0_",YEAR($A15),"_",Parameters!D$8,"_",Parameters!D$9),Query1!$A:$C,3,FALSE))/100</f>
        <v>0.10160853116371329</v>
      </c>
      <c r="E15" s="9">
        <f>IF(OR(VLOOKUP(CONCATENATE("TET_",Parameters!$B$7,"_0_",YEAR($A15),"_",Parameters!E$8,"_",Parameters!E$9),Query1!$A:$C,3,FALSE)=0,ISERROR(VLOOKUP(CONCATENATE("TET_",Parameters!$B$7,"_0_",YEAR($A15),"_",Parameters!E$8,"_",Parameters!E$9),Query1!$A:$C,3,FALSE))),"",VLOOKUP(CONCATENATE("TET_",Parameters!$B$7,"_0_",YEAR($A15),"_",Parameters!E$8,"_",Parameters!E$9),Query1!$A:$C,3,FALSE))/100</f>
        <v>8.9505994925130047E-2</v>
      </c>
      <c r="F15" s="9">
        <f>IF(OR(VLOOKUP(CONCATENATE("TET_",Parameters!$B$7,"_0_",YEAR($A15),"_",Parameters!F$8,"_",Parameters!F$9),Query1!$A:$C,3,FALSE)=0,ISERROR(VLOOKUP(CONCATENATE("TET_",Parameters!$B$7,"_0_",YEAR($A15),"_",Parameters!F$8,"_",Parameters!F$9),Query1!$A:$C,3,FALSE))),"",VLOOKUP(CONCATENATE("TET_",Parameters!$B$7,"_0_",YEAR($A15),"_",Parameters!F$8,"_",Parameters!F$9),Query1!$A:$C,3,FALSE))/100</f>
        <v>5.9686744632985539E-2</v>
      </c>
      <c r="G15" s="9">
        <f>IF(OR(VLOOKUP(CONCATENATE("TET_",Parameters!$B$7,"_0_",YEAR($A15),"_",Parameters!G$8,"_",Parameters!G$9),Query1!$A:$C,3,FALSE)=0,ISERROR(VLOOKUP(CONCATENATE("TET_",Parameters!$B$7,"_0_",YEAR($A15),"_",Parameters!G$8,"_",Parameters!G$9),Query1!$A:$C,3,FALSE))),"",VLOOKUP(CONCATENATE("TET_",Parameters!$B$7,"_0_",YEAR($A15),"_",Parameters!G$8,"_",Parameters!G$9),Query1!$A:$C,3,FALSE))/100</f>
        <v>0.39580314843303177</v>
      </c>
      <c r="H15" s="22">
        <f>IF(OR(VLOOKUP(CONCATENATE("TET_",Parameters!$B$7,"_0_",YEAR($A15),"_",Parameters!H$8,"_",Parameters!H$9),Query1!$A:$C,3,FALSE)=0,ISERROR(VLOOKUP(CONCATENATE("TET_",Parameters!$B$7,"_0_",YEAR($A15),"_",Parameters!H$8,"_",Parameters!H$9),Query1!$A:$C,3,FALSE))),"",VLOOKUP(CONCATENATE("TET_",Parameters!$B$7,"_0_",YEAR($A15),"_",Parameters!H$8,"_",Parameters!H$9),Query1!$A:$C,3,FALSE))</f>
        <v>5030.3670000000002</v>
      </c>
      <c r="I15" s="22">
        <f>IF(OR(VLOOKUP(CONCATENATE("TET_",Parameters!$B$7,"_0_",YEAR($A15),"_",Parameters!I$8,"_",Parameters!I$9),Query1!$A:$C,3,FALSE)=0,ISERROR(VLOOKUP(CONCATENATE("TET_",Parameters!$B$7,"_0_",YEAR($A15),"_",Parameters!I$8,"_",Parameters!I$9),Query1!$A:$C,3,FALSE))),"",VLOOKUP(CONCATENATE("TET_",Parameters!$B$7,"_0_",YEAR($A15),"_",Parameters!I$8,"_",Parameters!I$9),Query1!$A:$C,3,FALSE))</f>
        <v>4067.4870000000001</v>
      </c>
      <c r="J15" s="22">
        <f>IF(OR(VLOOKUP(CONCATENATE("TET_",Parameters!$B$7,"_0_",YEAR($A15),"_",Parameters!J$8,"_",Parameters!J$9),Query1!$A:$C,3,FALSE)=0,ISERROR(VLOOKUP(CONCATENATE("TET_",Parameters!$B$7,"_0_",YEAR($A15),"_",Parameters!J$8,"_",Parameters!J$9),Query1!$A:$C,3,FALSE))),"",VLOOKUP(CONCATENATE("TET_",Parameters!$B$7,"_0_",YEAR($A15),"_",Parameters!J$8,"_",Parameters!J$9),Query1!$A:$C,3,FALSE))</f>
        <v>2615.8209999999999</v>
      </c>
      <c r="K15" s="22">
        <f>IF(OR(VLOOKUP(CONCATENATE("TET_",Parameters!$B$7,"_0_",YEAR($A15),"_",Parameters!K$8,"_",Parameters!K$9),Query1!$A:$C,3,FALSE)=0,ISERROR(VLOOKUP(CONCATENATE("TET_",Parameters!$B$7,"_0_",YEAR($A15),"_",Parameters!K$8,"_",Parameters!K$9),Query1!$A:$C,3,FALSE))),"",VLOOKUP(CONCATENATE("TET_",Parameters!$B$7,"_0_",YEAR($A15),"_",Parameters!K$8,"_",Parameters!K$9),Query1!$A:$C,3,FALSE))</f>
        <v>2304.252</v>
      </c>
      <c r="L15" s="22">
        <f>IF(OR(VLOOKUP(CONCATENATE("TET_",Parameters!$B$7,"_0_",YEAR($A15),"_",Parameters!L$8,"_",Parameters!L$9),Query1!$A:$C,3,FALSE)=0,ISERROR(VLOOKUP(CONCATENATE("TET_",Parameters!$B$7,"_0_",YEAR($A15),"_",Parameters!L$8,"_",Parameters!L$9),Query1!$A:$C,3,FALSE))),"",VLOOKUP(CONCATENATE("TET_",Parameters!$B$7,"_0_",YEAR($A15),"_",Parameters!L$8,"_",Parameters!L$9),Query1!$A:$C,3,FALSE))</f>
        <v>1536.5820000000001</v>
      </c>
      <c r="M15" s="22">
        <f>IF(OR(VLOOKUP(CONCATENATE("TET_",Parameters!$B$7,"_0_",YEAR($A15),"_",Parameters!M$8,"_",Parameters!M$9),Query1!$A:$C,3,FALSE)=0,ISERROR(VLOOKUP(CONCATENATE("TET_",Parameters!$B$7,"_0_",YEAR($A15),"_",Parameters!M$8,"_",Parameters!M$9),Query1!$A:$C,3,FALSE))),"",VLOOKUP(CONCATENATE("TET_",Parameters!$B$7,"_0_",YEAR($A15),"_",Parameters!M$8,"_",Parameters!M$9),Query1!$A:$C,3,FALSE))</f>
        <v>10189.599</v>
      </c>
      <c r="N15" s="26">
        <f>IF(OR(VLOOKUP(CONCATENATE("TET_",Parameters!$B$7,"_0_",YEAR($A15),"_",Parameters!N$8,"_",Parameters!N$9),Query1!$A:$C,3,FALSE)=0,ISERROR(VLOOKUP(CONCATENATE("TET_",Parameters!$B$7,"_0_",YEAR($A15),"_",Parameters!N$8,"_",Parameters!N$9),Query1!$A:$C,3,FALSE))),"",VLOOKUP(CONCATENATE("TET_",Parameters!$B$7,"_0_",YEAR($A15),"_",Parameters!N$8,"_",Parameters!N$9),Query1!$A:$C,3,FALSE))</f>
        <v>25744.108</v>
      </c>
      <c r="O15" s="22">
        <f>IF(OR(VLOOKUP(CONCATENATE("TET_",Parameters!$B$7,"_0_",YEAR($A15),"_",Parameters!O$8,"_",Parameters!O$9),Query1!$A:$C,3,FALSE)=0,ISERROR(VLOOKUP(CONCATENATE("TET_",Parameters!$B$7,"_0_",YEAR($A15),"_",Parameters!O$8,"_",Parameters!O$9),Query1!$A:$C,3,FALSE))),"",VLOOKUP(CONCATENATE("TET_",Parameters!$B$7,"_0_",YEAR($A15),"_",Parameters!O$8,"_",Parameters!O$9),Query1!$A:$C,3,FALSE))</f>
        <v>3589.7872272377699</v>
      </c>
      <c r="P15" s="22">
        <f>IF(OR(VLOOKUP(CONCATENATE("TET_",Parameters!$B$7,"_0_",YEAR($A15),"_",Parameters!P$8,"_",Parameters!P$9),Query1!$A:$C,3,FALSE)=0,ISERROR(VLOOKUP(CONCATENATE("TET_",Parameters!$B$7,"_0_",YEAR($A15),"_",Parameters!P$8,"_",Parameters!P$9),Query1!$A:$C,3,FALSE))),"",VLOOKUP(CONCATENATE("TET_",Parameters!$B$7,"_0_",YEAR($A15),"_",Parameters!P$8,"_",Parameters!P$9),Query1!$A:$C,3,FALSE))</f>
        <v>3427.6897266893602</v>
      </c>
      <c r="Q15" s="22">
        <f>IF(OR(VLOOKUP(CONCATENATE("TET_",Parameters!$B$7,"_0_",YEAR($A15),"_",Parameters!Q$8,"_",Parameters!Q$9),Query1!$A:$C,3,FALSE)=0,ISERROR(VLOOKUP(CONCATENATE("TET_",Parameters!$B$7,"_0_",YEAR($A15),"_",Parameters!Q$8,"_",Parameters!Q$9),Query1!$A:$C,3,FALSE))),"",VLOOKUP(CONCATENATE("TET_",Parameters!$B$7,"_0_",YEAR($A15),"_",Parameters!Q$8,"_",Parameters!Q$9),Query1!$A:$C,3,FALSE))</f>
        <v>1908.2670821559791</v>
      </c>
      <c r="R15" s="22">
        <f>IF(OR(VLOOKUP(CONCATENATE("TET_",Parameters!$B$7,"_0_",YEAR($A15),"_",Parameters!R$8,"_",Parameters!R$9),Query1!$A:$C,3,FALSE)=0,ISERROR(VLOOKUP(CONCATENATE("TET_",Parameters!$B$7,"_0_",YEAR($A15),"_",Parameters!R$8,"_",Parameters!R$9),Query1!$A:$C,3,FALSE))),"",VLOOKUP(CONCATENATE("TET_",Parameters!$B$7,"_0_",YEAR($A15),"_",Parameters!R$8,"_",Parameters!R$9),Query1!$A:$C,3,FALSE))</f>
        <v>1551.216641930492</v>
      </c>
      <c r="S15" s="22">
        <f>IF(OR(VLOOKUP(CONCATENATE("TET_",Parameters!$B$7,"_0_",YEAR($A15),"_",Parameters!S$8,"_",Parameters!S$9),Query1!$A:$C,3,FALSE)=0,ISERROR(VLOOKUP(CONCATENATE("TET_",Parameters!$B$7,"_0_",YEAR($A15),"_",Parameters!S$8,"_",Parameters!S$9),Query1!$A:$C,3,FALSE))),"",VLOOKUP(CONCATENATE("TET_",Parameters!$B$7,"_0_",YEAR($A15),"_",Parameters!S$8,"_",Parameters!S$9),Query1!$A:$C,3,FALSE))</f>
        <v>1164.3163822276431</v>
      </c>
      <c r="T15" s="22" t="str">
        <f>IF(OR(VLOOKUP(CONCATENATE("TET_",Parameters!$B$7,"_0_",YEAR($A15),"_",Parameters!T$8,"_",Parameters!T$9),Query1!$A:$C,3,FALSE)=0,ISERROR(VLOOKUP(CONCATENATE("TET_",Parameters!$B$7,"_0_",YEAR($A15),"_",Parameters!T$8,"_",Parameters!T$9),Query1!$A:$C,3,FALSE))),"",VLOOKUP(CONCATENATE("TET_",Parameters!$B$7,"_0_",YEAR($A15),"_",Parameters!T$8,"_",Parameters!T$9),Query1!$A:$C,3,FALSE))</f>
        <v/>
      </c>
      <c r="U15" s="22">
        <f>IF(OR(VLOOKUP(CONCATENATE("TET_",Parameters!$B$7,"_0_",YEAR($A15),"_",Parameters!U$8,"_",Parameters!U$9),Query1!$A:$C,3,FALSE)=0,ISERROR(VLOOKUP(CONCATENATE("TET_",Parameters!$B$7,"_0_",YEAR($A15),"_",Parameters!U$8,"_",Parameters!U$9),Query1!$A:$C,3,FALSE))),"",VLOOKUP(CONCATENATE("TET_",Parameters!$B$7,"_0_",YEAR($A15),"_",Parameters!U$8,"_",Parameters!U$9),Query1!$A:$C,3,FALSE))</f>
        <v>21822.037</v>
      </c>
      <c r="V15" s="11"/>
    </row>
    <row r="16" spans="1:22" x14ac:dyDescent="0.2">
      <c r="A16" s="21">
        <f>DATE(Parameters!$B$5+ROW($A15)-ROW($A$4),1,1)</f>
        <v>44927</v>
      </c>
      <c r="B16" s="9" t="e">
        <f>IF(OR(VLOOKUP(CONCATENATE("TET_",Parameters!$B$7,"_0_",YEAR($A16),"_",Parameters!B$8,"_",Parameters!B$9),Query1!$A:$C,3,FALSE)=0,ISERROR(VLOOKUP(CONCATENATE("TET_",Parameters!$B$7,"_0_",YEAR($A16),"_",Parameters!B$8,"_",Parameters!B$9),Query1!$A:$C,3,FALSE))),"",VLOOKUP(CONCATENATE("TET_",Parameters!$B$7,"_0_",YEAR($A16),"_",Parameters!B$8,"_",Parameters!B$9),Query1!$A:$C,3,FALSE))/100</f>
        <v>#N/A</v>
      </c>
      <c r="C16" s="9" t="e">
        <f>IF(OR(VLOOKUP(CONCATENATE("TET_",Parameters!$B$7,"_0_",YEAR($A16),"_",Parameters!C$8,"_",Parameters!C$9),Query1!$A:$C,3,FALSE)=0,ISERROR(VLOOKUP(CONCATENATE("TET_",Parameters!$B$7,"_0_",YEAR($A16),"_",Parameters!C$8,"_",Parameters!C$9),Query1!$A:$C,3,FALSE))),"",VLOOKUP(CONCATENATE("TET_",Parameters!$B$7,"_0_",YEAR($A16),"_",Parameters!C$8,"_",Parameters!C$9),Query1!$A:$C,3,FALSE))/100</f>
        <v>#N/A</v>
      </c>
      <c r="D16" s="9" t="e">
        <f>IF(OR(VLOOKUP(CONCATENATE("TET_",Parameters!$B$7,"_0_",YEAR($A16),"_",Parameters!D$8,"_",Parameters!D$9),Query1!$A:$C,3,FALSE)=0,ISERROR(VLOOKUP(CONCATENATE("TET_",Parameters!$B$7,"_0_",YEAR($A16),"_",Parameters!D$8,"_",Parameters!D$9),Query1!$A:$C,3,FALSE))),"",VLOOKUP(CONCATENATE("TET_",Parameters!$B$7,"_0_",YEAR($A16),"_",Parameters!D$8,"_",Parameters!D$9),Query1!$A:$C,3,FALSE))/100</f>
        <v>#N/A</v>
      </c>
      <c r="E16" s="9" t="e">
        <f>IF(OR(VLOOKUP(CONCATENATE("TET_",Parameters!$B$7,"_0_",YEAR($A16),"_",Parameters!E$8,"_",Parameters!E$9),Query1!$A:$C,3,FALSE)=0,ISERROR(VLOOKUP(CONCATENATE("TET_",Parameters!$B$7,"_0_",YEAR($A16),"_",Parameters!E$8,"_",Parameters!E$9),Query1!$A:$C,3,FALSE))),"",VLOOKUP(CONCATENATE("TET_",Parameters!$B$7,"_0_",YEAR($A16),"_",Parameters!E$8,"_",Parameters!E$9),Query1!$A:$C,3,FALSE))/100</f>
        <v>#N/A</v>
      </c>
      <c r="F16" s="9" t="e">
        <f>IF(OR(VLOOKUP(CONCATENATE("TET_",Parameters!$B$7,"_0_",YEAR($A16),"_",Parameters!F$8,"_",Parameters!F$9),Query1!$A:$C,3,FALSE)=0,ISERROR(VLOOKUP(CONCATENATE("TET_",Parameters!$B$7,"_0_",YEAR($A16),"_",Parameters!F$8,"_",Parameters!F$9),Query1!$A:$C,3,FALSE))),"",VLOOKUP(CONCATENATE("TET_",Parameters!$B$7,"_0_",YEAR($A16),"_",Parameters!F$8,"_",Parameters!F$9),Query1!$A:$C,3,FALSE))/100</f>
        <v>#N/A</v>
      </c>
      <c r="G16" s="9" t="e">
        <f>IF(OR(VLOOKUP(CONCATENATE("TET_",Parameters!$B$7,"_0_",YEAR($A16),"_",Parameters!G$8,"_",Parameters!G$9),Query1!$A:$C,3,FALSE)=0,ISERROR(VLOOKUP(CONCATENATE("TET_",Parameters!$B$7,"_0_",YEAR($A16),"_",Parameters!G$8,"_",Parameters!G$9),Query1!$A:$C,3,FALSE))),"",VLOOKUP(CONCATENATE("TET_",Parameters!$B$7,"_0_",YEAR($A16),"_",Parameters!G$8,"_",Parameters!G$9),Query1!$A:$C,3,FALSE))/100</f>
        <v>#N/A</v>
      </c>
      <c r="H16" s="22" t="e">
        <f>IF(OR(VLOOKUP(CONCATENATE("TET_",Parameters!$B$7,"_0_",YEAR($A16),"_",Parameters!H$8,"_",Parameters!H$9),Query1!$A:$C,3,FALSE)=0,ISERROR(VLOOKUP(CONCATENATE("TET_",Parameters!$B$7,"_0_",YEAR($A16),"_",Parameters!H$8,"_",Parameters!H$9),Query1!$A:$C,3,FALSE))),"",VLOOKUP(CONCATENATE("TET_",Parameters!$B$7,"_0_",YEAR($A16),"_",Parameters!H$8,"_",Parameters!H$9),Query1!$A:$C,3,FALSE))</f>
        <v>#N/A</v>
      </c>
      <c r="I16" s="22" t="e">
        <f>IF(OR(VLOOKUP(CONCATENATE("TET_",Parameters!$B$7,"_0_",YEAR($A16),"_",Parameters!I$8,"_",Parameters!I$9),Query1!$A:$C,3,FALSE)=0,ISERROR(VLOOKUP(CONCATENATE("TET_",Parameters!$B$7,"_0_",YEAR($A16),"_",Parameters!I$8,"_",Parameters!I$9),Query1!$A:$C,3,FALSE))),"",VLOOKUP(CONCATENATE("TET_",Parameters!$B$7,"_0_",YEAR($A16),"_",Parameters!I$8,"_",Parameters!I$9),Query1!$A:$C,3,FALSE))</f>
        <v>#N/A</v>
      </c>
      <c r="J16" s="22" t="e">
        <f>IF(OR(VLOOKUP(CONCATENATE("TET_",Parameters!$B$7,"_0_",YEAR($A16),"_",Parameters!J$8,"_",Parameters!J$9),Query1!$A:$C,3,FALSE)=0,ISERROR(VLOOKUP(CONCATENATE("TET_",Parameters!$B$7,"_0_",YEAR($A16),"_",Parameters!J$8,"_",Parameters!J$9),Query1!$A:$C,3,FALSE))),"",VLOOKUP(CONCATENATE("TET_",Parameters!$B$7,"_0_",YEAR($A16),"_",Parameters!J$8,"_",Parameters!J$9),Query1!$A:$C,3,FALSE))</f>
        <v>#N/A</v>
      </c>
      <c r="K16" s="22" t="e">
        <f>IF(OR(VLOOKUP(CONCATENATE("TET_",Parameters!$B$7,"_0_",YEAR($A16),"_",Parameters!K$8,"_",Parameters!K$9),Query1!$A:$C,3,FALSE)=0,ISERROR(VLOOKUP(CONCATENATE("TET_",Parameters!$B$7,"_0_",YEAR($A16),"_",Parameters!K$8,"_",Parameters!K$9),Query1!$A:$C,3,FALSE))),"",VLOOKUP(CONCATENATE("TET_",Parameters!$B$7,"_0_",YEAR($A16),"_",Parameters!K$8,"_",Parameters!K$9),Query1!$A:$C,3,FALSE))</f>
        <v>#N/A</v>
      </c>
      <c r="L16" s="22" t="e">
        <f>IF(OR(VLOOKUP(CONCATENATE("TET_",Parameters!$B$7,"_0_",YEAR($A16),"_",Parameters!L$8,"_",Parameters!L$9),Query1!$A:$C,3,FALSE)=0,ISERROR(VLOOKUP(CONCATENATE("TET_",Parameters!$B$7,"_0_",YEAR($A16),"_",Parameters!L$8,"_",Parameters!L$9),Query1!$A:$C,3,FALSE))),"",VLOOKUP(CONCATENATE("TET_",Parameters!$B$7,"_0_",YEAR($A16),"_",Parameters!L$8,"_",Parameters!L$9),Query1!$A:$C,3,FALSE))</f>
        <v>#N/A</v>
      </c>
      <c r="M16" s="22" t="e">
        <f>IF(OR(VLOOKUP(CONCATENATE("TET_",Parameters!$B$7,"_0_",YEAR($A16),"_",Parameters!M$8,"_",Parameters!M$9),Query1!$A:$C,3,FALSE)=0,ISERROR(VLOOKUP(CONCATENATE("TET_",Parameters!$B$7,"_0_",YEAR($A16),"_",Parameters!M$8,"_",Parameters!M$9),Query1!$A:$C,3,FALSE))),"",VLOOKUP(CONCATENATE("TET_",Parameters!$B$7,"_0_",YEAR($A16),"_",Parameters!M$8,"_",Parameters!M$9),Query1!$A:$C,3,FALSE))</f>
        <v>#N/A</v>
      </c>
      <c r="N16" s="22" t="e">
        <f>IF(OR(VLOOKUP(CONCATENATE("TET_",Parameters!$B$7,"_0_",YEAR($A16),"_",Parameters!N$8,"_",Parameters!N$9),Query1!$A:$C,3,FALSE)=0,ISERROR(VLOOKUP(CONCATENATE("TET_",Parameters!$B$7,"_0_",YEAR($A16),"_",Parameters!N$8,"_",Parameters!N$9),Query1!$A:$C,3,FALSE))),"",VLOOKUP(CONCATENATE("TET_",Parameters!$B$7,"_0_",YEAR($A16),"_",Parameters!N$8,"_",Parameters!N$9),Query1!$A:$C,3,FALSE))</f>
        <v>#N/A</v>
      </c>
      <c r="O16" s="22" t="e">
        <f>IF(OR(VLOOKUP(CONCATENATE("TET_",Parameters!$B$7,"_0_",YEAR($A16),"_",Parameters!O$8,"_",Parameters!O$9),Query1!$A:$C,3,FALSE)=0,ISERROR(VLOOKUP(CONCATENATE("TET_",Parameters!$B$7,"_0_",YEAR($A16),"_",Parameters!O$8,"_",Parameters!O$9),Query1!$A:$C,3,FALSE))),"",VLOOKUP(CONCATENATE("TET_",Parameters!$B$7,"_0_",YEAR($A16),"_",Parameters!O$8,"_",Parameters!O$9),Query1!$A:$C,3,FALSE))</f>
        <v>#N/A</v>
      </c>
      <c r="P16" s="22" t="e">
        <f>IF(OR(VLOOKUP(CONCATENATE("TET_",Parameters!$B$7,"_0_",YEAR($A16),"_",Parameters!P$8,"_",Parameters!P$9),Query1!$A:$C,3,FALSE)=0,ISERROR(VLOOKUP(CONCATENATE("TET_",Parameters!$B$7,"_0_",YEAR($A16),"_",Parameters!P$8,"_",Parameters!P$9),Query1!$A:$C,3,FALSE))),"",VLOOKUP(CONCATENATE("TET_",Parameters!$B$7,"_0_",YEAR($A16),"_",Parameters!P$8,"_",Parameters!P$9),Query1!$A:$C,3,FALSE))</f>
        <v>#N/A</v>
      </c>
      <c r="Q16" s="22" t="e">
        <f>IF(OR(VLOOKUP(CONCATENATE("TET_",Parameters!$B$7,"_0_",YEAR($A16),"_",Parameters!Q$8,"_",Parameters!Q$9),Query1!$A:$C,3,FALSE)=0,ISERROR(VLOOKUP(CONCATENATE("TET_",Parameters!$B$7,"_0_",YEAR($A16),"_",Parameters!Q$8,"_",Parameters!Q$9),Query1!$A:$C,3,FALSE))),"",VLOOKUP(CONCATENATE("TET_",Parameters!$B$7,"_0_",YEAR($A16),"_",Parameters!Q$8,"_",Parameters!Q$9),Query1!$A:$C,3,FALSE))</f>
        <v>#N/A</v>
      </c>
      <c r="R16" s="22" t="e">
        <f>IF(OR(VLOOKUP(CONCATENATE("TET_",Parameters!$B$7,"_0_",YEAR($A16),"_",Parameters!R$8,"_",Parameters!R$9),Query1!$A:$C,3,FALSE)=0,ISERROR(VLOOKUP(CONCATENATE("TET_",Parameters!$B$7,"_0_",YEAR($A16),"_",Parameters!R$8,"_",Parameters!R$9),Query1!$A:$C,3,FALSE))),"",VLOOKUP(CONCATENATE("TET_",Parameters!$B$7,"_0_",YEAR($A16),"_",Parameters!R$8,"_",Parameters!R$9),Query1!$A:$C,3,FALSE))</f>
        <v>#N/A</v>
      </c>
      <c r="S16" s="22" t="e">
        <f>IF(OR(VLOOKUP(CONCATENATE("TET_",Parameters!$B$7,"_0_",YEAR($A16),"_",Parameters!S$8,"_",Parameters!S$9),Query1!$A:$C,3,FALSE)=0,ISERROR(VLOOKUP(CONCATENATE("TET_",Parameters!$B$7,"_0_",YEAR($A16),"_",Parameters!S$8,"_",Parameters!S$9),Query1!$A:$C,3,FALSE))),"",VLOOKUP(CONCATENATE("TET_",Parameters!$B$7,"_0_",YEAR($A16),"_",Parameters!S$8,"_",Parameters!S$9),Query1!$A:$C,3,FALSE))</f>
        <v>#N/A</v>
      </c>
      <c r="T16" s="22" t="e">
        <f>IF(OR(VLOOKUP(CONCATENATE("TET_",Parameters!$B$7,"_0_",YEAR($A16),"_",Parameters!T$8,"_",Parameters!T$9),Query1!$A:$C,3,FALSE)=0,ISERROR(VLOOKUP(CONCATENATE("TET_",Parameters!$B$7,"_0_",YEAR($A16),"_",Parameters!T$8,"_",Parameters!T$9),Query1!$A:$C,3,FALSE))),"",VLOOKUP(CONCATENATE("TET_",Parameters!$B$7,"_0_",YEAR($A16),"_",Parameters!T$8,"_",Parameters!T$9),Query1!$A:$C,3,FALSE))</f>
        <v>#N/A</v>
      </c>
      <c r="U16" s="22" t="e">
        <f>IF(OR(VLOOKUP(CONCATENATE("TET_",Parameters!$B$7,"_0_",YEAR($A16),"_",Parameters!U$8,"_",Parameters!U$9),Query1!$A:$C,3,FALSE)=0,ISERROR(VLOOKUP(CONCATENATE("TET_",Parameters!$B$7,"_0_",YEAR($A16),"_",Parameters!U$8,"_",Parameters!U$9),Query1!$A:$C,3,FALSE))),"",VLOOKUP(CONCATENATE("TET_",Parameters!$B$7,"_0_",YEAR($A16),"_",Parameters!U$8,"_",Parameters!U$9),Query1!$A:$C,3,FALSE))</f>
        <v>#N/A</v>
      </c>
      <c r="V16" s="11"/>
    </row>
    <row r="17" spans="1:23" x14ac:dyDescent="0.2">
      <c r="A17" s="21"/>
      <c r="B17" s="22"/>
      <c r="C17" s="9"/>
      <c r="D17" s="9"/>
      <c r="E17" s="9"/>
      <c r="F17" s="9"/>
      <c r="G17" s="9"/>
      <c r="H17" s="15"/>
      <c r="I17" s="14"/>
      <c r="J17" s="14"/>
      <c r="K17" s="14"/>
      <c r="L17" s="14"/>
      <c r="M17" s="14"/>
      <c r="N17" s="14"/>
      <c r="O17" s="14"/>
      <c r="P17" s="14"/>
      <c r="Q17" s="14"/>
      <c r="R17" s="14"/>
      <c r="S17" s="14"/>
      <c r="T17" s="18"/>
      <c r="U17" s="14"/>
      <c r="V17" s="11"/>
    </row>
    <row r="18" spans="1:23" x14ac:dyDescent="0.2">
      <c r="B18" s="9"/>
      <c r="C18" s="9"/>
      <c r="D18" s="9"/>
      <c r="E18" s="9"/>
      <c r="F18" s="9"/>
      <c r="G18" s="9"/>
      <c r="H18" s="11"/>
      <c r="I18" s="14"/>
      <c r="J18" s="14"/>
      <c r="K18" s="14"/>
      <c r="L18" s="14"/>
      <c r="M18" s="14"/>
      <c r="N18" s="14"/>
      <c r="O18" s="14"/>
      <c r="P18" s="14"/>
      <c r="Q18" s="14"/>
      <c r="R18" s="14"/>
      <c r="S18" s="14"/>
      <c r="T18" s="18"/>
      <c r="U18" s="14"/>
      <c r="V18" s="11"/>
    </row>
    <row r="19" spans="1:23" x14ac:dyDescent="0.2">
      <c r="B19" s="9"/>
      <c r="C19" s="9"/>
      <c r="D19" s="9"/>
      <c r="E19" s="9"/>
      <c r="F19" s="9"/>
      <c r="G19" s="9"/>
      <c r="H19" s="15"/>
      <c r="I19" s="14"/>
      <c r="J19" s="14"/>
      <c r="K19" s="14"/>
      <c r="L19" s="14"/>
      <c r="M19" s="14"/>
      <c r="N19" s="14"/>
      <c r="O19" s="14"/>
      <c r="P19" s="14"/>
      <c r="Q19" s="14"/>
      <c r="R19" s="14"/>
      <c r="S19" s="14"/>
      <c r="T19" s="18"/>
      <c r="U19" s="14"/>
      <c r="V19" s="11"/>
    </row>
    <row r="20" spans="1:23" x14ac:dyDescent="0.2">
      <c r="B20" s="9"/>
      <c r="C20" s="9"/>
      <c r="D20" s="9"/>
      <c r="E20" s="9"/>
      <c r="F20" s="9"/>
      <c r="G20" s="9"/>
      <c r="H20" s="15"/>
      <c r="I20" s="14"/>
      <c r="J20" s="14"/>
      <c r="K20" s="14"/>
      <c r="L20" s="14"/>
      <c r="M20" s="14"/>
      <c r="N20" s="14"/>
      <c r="O20" s="14"/>
      <c r="P20" s="14"/>
      <c r="Q20" s="14"/>
      <c r="R20" s="14"/>
      <c r="S20" s="14"/>
      <c r="T20" s="18"/>
      <c r="U20" s="14"/>
      <c r="V20" s="11"/>
      <c r="W20" s="4"/>
    </row>
    <row r="21" spans="1:23" x14ac:dyDescent="0.2">
      <c r="B21" s="9"/>
      <c r="C21" s="9"/>
      <c r="D21" s="9"/>
      <c r="E21" s="9"/>
      <c r="F21" s="9"/>
      <c r="G21" s="9"/>
      <c r="H21" s="16"/>
      <c r="I21" s="17"/>
      <c r="J21" s="17"/>
      <c r="K21" s="17"/>
      <c r="L21" s="17"/>
      <c r="M21" s="17"/>
      <c r="N21" s="17"/>
      <c r="O21" s="17"/>
      <c r="P21" s="17"/>
      <c r="Q21" s="17"/>
      <c r="R21" s="17"/>
      <c r="S21" s="17"/>
      <c r="T21" s="19"/>
      <c r="U21" s="17"/>
      <c r="V21" s="11"/>
      <c r="W21" s="4"/>
    </row>
    <row r="22" spans="1:23" ht="32.5" customHeight="1" x14ac:dyDescent="0.2">
      <c r="A22" s="29" t="s">
        <v>13</v>
      </c>
      <c r="B22" s="29"/>
      <c r="C22" s="29"/>
      <c r="D22" s="29"/>
      <c r="E22" s="29"/>
      <c r="F22" s="29"/>
      <c r="G22" s="29"/>
      <c r="H22" s="29"/>
      <c r="I22" s="29"/>
      <c r="J22" s="29"/>
      <c r="K22" s="29"/>
      <c r="L22" s="29"/>
      <c r="M22" s="29"/>
      <c r="N22" s="29"/>
      <c r="O22" s="29"/>
      <c r="P22" s="29"/>
      <c r="Q22" s="29"/>
      <c r="R22" s="29"/>
      <c r="S22" s="29"/>
      <c r="T22" s="29"/>
      <c r="U22" s="29"/>
      <c r="V22" s="12"/>
      <c r="W22" s="12"/>
    </row>
    <row r="23" spans="1:23" ht="31.25" customHeight="1" x14ac:dyDescent="0.2">
      <c r="A23" s="29" t="str">
        <f ca="1">CONCATENATE(Parameters!$B$2," ",TEXT(Parameters!$B$3,"mmmm yyyy"),".")</f>
        <v>SOURCE: U.S. Department of Commerce, Bureau of Economic Analysis, National Income and Product Accounts Tables, tables  1.1.4, 2.4.4, 3.11.4, 3.15.4, 4.2.4, 5.4.4, 5.5.4 and 5.7.4B (price deflators);  1.1.5, 2.4.5, 3.11.5, 3.15.5, 4.2.5, 5.4.5, 5.5.5 and 5.7.5B (current dollars); 1.1.6, 2.4.6, 3.11.6, 3.15.6, 4.2.6, 5.4.6, 5.5.6 and 5.7.6B (chained dollars), available at apps.bea.gov/iTable/index_nipa.cfm as of December 2024.</v>
      </c>
      <c r="B23" s="29"/>
      <c r="C23" s="29"/>
      <c r="D23" s="29"/>
      <c r="E23" s="29"/>
      <c r="F23" s="29"/>
      <c r="G23" s="29"/>
      <c r="H23" s="29"/>
      <c r="I23" s="29"/>
      <c r="J23" s="29"/>
      <c r="K23" s="29"/>
      <c r="L23" s="29"/>
      <c r="M23" s="29"/>
      <c r="N23" s="29"/>
      <c r="O23" s="29"/>
      <c r="P23" s="29"/>
      <c r="Q23" s="29"/>
      <c r="R23" s="29"/>
      <c r="S23" s="29"/>
      <c r="T23" s="29"/>
      <c r="U23" s="29"/>
      <c r="V23" s="12"/>
      <c r="W23" s="12"/>
    </row>
    <row r="24" spans="1:23" x14ac:dyDescent="0.2">
      <c r="L24" s="1"/>
      <c r="M24" s="1"/>
      <c r="N24" s="1"/>
      <c r="O24" s="1"/>
      <c r="P24" s="1"/>
      <c r="Q24" s="1"/>
      <c r="R24" s="1"/>
      <c r="S24" s="1"/>
      <c r="T24" s="1"/>
      <c r="U24" s="1"/>
      <c r="V24" s="1"/>
      <c r="W24" s="1"/>
    </row>
    <row r="25" spans="1:23" x14ac:dyDescent="0.2">
      <c r="L25" s="1"/>
      <c r="M25" s="1"/>
      <c r="N25" s="1"/>
      <c r="O25" s="1"/>
      <c r="P25" s="1"/>
      <c r="Q25" s="1"/>
      <c r="R25" s="1"/>
      <c r="S25" s="1"/>
      <c r="T25" s="1"/>
      <c r="U25" s="1"/>
      <c r="V25" s="1"/>
      <c r="W25" s="1"/>
    </row>
    <row r="26" spans="1:23" x14ac:dyDescent="0.2">
      <c r="L26" s="1"/>
      <c r="M26" s="1"/>
      <c r="N26" s="1"/>
      <c r="O26" s="1"/>
      <c r="P26" s="1"/>
      <c r="Q26" s="1"/>
      <c r="R26" s="1"/>
      <c r="S26" s="1"/>
      <c r="T26" s="1"/>
      <c r="U26" s="1"/>
      <c r="V26" s="1"/>
      <c r="W26" s="1"/>
    </row>
    <row r="43" spans="2:7" x14ac:dyDescent="0.2">
      <c r="B43" s="2"/>
      <c r="C43" s="2"/>
      <c r="D43" s="2"/>
      <c r="E43" s="2"/>
      <c r="F43" s="2"/>
      <c r="G43" s="2"/>
    </row>
    <row r="44" spans="2:7" x14ac:dyDescent="0.2">
      <c r="B44" s="2"/>
      <c r="C44" s="2"/>
      <c r="D44" s="2"/>
      <c r="E44" s="2"/>
      <c r="F44" s="2"/>
      <c r="G44" s="2"/>
    </row>
    <row r="45" spans="2:7" x14ac:dyDescent="0.2">
      <c r="B45" s="2"/>
      <c r="C45" s="2"/>
      <c r="D45" s="2"/>
      <c r="E45" s="2"/>
      <c r="F45" s="2"/>
      <c r="G45" s="2"/>
    </row>
    <row r="46" spans="2:7" x14ac:dyDescent="0.2">
      <c r="B46" s="2"/>
      <c r="C46" s="2"/>
      <c r="D46" s="2"/>
      <c r="E46" s="2"/>
      <c r="F46" s="2"/>
      <c r="G46" s="2"/>
    </row>
    <row r="47" spans="2:7" x14ac:dyDescent="0.2">
      <c r="B47" s="2"/>
      <c r="C47" s="2"/>
      <c r="D47" s="2"/>
      <c r="E47" s="2"/>
      <c r="F47" s="2"/>
      <c r="G47" s="2"/>
    </row>
    <row r="48" spans="2:7" x14ac:dyDescent="0.2">
      <c r="B48" s="2"/>
      <c r="C48" s="2"/>
      <c r="D48" s="2"/>
      <c r="E48" s="2"/>
      <c r="F48" s="2"/>
      <c r="G48" s="2"/>
    </row>
    <row r="49" spans="2:7" x14ac:dyDescent="0.2">
      <c r="B49" s="2"/>
      <c r="C49" s="2"/>
      <c r="D49" s="2"/>
      <c r="E49" s="2"/>
      <c r="F49" s="2"/>
      <c r="G49" s="2"/>
    </row>
  </sheetData>
  <mergeCells count="11">
    <mergeCell ref="A23:U23"/>
    <mergeCell ref="N3:N4"/>
    <mergeCell ref="H3:M3"/>
    <mergeCell ref="A2:A4"/>
    <mergeCell ref="B2:G3"/>
    <mergeCell ref="H2:N2"/>
    <mergeCell ref="A1:U1"/>
    <mergeCell ref="O2:U2"/>
    <mergeCell ref="O3:T3"/>
    <mergeCell ref="U3:U4"/>
    <mergeCell ref="A22:U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17"/>
  <sheetViews>
    <sheetView topLeftCell="A17" workbookViewId="0">
      <selection activeCell="B49" sqref="B49"/>
    </sheetView>
  </sheetViews>
  <sheetFormatPr baseColWidth="10" defaultColWidth="8.83203125" defaultRowHeight="15" x14ac:dyDescent="0.2"/>
  <cols>
    <col min="1" max="1" width="9.6640625" bestFit="1" customWidth="1"/>
    <col min="2" max="2" width="9.83203125" bestFit="1" customWidth="1"/>
    <col min="4" max="4" width="11" customWidth="1"/>
  </cols>
  <sheetData>
    <row r="1" spans="1:5" x14ac:dyDescent="0.2">
      <c r="A1" t="s">
        <v>7</v>
      </c>
      <c r="B1" t="s">
        <v>8</v>
      </c>
      <c r="D1" s="23" t="s">
        <v>425</v>
      </c>
      <c r="E1" t="s">
        <v>8</v>
      </c>
    </row>
    <row r="2" spans="1:5" x14ac:dyDescent="0.2">
      <c r="A2" s="4">
        <v>33239</v>
      </c>
      <c r="B2" s="5">
        <v>1</v>
      </c>
      <c r="D2" s="4">
        <f>DATE(Parameters!B$5,ROW($D2)-1,1)</f>
        <v>40909</v>
      </c>
      <c r="E2">
        <f>VLOOKUP(D2,A:B, 2, FALSE)</f>
        <v>0</v>
      </c>
    </row>
    <row r="3" spans="1:5" x14ac:dyDescent="0.2">
      <c r="A3" s="4">
        <v>33270</v>
      </c>
      <c r="B3" s="5">
        <v>1</v>
      </c>
      <c r="D3" s="4">
        <f>DATE(Parameters!B$5,ROW($D3)-1,1)</f>
        <v>40940</v>
      </c>
      <c r="E3">
        <f t="shared" ref="E3:E66" si="0">VLOOKUP(D3,A:B, 2, FALSE)</f>
        <v>0</v>
      </c>
    </row>
    <row r="4" spans="1:5" x14ac:dyDescent="0.2">
      <c r="A4" s="4">
        <v>33298</v>
      </c>
      <c r="B4" s="5">
        <v>1</v>
      </c>
      <c r="D4" s="4">
        <f>DATE(Parameters!B$5,ROW($D4)-1,1)</f>
        <v>40969</v>
      </c>
      <c r="E4">
        <f t="shared" si="0"/>
        <v>0</v>
      </c>
    </row>
    <row r="5" spans="1:5" x14ac:dyDescent="0.2">
      <c r="A5" s="4">
        <v>33329</v>
      </c>
      <c r="B5" s="5">
        <v>0</v>
      </c>
      <c r="D5" s="4">
        <f>DATE(Parameters!B$5,ROW($D5)-1,1)</f>
        <v>41000</v>
      </c>
      <c r="E5">
        <f t="shared" si="0"/>
        <v>0</v>
      </c>
    </row>
    <row r="6" spans="1:5" x14ac:dyDescent="0.2">
      <c r="A6" s="4">
        <v>33359</v>
      </c>
      <c r="B6" s="5">
        <v>0</v>
      </c>
      <c r="D6" s="4">
        <f>DATE(Parameters!B$5,ROW($D6)-1,1)</f>
        <v>41030</v>
      </c>
      <c r="E6">
        <f t="shared" si="0"/>
        <v>0</v>
      </c>
    </row>
    <row r="7" spans="1:5" x14ac:dyDescent="0.2">
      <c r="A7" s="4">
        <v>33390</v>
      </c>
      <c r="B7" s="5">
        <v>0</v>
      </c>
      <c r="D7" s="4">
        <f>DATE(Parameters!B$5,ROW($D7)-1,1)</f>
        <v>41061</v>
      </c>
      <c r="E7">
        <f t="shared" si="0"/>
        <v>0</v>
      </c>
    </row>
    <row r="8" spans="1:5" x14ac:dyDescent="0.2">
      <c r="A8" s="4">
        <v>33420</v>
      </c>
      <c r="B8" s="5">
        <v>0</v>
      </c>
      <c r="D8" s="4">
        <f>DATE(Parameters!B$5,ROW($D8)-1,1)</f>
        <v>41091</v>
      </c>
      <c r="E8">
        <f t="shared" si="0"/>
        <v>0</v>
      </c>
    </row>
    <row r="9" spans="1:5" x14ac:dyDescent="0.2">
      <c r="A9" s="4">
        <v>33451</v>
      </c>
      <c r="B9" s="5">
        <v>0</v>
      </c>
      <c r="D9" s="4">
        <f>DATE(Parameters!B$5,ROW($D9)-1,1)</f>
        <v>41122</v>
      </c>
      <c r="E9">
        <f t="shared" si="0"/>
        <v>0</v>
      </c>
    </row>
    <row r="10" spans="1:5" x14ac:dyDescent="0.2">
      <c r="A10" s="4">
        <v>33482</v>
      </c>
      <c r="B10" s="5">
        <v>0</v>
      </c>
      <c r="D10" s="4">
        <f>DATE(Parameters!B$5,ROW($D10)-1,1)</f>
        <v>41153</v>
      </c>
      <c r="E10">
        <f t="shared" si="0"/>
        <v>0</v>
      </c>
    </row>
    <row r="11" spans="1:5" x14ac:dyDescent="0.2">
      <c r="A11" s="4">
        <v>33512</v>
      </c>
      <c r="B11" s="5">
        <v>0</v>
      </c>
      <c r="D11" s="4">
        <f>DATE(Parameters!B$5,ROW($D11)-1,1)</f>
        <v>41183</v>
      </c>
      <c r="E11">
        <f t="shared" si="0"/>
        <v>0</v>
      </c>
    </row>
    <row r="12" spans="1:5" x14ac:dyDescent="0.2">
      <c r="A12" s="4">
        <v>33543</v>
      </c>
      <c r="B12" s="5">
        <v>0</v>
      </c>
      <c r="D12" s="4">
        <f>DATE(Parameters!B$5,ROW($D12)-1,1)</f>
        <v>41214</v>
      </c>
      <c r="E12">
        <f t="shared" si="0"/>
        <v>0</v>
      </c>
    </row>
    <row r="13" spans="1:5" x14ac:dyDescent="0.2">
      <c r="A13" s="4">
        <v>33573</v>
      </c>
      <c r="B13" s="5">
        <v>0</v>
      </c>
      <c r="D13" s="4">
        <f>DATE(Parameters!B$5,ROW($D13)-1,1)</f>
        <v>41244</v>
      </c>
      <c r="E13">
        <f t="shared" si="0"/>
        <v>0</v>
      </c>
    </row>
    <row r="14" spans="1:5" x14ac:dyDescent="0.2">
      <c r="A14" s="4">
        <v>33604</v>
      </c>
      <c r="B14" s="5">
        <v>0</v>
      </c>
      <c r="D14" s="4">
        <f>DATE(Parameters!B$5,ROW($D14)-1,1)</f>
        <v>41275</v>
      </c>
      <c r="E14">
        <f t="shared" si="0"/>
        <v>0</v>
      </c>
    </row>
    <row r="15" spans="1:5" x14ac:dyDescent="0.2">
      <c r="A15" s="4">
        <v>33635</v>
      </c>
      <c r="B15" s="5">
        <v>0</v>
      </c>
      <c r="D15" s="4">
        <f>DATE(Parameters!B$5,ROW($D15)-1,1)</f>
        <v>41306</v>
      </c>
      <c r="E15">
        <f t="shared" si="0"/>
        <v>0</v>
      </c>
    </row>
    <row r="16" spans="1:5" x14ac:dyDescent="0.2">
      <c r="A16" s="4">
        <v>33664</v>
      </c>
      <c r="B16" s="5">
        <v>0</v>
      </c>
      <c r="D16" s="4">
        <f>DATE(Parameters!B$5,ROW($D16)-1,1)</f>
        <v>41334</v>
      </c>
      <c r="E16">
        <f t="shared" si="0"/>
        <v>0</v>
      </c>
    </row>
    <row r="17" spans="1:5" x14ac:dyDescent="0.2">
      <c r="A17" s="4">
        <v>33695</v>
      </c>
      <c r="B17" s="5">
        <v>0</v>
      </c>
      <c r="D17" s="4">
        <f>DATE(Parameters!B$5,ROW($D17)-1,1)</f>
        <v>41365</v>
      </c>
      <c r="E17">
        <f t="shared" si="0"/>
        <v>0</v>
      </c>
    </row>
    <row r="18" spans="1:5" x14ac:dyDescent="0.2">
      <c r="A18" s="4">
        <v>33725</v>
      </c>
      <c r="B18" s="5">
        <v>0</v>
      </c>
      <c r="D18" s="4">
        <f>DATE(Parameters!B$5,ROW($D18)-1,1)</f>
        <v>41395</v>
      </c>
      <c r="E18">
        <f t="shared" si="0"/>
        <v>0</v>
      </c>
    </row>
    <row r="19" spans="1:5" x14ac:dyDescent="0.2">
      <c r="A19" s="4">
        <v>33756</v>
      </c>
      <c r="B19" s="5">
        <v>0</v>
      </c>
      <c r="D19" s="4">
        <f>DATE(Parameters!B$5,ROW($D19)-1,1)</f>
        <v>41426</v>
      </c>
      <c r="E19">
        <f t="shared" si="0"/>
        <v>0</v>
      </c>
    </row>
    <row r="20" spans="1:5" x14ac:dyDescent="0.2">
      <c r="A20" s="4">
        <v>33786</v>
      </c>
      <c r="B20" s="5">
        <v>0</v>
      </c>
      <c r="D20" s="4">
        <f>DATE(Parameters!B$5,ROW($D20)-1,1)</f>
        <v>41456</v>
      </c>
      <c r="E20">
        <f t="shared" si="0"/>
        <v>0</v>
      </c>
    </row>
    <row r="21" spans="1:5" x14ac:dyDescent="0.2">
      <c r="A21" s="4">
        <v>33817</v>
      </c>
      <c r="B21" s="5">
        <v>0</v>
      </c>
      <c r="D21" s="4">
        <f>DATE(Parameters!B$5,ROW($D21)-1,1)</f>
        <v>41487</v>
      </c>
      <c r="E21">
        <f t="shared" si="0"/>
        <v>0</v>
      </c>
    </row>
    <row r="22" spans="1:5" x14ac:dyDescent="0.2">
      <c r="A22" s="4">
        <v>33848</v>
      </c>
      <c r="B22" s="5">
        <v>0</v>
      </c>
      <c r="D22" s="4">
        <f>DATE(Parameters!B$5,ROW($D22)-1,1)</f>
        <v>41518</v>
      </c>
      <c r="E22">
        <f t="shared" si="0"/>
        <v>0</v>
      </c>
    </row>
    <row r="23" spans="1:5" x14ac:dyDescent="0.2">
      <c r="A23" s="4">
        <v>33878</v>
      </c>
      <c r="B23" s="5">
        <v>0</v>
      </c>
      <c r="D23" s="4">
        <f>DATE(Parameters!B$5,ROW($D23)-1,1)</f>
        <v>41548</v>
      </c>
      <c r="E23">
        <f t="shared" si="0"/>
        <v>0</v>
      </c>
    </row>
    <row r="24" spans="1:5" x14ac:dyDescent="0.2">
      <c r="A24" s="4">
        <v>33909</v>
      </c>
      <c r="B24" s="5">
        <v>0</v>
      </c>
      <c r="D24" s="4">
        <f>DATE(Parameters!B$5,ROW($D24)-1,1)</f>
        <v>41579</v>
      </c>
      <c r="E24">
        <f t="shared" si="0"/>
        <v>0</v>
      </c>
    </row>
    <row r="25" spans="1:5" x14ac:dyDescent="0.2">
      <c r="A25" s="4">
        <v>33939</v>
      </c>
      <c r="B25" s="5">
        <v>0</v>
      </c>
      <c r="D25" s="4">
        <f>DATE(Parameters!B$5,ROW($D25)-1,1)</f>
        <v>41609</v>
      </c>
      <c r="E25">
        <f t="shared" si="0"/>
        <v>0</v>
      </c>
    </row>
    <row r="26" spans="1:5" x14ac:dyDescent="0.2">
      <c r="A26" s="4">
        <v>33970</v>
      </c>
      <c r="B26" s="5">
        <v>0</v>
      </c>
      <c r="D26" s="4">
        <f>DATE(Parameters!B$5,ROW($D26)-1,1)</f>
        <v>41640</v>
      </c>
      <c r="E26">
        <f t="shared" si="0"/>
        <v>0</v>
      </c>
    </row>
    <row r="27" spans="1:5" x14ac:dyDescent="0.2">
      <c r="A27" s="4">
        <v>34001</v>
      </c>
      <c r="B27" s="5">
        <v>0</v>
      </c>
      <c r="D27" s="4">
        <f>DATE(Parameters!B$5,ROW($D27)-1,1)</f>
        <v>41671</v>
      </c>
      <c r="E27">
        <f t="shared" si="0"/>
        <v>0</v>
      </c>
    </row>
    <row r="28" spans="1:5" x14ac:dyDescent="0.2">
      <c r="A28" s="4">
        <v>34029</v>
      </c>
      <c r="B28" s="5">
        <v>0</v>
      </c>
      <c r="D28" s="4">
        <f>DATE(Parameters!B$5,ROW($D28)-1,1)</f>
        <v>41699</v>
      </c>
      <c r="E28">
        <f t="shared" si="0"/>
        <v>0</v>
      </c>
    </row>
    <row r="29" spans="1:5" x14ac:dyDescent="0.2">
      <c r="A29" s="4">
        <v>34060</v>
      </c>
      <c r="B29" s="5">
        <v>0</v>
      </c>
      <c r="D29" s="4">
        <f>DATE(Parameters!B$5,ROW($D29)-1,1)</f>
        <v>41730</v>
      </c>
      <c r="E29">
        <f t="shared" si="0"/>
        <v>0</v>
      </c>
    </row>
    <row r="30" spans="1:5" x14ac:dyDescent="0.2">
      <c r="A30" s="4">
        <v>34090</v>
      </c>
      <c r="B30" s="5">
        <v>0</v>
      </c>
      <c r="D30" s="4">
        <f>DATE(Parameters!B$5,ROW($D30)-1,1)</f>
        <v>41760</v>
      </c>
      <c r="E30">
        <f t="shared" si="0"/>
        <v>0</v>
      </c>
    </row>
    <row r="31" spans="1:5" x14ac:dyDescent="0.2">
      <c r="A31" s="4">
        <v>34121</v>
      </c>
      <c r="B31" s="5">
        <v>0</v>
      </c>
      <c r="D31" s="4">
        <f>DATE(Parameters!B$5,ROW($D31)-1,1)</f>
        <v>41791</v>
      </c>
      <c r="E31">
        <f t="shared" si="0"/>
        <v>0</v>
      </c>
    </row>
    <row r="32" spans="1:5" x14ac:dyDescent="0.2">
      <c r="A32" s="4">
        <v>34151</v>
      </c>
      <c r="B32" s="5">
        <v>0</v>
      </c>
      <c r="D32" s="4">
        <f>DATE(Parameters!B$5,ROW($D32)-1,1)</f>
        <v>41821</v>
      </c>
      <c r="E32">
        <f t="shared" si="0"/>
        <v>0</v>
      </c>
    </row>
    <row r="33" spans="1:5" x14ac:dyDescent="0.2">
      <c r="A33" s="4">
        <v>34182</v>
      </c>
      <c r="B33" s="5">
        <v>0</v>
      </c>
      <c r="D33" s="4">
        <f>DATE(Parameters!B$5,ROW($D33)-1,1)</f>
        <v>41852</v>
      </c>
      <c r="E33">
        <f t="shared" si="0"/>
        <v>0</v>
      </c>
    </row>
    <row r="34" spans="1:5" x14ac:dyDescent="0.2">
      <c r="A34" s="4">
        <v>34213</v>
      </c>
      <c r="B34" s="5">
        <v>0</v>
      </c>
      <c r="D34" s="4">
        <f>DATE(Parameters!B$5,ROW($D34)-1,1)</f>
        <v>41883</v>
      </c>
      <c r="E34">
        <f t="shared" si="0"/>
        <v>0</v>
      </c>
    </row>
    <row r="35" spans="1:5" x14ac:dyDescent="0.2">
      <c r="A35" s="4">
        <v>34243</v>
      </c>
      <c r="B35" s="5">
        <v>0</v>
      </c>
      <c r="D35" s="4">
        <f>DATE(Parameters!B$5,ROW($D35)-1,1)</f>
        <v>41913</v>
      </c>
      <c r="E35">
        <f t="shared" si="0"/>
        <v>0</v>
      </c>
    </row>
    <row r="36" spans="1:5" x14ac:dyDescent="0.2">
      <c r="A36" s="4">
        <v>34274</v>
      </c>
      <c r="B36" s="5">
        <v>0</v>
      </c>
      <c r="D36" s="4">
        <f>DATE(Parameters!B$5,ROW($D36)-1,1)</f>
        <v>41944</v>
      </c>
      <c r="E36">
        <f t="shared" si="0"/>
        <v>0</v>
      </c>
    </row>
    <row r="37" spans="1:5" x14ac:dyDescent="0.2">
      <c r="A37" s="4">
        <v>34304</v>
      </c>
      <c r="B37" s="5">
        <v>0</v>
      </c>
      <c r="D37" s="4">
        <f>DATE(Parameters!B$5,ROW($D37)-1,1)</f>
        <v>41974</v>
      </c>
      <c r="E37">
        <f t="shared" si="0"/>
        <v>0</v>
      </c>
    </row>
    <row r="38" spans="1:5" x14ac:dyDescent="0.2">
      <c r="A38" s="4">
        <v>34335</v>
      </c>
      <c r="B38" s="5">
        <v>0</v>
      </c>
      <c r="D38" s="4">
        <f>DATE(Parameters!B$5,ROW($D38)-1,1)</f>
        <v>42005</v>
      </c>
      <c r="E38">
        <f t="shared" si="0"/>
        <v>0</v>
      </c>
    </row>
    <row r="39" spans="1:5" x14ac:dyDescent="0.2">
      <c r="A39" s="4">
        <v>34366</v>
      </c>
      <c r="B39" s="5">
        <v>0</v>
      </c>
      <c r="D39" s="4">
        <f>DATE(Parameters!B$5,ROW($D39)-1,1)</f>
        <v>42036</v>
      </c>
      <c r="E39">
        <f t="shared" si="0"/>
        <v>0</v>
      </c>
    </row>
    <row r="40" spans="1:5" x14ac:dyDescent="0.2">
      <c r="A40" s="4">
        <v>34394</v>
      </c>
      <c r="B40" s="5">
        <v>0</v>
      </c>
      <c r="D40" s="4">
        <f>DATE(Parameters!B$5,ROW($D40)-1,1)</f>
        <v>42064</v>
      </c>
      <c r="E40">
        <f t="shared" si="0"/>
        <v>0</v>
      </c>
    </row>
    <row r="41" spans="1:5" x14ac:dyDescent="0.2">
      <c r="A41" s="4">
        <v>34425</v>
      </c>
      <c r="B41" s="5">
        <v>0</v>
      </c>
      <c r="D41" s="4">
        <f>DATE(Parameters!B$5,ROW($D41)-1,1)</f>
        <v>42095</v>
      </c>
      <c r="E41">
        <f t="shared" si="0"/>
        <v>0</v>
      </c>
    </row>
    <row r="42" spans="1:5" x14ac:dyDescent="0.2">
      <c r="A42" s="4">
        <v>34455</v>
      </c>
      <c r="B42" s="5">
        <v>0</v>
      </c>
      <c r="D42" s="4">
        <f>DATE(Parameters!B$5,ROW($D42)-1,1)</f>
        <v>42125</v>
      </c>
      <c r="E42">
        <f t="shared" si="0"/>
        <v>0</v>
      </c>
    </row>
    <row r="43" spans="1:5" x14ac:dyDescent="0.2">
      <c r="A43" s="4">
        <v>34486</v>
      </c>
      <c r="B43" s="5">
        <v>0</v>
      </c>
      <c r="D43" s="4">
        <f>DATE(Parameters!B$5,ROW($D43)-1,1)</f>
        <v>42156</v>
      </c>
      <c r="E43">
        <f t="shared" si="0"/>
        <v>0</v>
      </c>
    </row>
    <row r="44" spans="1:5" x14ac:dyDescent="0.2">
      <c r="A44" s="4">
        <v>34516</v>
      </c>
      <c r="B44" s="5">
        <v>0</v>
      </c>
      <c r="D44" s="4">
        <f>DATE(Parameters!B$5,ROW($D44)-1,1)</f>
        <v>42186</v>
      </c>
      <c r="E44">
        <f t="shared" si="0"/>
        <v>0</v>
      </c>
    </row>
    <row r="45" spans="1:5" x14ac:dyDescent="0.2">
      <c r="A45" s="4">
        <v>34547</v>
      </c>
      <c r="B45" s="5">
        <v>0</v>
      </c>
      <c r="D45" s="4">
        <f>DATE(Parameters!B$5,ROW($D45)-1,1)</f>
        <v>42217</v>
      </c>
      <c r="E45">
        <f t="shared" si="0"/>
        <v>0</v>
      </c>
    </row>
    <row r="46" spans="1:5" x14ac:dyDescent="0.2">
      <c r="A46" s="4">
        <v>34578</v>
      </c>
      <c r="B46" s="5">
        <v>0</v>
      </c>
      <c r="D46" s="4">
        <f>DATE(Parameters!B$5,ROW($D46)-1,1)</f>
        <v>42248</v>
      </c>
      <c r="E46">
        <f t="shared" si="0"/>
        <v>0</v>
      </c>
    </row>
    <row r="47" spans="1:5" x14ac:dyDescent="0.2">
      <c r="A47" s="4">
        <v>34608</v>
      </c>
      <c r="B47" s="5">
        <v>0</v>
      </c>
      <c r="D47" s="4">
        <f>DATE(Parameters!B$5,ROW($D47)-1,1)</f>
        <v>42278</v>
      </c>
      <c r="E47">
        <f t="shared" si="0"/>
        <v>0</v>
      </c>
    </row>
    <row r="48" spans="1:5" x14ac:dyDescent="0.2">
      <c r="A48" s="4">
        <v>34639</v>
      </c>
      <c r="B48" s="5">
        <v>0</v>
      </c>
      <c r="D48" s="4">
        <f>DATE(Parameters!B$5,ROW($D48)-1,1)</f>
        <v>42309</v>
      </c>
      <c r="E48">
        <f t="shared" si="0"/>
        <v>0</v>
      </c>
    </row>
    <row r="49" spans="1:5" x14ac:dyDescent="0.2">
      <c r="A49" s="4">
        <v>34669</v>
      </c>
      <c r="B49" s="5">
        <v>0</v>
      </c>
      <c r="D49" s="4">
        <f>DATE(Parameters!B$5,ROW($D49)-1,1)</f>
        <v>42339</v>
      </c>
      <c r="E49">
        <f t="shared" si="0"/>
        <v>0</v>
      </c>
    </row>
    <row r="50" spans="1:5" x14ac:dyDescent="0.2">
      <c r="A50" s="4">
        <v>34700</v>
      </c>
      <c r="B50" s="5">
        <v>0</v>
      </c>
      <c r="D50" s="4">
        <f>DATE(Parameters!B$5,ROW($D50)-1,1)</f>
        <v>42370</v>
      </c>
      <c r="E50">
        <f t="shared" si="0"/>
        <v>0</v>
      </c>
    </row>
    <row r="51" spans="1:5" x14ac:dyDescent="0.2">
      <c r="A51" s="4">
        <v>34731</v>
      </c>
      <c r="B51" s="5">
        <v>0</v>
      </c>
      <c r="D51" s="4">
        <f>DATE(Parameters!B$5,ROW($D51)-1,1)</f>
        <v>42401</v>
      </c>
      <c r="E51">
        <f t="shared" si="0"/>
        <v>0</v>
      </c>
    </row>
    <row r="52" spans="1:5" x14ac:dyDescent="0.2">
      <c r="A52" s="4">
        <v>34759</v>
      </c>
      <c r="B52" s="5">
        <v>0</v>
      </c>
      <c r="D52" s="4">
        <f>DATE(Parameters!B$5,ROW($D52)-1,1)</f>
        <v>42430</v>
      </c>
      <c r="E52">
        <f t="shared" si="0"/>
        <v>0</v>
      </c>
    </row>
    <row r="53" spans="1:5" x14ac:dyDescent="0.2">
      <c r="A53" s="4">
        <v>34790</v>
      </c>
      <c r="B53" s="5">
        <v>0</v>
      </c>
      <c r="D53" s="4">
        <f>DATE(Parameters!B$5,ROW($D53)-1,1)</f>
        <v>42461</v>
      </c>
      <c r="E53">
        <f t="shared" si="0"/>
        <v>0</v>
      </c>
    </row>
    <row r="54" spans="1:5" x14ac:dyDescent="0.2">
      <c r="A54" s="4">
        <v>34820</v>
      </c>
      <c r="B54" s="5">
        <v>0</v>
      </c>
      <c r="D54" s="4">
        <f>DATE(Parameters!B$5,ROW($D54)-1,1)</f>
        <v>42491</v>
      </c>
      <c r="E54">
        <f t="shared" si="0"/>
        <v>0</v>
      </c>
    </row>
    <row r="55" spans="1:5" x14ac:dyDescent="0.2">
      <c r="A55" s="4">
        <v>34851</v>
      </c>
      <c r="B55" s="5">
        <v>0</v>
      </c>
      <c r="D55" s="4">
        <f>DATE(Parameters!B$5,ROW($D55)-1,1)</f>
        <v>42522</v>
      </c>
      <c r="E55">
        <f t="shared" si="0"/>
        <v>0</v>
      </c>
    </row>
    <row r="56" spans="1:5" x14ac:dyDescent="0.2">
      <c r="A56" s="4">
        <v>34881</v>
      </c>
      <c r="B56" s="5">
        <v>0</v>
      </c>
      <c r="D56" s="4">
        <f>DATE(Parameters!B$5,ROW($D56)-1,1)</f>
        <v>42552</v>
      </c>
      <c r="E56">
        <f t="shared" si="0"/>
        <v>0</v>
      </c>
    </row>
    <row r="57" spans="1:5" x14ac:dyDescent="0.2">
      <c r="A57" s="4">
        <v>34912</v>
      </c>
      <c r="B57" s="5">
        <v>0</v>
      </c>
      <c r="D57" s="4">
        <f>DATE(Parameters!B$5,ROW($D57)-1,1)</f>
        <v>42583</v>
      </c>
      <c r="E57">
        <f t="shared" si="0"/>
        <v>0</v>
      </c>
    </row>
    <row r="58" spans="1:5" x14ac:dyDescent="0.2">
      <c r="A58" s="4">
        <v>34943</v>
      </c>
      <c r="B58" s="5">
        <v>0</v>
      </c>
      <c r="D58" s="4">
        <f>DATE(Parameters!B$5,ROW($D58)-1,1)</f>
        <v>42614</v>
      </c>
      <c r="E58">
        <f t="shared" si="0"/>
        <v>0</v>
      </c>
    </row>
    <row r="59" spans="1:5" x14ac:dyDescent="0.2">
      <c r="A59" s="4">
        <v>34973</v>
      </c>
      <c r="B59" s="5">
        <v>0</v>
      </c>
      <c r="D59" s="4">
        <f>DATE(Parameters!B$5,ROW($D59)-1,1)</f>
        <v>42644</v>
      </c>
      <c r="E59">
        <f t="shared" si="0"/>
        <v>0</v>
      </c>
    </row>
    <row r="60" spans="1:5" x14ac:dyDescent="0.2">
      <c r="A60" s="4">
        <v>35004</v>
      </c>
      <c r="B60" s="5">
        <v>0</v>
      </c>
      <c r="D60" s="4">
        <f>DATE(Parameters!B$5,ROW($D60)-1,1)</f>
        <v>42675</v>
      </c>
      <c r="E60">
        <f t="shared" si="0"/>
        <v>0</v>
      </c>
    </row>
    <row r="61" spans="1:5" x14ac:dyDescent="0.2">
      <c r="A61" s="4">
        <v>35034</v>
      </c>
      <c r="B61" s="5">
        <v>0</v>
      </c>
      <c r="D61" s="4">
        <f>DATE(Parameters!B$5,ROW($D61)-1,1)</f>
        <v>42705</v>
      </c>
      <c r="E61">
        <f t="shared" si="0"/>
        <v>0</v>
      </c>
    </row>
    <row r="62" spans="1:5" x14ac:dyDescent="0.2">
      <c r="A62" s="4">
        <v>35065</v>
      </c>
      <c r="B62" s="5">
        <v>0</v>
      </c>
      <c r="D62" s="4">
        <f>DATE(Parameters!B$5,ROW($D62)-1,1)</f>
        <v>42736</v>
      </c>
      <c r="E62">
        <f t="shared" si="0"/>
        <v>0</v>
      </c>
    </row>
    <row r="63" spans="1:5" x14ac:dyDescent="0.2">
      <c r="A63" s="4">
        <v>35096</v>
      </c>
      <c r="B63" s="5">
        <v>0</v>
      </c>
      <c r="D63" s="4">
        <f>DATE(Parameters!B$5,ROW($D63)-1,1)</f>
        <v>42767</v>
      </c>
      <c r="E63">
        <f t="shared" si="0"/>
        <v>0</v>
      </c>
    </row>
    <row r="64" spans="1:5" x14ac:dyDescent="0.2">
      <c r="A64" s="4">
        <v>35125</v>
      </c>
      <c r="B64" s="5">
        <v>0</v>
      </c>
      <c r="D64" s="4">
        <f>DATE(Parameters!B$5,ROW($D64)-1,1)</f>
        <v>42795</v>
      </c>
      <c r="E64">
        <f t="shared" si="0"/>
        <v>0</v>
      </c>
    </row>
    <row r="65" spans="1:5" x14ac:dyDescent="0.2">
      <c r="A65" s="4">
        <v>35156</v>
      </c>
      <c r="B65" s="5">
        <v>0</v>
      </c>
      <c r="D65" s="4">
        <f>DATE(Parameters!B$5,ROW($D65)-1,1)</f>
        <v>42826</v>
      </c>
      <c r="E65">
        <f t="shared" si="0"/>
        <v>0</v>
      </c>
    </row>
    <row r="66" spans="1:5" x14ac:dyDescent="0.2">
      <c r="A66" s="4">
        <v>35186</v>
      </c>
      <c r="B66" s="5">
        <v>0</v>
      </c>
      <c r="D66" s="4">
        <f>DATE(Parameters!B$5,ROW($D66)-1,1)</f>
        <v>42856</v>
      </c>
      <c r="E66">
        <f t="shared" si="0"/>
        <v>0</v>
      </c>
    </row>
    <row r="67" spans="1:5" x14ac:dyDescent="0.2">
      <c r="A67" s="4">
        <v>35217</v>
      </c>
      <c r="B67" s="5">
        <v>0</v>
      </c>
      <c r="D67" s="4">
        <f>DATE(Parameters!B$5,ROW($D67)-1,1)</f>
        <v>42887</v>
      </c>
      <c r="E67">
        <f t="shared" ref="E67:E130" si="1">VLOOKUP(D67,A:B, 2, FALSE)</f>
        <v>0</v>
      </c>
    </row>
    <row r="68" spans="1:5" x14ac:dyDescent="0.2">
      <c r="A68" s="4">
        <v>35247</v>
      </c>
      <c r="B68" s="5">
        <v>0</v>
      </c>
      <c r="D68" s="4">
        <f>DATE(Parameters!B$5,ROW($D68)-1,1)</f>
        <v>42917</v>
      </c>
      <c r="E68">
        <f t="shared" si="1"/>
        <v>0</v>
      </c>
    </row>
    <row r="69" spans="1:5" x14ac:dyDescent="0.2">
      <c r="A69" s="4">
        <v>35278</v>
      </c>
      <c r="B69" s="5">
        <v>0</v>
      </c>
      <c r="D69" s="4">
        <f>DATE(Parameters!B$5,ROW($D69)-1,1)</f>
        <v>42948</v>
      </c>
      <c r="E69">
        <f t="shared" si="1"/>
        <v>0</v>
      </c>
    </row>
    <row r="70" spans="1:5" x14ac:dyDescent="0.2">
      <c r="A70" s="4">
        <v>35309</v>
      </c>
      <c r="B70" s="5">
        <v>0</v>
      </c>
      <c r="D70" s="4">
        <f>DATE(Parameters!B$5,ROW($D70)-1,1)</f>
        <v>42979</v>
      </c>
      <c r="E70">
        <f t="shared" si="1"/>
        <v>0</v>
      </c>
    </row>
    <row r="71" spans="1:5" x14ac:dyDescent="0.2">
      <c r="A71" s="4">
        <v>35339</v>
      </c>
      <c r="B71" s="5">
        <v>0</v>
      </c>
      <c r="D71" s="4">
        <f>DATE(Parameters!B$5,ROW($D71)-1,1)</f>
        <v>43009</v>
      </c>
      <c r="E71">
        <f t="shared" si="1"/>
        <v>0</v>
      </c>
    </row>
    <row r="72" spans="1:5" x14ac:dyDescent="0.2">
      <c r="A72" s="4">
        <v>35370</v>
      </c>
      <c r="B72" s="5">
        <v>0</v>
      </c>
      <c r="D72" s="4">
        <f>DATE(Parameters!B$5,ROW($D72)-1,1)</f>
        <v>43040</v>
      </c>
      <c r="E72">
        <f t="shared" si="1"/>
        <v>0</v>
      </c>
    </row>
    <row r="73" spans="1:5" x14ac:dyDescent="0.2">
      <c r="A73" s="4">
        <v>35400</v>
      </c>
      <c r="B73" s="5">
        <v>0</v>
      </c>
      <c r="D73" s="4">
        <f>DATE(Parameters!B$5,ROW($D73)-1,1)</f>
        <v>43070</v>
      </c>
      <c r="E73">
        <f t="shared" si="1"/>
        <v>0</v>
      </c>
    </row>
    <row r="74" spans="1:5" x14ac:dyDescent="0.2">
      <c r="A74" s="4">
        <v>35431</v>
      </c>
      <c r="B74" s="5">
        <v>0</v>
      </c>
      <c r="D74" s="4">
        <f>DATE(Parameters!B$5,ROW($D74)-1,1)</f>
        <v>43101</v>
      </c>
      <c r="E74">
        <f t="shared" si="1"/>
        <v>0</v>
      </c>
    </row>
    <row r="75" spans="1:5" x14ac:dyDescent="0.2">
      <c r="A75" s="4">
        <v>35462</v>
      </c>
      <c r="B75" s="5">
        <v>0</v>
      </c>
      <c r="D75" s="4">
        <f>DATE(Parameters!B$5,ROW($D75)-1,1)</f>
        <v>43132</v>
      </c>
      <c r="E75">
        <f t="shared" si="1"/>
        <v>0</v>
      </c>
    </row>
    <row r="76" spans="1:5" x14ac:dyDescent="0.2">
      <c r="A76" s="4">
        <v>35490</v>
      </c>
      <c r="B76" s="5">
        <v>0</v>
      </c>
      <c r="D76" s="4">
        <f>DATE(Parameters!B$5,ROW($D76)-1,1)</f>
        <v>43160</v>
      </c>
      <c r="E76">
        <f t="shared" si="1"/>
        <v>0</v>
      </c>
    </row>
    <row r="77" spans="1:5" x14ac:dyDescent="0.2">
      <c r="A77" s="4">
        <v>35521</v>
      </c>
      <c r="B77" s="5">
        <v>0</v>
      </c>
      <c r="D77" s="4">
        <f>DATE(Parameters!B$5,ROW($D77)-1,1)</f>
        <v>43191</v>
      </c>
      <c r="E77">
        <f t="shared" si="1"/>
        <v>0</v>
      </c>
    </row>
    <row r="78" spans="1:5" x14ac:dyDescent="0.2">
      <c r="A78" s="4">
        <v>35551</v>
      </c>
      <c r="B78" s="5">
        <v>0</v>
      </c>
      <c r="D78" s="4">
        <f>DATE(Parameters!B$5,ROW($D78)-1,1)</f>
        <v>43221</v>
      </c>
      <c r="E78">
        <f t="shared" si="1"/>
        <v>0</v>
      </c>
    </row>
    <row r="79" spans="1:5" x14ac:dyDescent="0.2">
      <c r="A79" s="4">
        <v>35582</v>
      </c>
      <c r="B79" s="5">
        <v>0</v>
      </c>
      <c r="D79" s="4">
        <f>DATE(Parameters!B$5,ROW($D79)-1,1)</f>
        <v>43252</v>
      </c>
      <c r="E79">
        <f t="shared" si="1"/>
        <v>0</v>
      </c>
    </row>
    <row r="80" spans="1:5" x14ac:dyDescent="0.2">
      <c r="A80" s="4">
        <v>35612</v>
      </c>
      <c r="B80" s="5">
        <v>0</v>
      </c>
      <c r="D80" s="4">
        <f>DATE(Parameters!B$5,ROW($D80)-1,1)</f>
        <v>43282</v>
      </c>
      <c r="E80">
        <f t="shared" si="1"/>
        <v>0</v>
      </c>
    </row>
    <row r="81" spans="1:5" x14ac:dyDescent="0.2">
      <c r="A81" s="4">
        <v>35643</v>
      </c>
      <c r="B81" s="5">
        <v>0</v>
      </c>
      <c r="D81" s="4">
        <f>DATE(Parameters!B$5,ROW($D81)-1,1)</f>
        <v>43313</v>
      </c>
      <c r="E81">
        <f t="shared" si="1"/>
        <v>0</v>
      </c>
    </row>
    <row r="82" spans="1:5" x14ac:dyDescent="0.2">
      <c r="A82" s="4">
        <v>35674</v>
      </c>
      <c r="B82" s="5">
        <v>0</v>
      </c>
      <c r="D82" s="4">
        <f>DATE(Parameters!B$5,ROW($D82)-1,1)</f>
        <v>43344</v>
      </c>
      <c r="E82">
        <f t="shared" si="1"/>
        <v>0</v>
      </c>
    </row>
    <row r="83" spans="1:5" x14ac:dyDescent="0.2">
      <c r="A83" s="4">
        <v>35704</v>
      </c>
      <c r="B83" s="5">
        <v>0</v>
      </c>
      <c r="D83" s="4">
        <f>DATE(Parameters!B$5,ROW($D83)-1,1)</f>
        <v>43374</v>
      </c>
      <c r="E83">
        <f t="shared" si="1"/>
        <v>0</v>
      </c>
    </row>
    <row r="84" spans="1:5" x14ac:dyDescent="0.2">
      <c r="A84" s="4">
        <v>35735</v>
      </c>
      <c r="B84" s="5">
        <v>0</v>
      </c>
      <c r="D84" s="4">
        <f>DATE(Parameters!B$5,ROW($D84)-1,1)</f>
        <v>43405</v>
      </c>
      <c r="E84">
        <f t="shared" si="1"/>
        <v>0</v>
      </c>
    </row>
    <row r="85" spans="1:5" x14ac:dyDescent="0.2">
      <c r="A85" s="4">
        <v>35765</v>
      </c>
      <c r="B85" s="5">
        <v>0</v>
      </c>
      <c r="D85" s="4">
        <f>DATE(Parameters!B$5,ROW($D85)-1,1)</f>
        <v>43435</v>
      </c>
      <c r="E85">
        <f t="shared" si="1"/>
        <v>0</v>
      </c>
    </row>
    <row r="86" spans="1:5" x14ac:dyDescent="0.2">
      <c r="A86" s="4">
        <v>35796</v>
      </c>
      <c r="B86" s="5">
        <v>0</v>
      </c>
      <c r="D86" s="4">
        <f>DATE(Parameters!B$5,ROW($D86)-1,1)</f>
        <v>43466</v>
      </c>
      <c r="E86">
        <f t="shared" si="1"/>
        <v>0</v>
      </c>
    </row>
    <row r="87" spans="1:5" x14ac:dyDescent="0.2">
      <c r="A87" s="4">
        <v>35827</v>
      </c>
      <c r="B87" s="5">
        <v>0</v>
      </c>
      <c r="D87" s="4">
        <f>DATE(Parameters!B$5,ROW($D87)-1,1)</f>
        <v>43497</v>
      </c>
      <c r="E87">
        <f t="shared" si="1"/>
        <v>0</v>
      </c>
    </row>
    <row r="88" spans="1:5" x14ac:dyDescent="0.2">
      <c r="A88" s="4">
        <v>35855</v>
      </c>
      <c r="B88" s="5">
        <v>0</v>
      </c>
      <c r="D88" s="4">
        <f>DATE(Parameters!B$5,ROW($D88)-1,1)</f>
        <v>43525</v>
      </c>
      <c r="E88">
        <f t="shared" si="1"/>
        <v>0</v>
      </c>
    </row>
    <row r="89" spans="1:5" x14ac:dyDescent="0.2">
      <c r="A89" s="4">
        <v>35886</v>
      </c>
      <c r="B89" s="5">
        <v>0</v>
      </c>
      <c r="D89" s="4">
        <f>DATE(Parameters!B$5,ROW($D89)-1,1)</f>
        <v>43556</v>
      </c>
      <c r="E89">
        <f t="shared" si="1"/>
        <v>0</v>
      </c>
    </row>
    <row r="90" spans="1:5" x14ac:dyDescent="0.2">
      <c r="A90" s="4">
        <v>35916</v>
      </c>
      <c r="B90" s="5">
        <v>0</v>
      </c>
      <c r="D90" s="4">
        <f>DATE(Parameters!B$5,ROW($D90)-1,1)</f>
        <v>43586</v>
      </c>
      <c r="E90">
        <f t="shared" si="1"/>
        <v>0</v>
      </c>
    </row>
    <row r="91" spans="1:5" x14ac:dyDescent="0.2">
      <c r="A91" s="4">
        <v>35947</v>
      </c>
      <c r="B91" s="5">
        <v>0</v>
      </c>
      <c r="D91" s="4">
        <f>DATE(Parameters!B$5,ROW($D91)-1,1)</f>
        <v>43617</v>
      </c>
      <c r="E91">
        <f t="shared" si="1"/>
        <v>0</v>
      </c>
    </row>
    <row r="92" spans="1:5" x14ac:dyDescent="0.2">
      <c r="A92" s="4">
        <v>35977</v>
      </c>
      <c r="B92" s="5">
        <v>0</v>
      </c>
      <c r="D92" s="4">
        <f>DATE(Parameters!B$5,ROW($D92)-1,1)</f>
        <v>43647</v>
      </c>
      <c r="E92">
        <f t="shared" si="1"/>
        <v>0</v>
      </c>
    </row>
    <row r="93" spans="1:5" x14ac:dyDescent="0.2">
      <c r="A93" s="4">
        <v>36008</v>
      </c>
      <c r="B93" s="5">
        <v>0</v>
      </c>
      <c r="D93" s="4">
        <f>DATE(Parameters!B$5,ROW($D93)-1,1)</f>
        <v>43678</v>
      </c>
      <c r="E93">
        <f t="shared" si="1"/>
        <v>0</v>
      </c>
    </row>
    <row r="94" spans="1:5" x14ac:dyDescent="0.2">
      <c r="A94" s="4">
        <v>36039</v>
      </c>
      <c r="B94" s="5">
        <v>0</v>
      </c>
      <c r="D94" s="4">
        <f>DATE(Parameters!B$5,ROW($D94)-1,1)</f>
        <v>43709</v>
      </c>
      <c r="E94">
        <f t="shared" si="1"/>
        <v>0</v>
      </c>
    </row>
    <row r="95" spans="1:5" x14ac:dyDescent="0.2">
      <c r="A95" s="4">
        <v>36069</v>
      </c>
      <c r="B95" s="5">
        <v>0</v>
      </c>
      <c r="D95" s="4">
        <f>DATE(Parameters!B$5,ROW($D95)-1,1)</f>
        <v>43739</v>
      </c>
      <c r="E95">
        <f t="shared" si="1"/>
        <v>0</v>
      </c>
    </row>
    <row r="96" spans="1:5" x14ac:dyDescent="0.2">
      <c r="A96" s="4">
        <v>36100</v>
      </c>
      <c r="B96" s="5">
        <v>0</v>
      </c>
      <c r="D96" s="4">
        <f>DATE(Parameters!B$5,ROW($D96)-1,1)</f>
        <v>43770</v>
      </c>
      <c r="E96">
        <f t="shared" si="1"/>
        <v>0</v>
      </c>
    </row>
    <row r="97" spans="1:5" x14ac:dyDescent="0.2">
      <c r="A97" s="4">
        <v>36130</v>
      </c>
      <c r="B97" s="5">
        <v>0</v>
      </c>
      <c r="D97" s="4">
        <f>DATE(Parameters!B$5,ROW($D97)-1,1)</f>
        <v>43800</v>
      </c>
      <c r="E97">
        <f t="shared" si="1"/>
        <v>0</v>
      </c>
    </row>
    <row r="98" spans="1:5" x14ac:dyDescent="0.2">
      <c r="A98" s="4">
        <v>36161</v>
      </c>
      <c r="B98" s="5">
        <v>0</v>
      </c>
      <c r="D98" s="4">
        <f>DATE(Parameters!B$5,ROW($D98)-1,1)</f>
        <v>43831</v>
      </c>
      <c r="E98">
        <f t="shared" si="1"/>
        <v>0</v>
      </c>
    </row>
    <row r="99" spans="1:5" x14ac:dyDescent="0.2">
      <c r="A99" s="4">
        <v>36192</v>
      </c>
      <c r="B99" s="5">
        <v>0</v>
      </c>
      <c r="D99" s="4">
        <f>DATE(Parameters!B$5,ROW($D99)-1,1)</f>
        <v>43862</v>
      </c>
      <c r="E99">
        <f t="shared" si="1"/>
        <v>1</v>
      </c>
    </row>
    <row r="100" spans="1:5" x14ac:dyDescent="0.2">
      <c r="A100" s="4">
        <v>36220</v>
      </c>
      <c r="B100" s="5">
        <v>0</v>
      </c>
      <c r="D100" s="4">
        <f>DATE(Parameters!B$5,ROW($D100)-1,1)</f>
        <v>43891</v>
      </c>
      <c r="E100">
        <f t="shared" si="1"/>
        <v>1</v>
      </c>
    </row>
    <row r="101" spans="1:5" x14ac:dyDescent="0.2">
      <c r="A101" s="4">
        <v>36251</v>
      </c>
      <c r="B101" s="5">
        <v>0</v>
      </c>
      <c r="D101" s="4">
        <f>DATE(Parameters!B$5,ROW($D101)-1,1)</f>
        <v>43922</v>
      </c>
      <c r="E101">
        <f t="shared" si="1"/>
        <v>1</v>
      </c>
    </row>
    <row r="102" spans="1:5" x14ac:dyDescent="0.2">
      <c r="A102" s="4">
        <v>36281</v>
      </c>
      <c r="B102" s="5">
        <v>0</v>
      </c>
      <c r="D102" s="4">
        <f>DATE(Parameters!B$5,ROW($D102)-1,1)</f>
        <v>43952</v>
      </c>
      <c r="E102">
        <f t="shared" si="1"/>
        <v>0</v>
      </c>
    </row>
    <row r="103" spans="1:5" x14ac:dyDescent="0.2">
      <c r="A103" s="4">
        <v>36312</v>
      </c>
      <c r="B103" s="5">
        <v>0</v>
      </c>
      <c r="D103" s="4">
        <f>DATE(Parameters!B$5,ROW($D103)-1,1)</f>
        <v>43983</v>
      </c>
      <c r="E103">
        <f t="shared" si="1"/>
        <v>0</v>
      </c>
    </row>
    <row r="104" spans="1:5" x14ac:dyDescent="0.2">
      <c r="A104" s="4">
        <v>36342</v>
      </c>
      <c r="B104" s="5">
        <v>0</v>
      </c>
      <c r="D104" s="4">
        <f>DATE(Parameters!B$5,ROW($D104)-1,1)</f>
        <v>44013</v>
      </c>
      <c r="E104">
        <f t="shared" si="1"/>
        <v>0</v>
      </c>
    </row>
    <row r="105" spans="1:5" x14ac:dyDescent="0.2">
      <c r="A105" s="4">
        <v>36373</v>
      </c>
      <c r="B105" s="5">
        <v>0</v>
      </c>
      <c r="D105" s="4">
        <f>DATE(Parameters!B$5,ROW($D105)-1,1)</f>
        <v>44044</v>
      </c>
      <c r="E105">
        <f t="shared" si="1"/>
        <v>0</v>
      </c>
    </row>
    <row r="106" spans="1:5" x14ac:dyDescent="0.2">
      <c r="A106" s="4">
        <v>36404</v>
      </c>
      <c r="B106" s="5">
        <v>0</v>
      </c>
      <c r="D106" s="4">
        <f>DATE(Parameters!B$5,ROW($D106)-1,1)</f>
        <v>44075</v>
      </c>
      <c r="E106">
        <f t="shared" si="1"/>
        <v>0</v>
      </c>
    </row>
    <row r="107" spans="1:5" x14ac:dyDescent="0.2">
      <c r="A107" s="4">
        <v>36434</v>
      </c>
      <c r="B107" s="5">
        <v>0</v>
      </c>
      <c r="D107" s="4">
        <f>DATE(Parameters!B$5,ROW($D107)-1,1)</f>
        <v>44105</v>
      </c>
      <c r="E107">
        <f t="shared" si="1"/>
        <v>0</v>
      </c>
    </row>
    <row r="108" spans="1:5" x14ac:dyDescent="0.2">
      <c r="A108" s="4">
        <v>36465</v>
      </c>
      <c r="B108" s="5">
        <v>0</v>
      </c>
      <c r="D108" s="4">
        <f>DATE(Parameters!B$5,ROW($D108)-1,1)</f>
        <v>44136</v>
      </c>
      <c r="E108">
        <f t="shared" si="1"/>
        <v>0</v>
      </c>
    </row>
    <row r="109" spans="1:5" x14ac:dyDescent="0.2">
      <c r="A109" s="4">
        <v>36495</v>
      </c>
      <c r="B109" s="5">
        <v>0</v>
      </c>
      <c r="D109" s="4">
        <f>DATE(Parameters!B$5,ROW($D109)-1,1)</f>
        <v>44166</v>
      </c>
      <c r="E109">
        <f t="shared" si="1"/>
        <v>0</v>
      </c>
    </row>
    <row r="110" spans="1:5" x14ac:dyDescent="0.2">
      <c r="A110" s="4">
        <v>36526</v>
      </c>
      <c r="B110" s="5">
        <v>0</v>
      </c>
      <c r="D110" s="4">
        <f>DATE(Parameters!B$5,ROW($D110)-1,1)</f>
        <v>44197</v>
      </c>
      <c r="E110">
        <f t="shared" si="1"/>
        <v>0</v>
      </c>
    </row>
    <row r="111" spans="1:5" x14ac:dyDescent="0.2">
      <c r="A111" s="4">
        <v>36557</v>
      </c>
      <c r="B111" s="5">
        <v>0</v>
      </c>
      <c r="D111" s="4">
        <f>DATE(Parameters!B$5,ROW($D111)-1,1)</f>
        <v>44228</v>
      </c>
      <c r="E111">
        <f t="shared" si="1"/>
        <v>0</v>
      </c>
    </row>
    <row r="112" spans="1:5" x14ac:dyDescent="0.2">
      <c r="A112" s="4">
        <v>36586</v>
      </c>
      <c r="B112" s="5">
        <v>0</v>
      </c>
      <c r="D112" s="4">
        <f>DATE(Parameters!B$5,ROW($D112)-1,1)</f>
        <v>44256</v>
      </c>
      <c r="E112">
        <f t="shared" si="1"/>
        <v>0</v>
      </c>
    </row>
    <row r="113" spans="1:5" x14ac:dyDescent="0.2">
      <c r="A113" s="4">
        <v>36617</v>
      </c>
      <c r="B113" s="5">
        <v>0</v>
      </c>
      <c r="D113" s="4">
        <f>DATE(Parameters!B$5,ROW($D113)-1,1)</f>
        <v>44287</v>
      </c>
      <c r="E113">
        <f t="shared" si="1"/>
        <v>0</v>
      </c>
    </row>
    <row r="114" spans="1:5" x14ac:dyDescent="0.2">
      <c r="A114" s="4">
        <v>36647</v>
      </c>
      <c r="B114" s="5">
        <v>0</v>
      </c>
      <c r="D114" s="4">
        <f>DATE(Parameters!B$5,ROW($D114)-1,1)</f>
        <v>44317</v>
      </c>
      <c r="E114">
        <f t="shared" si="1"/>
        <v>0</v>
      </c>
    </row>
    <row r="115" spans="1:5" x14ac:dyDescent="0.2">
      <c r="A115" s="4">
        <v>36678</v>
      </c>
      <c r="B115" s="5">
        <v>0</v>
      </c>
      <c r="D115" s="4">
        <f>DATE(Parameters!B$5,ROW($D115)-1,1)</f>
        <v>44348</v>
      </c>
      <c r="E115">
        <f t="shared" si="1"/>
        <v>0</v>
      </c>
    </row>
    <row r="116" spans="1:5" x14ac:dyDescent="0.2">
      <c r="A116" s="4">
        <v>36708</v>
      </c>
      <c r="B116" s="5">
        <v>0</v>
      </c>
      <c r="D116" s="4">
        <f>DATE(Parameters!B$5,ROW($D116)-1,1)</f>
        <v>44378</v>
      </c>
      <c r="E116">
        <f t="shared" si="1"/>
        <v>0</v>
      </c>
    </row>
    <row r="117" spans="1:5" x14ac:dyDescent="0.2">
      <c r="A117" s="4">
        <v>36739</v>
      </c>
      <c r="B117" s="5">
        <v>0</v>
      </c>
      <c r="D117" s="4">
        <f>DATE(Parameters!B$5,ROW($D117)-1,1)</f>
        <v>44409</v>
      </c>
      <c r="E117">
        <f t="shared" si="1"/>
        <v>0</v>
      </c>
    </row>
    <row r="118" spans="1:5" x14ac:dyDescent="0.2">
      <c r="A118" s="4">
        <v>36770</v>
      </c>
      <c r="B118" s="5">
        <v>0</v>
      </c>
      <c r="D118" s="4">
        <f>DATE(Parameters!B$5,ROW($D118)-1,1)</f>
        <v>44440</v>
      </c>
      <c r="E118">
        <f t="shared" si="1"/>
        <v>0</v>
      </c>
    </row>
    <row r="119" spans="1:5" x14ac:dyDescent="0.2">
      <c r="A119" s="4">
        <v>36800</v>
      </c>
      <c r="B119" s="5">
        <v>0</v>
      </c>
      <c r="D119" s="4">
        <f>DATE(Parameters!B$5,ROW($D119)-1,1)</f>
        <v>44470</v>
      </c>
      <c r="E119">
        <f t="shared" si="1"/>
        <v>0</v>
      </c>
    </row>
    <row r="120" spans="1:5" x14ac:dyDescent="0.2">
      <c r="A120" s="4">
        <v>36831</v>
      </c>
      <c r="B120" s="5">
        <v>0</v>
      </c>
      <c r="D120" s="4">
        <f>DATE(Parameters!B$5,ROW($D120)-1,1)</f>
        <v>44501</v>
      </c>
      <c r="E120">
        <f t="shared" si="1"/>
        <v>0</v>
      </c>
    </row>
    <row r="121" spans="1:5" x14ac:dyDescent="0.2">
      <c r="A121" s="4">
        <v>36861</v>
      </c>
      <c r="B121" s="5">
        <v>0</v>
      </c>
      <c r="D121" s="4">
        <f>DATE(Parameters!B$5,ROW($D121)-1,1)</f>
        <v>44531</v>
      </c>
      <c r="E121">
        <f t="shared" si="1"/>
        <v>0</v>
      </c>
    </row>
    <row r="122" spans="1:5" x14ac:dyDescent="0.2">
      <c r="A122" s="4">
        <v>36892</v>
      </c>
      <c r="B122" s="5">
        <v>0</v>
      </c>
      <c r="D122" s="4">
        <f>DATE(Parameters!B$5,ROW($D122)-1,1)</f>
        <v>44562</v>
      </c>
      <c r="E122">
        <f t="shared" si="1"/>
        <v>0</v>
      </c>
    </row>
    <row r="123" spans="1:5" x14ac:dyDescent="0.2">
      <c r="A123" s="4">
        <v>36923</v>
      </c>
      <c r="B123" s="5">
        <v>0</v>
      </c>
      <c r="D123" s="4">
        <f>DATE(Parameters!B$5,ROW($D123)-1,1)</f>
        <v>44593</v>
      </c>
      <c r="E123">
        <f t="shared" si="1"/>
        <v>0</v>
      </c>
    </row>
    <row r="124" spans="1:5" x14ac:dyDescent="0.2">
      <c r="A124" s="4">
        <v>36951</v>
      </c>
      <c r="B124" s="5">
        <v>1</v>
      </c>
      <c r="D124" s="4">
        <f>DATE(Parameters!B$5,ROW($D124)-1,1)</f>
        <v>44621</v>
      </c>
      <c r="E124">
        <f t="shared" si="1"/>
        <v>0</v>
      </c>
    </row>
    <row r="125" spans="1:5" x14ac:dyDescent="0.2">
      <c r="A125" s="4">
        <v>36982</v>
      </c>
      <c r="B125" s="5">
        <v>1</v>
      </c>
      <c r="D125" s="4">
        <f>DATE(Parameters!B$5,ROW($D125)-1,1)</f>
        <v>44652</v>
      </c>
      <c r="E125">
        <f t="shared" si="1"/>
        <v>0</v>
      </c>
    </row>
    <row r="126" spans="1:5" x14ac:dyDescent="0.2">
      <c r="A126" s="4">
        <v>37012</v>
      </c>
      <c r="B126" s="5">
        <v>1</v>
      </c>
      <c r="D126" s="4">
        <f>DATE(Parameters!B$5,ROW($D126)-1,1)</f>
        <v>44682</v>
      </c>
      <c r="E126">
        <f t="shared" si="1"/>
        <v>0</v>
      </c>
    </row>
    <row r="127" spans="1:5" x14ac:dyDescent="0.2">
      <c r="A127" s="4">
        <v>37043</v>
      </c>
      <c r="B127" s="5">
        <v>1</v>
      </c>
      <c r="D127" s="4">
        <f>DATE(Parameters!B$5,ROW($D127)-1,1)</f>
        <v>44713</v>
      </c>
      <c r="E127">
        <f t="shared" si="1"/>
        <v>0</v>
      </c>
    </row>
    <row r="128" spans="1:5" x14ac:dyDescent="0.2">
      <c r="A128" s="4">
        <v>37073</v>
      </c>
      <c r="B128" s="5">
        <v>1</v>
      </c>
      <c r="D128" s="4">
        <f>DATE(Parameters!B$5,ROW($D128)-1,1)</f>
        <v>44743</v>
      </c>
      <c r="E128">
        <f t="shared" si="1"/>
        <v>0</v>
      </c>
    </row>
    <row r="129" spans="1:5" x14ac:dyDescent="0.2">
      <c r="A129" s="4">
        <v>37104</v>
      </c>
      <c r="B129" s="5">
        <v>1</v>
      </c>
      <c r="D129" s="4">
        <f>DATE(Parameters!B$5,ROW($D129)-1,1)</f>
        <v>44774</v>
      </c>
      <c r="E129">
        <f t="shared" si="1"/>
        <v>0</v>
      </c>
    </row>
    <row r="130" spans="1:5" x14ac:dyDescent="0.2">
      <c r="A130" s="4">
        <v>37135</v>
      </c>
      <c r="B130" s="5">
        <v>1</v>
      </c>
      <c r="D130" s="4">
        <f>DATE(Parameters!B$5,ROW($D130)-1,1)</f>
        <v>44805</v>
      </c>
      <c r="E130">
        <f t="shared" si="1"/>
        <v>0</v>
      </c>
    </row>
    <row r="131" spans="1:5" x14ac:dyDescent="0.2">
      <c r="A131" s="4">
        <v>37165</v>
      </c>
      <c r="B131" s="5">
        <v>1</v>
      </c>
      <c r="D131" s="4">
        <f>DATE(Parameters!B$5,ROW($D131)-1,1)</f>
        <v>44835</v>
      </c>
      <c r="E131">
        <f t="shared" ref="E131:E133" si="2">VLOOKUP(D131,A:B, 2, FALSE)</f>
        <v>0</v>
      </c>
    </row>
    <row r="132" spans="1:5" x14ac:dyDescent="0.2">
      <c r="A132" s="4">
        <v>37196</v>
      </c>
      <c r="B132" s="5">
        <v>1</v>
      </c>
      <c r="D132" s="4">
        <f>DATE(Parameters!B$5,ROW($D132)-1,1)</f>
        <v>44866</v>
      </c>
      <c r="E132">
        <f t="shared" si="2"/>
        <v>0</v>
      </c>
    </row>
    <row r="133" spans="1:5" x14ac:dyDescent="0.2">
      <c r="A133" s="4">
        <v>37226</v>
      </c>
      <c r="B133" s="5">
        <v>0</v>
      </c>
      <c r="D133" s="4">
        <f>DATE(Parameters!B$5,ROW($D133)-1,1)</f>
        <v>44896</v>
      </c>
      <c r="E133">
        <f t="shared" si="2"/>
        <v>0</v>
      </c>
    </row>
    <row r="134" spans="1:5" x14ac:dyDescent="0.2">
      <c r="A134" s="4">
        <v>37257</v>
      </c>
      <c r="B134" s="5">
        <v>0</v>
      </c>
      <c r="D134" s="4"/>
    </row>
    <row r="135" spans="1:5" x14ac:dyDescent="0.2">
      <c r="A135" s="4">
        <v>37288</v>
      </c>
      <c r="B135" s="5">
        <v>0</v>
      </c>
      <c r="D135" s="4"/>
    </row>
    <row r="136" spans="1:5" x14ac:dyDescent="0.2">
      <c r="A136" s="4">
        <v>37316</v>
      </c>
      <c r="B136" s="5">
        <v>0</v>
      </c>
      <c r="D136" s="4"/>
    </row>
    <row r="137" spans="1:5" x14ac:dyDescent="0.2">
      <c r="A137" s="4">
        <v>37347</v>
      </c>
      <c r="B137" s="5">
        <v>0</v>
      </c>
      <c r="D137" s="4"/>
    </row>
    <row r="138" spans="1:5" x14ac:dyDescent="0.2">
      <c r="A138" s="4">
        <v>37377</v>
      </c>
      <c r="B138" s="5">
        <v>0</v>
      </c>
      <c r="D138" s="4"/>
    </row>
    <row r="139" spans="1:5" x14ac:dyDescent="0.2">
      <c r="A139" s="4">
        <v>37408</v>
      </c>
      <c r="B139" s="5">
        <v>0</v>
      </c>
      <c r="D139" s="4"/>
    </row>
    <row r="140" spans="1:5" x14ac:dyDescent="0.2">
      <c r="A140" s="4">
        <v>37438</v>
      </c>
      <c r="B140" s="5">
        <v>0</v>
      </c>
    </row>
    <row r="141" spans="1:5" x14ac:dyDescent="0.2">
      <c r="A141" s="4">
        <v>37469</v>
      </c>
      <c r="B141" s="5">
        <v>0</v>
      </c>
    </row>
    <row r="142" spans="1:5" x14ac:dyDescent="0.2">
      <c r="A142" s="4">
        <v>37500</v>
      </c>
      <c r="B142" s="5">
        <v>0</v>
      </c>
    </row>
    <row r="143" spans="1:5" x14ac:dyDescent="0.2">
      <c r="A143" s="4">
        <v>37530</v>
      </c>
      <c r="B143" s="5">
        <v>0</v>
      </c>
    </row>
    <row r="144" spans="1:5" x14ac:dyDescent="0.2">
      <c r="A144" s="4">
        <v>37561</v>
      </c>
      <c r="B144" s="5">
        <v>0</v>
      </c>
    </row>
    <row r="145" spans="1:2" x14ac:dyDescent="0.2">
      <c r="A145" s="4">
        <v>37591</v>
      </c>
      <c r="B145" s="5">
        <v>0</v>
      </c>
    </row>
    <row r="146" spans="1:2" x14ac:dyDescent="0.2">
      <c r="A146" s="4">
        <v>37622</v>
      </c>
      <c r="B146" s="5">
        <v>0</v>
      </c>
    </row>
    <row r="147" spans="1:2" x14ac:dyDescent="0.2">
      <c r="A147" s="4">
        <v>37653</v>
      </c>
      <c r="B147" s="5">
        <v>0</v>
      </c>
    </row>
    <row r="148" spans="1:2" x14ac:dyDescent="0.2">
      <c r="A148" s="4">
        <v>37681</v>
      </c>
      <c r="B148" s="5">
        <v>0</v>
      </c>
    </row>
    <row r="149" spans="1:2" x14ac:dyDescent="0.2">
      <c r="A149" s="4">
        <v>37712</v>
      </c>
      <c r="B149" s="5">
        <v>0</v>
      </c>
    </row>
    <row r="150" spans="1:2" x14ac:dyDescent="0.2">
      <c r="A150" s="4">
        <v>37742</v>
      </c>
      <c r="B150" s="5">
        <v>0</v>
      </c>
    </row>
    <row r="151" spans="1:2" x14ac:dyDescent="0.2">
      <c r="A151" s="4">
        <v>37773</v>
      </c>
      <c r="B151" s="5">
        <v>0</v>
      </c>
    </row>
    <row r="152" spans="1:2" x14ac:dyDescent="0.2">
      <c r="A152" s="4">
        <v>37803</v>
      </c>
      <c r="B152" s="5">
        <v>0</v>
      </c>
    </row>
    <row r="153" spans="1:2" x14ac:dyDescent="0.2">
      <c r="A153" s="4">
        <v>37834</v>
      </c>
      <c r="B153" s="5">
        <v>0</v>
      </c>
    </row>
    <row r="154" spans="1:2" x14ac:dyDescent="0.2">
      <c r="A154" s="4">
        <v>37865</v>
      </c>
      <c r="B154" s="5">
        <v>0</v>
      </c>
    </row>
    <row r="155" spans="1:2" x14ac:dyDescent="0.2">
      <c r="A155" s="4">
        <v>37895</v>
      </c>
      <c r="B155" s="5">
        <v>0</v>
      </c>
    </row>
    <row r="156" spans="1:2" x14ac:dyDescent="0.2">
      <c r="A156" s="4">
        <v>37926</v>
      </c>
      <c r="B156" s="5">
        <v>0</v>
      </c>
    </row>
    <row r="157" spans="1:2" x14ac:dyDescent="0.2">
      <c r="A157" s="4">
        <v>37956</v>
      </c>
      <c r="B157" s="5">
        <v>0</v>
      </c>
    </row>
    <row r="158" spans="1:2" x14ac:dyDescent="0.2">
      <c r="A158" s="4">
        <v>37987</v>
      </c>
      <c r="B158" s="5">
        <v>0</v>
      </c>
    </row>
    <row r="159" spans="1:2" x14ac:dyDescent="0.2">
      <c r="A159" s="4">
        <v>38018</v>
      </c>
      <c r="B159" s="5">
        <v>0</v>
      </c>
    </row>
    <row r="160" spans="1:2" x14ac:dyDescent="0.2">
      <c r="A160" s="4">
        <v>38047</v>
      </c>
      <c r="B160" s="5">
        <v>0</v>
      </c>
    </row>
    <row r="161" spans="1:2" x14ac:dyDescent="0.2">
      <c r="A161" s="4">
        <v>38078</v>
      </c>
      <c r="B161" s="5">
        <v>0</v>
      </c>
    </row>
    <row r="162" spans="1:2" x14ac:dyDescent="0.2">
      <c r="A162" s="4">
        <v>38108</v>
      </c>
      <c r="B162" s="5">
        <v>0</v>
      </c>
    </row>
    <row r="163" spans="1:2" x14ac:dyDescent="0.2">
      <c r="A163" s="4">
        <v>38139</v>
      </c>
      <c r="B163" s="5">
        <v>0</v>
      </c>
    </row>
    <row r="164" spans="1:2" x14ac:dyDescent="0.2">
      <c r="A164" s="4">
        <v>38169</v>
      </c>
      <c r="B164" s="5">
        <v>0</v>
      </c>
    </row>
    <row r="165" spans="1:2" x14ac:dyDescent="0.2">
      <c r="A165" s="4">
        <v>38200</v>
      </c>
      <c r="B165" s="5">
        <v>0</v>
      </c>
    </row>
    <row r="166" spans="1:2" x14ac:dyDescent="0.2">
      <c r="A166" s="4">
        <v>38231</v>
      </c>
      <c r="B166" s="5">
        <v>0</v>
      </c>
    </row>
    <row r="167" spans="1:2" x14ac:dyDescent="0.2">
      <c r="A167" s="4">
        <v>38261</v>
      </c>
      <c r="B167" s="5">
        <v>0</v>
      </c>
    </row>
    <row r="168" spans="1:2" x14ac:dyDescent="0.2">
      <c r="A168" s="4">
        <v>38292</v>
      </c>
      <c r="B168" s="5">
        <v>0</v>
      </c>
    </row>
    <row r="169" spans="1:2" x14ac:dyDescent="0.2">
      <c r="A169" s="4">
        <v>38322</v>
      </c>
      <c r="B169" s="5">
        <v>0</v>
      </c>
    </row>
    <row r="170" spans="1:2" x14ac:dyDescent="0.2">
      <c r="A170" s="4">
        <v>38353</v>
      </c>
      <c r="B170" s="5">
        <v>0</v>
      </c>
    </row>
    <row r="171" spans="1:2" x14ac:dyDescent="0.2">
      <c r="A171" s="4">
        <v>38384</v>
      </c>
      <c r="B171" s="5">
        <v>0</v>
      </c>
    </row>
    <row r="172" spans="1:2" x14ac:dyDescent="0.2">
      <c r="A172" s="4">
        <v>38412</v>
      </c>
      <c r="B172" s="5">
        <v>0</v>
      </c>
    </row>
    <row r="173" spans="1:2" x14ac:dyDescent="0.2">
      <c r="A173" s="4">
        <v>38443</v>
      </c>
      <c r="B173" s="5">
        <v>0</v>
      </c>
    </row>
    <row r="174" spans="1:2" x14ac:dyDescent="0.2">
      <c r="A174" s="4">
        <v>38473</v>
      </c>
      <c r="B174" s="5">
        <v>0</v>
      </c>
    </row>
    <row r="175" spans="1:2" x14ac:dyDescent="0.2">
      <c r="A175" s="4">
        <v>38504</v>
      </c>
      <c r="B175" s="5">
        <v>0</v>
      </c>
    </row>
    <row r="176" spans="1:2" x14ac:dyDescent="0.2">
      <c r="A176" s="4">
        <v>38534</v>
      </c>
      <c r="B176" s="5">
        <v>0</v>
      </c>
    </row>
    <row r="177" spans="1:2" x14ac:dyDescent="0.2">
      <c r="A177" s="4">
        <v>38565</v>
      </c>
      <c r="B177" s="5">
        <v>0</v>
      </c>
    </row>
    <row r="178" spans="1:2" x14ac:dyDescent="0.2">
      <c r="A178" s="4">
        <v>38596</v>
      </c>
      <c r="B178" s="5">
        <v>0</v>
      </c>
    </row>
    <row r="179" spans="1:2" x14ac:dyDescent="0.2">
      <c r="A179" s="4">
        <v>38626</v>
      </c>
      <c r="B179" s="5">
        <v>0</v>
      </c>
    </row>
    <row r="180" spans="1:2" x14ac:dyDescent="0.2">
      <c r="A180" s="4">
        <v>38657</v>
      </c>
      <c r="B180" s="5">
        <v>0</v>
      </c>
    </row>
    <row r="181" spans="1:2" x14ac:dyDescent="0.2">
      <c r="A181" s="4">
        <v>38687</v>
      </c>
      <c r="B181" s="5">
        <v>0</v>
      </c>
    </row>
    <row r="182" spans="1:2" x14ac:dyDescent="0.2">
      <c r="A182" s="4">
        <v>38718</v>
      </c>
      <c r="B182" s="5">
        <v>0</v>
      </c>
    </row>
    <row r="183" spans="1:2" x14ac:dyDescent="0.2">
      <c r="A183" s="4">
        <v>38749</v>
      </c>
      <c r="B183" s="5">
        <v>0</v>
      </c>
    </row>
    <row r="184" spans="1:2" x14ac:dyDescent="0.2">
      <c r="A184" s="4">
        <v>38777</v>
      </c>
      <c r="B184" s="5">
        <v>0</v>
      </c>
    </row>
    <row r="185" spans="1:2" x14ac:dyDescent="0.2">
      <c r="A185" s="4">
        <v>38808</v>
      </c>
      <c r="B185" s="5">
        <v>0</v>
      </c>
    </row>
    <row r="186" spans="1:2" x14ac:dyDescent="0.2">
      <c r="A186" s="4">
        <v>38838</v>
      </c>
      <c r="B186" s="5">
        <v>0</v>
      </c>
    </row>
    <row r="187" spans="1:2" x14ac:dyDescent="0.2">
      <c r="A187" s="4">
        <v>38869</v>
      </c>
      <c r="B187" s="5">
        <v>0</v>
      </c>
    </row>
    <row r="188" spans="1:2" x14ac:dyDescent="0.2">
      <c r="A188" s="4">
        <v>38899</v>
      </c>
      <c r="B188" s="5">
        <v>0</v>
      </c>
    </row>
    <row r="189" spans="1:2" x14ac:dyDescent="0.2">
      <c r="A189" s="4">
        <v>38930</v>
      </c>
      <c r="B189" s="5">
        <v>0</v>
      </c>
    </row>
    <row r="190" spans="1:2" x14ac:dyDescent="0.2">
      <c r="A190" s="4">
        <v>38961</v>
      </c>
      <c r="B190" s="5">
        <v>0</v>
      </c>
    </row>
    <row r="191" spans="1:2" x14ac:dyDescent="0.2">
      <c r="A191" s="4">
        <v>38991</v>
      </c>
      <c r="B191" s="5">
        <v>0</v>
      </c>
    </row>
    <row r="192" spans="1:2" x14ac:dyDescent="0.2">
      <c r="A192" s="4">
        <v>39022</v>
      </c>
      <c r="B192" s="5">
        <v>0</v>
      </c>
    </row>
    <row r="193" spans="1:2" x14ac:dyDescent="0.2">
      <c r="A193" s="4">
        <v>39052</v>
      </c>
      <c r="B193" s="5">
        <v>0</v>
      </c>
    </row>
    <row r="194" spans="1:2" x14ac:dyDescent="0.2">
      <c r="A194" s="4">
        <v>39083</v>
      </c>
      <c r="B194" s="5">
        <v>0</v>
      </c>
    </row>
    <row r="195" spans="1:2" x14ac:dyDescent="0.2">
      <c r="A195" s="4">
        <v>39114</v>
      </c>
      <c r="B195" s="5">
        <v>0</v>
      </c>
    </row>
    <row r="196" spans="1:2" x14ac:dyDescent="0.2">
      <c r="A196" s="4">
        <v>39142</v>
      </c>
      <c r="B196" s="5">
        <v>0</v>
      </c>
    </row>
    <row r="197" spans="1:2" x14ac:dyDescent="0.2">
      <c r="A197" s="4">
        <v>39173</v>
      </c>
      <c r="B197" s="5">
        <v>0</v>
      </c>
    </row>
    <row r="198" spans="1:2" x14ac:dyDescent="0.2">
      <c r="A198" s="4">
        <v>39203</v>
      </c>
      <c r="B198" s="5">
        <v>0</v>
      </c>
    </row>
    <row r="199" spans="1:2" x14ac:dyDescent="0.2">
      <c r="A199" s="4">
        <v>39234</v>
      </c>
      <c r="B199" s="5">
        <v>0</v>
      </c>
    </row>
    <row r="200" spans="1:2" x14ac:dyDescent="0.2">
      <c r="A200" s="4">
        <v>39264</v>
      </c>
      <c r="B200" s="5">
        <v>0</v>
      </c>
    </row>
    <row r="201" spans="1:2" x14ac:dyDescent="0.2">
      <c r="A201" s="4">
        <v>39295</v>
      </c>
      <c r="B201" s="5">
        <v>0</v>
      </c>
    </row>
    <row r="202" spans="1:2" x14ac:dyDescent="0.2">
      <c r="A202" s="4">
        <v>39326</v>
      </c>
      <c r="B202" s="5">
        <v>0</v>
      </c>
    </row>
    <row r="203" spans="1:2" x14ac:dyDescent="0.2">
      <c r="A203" s="4">
        <v>39356</v>
      </c>
      <c r="B203" s="5">
        <v>0</v>
      </c>
    </row>
    <row r="204" spans="1:2" x14ac:dyDescent="0.2">
      <c r="A204" s="4">
        <v>39387</v>
      </c>
      <c r="B204" s="5">
        <v>0</v>
      </c>
    </row>
    <row r="205" spans="1:2" x14ac:dyDescent="0.2">
      <c r="A205" s="4">
        <v>39417</v>
      </c>
      <c r="B205" s="5">
        <v>1</v>
      </c>
    </row>
    <row r="206" spans="1:2" x14ac:dyDescent="0.2">
      <c r="A206" s="4">
        <v>39448</v>
      </c>
      <c r="B206" s="5">
        <v>1</v>
      </c>
    </row>
    <row r="207" spans="1:2" x14ac:dyDescent="0.2">
      <c r="A207" s="4">
        <v>39479</v>
      </c>
      <c r="B207" s="5">
        <v>1</v>
      </c>
    </row>
    <row r="208" spans="1:2" x14ac:dyDescent="0.2">
      <c r="A208" s="4">
        <v>39508</v>
      </c>
      <c r="B208" s="5">
        <v>1</v>
      </c>
    </row>
    <row r="209" spans="1:2" x14ac:dyDescent="0.2">
      <c r="A209" s="4">
        <v>39539</v>
      </c>
      <c r="B209" s="5">
        <v>1</v>
      </c>
    </row>
    <row r="210" spans="1:2" x14ac:dyDescent="0.2">
      <c r="A210" s="4">
        <v>39569</v>
      </c>
      <c r="B210" s="5">
        <v>1</v>
      </c>
    </row>
    <row r="211" spans="1:2" x14ac:dyDescent="0.2">
      <c r="A211" s="4">
        <v>39600</v>
      </c>
      <c r="B211" s="5">
        <v>1</v>
      </c>
    </row>
    <row r="212" spans="1:2" x14ac:dyDescent="0.2">
      <c r="A212" s="4">
        <v>39630</v>
      </c>
      <c r="B212" s="5">
        <v>1</v>
      </c>
    </row>
    <row r="213" spans="1:2" x14ac:dyDescent="0.2">
      <c r="A213" s="4">
        <v>39661</v>
      </c>
      <c r="B213" s="5">
        <v>1</v>
      </c>
    </row>
    <row r="214" spans="1:2" x14ac:dyDescent="0.2">
      <c r="A214" s="4">
        <v>39692</v>
      </c>
      <c r="B214" s="5">
        <v>1</v>
      </c>
    </row>
    <row r="215" spans="1:2" x14ac:dyDescent="0.2">
      <c r="A215" s="4">
        <v>39722</v>
      </c>
      <c r="B215" s="5">
        <v>1</v>
      </c>
    </row>
    <row r="216" spans="1:2" x14ac:dyDescent="0.2">
      <c r="A216" s="4">
        <v>39753</v>
      </c>
      <c r="B216" s="5">
        <v>1</v>
      </c>
    </row>
    <row r="217" spans="1:2" x14ac:dyDescent="0.2">
      <c r="A217" s="4">
        <v>39783</v>
      </c>
      <c r="B217" s="5">
        <v>1</v>
      </c>
    </row>
    <row r="218" spans="1:2" x14ac:dyDescent="0.2">
      <c r="A218" s="4">
        <v>39814</v>
      </c>
      <c r="B218" s="5">
        <v>1</v>
      </c>
    </row>
    <row r="219" spans="1:2" x14ac:dyDescent="0.2">
      <c r="A219" s="4">
        <v>39845</v>
      </c>
      <c r="B219" s="5">
        <v>1</v>
      </c>
    </row>
    <row r="220" spans="1:2" x14ac:dyDescent="0.2">
      <c r="A220" s="4">
        <v>39873</v>
      </c>
      <c r="B220" s="5">
        <v>1</v>
      </c>
    </row>
    <row r="221" spans="1:2" x14ac:dyDescent="0.2">
      <c r="A221" s="4">
        <v>39904</v>
      </c>
      <c r="B221" s="5">
        <v>1</v>
      </c>
    </row>
    <row r="222" spans="1:2" x14ac:dyDescent="0.2">
      <c r="A222" s="4">
        <v>39934</v>
      </c>
      <c r="B222" s="5">
        <v>1</v>
      </c>
    </row>
    <row r="223" spans="1:2" x14ac:dyDescent="0.2">
      <c r="A223" s="4">
        <v>39965</v>
      </c>
      <c r="B223" s="5">
        <v>1</v>
      </c>
    </row>
    <row r="224" spans="1:2" x14ac:dyDescent="0.2">
      <c r="A224" s="4">
        <v>39995</v>
      </c>
      <c r="B224" s="5">
        <v>0</v>
      </c>
    </row>
    <row r="225" spans="1:2" x14ac:dyDescent="0.2">
      <c r="A225" s="4">
        <v>40026</v>
      </c>
      <c r="B225" s="5">
        <v>0</v>
      </c>
    </row>
    <row r="226" spans="1:2" x14ac:dyDescent="0.2">
      <c r="A226" s="4">
        <v>40057</v>
      </c>
      <c r="B226" s="5">
        <v>0</v>
      </c>
    </row>
    <row r="227" spans="1:2" x14ac:dyDescent="0.2">
      <c r="A227" s="4">
        <v>40087</v>
      </c>
      <c r="B227" s="5">
        <v>0</v>
      </c>
    </row>
    <row r="228" spans="1:2" x14ac:dyDescent="0.2">
      <c r="A228" s="4">
        <v>40118</v>
      </c>
      <c r="B228" s="5">
        <v>0</v>
      </c>
    </row>
    <row r="229" spans="1:2" x14ac:dyDescent="0.2">
      <c r="A229" s="4">
        <v>40148</v>
      </c>
      <c r="B229" s="5">
        <v>0</v>
      </c>
    </row>
    <row r="230" spans="1:2" x14ac:dyDescent="0.2">
      <c r="A230" s="4">
        <v>40179</v>
      </c>
      <c r="B230" s="5">
        <v>0</v>
      </c>
    </row>
    <row r="231" spans="1:2" x14ac:dyDescent="0.2">
      <c r="A231" s="4">
        <v>40210</v>
      </c>
      <c r="B231" s="5">
        <v>0</v>
      </c>
    </row>
    <row r="232" spans="1:2" x14ac:dyDescent="0.2">
      <c r="A232" s="4">
        <v>40238</v>
      </c>
      <c r="B232" s="5">
        <v>0</v>
      </c>
    </row>
    <row r="233" spans="1:2" x14ac:dyDescent="0.2">
      <c r="A233" s="4">
        <v>40269</v>
      </c>
      <c r="B233" s="5">
        <v>0</v>
      </c>
    </row>
    <row r="234" spans="1:2" x14ac:dyDescent="0.2">
      <c r="A234" s="24">
        <v>40299</v>
      </c>
      <c r="B234" s="25">
        <v>0</v>
      </c>
    </row>
    <row r="235" spans="1:2" x14ac:dyDescent="0.2">
      <c r="A235" s="24">
        <v>40330</v>
      </c>
      <c r="B235" s="25">
        <v>0</v>
      </c>
    </row>
    <row r="236" spans="1:2" x14ac:dyDescent="0.2">
      <c r="A236" s="24">
        <v>40360</v>
      </c>
      <c r="B236" s="25">
        <v>0</v>
      </c>
    </row>
    <row r="237" spans="1:2" x14ac:dyDescent="0.2">
      <c r="A237" s="24">
        <v>40391</v>
      </c>
      <c r="B237" s="25">
        <v>0</v>
      </c>
    </row>
    <row r="238" spans="1:2" x14ac:dyDescent="0.2">
      <c r="A238" s="24">
        <v>40422</v>
      </c>
      <c r="B238" s="25">
        <v>0</v>
      </c>
    </row>
    <row r="239" spans="1:2" x14ac:dyDescent="0.2">
      <c r="A239" s="24">
        <v>40452</v>
      </c>
      <c r="B239" s="25">
        <v>0</v>
      </c>
    </row>
    <row r="240" spans="1:2" x14ac:dyDescent="0.2">
      <c r="A240" s="24">
        <v>40483</v>
      </c>
      <c r="B240" s="25">
        <v>0</v>
      </c>
    </row>
    <row r="241" spans="1:2" x14ac:dyDescent="0.2">
      <c r="A241" s="24">
        <v>40513</v>
      </c>
      <c r="B241" s="25">
        <v>0</v>
      </c>
    </row>
    <row r="242" spans="1:2" x14ac:dyDescent="0.2">
      <c r="A242" s="24">
        <v>40544</v>
      </c>
      <c r="B242" s="25">
        <v>0</v>
      </c>
    </row>
    <row r="243" spans="1:2" x14ac:dyDescent="0.2">
      <c r="A243" s="24">
        <v>40575</v>
      </c>
      <c r="B243" s="25">
        <v>0</v>
      </c>
    </row>
    <row r="244" spans="1:2" x14ac:dyDescent="0.2">
      <c r="A244" s="24">
        <v>40603</v>
      </c>
      <c r="B244" s="25">
        <v>0</v>
      </c>
    </row>
    <row r="245" spans="1:2" x14ac:dyDescent="0.2">
      <c r="A245" s="24">
        <v>40634</v>
      </c>
      <c r="B245" s="25">
        <v>0</v>
      </c>
    </row>
    <row r="246" spans="1:2" x14ac:dyDescent="0.2">
      <c r="A246" s="24">
        <v>40664</v>
      </c>
      <c r="B246" s="25">
        <v>0</v>
      </c>
    </row>
    <row r="247" spans="1:2" x14ac:dyDescent="0.2">
      <c r="A247" s="24">
        <v>40695</v>
      </c>
      <c r="B247" s="25">
        <v>0</v>
      </c>
    </row>
    <row r="248" spans="1:2" x14ac:dyDescent="0.2">
      <c r="A248" s="24">
        <v>40725</v>
      </c>
      <c r="B248" s="25">
        <v>0</v>
      </c>
    </row>
    <row r="249" spans="1:2" x14ac:dyDescent="0.2">
      <c r="A249" s="24">
        <v>40756</v>
      </c>
      <c r="B249" s="25">
        <v>0</v>
      </c>
    </row>
    <row r="250" spans="1:2" x14ac:dyDescent="0.2">
      <c r="A250" s="24">
        <v>40787</v>
      </c>
      <c r="B250" s="25">
        <v>0</v>
      </c>
    </row>
    <row r="251" spans="1:2" x14ac:dyDescent="0.2">
      <c r="A251" s="24">
        <v>40817</v>
      </c>
      <c r="B251" s="25">
        <v>0</v>
      </c>
    </row>
    <row r="252" spans="1:2" x14ac:dyDescent="0.2">
      <c r="A252" s="24">
        <v>40848</v>
      </c>
      <c r="B252" s="25">
        <v>0</v>
      </c>
    </row>
    <row r="253" spans="1:2" x14ac:dyDescent="0.2">
      <c r="A253" s="24">
        <v>40878</v>
      </c>
      <c r="B253" s="25">
        <v>0</v>
      </c>
    </row>
    <row r="254" spans="1:2" x14ac:dyDescent="0.2">
      <c r="A254" s="24">
        <v>40909</v>
      </c>
      <c r="B254" s="25">
        <v>0</v>
      </c>
    </row>
    <row r="255" spans="1:2" x14ac:dyDescent="0.2">
      <c r="A255" s="24">
        <v>40940</v>
      </c>
      <c r="B255" s="25">
        <v>0</v>
      </c>
    </row>
    <row r="256" spans="1:2" x14ac:dyDescent="0.2">
      <c r="A256" s="24">
        <v>40969</v>
      </c>
      <c r="B256" s="25">
        <v>0</v>
      </c>
    </row>
    <row r="257" spans="1:2" x14ac:dyDescent="0.2">
      <c r="A257" s="24">
        <v>41000</v>
      </c>
      <c r="B257" s="25">
        <v>0</v>
      </c>
    </row>
    <row r="258" spans="1:2" x14ac:dyDescent="0.2">
      <c r="A258" s="24">
        <v>41030</v>
      </c>
      <c r="B258" s="25">
        <v>0</v>
      </c>
    </row>
    <row r="259" spans="1:2" x14ac:dyDescent="0.2">
      <c r="A259" s="24">
        <v>41061</v>
      </c>
      <c r="B259" s="25">
        <v>0</v>
      </c>
    </row>
    <row r="260" spans="1:2" x14ac:dyDescent="0.2">
      <c r="A260" s="24">
        <v>41091</v>
      </c>
      <c r="B260" s="25">
        <v>0</v>
      </c>
    </row>
    <row r="261" spans="1:2" x14ac:dyDescent="0.2">
      <c r="A261" s="24">
        <v>41122</v>
      </c>
      <c r="B261" s="25">
        <v>0</v>
      </c>
    </row>
    <row r="262" spans="1:2" x14ac:dyDescent="0.2">
      <c r="A262" s="24">
        <v>41153</v>
      </c>
      <c r="B262" s="25">
        <v>0</v>
      </c>
    </row>
    <row r="263" spans="1:2" x14ac:dyDescent="0.2">
      <c r="A263" s="24">
        <v>41183</v>
      </c>
      <c r="B263" s="25">
        <v>0</v>
      </c>
    </row>
    <row r="264" spans="1:2" x14ac:dyDescent="0.2">
      <c r="A264" s="24">
        <v>41214</v>
      </c>
      <c r="B264" s="25">
        <v>0</v>
      </c>
    </row>
    <row r="265" spans="1:2" x14ac:dyDescent="0.2">
      <c r="A265" s="24">
        <v>41244</v>
      </c>
      <c r="B265" s="25">
        <v>0</v>
      </c>
    </row>
    <row r="266" spans="1:2" x14ac:dyDescent="0.2">
      <c r="A266" s="24">
        <v>41275</v>
      </c>
      <c r="B266" s="25">
        <v>0</v>
      </c>
    </row>
    <row r="267" spans="1:2" x14ac:dyDescent="0.2">
      <c r="A267" s="24">
        <v>41306</v>
      </c>
      <c r="B267" s="25">
        <v>0</v>
      </c>
    </row>
    <row r="268" spans="1:2" x14ac:dyDescent="0.2">
      <c r="A268" s="24">
        <v>41334</v>
      </c>
      <c r="B268" s="25">
        <v>0</v>
      </c>
    </row>
    <row r="269" spans="1:2" x14ac:dyDescent="0.2">
      <c r="A269" s="24">
        <v>41365</v>
      </c>
      <c r="B269" s="25">
        <v>0</v>
      </c>
    </row>
    <row r="270" spans="1:2" x14ac:dyDescent="0.2">
      <c r="A270" s="24">
        <v>41395</v>
      </c>
      <c r="B270" s="25">
        <v>0</v>
      </c>
    </row>
    <row r="271" spans="1:2" x14ac:dyDescent="0.2">
      <c r="A271" s="24">
        <v>41426</v>
      </c>
      <c r="B271" s="25">
        <v>0</v>
      </c>
    </row>
    <row r="272" spans="1:2" x14ac:dyDescent="0.2">
      <c r="A272" s="24">
        <v>41456</v>
      </c>
      <c r="B272" s="25">
        <v>0</v>
      </c>
    </row>
    <row r="273" spans="1:2" x14ac:dyDescent="0.2">
      <c r="A273" s="24">
        <v>41487</v>
      </c>
      <c r="B273" s="25">
        <v>0</v>
      </c>
    </row>
    <row r="274" spans="1:2" x14ac:dyDescent="0.2">
      <c r="A274" s="24">
        <v>41518</v>
      </c>
      <c r="B274" s="25">
        <v>0</v>
      </c>
    </row>
    <row r="275" spans="1:2" x14ac:dyDescent="0.2">
      <c r="A275" s="24">
        <v>41548</v>
      </c>
      <c r="B275" s="25">
        <v>0</v>
      </c>
    </row>
    <row r="276" spans="1:2" x14ac:dyDescent="0.2">
      <c r="A276" s="24">
        <v>41579</v>
      </c>
      <c r="B276" s="25">
        <v>0</v>
      </c>
    </row>
    <row r="277" spans="1:2" x14ac:dyDescent="0.2">
      <c r="A277" s="24">
        <v>41609</v>
      </c>
      <c r="B277" s="25">
        <v>0</v>
      </c>
    </row>
    <row r="278" spans="1:2" x14ac:dyDescent="0.2">
      <c r="A278" s="24">
        <v>41640</v>
      </c>
      <c r="B278" s="25">
        <v>0</v>
      </c>
    </row>
    <row r="279" spans="1:2" x14ac:dyDescent="0.2">
      <c r="A279" s="24">
        <v>41671</v>
      </c>
      <c r="B279" s="25">
        <v>0</v>
      </c>
    </row>
    <row r="280" spans="1:2" x14ac:dyDescent="0.2">
      <c r="A280" s="24">
        <v>41699</v>
      </c>
      <c r="B280" s="25">
        <v>0</v>
      </c>
    </row>
    <row r="281" spans="1:2" x14ac:dyDescent="0.2">
      <c r="A281" s="24">
        <v>41730</v>
      </c>
      <c r="B281" s="25">
        <v>0</v>
      </c>
    </row>
    <row r="282" spans="1:2" x14ac:dyDescent="0.2">
      <c r="A282" s="24">
        <v>41760</v>
      </c>
      <c r="B282" s="25">
        <v>0</v>
      </c>
    </row>
    <row r="283" spans="1:2" x14ac:dyDescent="0.2">
      <c r="A283" s="24">
        <v>41791</v>
      </c>
      <c r="B283" s="25">
        <v>0</v>
      </c>
    </row>
    <row r="284" spans="1:2" x14ac:dyDescent="0.2">
      <c r="A284" s="24">
        <v>41821</v>
      </c>
      <c r="B284" s="25">
        <v>0</v>
      </c>
    </row>
    <row r="285" spans="1:2" x14ac:dyDescent="0.2">
      <c r="A285" s="24">
        <v>41852</v>
      </c>
      <c r="B285" s="25">
        <v>0</v>
      </c>
    </row>
    <row r="286" spans="1:2" x14ac:dyDescent="0.2">
      <c r="A286" s="24">
        <v>41883</v>
      </c>
      <c r="B286" s="25">
        <v>0</v>
      </c>
    </row>
    <row r="287" spans="1:2" x14ac:dyDescent="0.2">
      <c r="A287" s="24">
        <v>41913</v>
      </c>
      <c r="B287" s="25">
        <v>0</v>
      </c>
    </row>
    <row r="288" spans="1:2" x14ac:dyDescent="0.2">
      <c r="A288" s="24">
        <v>41944</v>
      </c>
      <c r="B288" s="25">
        <v>0</v>
      </c>
    </row>
    <row r="289" spans="1:2" x14ac:dyDescent="0.2">
      <c r="A289" s="24">
        <v>41974</v>
      </c>
      <c r="B289" s="25">
        <v>0</v>
      </c>
    </row>
    <row r="290" spans="1:2" x14ac:dyDescent="0.2">
      <c r="A290" s="24">
        <v>42005</v>
      </c>
      <c r="B290" s="25">
        <v>0</v>
      </c>
    </row>
    <row r="291" spans="1:2" x14ac:dyDescent="0.2">
      <c r="A291" s="24">
        <v>42036</v>
      </c>
      <c r="B291" s="25">
        <v>0</v>
      </c>
    </row>
    <row r="292" spans="1:2" x14ac:dyDescent="0.2">
      <c r="A292" s="24">
        <v>42064</v>
      </c>
      <c r="B292" s="25">
        <v>0</v>
      </c>
    </row>
    <row r="293" spans="1:2" x14ac:dyDescent="0.2">
      <c r="A293" s="24">
        <v>42095</v>
      </c>
      <c r="B293" s="25">
        <v>0</v>
      </c>
    </row>
    <row r="294" spans="1:2" x14ac:dyDescent="0.2">
      <c r="A294" s="24">
        <v>42125</v>
      </c>
      <c r="B294" s="25">
        <v>0</v>
      </c>
    </row>
    <row r="295" spans="1:2" x14ac:dyDescent="0.2">
      <c r="A295" s="24">
        <v>42156</v>
      </c>
      <c r="B295" s="25">
        <v>0</v>
      </c>
    </row>
    <row r="296" spans="1:2" x14ac:dyDescent="0.2">
      <c r="A296" s="24">
        <v>42186</v>
      </c>
      <c r="B296" s="25">
        <v>0</v>
      </c>
    </row>
    <row r="297" spans="1:2" x14ac:dyDescent="0.2">
      <c r="A297" s="24">
        <v>42217</v>
      </c>
      <c r="B297" s="25">
        <v>0</v>
      </c>
    </row>
    <row r="298" spans="1:2" x14ac:dyDescent="0.2">
      <c r="A298" s="24">
        <v>42248</v>
      </c>
      <c r="B298" s="25">
        <v>0</v>
      </c>
    </row>
    <row r="299" spans="1:2" x14ac:dyDescent="0.2">
      <c r="A299" s="24">
        <v>42278</v>
      </c>
      <c r="B299" s="25">
        <v>0</v>
      </c>
    </row>
    <row r="300" spans="1:2" x14ac:dyDescent="0.2">
      <c r="A300" s="24">
        <v>42309</v>
      </c>
      <c r="B300" s="25">
        <v>0</v>
      </c>
    </row>
    <row r="301" spans="1:2" x14ac:dyDescent="0.2">
      <c r="A301" s="24">
        <v>42339</v>
      </c>
      <c r="B301" s="25">
        <v>0</v>
      </c>
    </row>
    <row r="302" spans="1:2" x14ac:dyDescent="0.2">
      <c r="A302" s="24">
        <v>42370</v>
      </c>
      <c r="B302" s="25">
        <v>0</v>
      </c>
    </row>
    <row r="303" spans="1:2" x14ac:dyDescent="0.2">
      <c r="A303" s="24">
        <v>42401</v>
      </c>
      <c r="B303" s="25">
        <v>0</v>
      </c>
    </row>
    <row r="304" spans="1:2" x14ac:dyDescent="0.2">
      <c r="A304" s="24">
        <v>42430</v>
      </c>
      <c r="B304" s="25">
        <v>0</v>
      </c>
    </row>
    <row r="305" spans="1:2" x14ac:dyDescent="0.2">
      <c r="A305" s="24">
        <v>42461</v>
      </c>
      <c r="B305" s="25">
        <v>0</v>
      </c>
    </row>
    <row r="306" spans="1:2" x14ac:dyDescent="0.2">
      <c r="A306" s="24">
        <v>42491</v>
      </c>
      <c r="B306" s="25">
        <v>0</v>
      </c>
    </row>
    <row r="307" spans="1:2" x14ac:dyDescent="0.2">
      <c r="A307" s="24">
        <v>42522</v>
      </c>
      <c r="B307" s="25">
        <v>0</v>
      </c>
    </row>
    <row r="308" spans="1:2" x14ac:dyDescent="0.2">
      <c r="A308" s="24">
        <v>42552</v>
      </c>
      <c r="B308" s="25">
        <v>0</v>
      </c>
    </row>
    <row r="309" spans="1:2" x14ac:dyDescent="0.2">
      <c r="A309" s="24">
        <v>42583</v>
      </c>
      <c r="B309" s="25">
        <v>0</v>
      </c>
    </row>
    <row r="310" spans="1:2" x14ac:dyDescent="0.2">
      <c r="A310" s="24">
        <v>42614</v>
      </c>
      <c r="B310" s="25">
        <v>0</v>
      </c>
    </row>
    <row r="311" spans="1:2" x14ac:dyDescent="0.2">
      <c r="A311" s="24">
        <v>42644</v>
      </c>
      <c r="B311" s="25">
        <v>0</v>
      </c>
    </row>
    <row r="312" spans="1:2" x14ac:dyDescent="0.2">
      <c r="A312" s="24">
        <v>42675</v>
      </c>
      <c r="B312" s="25">
        <v>0</v>
      </c>
    </row>
    <row r="313" spans="1:2" x14ac:dyDescent="0.2">
      <c r="A313" s="24">
        <v>42705</v>
      </c>
      <c r="B313" s="25">
        <v>0</v>
      </c>
    </row>
    <row r="314" spans="1:2" x14ac:dyDescent="0.2">
      <c r="A314" s="24">
        <v>42736</v>
      </c>
      <c r="B314" s="25">
        <v>0</v>
      </c>
    </row>
    <row r="315" spans="1:2" x14ac:dyDescent="0.2">
      <c r="A315" s="24">
        <v>42767</v>
      </c>
      <c r="B315" s="25">
        <v>0</v>
      </c>
    </row>
    <row r="316" spans="1:2" x14ac:dyDescent="0.2">
      <c r="A316" s="24">
        <v>42795</v>
      </c>
      <c r="B316" s="25">
        <v>0</v>
      </c>
    </row>
    <row r="317" spans="1:2" x14ac:dyDescent="0.2">
      <c r="A317" s="24">
        <v>42826</v>
      </c>
      <c r="B317" s="25">
        <v>0</v>
      </c>
    </row>
    <row r="318" spans="1:2" x14ac:dyDescent="0.2">
      <c r="A318" s="24">
        <v>42856</v>
      </c>
      <c r="B318" s="25">
        <v>0</v>
      </c>
    </row>
    <row r="319" spans="1:2" x14ac:dyDescent="0.2">
      <c r="A319" s="24">
        <v>42887</v>
      </c>
      <c r="B319" s="25">
        <v>0</v>
      </c>
    </row>
    <row r="320" spans="1:2" x14ac:dyDescent="0.2">
      <c r="A320" s="24">
        <v>42917</v>
      </c>
      <c r="B320" s="25">
        <v>0</v>
      </c>
    </row>
    <row r="321" spans="1:2" x14ac:dyDescent="0.2">
      <c r="A321" s="24">
        <v>42948</v>
      </c>
      <c r="B321" s="25">
        <v>0</v>
      </c>
    </row>
    <row r="322" spans="1:2" x14ac:dyDescent="0.2">
      <c r="A322" s="24">
        <v>42979</v>
      </c>
      <c r="B322" s="25">
        <v>0</v>
      </c>
    </row>
    <row r="323" spans="1:2" x14ac:dyDescent="0.2">
      <c r="A323" s="24">
        <v>43009</v>
      </c>
      <c r="B323" s="25">
        <v>0</v>
      </c>
    </row>
    <row r="324" spans="1:2" x14ac:dyDescent="0.2">
      <c r="A324" s="24">
        <v>43040</v>
      </c>
      <c r="B324" s="25">
        <v>0</v>
      </c>
    </row>
    <row r="325" spans="1:2" x14ac:dyDescent="0.2">
      <c r="A325" s="24">
        <v>43070</v>
      </c>
      <c r="B325" s="25">
        <v>0</v>
      </c>
    </row>
    <row r="326" spans="1:2" x14ac:dyDescent="0.2">
      <c r="A326" s="24">
        <v>43101</v>
      </c>
      <c r="B326" s="25">
        <v>0</v>
      </c>
    </row>
    <row r="327" spans="1:2" x14ac:dyDescent="0.2">
      <c r="A327" s="24">
        <v>43132</v>
      </c>
      <c r="B327" s="25">
        <v>0</v>
      </c>
    </row>
    <row r="328" spans="1:2" x14ac:dyDescent="0.2">
      <c r="A328" s="24">
        <v>43160</v>
      </c>
      <c r="B328" s="25">
        <v>0</v>
      </c>
    </row>
    <row r="329" spans="1:2" x14ac:dyDescent="0.2">
      <c r="A329" s="24">
        <v>43191</v>
      </c>
      <c r="B329" s="25">
        <v>0</v>
      </c>
    </row>
    <row r="330" spans="1:2" x14ac:dyDescent="0.2">
      <c r="A330" s="24">
        <v>43221</v>
      </c>
      <c r="B330" s="25">
        <v>0</v>
      </c>
    </row>
    <row r="331" spans="1:2" x14ac:dyDescent="0.2">
      <c r="A331" s="24">
        <v>43252</v>
      </c>
      <c r="B331" s="25">
        <v>0</v>
      </c>
    </row>
    <row r="332" spans="1:2" x14ac:dyDescent="0.2">
      <c r="A332" s="24">
        <v>43282</v>
      </c>
      <c r="B332" s="25">
        <v>0</v>
      </c>
    </row>
    <row r="333" spans="1:2" x14ac:dyDescent="0.2">
      <c r="A333" s="24">
        <v>43313</v>
      </c>
      <c r="B333" s="25">
        <v>0</v>
      </c>
    </row>
    <row r="334" spans="1:2" x14ac:dyDescent="0.2">
      <c r="A334" s="24">
        <v>43344</v>
      </c>
      <c r="B334" s="25">
        <v>0</v>
      </c>
    </row>
    <row r="335" spans="1:2" x14ac:dyDescent="0.2">
      <c r="A335" s="24">
        <v>43374</v>
      </c>
      <c r="B335" s="25">
        <v>0</v>
      </c>
    </row>
    <row r="336" spans="1:2" x14ac:dyDescent="0.2">
      <c r="A336" s="24">
        <v>43405</v>
      </c>
      <c r="B336" s="25">
        <v>0</v>
      </c>
    </row>
    <row r="337" spans="1:2" x14ac:dyDescent="0.2">
      <c r="A337" s="24">
        <v>43435</v>
      </c>
      <c r="B337" s="25">
        <v>0</v>
      </c>
    </row>
    <row r="338" spans="1:2" x14ac:dyDescent="0.2">
      <c r="A338" s="24">
        <v>43466</v>
      </c>
      <c r="B338" s="25">
        <v>0</v>
      </c>
    </row>
    <row r="339" spans="1:2" x14ac:dyDescent="0.2">
      <c r="A339" s="24">
        <v>43497</v>
      </c>
      <c r="B339" s="25">
        <v>0</v>
      </c>
    </row>
    <row r="340" spans="1:2" x14ac:dyDescent="0.2">
      <c r="A340" s="24">
        <v>43525</v>
      </c>
      <c r="B340" s="25">
        <v>0</v>
      </c>
    </row>
    <row r="341" spans="1:2" x14ac:dyDescent="0.2">
      <c r="A341" s="24">
        <v>43556</v>
      </c>
      <c r="B341" s="25">
        <v>0</v>
      </c>
    </row>
    <row r="342" spans="1:2" x14ac:dyDescent="0.2">
      <c r="A342" s="24">
        <v>43586</v>
      </c>
      <c r="B342" s="25">
        <v>0</v>
      </c>
    </row>
    <row r="343" spans="1:2" x14ac:dyDescent="0.2">
      <c r="A343" s="24">
        <v>43617</v>
      </c>
      <c r="B343" s="25">
        <v>0</v>
      </c>
    </row>
    <row r="344" spans="1:2" x14ac:dyDescent="0.2">
      <c r="A344" s="24">
        <v>43647</v>
      </c>
      <c r="B344" s="25">
        <v>0</v>
      </c>
    </row>
    <row r="345" spans="1:2" x14ac:dyDescent="0.2">
      <c r="A345" s="24">
        <v>43678</v>
      </c>
      <c r="B345" s="25">
        <v>0</v>
      </c>
    </row>
    <row r="346" spans="1:2" x14ac:dyDescent="0.2">
      <c r="A346" s="24">
        <v>43709</v>
      </c>
      <c r="B346" s="25">
        <v>0</v>
      </c>
    </row>
    <row r="347" spans="1:2" x14ac:dyDescent="0.2">
      <c r="A347" s="24">
        <v>43739</v>
      </c>
      <c r="B347" s="25">
        <v>0</v>
      </c>
    </row>
    <row r="348" spans="1:2" x14ac:dyDescent="0.2">
      <c r="A348" s="24">
        <v>43770</v>
      </c>
      <c r="B348" s="25">
        <v>0</v>
      </c>
    </row>
    <row r="349" spans="1:2" x14ac:dyDescent="0.2">
      <c r="A349" s="24">
        <v>43800</v>
      </c>
      <c r="B349" s="25">
        <v>0</v>
      </c>
    </row>
    <row r="350" spans="1:2" x14ac:dyDescent="0.2">
      <c r="A350" s="24">
        <v>43831</v>
      </c>
      <c r="B350" s="25">
        <v>0</v>
      </c>
    </row>
    <row r="351" spans="1:2" x14ac:dyDescent="0.2">
      <c r="A351" s="24">
        <v>43862</v>
      </c>
      <c r="B351" s="25">
        <v>1</v>
      </c>
    </row>
    <row r="352" spans="1:2" x14ac:dyDescent="0.2">
      <c r="A352" s="24">
        <v>43891</v>
      </c>
      <c r="B352" s="25">
        <v>1</v>
      </c>
    </row>
    <row r="353" spans="1:2" x14ac:dyDescent="0.2">
      <c r="A353" s="24">
        <v>43922</v>
      </c>
      <c r="B353" s="25">
        <v>1</v>
      </c>
    </row>
    <row r="354" spans="1:2" x14ac:dyDescent="0.2">
      <c r="A354" s="24">
        <v>43952</v>
      </c>
      <c r="B354" s="25">
        <v>0</v>
      </c>
    </row>
    <row r="355" spans="1:2" x14ac:dyDescent="0.2">
      <c r="A355" s="24">
        <v>43983</v>
      </c>
      <c r="B355" s="25">
        <v>0</v>
      </c>
    </row>
    <row r="356" spans="1:2" x14ac:dyDescent="0.2">
      <c r="A356" s="24">
        <v>44013</v>
      </c>
      <c r="B356" s="25">
        <v>0</v>
      </c>
    </row>
    <row r="357" spans="1:2" x14ac:dyDescent="0.2">
      <c r="A357" s="24">
        <v>44044</v>
      </c>
      <c r="B357" s="25">
        <v>0</v>
      </c>
    </row>
    <row r="358" spans="1:2" x14ac:dyDescent="0.2">
      <c r="A358" s="24">
        <v>44075</v>
      </c>
      <c r="B358" s="25">
        <v>0</v>
      </c>
    </row>
    <row r="359" spans="1:2" x14ac:dyDescent="0.2">
      <c r="A359" s="24">
        <v>44105</v>
      </c>
      <c r="B359" s="25">
        <v>0</v>
      </c>
    </row>
    <row r="360" spans="1:2" x14ac:dyDescent="0.2">
      <c r="A360" s="24">
        <v>44136</v>
      </c>
      <c r="B360" s="25">
        <v>0</v>
      </c>
    </row>
    <row r="361" spans="1:2" x14ac:dyDescent="0.2">
      <c r="A361" s="24">
        <v>44166</v>
      </c>
      <c r="B361" s="25">
        <v>0</v>
      </c>
    </row>
    <row r="362" spans="1:2" x14ac:dyDescent="0.2">
      <c r="A362" s="24">
        <v>44197</v>
      </c>
      <c r="B362" s="25">
        <v>0</v>
      </c>
    </row>
    <row r="363" spans="1:2" x14ac:dyDescent="0.2">
      <c r="A363" s="24">
        <v>44228</v>
      </c>
      <c r="B363" s="25">
        <v>0</v>
      </c>
    </row>
    <row r="364" spans="1:2" x14ac:dyDescent="0.2">
      <c r="A364" s="24">
        <v>44256</v>
      </c>
      <c r="B364" s="25">
        <v>0</v>
      </c>
    </row>
    <row r="365" spans="1:2" x14ac:dyDescent="0.2">
      <c r="A365" s="24">
        <v>44287</v>
      </c>
      <c r="B365" s="25">
        <v>0</v>
      </c>
    </row>
    <row r="366" spans="1:2" x14ac:dyDescent="0.2">
      <c r="A366" s="24">
        <v>44317</v>
      </c>
      <c r="B366" s="25">
        <v>0</v>
      </c>
    </row>
    <row r="367" spans="1:2" x14ac:dyDescent="0.2">
      <c r="A367" s="24">
        <v>44348</v>
      </c>
      <c r="B367" s="25">
        <v>0</v>
      </c>
    </row>
    <row r="368" spans="1:2" x14ac:dyDescent="0.2">
      <c r="A368" s="24">
        <v>44378</v>
      </c>
      <c r="B368" s="25">
        <v>0</v>
      </c>
    </row>
    <row r="369" spans="1:2" x14ac:dyDescent="0.2">
      <c r="A369" s="24">
        <v>44409</v>
      </c>
      <c r="B369" s="25">
        <v>0</v>
      </c>
    </row>
    <row r="370" spans="1:2" x14ac:dyDescent="0.2">
      <c r="A370" s="24">
        <v>44440</v>
      </c>
      <c r="B370" s="25">
        <v>0</v>
      </c>
    </row>
    <row r="371" spans="1:2" x14ac:dyDescent="0.2">
      <c r="A371" s="24">
        <v>44470</v>
      </c>
      <c r="B371" s="25">
        <v>0</v>
      </c>
    </row>
    <row r="372" spans="1:2" x14ac:dyDescent="0.2">
      <c r="A372" s="24">
        <v>44501</v>
      </c>
      <c r="B372" s="25">
        <v>0</v>
      </c>
    </row>
    <row r="373" spans="1:2" x14ac:dyDescent="0.2">
      <c r="A373" s="24">
        <v>44531</v>
      </c>
      <c r="B373" s="25">
        <v>0</v>
      </c>
    </row>
    <row r="374" spans="1:2" x14ac:dyDescent="0.2">
      <c r="A374" s="24">
        <v>44562</v>
      </c>
      <c r="B374" s="25">
        <v>0</v>
      </c>
    </row>
    <row r="375" spans="1:2" x14ac:dyDescent="0.2">
      <c r="A375" s="24">
        <v>44593</v>
      </c>
      <c r="B375" s="25">
        <v>0</v>
      </c>
    </row>
    <row r="376" spans="1:2" x14ac:dyDescent="0.2">
      <c r="A376" s="24">
        <v>44621</v>
      </c>
      <c r="B376" s="25">
        <v>0</v>
      </c>
    </row>
    <row r="377" spans="1:2" x14ac:dyDescent="0.2">
      <c r="A377" s="24">
        <v>44652</v>
      </c>
      <c r="B377" s="25">
        <v>0</v>
      </c>
    </row>
    <row r="378" spans="1:2" x14ac:dyDescent="0.2">
      <c r="A378" s="24">
        <v>44682</v>
      </c>
      <c r="B378" s="25">
        <v>0</v>
      </c>
    </row>
    <row r="379" spans="1:2" x14ac:dyDescent="0.2">
      <c r="A379" s="24">
        <v>44713</v>
      </c>
      <c r="B379" s="25">
        <v>0</v>
      </c>
    </row>
    <row r="380" spans="1:2" x14ac:dyDescent="0.2">
      <c r="A380" s="24">
        <v>44743</v>
      </c>
      <c r="B380" s="25">
        <v>0</v>
      </c>
    </row>
    <row r="381" spans="1:2" x14ac:dyDescent="0.2">
      <c r="A381" s="24">
        <v>44774</v>
      </c>
      <c r="B381" s="25">
        <v>0</v>
      </c>
    </row>
    <row r="382" spans="1:2" x14ac:dyDescent="0.2">
      <c r="A382" s="24">
        <v>44805</v>
      </c>
      <c r="B382" s="25">
        <v>0</v>
      </c>
    </row>
    <row r="383" spans="1:2" x14ac:dyDescent="0.2">
      <c r="A383" s="24">
        <v>44835</v>
      </c>
      <c r="B383" s="25">
        <v>0</v>
      </c>
    </row>
    <row r="384" spans="1:2" x14ac:dyDescent="0.2">
      <c r="A384" s="24">
        <v>44866</v>
      </c>
      <c r="B384" s="25">
        <v>0</v>
      </c>
    </row>
    <row r="385" spans="1:2" x14ac:dyDescent="0.2">
      <c r="A385" s="24">
        <v>44896</v>
      </c>
      <c r="B385" s="25">
        <v>0</v>
      </c>
    </row>
    <row r="386" spans="1:2" x14ac:dyDescent="0.2">
      <c r="A386" s="24">
        <v>44927</v>
      </c>
      <c r="B386" s="25">
        <v>0</v>
      </c>
    </row>
    <row r="387" spans="1:2" x14ac:dyDescent="0.2">
      <c r="A387" s="24">
        <v>44958</v>
      </c>
      <c r="B387" s="25">
        <v>0</v>
      </c>
    </row>
    <row r="388" spans="1:2" x14ac:dyDescent="0.2">
      <c r="A388" s="24">
        <v>44986</v>
      </c>
      <c r="B388" s="25">
        <v>0</v>
      </c>
    </row>
    <row r="389" spans="1:2" x14ac:dyDescent="0.2">
      <c r="A389" s="24">
        <v>45017</v>
      </c>
      <c r="B389" s="25">
        <v>0</v>
      </c>
    </row>
    <row r="390" spans="1:2" x14ac:dyDescent="0.2">
      <c r="A390" s="24">
        <v>45047</v>
      </c>
      <c r="B390" s="25">
        <v>0</v>
      </c>
    </row>
    <row r="391" spans="1:2" x14ac:dyDescent="0.2">
      <c r="A391" s="24">
        <v>45078</v>
      </c>
      <c r="B391" s="25">
        <v>0</v>
      </c>
    </row>
    <row r="392" spans="1:2" x14ac:dyDescent="0.2">
      <c r="A392" s="24">
        <v>45108</v>
      </c>
      <c r="B392" s="25">
        <v>0</v>
      </c>
    </row>
    <row r="393" spans="1:2" x14ac:dyDescent="0.2">
      <c r="A393" s="24">
        <v>45139</v>
      </c>
      <c r="B393" s="25">
        <v>0</v>
      </c>
    </row>
    <row r="394" spans="1:2" x14ac:dyDescent="0.2">
      <c r="A394" s="24">
        <v>45170</v>
      </c>
      <c r="B394" s="25">
        <v>0</v>
      </c>
    </row>
    <row r="395" spans="1:2" x14ac:dyDescent="0.2">
      <c r="A395" s="24">
        <v>45200</v>
      </c>
      <c r="B395" s="25">
        <v>0</v>
      </c>
    </row>
    <row r="396" spans="1:2" x14ac:dyDescent="0.2">
      <c r="A396" s="24">
        <v>45231</v>
      </c>
      <c r="B396" s="25">
        <v>0</v>
      </c>
    </row>
    <row r="397" spans="1:2" x14ac:dyDescent="0.2">
      <c r="A397" s="24">
        <v>45261</v>
      </c>
      <c r="B397" s="25">
        <v>0</v>
      </c>
    </row>
    <row r="398" spans="1:2" x14ac:dyDescent="0.2">
      <c r="A398" s="24">
        <v>45292</v>
      </c>
      <c r="B398" s="25">
        <v>0</v>
      </c>
    </row>
    <row r="399" spans="1:2" x14ac:dyDescent="0.2">
      <c r="A399" s="24">
        <v>45323</v>
      </c>
      <c r="B399" s="25">
        <v>0</v>
      </c>
    </row>
    <row r="400" spans="1:2" x14ac:dyDescent="0.2">
      <c r="A400" s="24">
        <v>45352</v>
      </c>
      <c r="B400" s="25">
        <v>0</v>
      </c>
    </row>
    <row r="401" spans="1:2" x14ac:dyDescent="0.2">
      <c r="A401" s="24">
        <v>45383</v>
      </c>
      <c r="B401" s="25">
        <v>0</v>
      </c>
    </row>
    <row r="402" spans="1:2" x14ac:dyDescent="0.2">
      <c r="A402" s="24">
        <v>45413</v>
      </c>
      <c r="B402" s="25">
        <v>0</v>
      </c>
    </row>
    <row r="403" spans="1:2" x14ac:dyDescent="0.2">
      <c r="A403" s="24">
        <v>45444</v>
      </c>
      <c r="B403" s="25">
        <v>0</v>
      </c>
    </row>
    <row r="404" spans="1:2" x14ac:dyDescent="0.2">
      <c r="A404" s="24">
        <v>45474</v>
      </c>
      <c r="B404" s="25">
        <v>0</v>
      </c>
    </row>
    <row r="405" spans="1:2" x14ac:dyDescent="0.2">
      <c r="A405" s="24">
        <v>45505</v>
      </c>
      <c r="B405" s="25">
        <v>0</v>
      </c>
    </row>
    <row r="406" spans="1:2" x14ac:dyDescent="0.2">
      <c r="A406" s="24">
        <v>45536</v>
      </c>
      <c r="B406" s="25">
        <v>0</v>
      </c>
    </row>
    <row r="407" spans="1:2" x14ac:dyDescent="0.2">
      <c r="A407" s="24">
        <v>45566</v>
      </c>
      <c r="B407" s="25">
        <v>0</v>
      </c>
    </row>
    <row r="408" spans="1:2" x14ac:dyDescent="0.2">
      <c r="A408" s="24">
        <v>45597</v>
      </c>
      <c r="B408" s="25">
        <v>0</v>
      </c>
    </row>
    <row r="409" spans="1:2" x14ac:dyDescent="0.2">
      <c r="A409" s="24">
        <v>45627</v>
      </c>
      <c r="B409" s="25">
        <v>0</v>
      </c>
    </row>
    <row r="410" spans="1:2" x14ac:dyDescent="0.2">
      <c r="A410" s="24">
        <v>45658</v>
      </c>
      <c r="B410" s="25">
        <v>0</v>
      </c>
    </row>
    <row r="411" spans="1:2" x14ac:dyDescent="0.2">
      <c r="A411" s="24">
        <v>45689</v>
      </c>
      <c r="B411" s="25">
        <v>0</v>
      </c>
    </row>
    <row r="412" spans="1:2" x14ac:dyDescent="0.2">
      <c r="A412" s="24">
        <v>45717</v>
      </c>
      <c r="B412" s="25">
        <v>0</v>
      </c>
    </row>
    <row r="413" spans="1:2" x14ac:dyDescent="0.2">
      <c r="A413" s="24">
        <v>45748</v>
      </c>
      <c r="B413" s="25">
        <v>0</v>
      </c>
    </row>
    <row r="414" spans="1:2" x14ac:dyDescent="0.2">
      <c r="A414" s="24">
        <v>45778</v>
      </c>
      <c r="B414" s="25">
        <v>0</v>
      </c>
    </row>
    <row r="415" spans="1:2" x14ac:dyDescent="0.2">
      <c r="A415" s="24">
        <v>45809</v>
      </c>
      <c r="B415" s="25">
        <v>0</v>
      </c>
    </row>
    <row r="416" spans="1:2" x14ac:dyDescent="0.2">
      <c r="A416" s="24">
        <v>45839</v>
      </c>
      <c r="B416" s="25">
        <v>0</v>
      </c>
    </row>
    <row r="417" spans="1:2" x14ac:dyDescent="0.2">
      <c r="A417" s="24">
        <v>45870</v>
      </c>
      <c r="B417" s="25">
        <v>0</v>
      </c>
    </row>
    <row r="418" spans="1:2" x14ac:dyDescent="0.2">
      <c r="A418" s="24">
        <v>45901</v>
      </c>
      <c r="B418" s="25">
        <v>0</v>
      </c>
    </row>
    <row r="419" spans="1:2" x14ac:dyDescent="0.2">
      <c r="A419" s="24">
        <v>45931</v>
      </c>
      <c r="B419" s="25">
        <v>0</v>
      </c>
    </row>
    <row r="420" spans="1:2" x14ac:dyDescent="0.2">
      <c r="A420" s="24">
        <v>45962</v>
      </c>
      <c r="B420" s="25">
        <v>0</v>
      </c>
    </row>
    <row r="421" spans="1:2" x14ac:dyDescent="0.2">
      <c r="A421" s="24">
        <v>45992</v>
      </c>
      <c r="B421" s="25">
        <v>0</v>
      </c>
    </row>
    <row r="422" spans="1:2" x14ac:dyDescent="0.2">
      <c r="A422" s="24">
        <v>46023</v>
      </c>
      <c r="B422" s="25">
        <v>0</v>
      </c>
    </row>
    <row r="423" spans="1:2" x14ac:dyDescent="0.2">
      <c r="A423" s="24">
        <v>46054</v>
      </c>
      <c r="B423" s="25">
        <v>0</v>
      </c>
    </row>
    <row r="424" spans="1:2" x14ac:dyDescent="0.2">
      <c r="A424" s="24">
        <v>46082</v>
      </c>
      <c r="B424" s="25">
        <v>0</v>
      </c>
    </row>
    <row r="425" spans="1:2" x14ac:dyDescent="0.2">
      <c r="A425" s="24">
        <v>46113</v>
      </c>
      <c r="B425" s="25">
        <v>0</v>
      </c>
    </row>
    <row r="426" spans="1:2" x14ac:dyDescent="0.2">
      <c r="A426" s="24">
        <v>46143</v>
      </c>
      <c r="B426" s="25">
        <v>0</v>
      </c>
    </row>
    <row r="427" spans="1:2" x14ac:dyDescent="0.2">
      <c r="A427" s="24">
        <v>46174</v>
      </c>
      <c r="B427" s="25">
        <v>0</v>
      </c>
    </row>
    <row r="428" spans="1:2" x14ac:dyDescent="0.2">
      <c r="A428" s="24">
        <v>46204</v>
      </c>
      <c r="B428" s="25">
        <v>0</v>
      </c>
    </row>
    <row r="429" spans="1:2" x14ac:dyDescent="0.2">
      <c r="A429" s="24">
        <v>46235</v>
      </c>
      <c r="B429" s="25">
        <v>0</v>
      </c>
    </row>
    <row r="430" spans="1:2" x14ac:dyDescent="0.2">
      <c r="A430" s="24">
        <v>46266</v>
      </c>
      <c r="B430" s="25">
        <v>0</v>
      </c>
    </row>
    <row r="431" spans="1:2" x14ac:dyDescent="0.2">
      <c r="A431" s="24">
        <v>46296</v>
      </c>
      <c r="B431" s="25">
        <v>0</v>
      </c>
    </row>
    <row r="432" spans="1:2" x14ac:dyDescent="0.2">
      <c r="A432" s="24">
        <v>46327</v>
      </c>
      <c r="B432" s="25">
        <v>0</v>
      </c>
    </row>
    <row r="433" spans="1:2" x14ac:dyDescent="0.2">
      <c r="A433" s="24">
        <v>46357</v>
      </c>
      <c r="B433" s="25">
        <v>0</v>
      </c>
    </row>
    <row r="434" spans="1:2" x14ac:dyDescent="0.2">
      <c r="A434" s="24">
        <v>46388</v>
      </c>
      <c r="B434" s="25">
        <v>0</v>
      </c>
    </row>
    <row r="435" spans="1:2" x14ac:dyDescent="0.2">
      <c r="A435" s="24">
        <v>46419</v>
      </c>
      <c r="B435" s="25">
        <v>0</v>
      </c>
    </row>
    <row r="436" spans="1:2" x14ac:dyDescent="0.2">
      <c r="A436" s="24">
        <v>46447</v>
      </c>
      <c r="B436" s="25">
        <v>0</v>
      </c>
    </row>
    <row r="437" spans="1:2" x14ac:dyDescent="0.2">
      <c r="A437" s="24">
        <v>46478</v>
      </c>
      <c r="B437" s="25">
        <v>0</v>
      </c>
    </row>
    <row r="438" spans="1:2" x14ac:dyDescent="0.2">
      <c r="A438" s="24">
        <v>46508</v>
      </c>
      <c r="B438" s="25">
        <v>0</v>
      </c>
    </row>
    <row r="439" spans="1:2" x14ac:dyDescent="0.2">
      <c r="A439" s="24">
        <v>46539</v>
      </c>
      <c r="B439" s="25">
        <v>0</v>
      </c>
    </row>
    <row r="440" spans="1:2" x14ac:dyDescent="0.2">
      <c r="A440" s="24">
        <v>46569</v>
      </c>
      <c r="B440" s="25">
        <v>0</v>
      </c>
    </row>
    <row r="441" spans="1:2" x14ac:dyDescent="0.2">
      <c r="A441" s="24">
        <v>46600</v>
      </c>
      <c r="B441" s="25">
        <v>0</v>
      </c>
    </row>
    <row r="442" spans="1:2" x14ac:dyDescent="0.2">
      <c r="A442" s="24">
        <v>46631</v>
      </c>
      <c r="B442" s="25">
        <v>0</v>
      </c>
    </row>
    <row r="443" spans="1:2" x14ac:dyDescent="0.2">
      <c r="A443" s="24">
        <v>46661</v>
      </c>
      <c r="B443" s="25">
        <v>0</v>
      </c>
    </row>
    <row r="444" spans="1:2" x14ac:dyDescent="0.2">
      <c r="A444" s="24">
        <v>46692</v>
      </c>
      <c r="B444" s="25">
        <v>0</v>
      </c>
    </row>
    <row r="445" spans="1:2" x14ac:dyDescent="0.2">
      <c r="A445" s="24">
        <v>46722</v>
      </c>
      <c r="B445" s="25">
        <v>0</v>
      </c>
    </row>
    <row r="446" spans="1:2" x14ac:dyDescent="0.2">
      <c r="A446" s="24">
        <v>46753</v>
      </c>
      <c r="B446" s="25">
        <v>0</v>
      </c>
    </row>
    <row r="447" spans="1:2" x14ac:dyDescent="0.2">
      <c r="A447" s="24">
        <v>46784</v>
      </c>
      <c r="B447" s="25">
        <v>0</v>
      </c>
    </row>
    <row r="448" spans="1:2" x14ac:dyDescent="0.2">
      <c r="A448" s="24">
        <v>46813</v>
      </c>
      <c r="B448" s="25">
        <v>0</v>
      </c>
    </row>
    <row r="449" spans="1:2" x14ac:dyDescent="0.2">
      <c r="A449" s="24">
        <v>46844</v>
      </c>
      <c r="B449" s="25">
        <v>0</v>
      </c>
    </row>
    <row r="450" spans="1:2" x14ac:dyDescent="0.2">
      <c r="A450" s="24">
        <v>46874</v>
      </c>
      <c r="B450" s="25">
        <v>0</v>
      </c>
    </row>
    <row r="451" spans="1:2" x14ac:dyDescent="0.2">
      <c r="A451" s="24">
        <v>46905</v>
      </c>
      <c r="B451" s="25">
        <v>0</v>
      </c>
    </row>
    <row r="452" spans="1:2" x14ac:dyDescent="0.2">
      <c r="A452" s="24">
        <v>46935</v>
      </c>
      <c r="B452" s="25">
        <v>0</v>
      </c>
    </row>
    <row r="453" spans="1:2" x14ac:dyDescent="0.2">
      <c r="A453" s="24">
        <v>46966</v>
      </c>
      <c r="B453" s="25">
        <v>0</v>
      </c>
    </row>
    <row r="454" spans="1:2" x14ac:dyDescent="0.2">
      <c r="A454" s="24">
        <v>46997</v>
      </c>
      <c r="B454" s="25">
        <v>0</v>
      </c>
    </row>
    <row r="455" spans="1:2" x14ac:dyDescent="0.2">
      <c r="A455" s="24">
        <v>47027</v>
      </c>
      <c r="B455" s="25">
        <v>0</v>
      </c>
    </row>
    <row r="456" spans="1:2" x14ac:dyDescent="0.2">
      <c r="A456" s="24">
        <v>47058</v>
      </c>
      <c r="B456" s="25">
        <v>0</v>
      </c>
    </row>
    <row r="457" spans="1:2" x14ac:dyDescent="0.2">
      <c r="A457" s="24">
        <v>47088</v>
      </c>
      <c r="B457" s="25">
        <v>0</v>
      </c>
    </row>
    <row r="458" spans="1:2" x14ac:dyDescent="0.2">
      <c r="A458" s="24">
        <v>47119</v>
      </c>
      <c r="B458" s="25">
        <v>0</v>
      </c>
    </row>
    <row r="459" spans="1:2" x14ac:dyDescent="0.2">
      <c r="A459" s="24">
        <v>47150</v>
      </c>
      <c r="B459" s="25">
        <v>0</v>
      </c>
    </row>
    <row r="460" spans="1:2" x14ac:dyDescent="0.2">
      <c r="A460" s="24">
        <v>47178</v>
      </c>
      <c r="B460" s="25">
        <v>0</v>
      </c>
    </row>
    <row r="461" spans="1:2" x14ac:dyDescent="0.2">
      <c r="A461" s="24">
        <v>47209</v>
      </c>
      <c r="B461" s="25">
        <v>0</v>
      </c>
    </row>
    <row r="462" spans="1:2" x14ac:dyDescent="0.2">
      <c r="A462" s="24">
        <v>47239</v>
      </c>
      <c r="B462" s="25">
        <v>0</v>
      </c>
    </row>
    <row r="463" spans="1:2" x14ac:dyDescent="0.2">
      <c r="A463" s="24">
        <v>47270</v>
      </c>
      <c r="B463" s="25">
        <v>0</v>
      </c>
    </row>
    <row r="464" spans="1:2" x14ac:dyDescent="0.2">
      <c r="A464" s="24">
        <v>47300</v>
      </c>
      <c r="B464" s="25">
        <v>0</v>
      </c>
    </row>
    <row r="465" spans="1:2" x14ac:dyDescent="0.2">
      <c r="A465" s="24">
        <v>47331</v>
      </c>
      <c r="B465" s="25">
        <v>0</v>
      </c>
    </row>
    <row r="466" spans="1:2" x14ac:dyDescent="0.2">
      <c r="A466" s="24">
        <v>47362</v>
      </c>
      <c r="B466" s="25">
        <v>0</v>
      </c>
    </row>
    <row r="467" spans="1:2" x14ac:dyDescent="0.2">
      <c r="A467" s="24">
        <v>47392</v>
      </c>
      <c r="B467" s="25">
        <v>0</v>
      </c>
    </row>
    <row r="468" spans="1:2" x14ac:dyDescent="0.2">
      <c r="A468" s="24">
        <v>47423</v>
      </c>
      <c r="B468" s="25">
        <v>0</v>
      </c>
    </row>
    <row r="469" spans="1:2" x14ac:dyDescent="0.2">
      <c r="A469" s="24">
        <v>47453</v>
      </c>
      <c r="B469" s="25">
        <v>0</v>
      </c>
    </row>
    <row r="470" spans="1:2" x14ac:dyDescent="0.2">
      <c r="A470" s="24">
        <v>47484</v>
      </c>
      <c r="B470" s="25">
        <v>0</v>
      </c>
    </row>
    <row r="471" spans="1:2" x14ac:dyDescent="0.2">
      <c r="A471" s="24">
        <v>47515</v>
      </c>
      <c r="B471" s="25">
        <v>0</v>
      </c>
    </row>
    <row r="472" spans="1:2" x14ac:dyDescent="0.2">
      <c r="A472" s="24">
        <v>47543</v>
      </c>
      <c r="B472" s="25">
        <v>0</v>
      </c>
    </row>
    <row r="473" spans="1:2" x14ac:dyDescent="0.2">
      <c r="A473" s="24">
        <v>47574</v>
      </c>
      <c r="B473" s="25">
        <v>0</v>
      </c>
    </row>
    <row r="474" spans="1:2" x14ac:dyDescent="0.2">
      <c r="A474" s="24">
        <v>47604</v>
      </c>
      <c r="B474" s="25">
        <v>0</v>
      </c>
    </row>
    <row r="475" spans="1:2" x14ac:dyDescent="0.2">
      <c r="A475" s="24">
        <v>47635</v>
      </c>
      <c r="B475" s="25">
        <v>0</v>
      </c>
    </row>
    <row r="476" spans="1:2" x14ac:dyDescent="0.2">
      <c r="A476" s="24">
        <v>47665</v>
      </c>
      <c r="B476" s="25">
        <v>0</v>
      </c>
    </row>
    <row r="477" spans="1:2" x14ac:dyDescent="0.2">
      <c r="A477" s="24">
        <v>47696</v>
      </c>
      <c r="B477" s="25">
        <v>0</v>
      </c>
    </row>
    <row r="478" spans="1:2" x14ac:dyDescent="0.2">
      <c r="A478" s="24">
        <v>47727</v>
      </c>
      <c r="B478" s="25">
        <v>0</v>
      </c>
    </row>
    <row r="479" spans="1:2" x14ac:dyDescent="0.2">
      <c r="A479" s="24">
        <v>47757</v>
      </c>
      <c r="B479" s="25">
        <v>0</v>
      </c>
    </row>
    <row r="480" spans="1:2" x14ac:dyDescent="0.2">
      <c r="A480" s="24">
        <v>47788</v>
      </c>
      <c r="B480" s="25">
        <v>0</v>
      </c>
    </row>
    <row r="481" spans="1:2" x14ac:dyDescent="0.2">
      <c r="A481" s="24">
        <v>47818</v>
      </c>
      <c r="B481" s="25">
        <v>0</v>
      </c>
    </row>
    <row r="482" spans="1:2" x14ac:dyDescent="0.2">
      <c r="A482" s="24">
        <v>47849</v>
      </c>
      <c r="B482" s="25">
        <v>0</v>
      </c>
    </row>
    <row r="483" spans="1:2" x14ac:dyDescent="0.2">
      <c r="A483" s="24">
        <v>47880</v>
      </c>
      <c r="B483" s="25">
        <v>0</v>
      </c>
    </row>
    <row r="484" spans="1:2" x14ac:dyDescent="0.2">
      <c r="A484" s="24">
        <v>47908</v>
      </c>
      <c r="B484" s="25">
        <v>0</v>
      </c>
    </row>
    <row r="485" spans="1:2" x14ac:dyDescent="0.2">
      <c r="A485" s="24">
        <v>47939</v>
      </c>
      <c r="B485" s="25">
        <v>0</v>
      </c>
    </row>
    <row r="486" spans="1:2" x14ac:dyDescent="0.2">
      <c r="A486" s="24">
        <v>47969</v>
      </c>
      <c r="B486" s="25">
        <v>0</v>
      </c>
    </row>
    <row r="487" spans="1:2" x14ac:dyDescent="0.2">
      <c r="A487" s="24">
        <v>48000</v>
      </c>
      <c r="B487" s="25">
        <v>0</v>
      </c>
    </row>
    <row r="488" spans="1:2" x14ac:dyDescent="0.2">
      <c r="A488" s="24">
        <v>48030</v>
      </c>
      <c r="B488" s="25">
        <v>0</v>
      </c>
    </row>
    <row r="489" spans="1:2" x14ac:dyDescent="0.2">
      <c r="A489" s="24">
        <v>48061</v>
      </c>
      <c r="B489" s="25">
        <v>0</v>
      </c>
    </row>
    <row r="490" spans="1:2" x14ac:dyDescent="0.2">
      <c r="A490" s="24">
        <v>48092</v>
      </c>
      <c r="B490" s="25">
        <v>0</v>
      </c>
    </row>
    <row r="491" spans="1:2" x14ac:dyDescent="0.2">
      <c r="A491" s="24">
        <v>48122</v>
      </c>
      <c r="B491" s="25">
        <v>0</v>
      </c>
    </row>
    <row r="492" spans="1:2" x14ac:dyDescent="0.2">
      <c r="A492" s="24">
        <v>48153</v>
      </c>
      <c r="B492" s="25">
        <v>0</v>
      </c>
    </row>
    <row r="493" spans="1:2" x14ac:dyDescent="0.2">
      <c r="A493" s="24">
        <v>48183</v>
      </c>
      <c r="B493" s="25">
        <v>0</v>
      </c>
    </row>
    <row r="494" spans="1:2" x14ac:dyDescent="0.2">
      <c r="A494" s="24">
        <v>48214</v>
      </c>
      <c r="B494" s="25">
        <v>0</v>
      </c>
    </row>
    <row r="495" spans="1:2" x14ac:dyDescent="0.2">
      <c r="A495" s="24">
        <v>48245</v>
      </c>
      <c r="B495" s="25">
        <v>0</v>
      </c>
    </row>
    <row r="496" spans="1:2" x14ac:dyDescent="0.2">
      <c r="A496" s="24">
        <v>48274</v>
      </c>
      <c r="B496" s="25">
        <v>0</v>
      </c>
    </row>
    <row r="497" spans="1:2" x14ac:dyDescent="0.2">
      <c r="A497" s="24">
        <v>48305</v>
      </c>
      <c r="B497" s="25">
        <v>0</v>
      </c>
    </row>
    <row r="498" spans="1:2" x14ac:dyDescent="0.2">
      <c r="A498" s="24">
        <v>48335</v>
      </c>
      <c r="B498" s="25">
        <v>0</v>
      </c>
    </row>
    <row r="499" spans="1:2" x14ac:dyDescent="0.2">
      <c r="A499" s="24">
        <v>48366</v>
      </c>
      <c r="B499" s="25">
        <v>0</v>
      </c>
    </row>
    <row r="500" spans="1:2" x14ac:dyDescent="0.2">
      <c r="A500" s="24">
        <v>48396</v>
      </c>
      <c r="B500" s="25">
        <v>0</v>
      </c>
    </row>
    <row r="501" spans="1:2" x14ac:dyDescent="0.2">
      <c r="A501" s="24">
        <v>48427</v>
      </c>
      <c r="B501" s="25">
        <v>0</v>
      </c>
    </row>
    <row r="502" spans="1:2" x14ac:dyDescent="0.2">
      <c r="A502" s="24">
        <v>48458</v>
      </c>
      <c r="B502" s="25">
        <v>0</v>
      </c>
    </row>
    <row r="503" spans="1:2" x14ac:dyDescent="0.2">
      <c r="A503" s="24">
        <v>48488</v>
      </c>
      <c r="B503" s="25">
        <v>0</v>
      </c>
    </row>
    <row r="504" spans="1:2" x14ac:dyDescent="0.2">
      <c r="A504" s="24">
        <v>48519</v>
      </c>
      <c r="B504" s="25">
        <v>0</v>
      </c>
    </row>
    <row r="505" spans="1:2" x14ac:dyDescent="0.2">
      <c r="A505" s="24">
        <v>48549</v>
      </c>
      <c r="B505" s="25">
        <v>0</v>
      </c>
    </row>
    <row r="506" spans="1:2" x14ac:dyDescent="0.2">
      <c r="A506" s="24">
        <v>48580</v>
      </c>
      <c r="B506" s="25">
        <v>0</v>
      </c>
    </row>
    <row r="507" spans="1:2" x14ac:dyDescent="0.2">
      <c r="A507" s="24">
        <v>48611</v>
      </c>
      <c r="B507" s="25">
        <v>0</v>
      </c>
    </row>
    <row r="508" spans="1:2" x14ac:dyDescent="0.2">
      <c r="A508" s="24">
        <v>48639</v>
      </c>
      <c r="B508" s="25">
        <v>0</v>
      </c>
    </row>
    <row r="509" spans="1:2" x14ac:dyDescent="0.2">
      <c r="A509" s="24">
        <v>48670</v>
      </c>
      <c r="B509" s="25">
        <v>0</v>
      </c>
    </row>
    <row r="510" spans="1:2" x14ac:dyDescent="0.2">
      <c r="A510" s="24">
        <v>48700</v>
      </c>
      <c r="B510" s="25">
        <v>0</v>
      </c>
    </row>
    <row r="511" spans="1:2" x14ac:dyDescent="0.2">
      <c r="A511" s="24">
        <v>48731</v>
      </c>
      <c r="B511" s="25">
        <v>0</v>
      </c>
    </row>
    <row r="512" spans="1:2" x14ac:dyDescent="0.2">
      <c r="A512" s="24">
        <v>48761</v>
      </c>
      <c r="B512" s="25">
        <v>0</v>
      </c>
    </row>
    <row r="513" spans="1:2" x14ac:dyDescent="0.2">
      <c r="A513" s="24">
        <v>48792</v>
      </c>
      <c r="B513" s="25">
        <v>0</v>
      </c>
    </row>
    <row r="514" spans="1:2" x14ac:dyDescent="0.2">
      <c r="A514" s="24">
        <v>48823</v>
      </c>
      <c r="B514" s="25">
        <v>0</v>
      </c>
    </row>
    <row r="515" spans="1:2" x14ac:dyDescent="0.2">
      <c r="A515" s="24">
        <v>48853</v>
      </c>
      <c r="B515" s="25">
        <v>0</v>
      </c>
    </row>
    <row r="516" spans="1:2" x14ac:dyDescent="0.2">
      <c r="A516" s="24">
        <v>48884</v>
      </c>
      <c r="B516" s="25">
        <v>0</v>
      </c>
    </row>
    <row r="517" spans="1:2" x14ac:dyDescent="0.2">
      <c r="A517" s="24">
        <v>48914</v>
      </c>
      <c r="B517" s="25">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EF537-057A-487B-B4A3-EA1C1F9694D1}">
  <dimension ref="A1:J701"/>
  <sheetViews>
    <sheetView workbookViewId="0">
      <selection activeCell="G30" sqref="G30"/>
    </sheetView>
  </sheetViews>
  <sheetFormatPr baseColWidth="10" defaultColWidth="8.83203125" defaultRowHeight="15" x14ac:dyDescent="0.2"/>
  <cols>
    <col min="1" max="1" width="18.83203125" bestFit="1" customWidth="1"/>
    <col min="2" max="2" width="15" bestFit="1" customWidth="1"/>
    <col min="3" max="3" width="16" bestFit="1" customWidth="1"/>
    <col min="4" max="4" width="18.6640625" bestFit="1" customWidth="1"/>
    <col min="5" max="5" width="25.5" bestFit="1" customWidth="1"/>
    <col min="6" max="6" width="15.6640625" bestFit="1" customWidth="1"/>
    <col min="7" max="8" width="80.83203125" bestFit="1" customWidth="1"/>
    <col min="9" max="9" width="22.6640625" bestFit="1" customWidth="1"/>
    <col min="10" max="10" width="20.83203125" bestFit="1" customWidth="1"/>
  </cols>
  <sheetData>
    <row r="1" spans="1:10" x14ac:dyDescent="0.2">
      <c r="A1" t="s">
        <v>16</v>
      </c>
      <c r="B1" t="s">
        <v>17</v>
      </c>
      <c r="C1" t="s">
        <v>18</v>
      </c>
      <c r="D1" t="s">
        <v>19</v>
      </c>
      <c r="E1" t="s">
        <v>20</v>
      </c>
      <c r="F1" t="s">
        <v>21</v>
      </c>
      <c r="G1" t="s">
        <v>22</v>
      </c>
      <c r="H1" t="s">
        <v>23</v>
      </c>
      <c r="I1" t="s">
        <v>24</v>
      </c>
      <c r="J1" t="s">
        <v>25</v>
      </c>
    </row>
    <row r="2" spans="1:10" x14ac:dyDescent="0.2">
      <c r="A2" t="s">
        <v>447</v>
      </c>
      <c r="B2">
        <v>1975</v>
      </c>
      <c r="C2">
        <v>18.918110469999998</v>
      </c>
      <c r="D2" t="s">
        <v>1</v>
      </c>
      <c r="E2" t="s">
        <v>9</v>
      </c>
      <c r="F2" t="s">
        <v>27</v>
      </c>
      <c r="G2" t="s">
        <v>28</v>
      </c>
      <c r="I2" t="s">
        <v>749</v>
      </c>
      <c r="J2" t="s">
        <v>749</v>
      </c>
    </row>
    <row r="3" spans="1:10" x14ac:dyDescent="0.2">
      <c r="A3" t="s">
        <v>448</v>
      </c>
      <c r="B3">
        <v>1980</v>
      </c>
      <c r="C3">
        <v>19.774353959999999</v>
      </c>
      <c r="D3" t="s">
        <v>1</v>
      </c>
      <c r="E3" t="s">
        <v>9</v>
      </c>
      <c r="F3" t="s">
        <v>27</v>
      </c>
      <c r="G3" t="s">
        <v>28</v>
      </c>
      <c r="I3" t="s">
        <v>749</v>
      </c>
      <c r="J3" t="s">
        <v>749</v>
      </c>
    </row>
    <row r="4" spans="1:10" x14ac:dyDescent="0.2">
      <c r="A4" t="s">
        <v>449</v>
      </c>
      <c r="B4">
        <v>1985</v>
      </c>
      <c r="C4">
        <v>20.037778469999999</v>
      </c>
      <c r="D4" t="s">
        <v>1</v>
      </c>
      <c r="E4" t="s">
        <v>9</v>
      </c>
      <c r="F4" t="s">
        <v>27</v>
      </c>
      <c r="G4" t="s">
        <v>28</v>
      </c>
      <c r="I4" t="s">
        <v>749</v>
      </c>
      <c r="J4" t="s">
        <v>749</v>
      </c>
    </row>
    <row r="5" spans="1:10" x14ac:dyDescent="0.2">
      <c r="A5" t="s">
        <v>450</v>
      </c>
      <c r="B5">
        <v>1990</v>
      </c>
      <c r="C5">
        <v>19.407580970000001</v>
      </c>
      <c r="D5" t="s">
        <v>1</v>
      </c>
      <c r="E5" t="s">
        <v>9</v>
      </c>
      <c r="F5" t="s">
        <v>27</v>
      </c>
      <c r="G5" t="s">
        <v>28</v>
      </c>
      <c r="I5" t="s">
        <v>749</v>
      </c>
      <c r="J5" t="s">
        <v>749</v>
      </c>
    </row>
    <row r="6" spans="1:10" x14ac:dyDescent="0.2">
      <c r="A6" t="s">
        <v>451</v>
      </c>
      <c r="B6">
        <v>1991</v>
      </c>
      <c r="C6">
        <v>19.119232480000001</v>
      </c>
      <c r="D6" t="s">
        <v>1</v>
      </c>
      <c r="E6" t="s">
        <v>9</v>
      </c>
      <c r="F6" t="s">
        <v>27</v>
      </c>
      <c r="G6" t="s">
        <v>28</v>
      </c>
      <c r="I6" t="s">
        <v>749</v>
      </c>
      <c r="J6" t="s">
        <v>749</v>
      </c>
    </row>
    <row r="7" spans="1:10" x14ac:dyDescent="0.2">
      <c r="A7" t="s">
        <v>452</v>
      </c>
      <c r="B7">
        <v>1992</v>
      </c>
      <c r="C7">
        <v>19.283404040000001</v>
      </c>
      <c r="D7" t="s">
        <v>1</v>
      </c>
      <c r="E7" t="s">
        <v>9</v>
      </c>
      <c r="F7" t="s">
        <v>27</v>
      </c>
      <c r="G7" t="s">
        <v>28</v>
      </c>
      <c r="I7" t="s">
        <v>749</v>
      </c>
      <c r="J7" t="s">
        <v>749</v>
      </c>
    </row>
    <row r="8" spans="1:10" x14ac:dyDescent="0.2">
      <c r="A8" t="s">
        <v>453</v>
      </c>
      <c r="B8">
        <v>1993</v>
      </c>
      <c r="C8">
        <v>19.615957229999999</v>
      </c>
      <c r="D8" t="s">
        <v>1</v>
      </c>
      <c r="E8" t="s">
        <v>9</v>
      </c>
      <c r="F8" t="s">
        <v>27</v>
      </c>
      <c r="G8" t="s">
        <v>28</v>
      </c>
      <c r="I8" t="s">
        <v>749</v>
      </c>
      <c r="J8" t="s">
        <v>749</v>
      </c>
    </row>
    <row r="9" spans="1:10" x14ac:dyDescent="0.2">
      <c r="A9" t="s">
        <v>454</v>
      </c>
      <c r="B9">
        <v>1994</v>
      </c>
      <c r="C9">
        <v>19.8442592</v>
      </c>
      <c r="D9" t="s">
        <v>1</v>
      </c>
      <c r="E9" t="s">
        <v>9</v>
      </c>
      <c r="F9" t="s">
        <v>27</v>
      </c>
      <c r="G9" t="s">
        <v>28</v>
      </c>
      <c r="I9" t="s">
        <v>749</v>
      </c>
      <c r="J9" t="s">
        <v>749</v>
      </c>
    </row>
    <row r="10" spans="1:10" x14ac:dyDescent="0.2">
      <c r="A10" t="s">
        <v>455</v>
      </c>
      <c r="B10">
        <v>1995</v>
      </c>
      <c r="C10">
        <v>19.774157500000001</v>
      </c>
      <c r="D10" t="s">
        <v>1</v>
      </c>
      <c r="E10" t="s">
        <v>9</v>
      </c>
      <c r="F10" t="s">
        <v>27</v>
      </c>
      <c r="G10" t="s">
        <v>28</v>
      </c>
      <c r="I10" t="s">
        <v>749</v>
      </c>
      <c r="J10" t="s">
        <v>749</v>
      </c>
    </row>
    <row r="11" spans="1:10" x14ac:dyDescent="0.2">
      <c r="A11" t="s">
        <v>456</v>
      </c>
      <c r="B11">
        <v>1996</v>
      </c>
      <c r="C11">
        <v>19.9152323</v>
      </c>
      <c r="D11" t="s">
        <v>1</v>
      </c>
      <c r="E11" t="s">
        <v>9</v>
      </c>
      <c r="F11" t="s">
        <v>27</v>
      </c>
      <c r="G11" t="s">
        <v>28</v>
      </c>
      <c r="I11" t="s">
        <v>749</v>
      </c>
      <c r="J11" t="s">
        <v>749</v>
      </c>
    </row>
    <row r="12" spans="1:10" x14ac:dyDescent="0.2">
      <c r="A12" t="s">
        <v>457</v>
      </c>
      <c r="B12">
        <v>1997</v>
      </c>
      <c r="C12">
        <v>19.673118859999999</v>
      </c>
      <c r="D12" t="s">
        <v>1</v>
      </c>
      <c r="E12" t="s">
        <v>9</v>
      </c>
      <c r="F12" t="s">
        <v>27</v>
      </c>
      <c r="G12" t="s">
        <v>28</v>
      </c>
      <c r="I12" t="s">
        <v>749</v>
      </c>
      <c r="J12" t="s">
        <v>749</v>
      </c>
    </row>
    <row r="13" spans="1:10" x14ac:dyDescent="0.2">
      <c r="A13" t="s">
        <v>458</v>
      </c>
      <c r="B13">
        <v>1998</v>
      </c>
      <c r="C13">
        <v>19.942276230000001</v>
      </c>
      <c r="D13" t="s">
        <v>1</v>
      </c>
      <c r="E13" t="s">
        <v>9</v>
      </c>
      <c r="F13" t="s">
        <v>27</v>
      </c>
      <c r="G13" t="s">
        <v>28</v>
      </c>
      <c r="I13" t="s">
        <v>749</v>
      </c>
      <c r="J13" t="s">
        <v>749</v>
      </c>
    </row>
    <row r="14" spans="1:10" x14ac:dyDescent="0.2">
      <c r="A14" t="s">
        <v>459</v>
      </c>
      <c r="B14">
        <v>1999</v>
      </c>
      <c r="C14">
        <v>20.06733968</v>
      </c>
      <c r="D14" t="s">
        <v>1</v>
      </c>
      <c r="E14" t="s">
        <v>9</v>
      </c>
      <c r="F14" t="s">
        <v>27</v>
      </c>
      <c r="G14" t="s">
        <v>28</v>
      </c>
      <c r="I14" t="s">
        <v>749</v>
      </c>
      <c r="J14" t="s">
        <v>749</v>
      </c>
    </row>
    <row r="15" spans="1:10" x14ac:dyDescent="0.2">
      <c r="A15" t="s">
        <v>460</v>
      </c>
      <c r="B15">
        <v>2000</v>
      </c>
      <c r="C15">
        <v>20.035622060000001</v>
      </c>
      <c r="D15" t="s">
        <v>1</v>
      </c>
      <c r="E15" t="s">
        <v>9</v>
      </c>
      <c r="F15" t="s">
        <v>27</v>
      </c>
      <c r="G15" t="s">
        <v>28</v>
      </c>
      <c r="I15" t="s">
        <v>749</v>
      </c>
      <c r="J15" t="s">
        <v>749</v>
      </c>
    </row>
    <row r="16" spans="1:10" x14ac:dyDescent="0.2">
      <c r="A16" t="s">
        <v>461</v>
      </c>
      <c r="B16">
        <v>2001</v>
      </c>
      <c r="C16">
        <v>20.62714652</v>
      </c>
      <c r="D16" t="s">
        <v>1</v>
      </c>
      <c r="E16" t="s">
        <v>9</v>
      </c>
      <c r="F16" t="s">
        <v>27</v>
      </c>
      <c r="G16" t="s">
        <v>28</v>
      </c>
      <c r="I16" t="s">
        <v>749</v>
      </c>
      <c r="J16" t="s">
        <v>749</v>
      </c>
    </row>
    <row r="17" spans="1:10" x14ac:dyDescent="0.2">
      <c r="A17" t="s">
        <v>26</v>
      </c>
      <c r="B17">
        <v>2002</v>
      </c>
      <c r="C17">
        <v>20.915906400000001</v>
      </c>
      <c r="D17" t="s">
        <v>1</v>
      </c>
      <c r="E17" t="s">
        <v>9</v>
      </c>
      <c r="F17" t="s">
        <v>27</v>
      </c>
      <c r="G17" t="s">
        <v>28</v>
      </c>
      <c r="I17" t="s">
        <v>749</v>
      </c>
      <c r="J17" t="s">
        <v>749</v>
      </c>
    </row>
    <row r="18" spans="1:10" x14ac:dyDescent="0.2">
      <c r="A18" t="s">
        <v>29</v>
      </c>
      <c r="B18">
        <v>2003</v>
      </c>
      <c r="C18">
        <v>21.334436060000002</v>
      </c>
      <c r="D18" t="s">
        <v>1</v>
      </c>
      <c r="E18" t="s">
        <v>9</v>
      </c>
      <c r="F18" t="s">
        <v>27</v>
      </c>
      <c r="G18" t="s">
        <v>28</v>
      </c>
      <c r="I18" t="s">
        <v>749</v>
      </c>
      <c r="J18" t="s">
        <v>749</v>
      </c>
    </row>
    <row r="19" spans="1:10" x14ac:dyDescent="0.2">
      <c r="A19" t="s">
        <v>30</v>
      </c>
      <c r="B19">
        <v>2004</v>
      </c>
      <c r="C19">
        <v>21.76591093</v>
      </c>
      <c r="D19" t="s">
        <v>1</v>
      </c>
      <c r="E19" t="s">
        <v>9</v>
      </c>
      <c r="F19" t="s">
        <v>27</v>
      </c>
      <c r="G19" t="s">
        <v>28</v>
      </c>
      <c r="I19" t="s">
        <v>749</v>
      </c>
      <c r="J19" t="s">
        <v>749</v>
      </c>
    </row>
    <row r="20" spans="1:10" x14ac:dyDescent="0.2">
      <c r="A20" t="s">
        <v>31</v>
      </c>
      <c r="B20">
        <v>2005</v>
      </c>
      <c r="C20">
        <v>22.276111019999998</v>
      </c>
      <c r="D20" t="s">
        <v>1</v>
      </c>
      <c r="E20" t="s">
        <v>9</v>
      </c>
      <c r="F20" t="s">
        <v>27</v>
      </c>
      <c r="G20" t="s">
        <v>28</v>
      </c>
      <c r="I20" t="s">
        <v>749</v>
      </c>
      <c r="J20" t="s">
        <v>749</v>
      </c>
    </row>
    <row r="21" spans="1:10" x14ac:dyDescent="0.2">
      <c r="A21" t="s">
        <v>32</v>
      </c>
      <c r="B21">
        <v>2006</v>
      </c>
      <c r="C21">
        <v>21.66147458</v>
      </c>
      <c r="D21" t="s">
        <v>1</v>
      </c>
      <c r="E21" t="s">
        <v>9</v>
      </c>
      <c r="F21" t="s">
        <v>27</v>
      </c>
      <c r="G21" t="s">
        <v>28</v>
      </c>
      <c r="I21" t="s">
        <v>749</v>
      </c>
      <c r="J21" t="s">
        <v>749</v>
      </c>
    </row>
    <row r="22" spans="1:10" x14ac:dyDescent="0.2">
      <c r="A22" t="s">
        <v>33</v>
      </c>
      <c r="B22">
        <v>2007</v>
      </c>
      <c r="C22">
        <v>20.372160780000002</v>
      </c>
      <c r="D22" t="s">
        <v>1</v>
      </c>
      <c r="E22" t="s">
        <v>9</v>
      </c>
      <c r="F22" t="s">
        <v>27</v>
      </c>
      <c r="G22" t="s">
        <v>28</v>
      </c>
      <c r="I22" t="s">
        <v>749</v>
      </c>
      <c r="J22" t="s">
        <v>749</v>
      </c>
    </row>
    <row r="23" spans="1:10" x14ac:dyDescent="0.2">
      <c r="A23" t="s">
        <v>34</v>
      </c>
      <c r="B23">
        <v>2008</v>
      </c>
      <c r="C23">
        <v>19.468651770000001</v>
      </c>
      <c r="D23" t="s">
        <v>1</v>
      </c>
      <c r="E23" t="s">
        <v>9</v>
      </c>
      <c r="F23" t="s">
        <v>27</v>
      </c>
      <c r="G23" t="s">
        <v>28</v>
      </c>
      <c r="I23" t="s">
        <v>749</v>
      </c>
      <c r="J23" t="s">
        <v>749</v>
      </c>
    </row>
    <row r="24" spans="1:10" x14ac:dyDescent="0.2">
      <c r="A24" t="s">
        <v>35</v>
      </c>
      <c r="B24">
        <v>2009</v>
      </c>
      <c r="C24">
        <v>18.966951869999999</v>
      </c>
      <c r="D24" t="s">
        <v>1</v>
      </c>
      <c r="E24" t="s">
        <v>9</v>
      </c>
      <c r="F24" t="s">
        <v>27</v>
      </c>
      <c r="G24" t="s">
        <v>28</v>
      </c>
      <c r="I24" t="s">
        <v>749</v>
      </c>
      <c r="J24" t="s">
        <v>749</v>
      </c>
    </row>
    <row r="25" spans="1:10" x14ac:dyDescent="0.2">
      <c r="A25" t="s">
        <v>36</v>
      </c>
      <c r="B25">
        <v>2010</v>
      </c>
      <c r="C25">
        <v>18.503716969999999</v>
      </c>
      <c r="D25" t="s">
        <v>1</v>
      </c>
      <c r="E25" t="s">
        <v>9</v>
      </c>
      <c r="F25" t="s">
        <v>27</v>
      </c>
      <c r="G25" t="s">
        <v>28</v>
      </c>
      <c r="I25" t="s">
        <v>749</v>
      </c>
      <c r="J25" t="s">
        <v>749</v>
      </c>
    </row>
    <row r="26" spans="1:10" x14ac:dyDescent="0.2">
      <c r="A26" t="s">
        <v>37</v>
      </c>
      <c r="B26">
        <v>2011</v>
      </c>
      <c r="C26">
        <v>18.162818439999999</v>
      </c>
      <c r="D26" t="s">
        <v>1</v>
      </c>
      <c r="E26" t="s">
        <v>9</v>
      </c>
      <c r="F26" t="s">
        <v>27</v>
      </c>
      <c r="G26" t="s">
        <v>28</v>
      </c>
      <c r="I26" t="s">
        <v>749</v>
      </c>
      <c r="J26" t="s">
        <v>749</v>
      </c>
    </row>
    <row r="27" spans="1:10" x14ac:dyDescent="0.2">
      <c r="A27" t="s">
        <v>38</v>
      </c>
      <c r="B27">
        <v>2012</v>
      </c>
      <c r="C27">
        <v>18.02061896</v>
      </c>
      <c r="D27" t="s">
        <v>1</v>
      </c>
      <c r="E27" t="s">
        <v>9</v>
      </c>
      <c r="F27" t="s">
        <v>27</v>
      </c>
      <c r="G27" t="s">
        <v>28</v>
      </c>
      <c r="I27" t="s">
        <v>749</v>
      </c>
      <c r="J27" t="s">
        <v>749</v>
      </c>
    </row>
    <row r="28" spans="1:10" x14ac:dyDescent="0.2">
      <c r="A28" t="s">
        <v>39</v>
      </c>
      <c r="B28">
        <v>2013</v>
      </c>
      <c r="C28">
        <v>18.315508919999999</v>
      </c>
      <c r="D28" t="s">
        <v>1</v>
      </c>
      <c r="E28" t="s">
        <v>9</v>
      </c>
      <c r="F28" t="s">
        <v>27</v>
      </c>
      <c r="G28" t="s">
        <v>28</v>
      </c>
      <c r="I28" t="s">
        <v>749</v>
      </c>
      <c r="J28" t="s">
        <v>749</v>
      </c>
    </row>
    <row r="29" spans="1:10" x14ac:dyDescent="0.2">
      <c r="A29" t="s">
        <v>40</v>
      </c>
      <c r="B29">
        <v>2014</v>
      </c>
      <c r="C29">
        <v>18.309221569999998</v>
      </c>
      <c r="D29" t="s">
        <v>1</v>
      </c>
      <c r="E29" t="s">
        <v>9</v>
      </c>
      <c r="F29" t="s">
        <v>27</v>
      </c>
      <c r="G29" t="s">
        <v>28</v>
      </c>
      <c r="I29" t="s">
        <v>749</v>
      </c>
      <c r="J29" t="s">
        <v>749</v>
      </c>
    </row>
    <row r="30" spans="1:10" x14ac:dyDescent="0.2">
      <c r="A30" t="s">
        <v>41</v>
      </c>
      <c r="B30">
        <v>2015</v>
      </c>
      <c r="C30">
        <v>18.436969099999999</v>
      </c>
      <c r="D30" t="s">
        <v>1</v>
      </c>
      <c r="E30" t="s">
        <v>9</v>
      </c>
      <c r="F30" t="s">
        <v>27</v>
      </c>
      <c r="G30" t="s">
        <v>28</v>
      </c>
      <c r="I30" t="s">
        <v>749</v>
      </c>
      <c r="J30" t="s">
        <v>749</v>
      </c>
    </row>
    <row r="31" spans="1:10" x14ac:dyDescent="0.2">
      <c r="A31" t="s">
        <v>42</v>
      </c>
      <c r="B31">
        <v>2016</v>
      </c>
      <c r="C31">
        <v>18.782033179999999</v>
      </c>
      <c r="D31" t="s">
        <v>1</v>
      </c>
      <c r="E31" t="s">
        <v>9</v>
      </c>
      <c r="F31" t="s">
        <v>27</v>
      </c>
      <c r="G31" t="s">
        <v>28</v>
      </c>
      <c r="I31" t="s">
        <v>749</v>
      </c>
      <c r="J31" t="s">
        <v>749</v>
      </c>
    </row>
    <row r="32" spans="1:10" x14ac:dyDescent="0.2">
      <c r="A32" t="s">
        <v>43</v>
      </c>
      <c r="B32">
        <v>2017</v>
      </c>
      <c r="C32">
        <v>18.84079534</v>
      </c>
      <c r="D32" t="s">
        <v>1</v>
      </c>
      <c r="E32" t="s">
        <v>9</v>
      </c>
      <c r="F32" t="s">
        <v>27</v>
      </c>
      <c r="G32" t="s">
        <v>28</v>
      </c>
      <c r="I32" t="s">
        <v>749</v>
      </c>
      <c r="J32" t="s">
        <v>749</v>
      </c>
    </row>
    <row r="33" spans="1:10" x14ac:dyDescent="0.2">
      <c r="A33" t="s">
        <v>44</v>
      </c>
      <c r="B33">
        <v>2018</v>
      </c>
      <c r="C33">
        <v>18.755820199999999</v>
      </c>
      <c r="D33" t="s">
        <v>1</v>
      </c>
      <c r="E33" t="s">
        <v>9</v>
      </c>
      <c r="F33" t="s">
        <v>27</v>
      </c>
      <c r="G33" t="s">
        <v>28</v>
      </c>
      <c r="I33" t="s">
        <v>749</v>
      </c>
      <c r="J33" t="s">
        <v>749</v>
      </c>
    </row>
    <row r="34" spans="1:10" x14ac:dyDescent="0.2">
      <c r="A34" t="s">
        <v>45</v>
      </c>
      <c r="B34">
        <v>2019</v>
      </c>
      <c r="C34">
        <v>18.614838859999999</v>
      </c>
      <c r="D34" t="s">
        <v>1</v>
      </c>
      <c r="E34" t="s">
        <v>9</v>
      </c>
      <c r="F34" t="s">
        <v>27</v>
      </c>
      <c r="G34" t="s">
        <v>28</v>
      </c>
      <c r="I34" t="s">
        <v>749</v>
      </c>
      <c r="J34" t="s">
        <v>749</v>
      </c>
    </row>
    <row r="35" spans="1:10" x14ac:dyDescent="0.2">
      <c r="A35" t="s">
        <v>46</v>
      </c>
      <c r="B35">
        <v>2020</v>
      </c>
      <c r="C35">
        <v>19.988472510000001</v>
      </c>
      <c r="D35" t="s">
        <v>1</v>
      </c>
      <c r="E35" t="s">
        <v>9</v>
      </c>
      <c r="F35" t="s">
        <v>27</v>
      </c>
      <c r="G35" t="s">
        <v>28</v>
      </c>
      <c r="I35" t="s">
        <v>749</v>
      </c>
      <c r="J35" t="s">
        <v>749</v>
      </c>
    </row>
    <row r="36" spans="1:10" x14ac:dyDescent="0.2">
      <c r="A36" t="s">
        <v>426</v>
      </c>
      <c r="B36">
        <v>2021</v>
      </c>
      <c r="C36">
        <v>19.98566078</v>
      </c>
      <c r="D36" t="s">
        <v>1</v>
      </c>
      <c r="E36" t="s">
        <v>9</v>
      </c>
      <c r="F36" t="s">
        <v>27</v>
      </c>
      <c r="G36" t="s">
        <v>28</v>
      </c>
      <c r="I36" t="s">
        <v>749</v>
      </c>
      <c r="J36" t="s">
        <v>749</v>
      </c>
    </row>
    <row r="37" spans="1:10" x14ac:dyDescent="0.2">
      <c r="A37" t="s">
        <v>729</v>
      </c>
      <c r="B37">
        <v>2022</v>
      </c>
      <c r="C37">
        <v>19.53987685259866</v>
      </c>
      <c r="D37" t="s">
        <v>1</v>
      </c>
      <c r="E37" t="s">
        <v>9</v>
      </c>
      <c r="F37" t="s">
        <v>27</v>
      </c>
      <c r="G37" t="s">
        <v>28</v>
      </c>
      <c r="I37" t="s">
        <v>749</v>
      </c>
      <c r="J37" t="s">
        <v>749</v>
      </c>
    </row>
    <row r="38" spans="1:10" x14ac:dyDescent="0.2">
      <c r="A38" t="s">
        <v>462</v>
      </c>
      <c r="B38">
        <v>1975</v>
      </c>
      <c r="C38">
        <v>318.75200000000001</v>
      </c>
      <c r="D38" t="s">
        <v>1</v>
      </c>
      <c r="E38" t="s">
        <v>48</v>
      </c>
      <c r="F38" t="s">
        <v>27</v>
      </c>
      <c r="G38" t="s">
        <v>28</v>
      </c>
      <c r="I38" t="s">
        <v>749</v>
      </c>
      <c r="J38" t="s">
        <v>750</v>
      </c>
    </row>
    <row r="39" spans="1:10" x14ac:dyDescent="0.2">
      <c r="A39" t="s">
        <v>463</v>
      </c>
      <c r="B39">
        <v>1980</v>
      </c>
      <c r="C39">
        <v>565.01400000000001</v>
      </c>
      <c r="D39" t="s">
        <v>1</v>
      </c>
      <c r="E39" t="s">
        <v>48</v>
      </c>
      <c r="F39" t="s">
        <v>27</v>
      </c>
      <c r="G39" t="s">
        <v>28</v>
      </c>
      <c r="I39" t="s">
        <v>749</v>
      </c>
      <c r="J39" t="s">
        <v>750</v>
      </c>
    </row>
    <row r="40" spans="1:10" x14ac:dyDescent="0.2">
      <c r="A40" t="s">
        <v>464</v>
      </c>
      <c r="B40">
        <v>1985</v>
      </c>
      <c r="C40">
        <v>869.43499999999995</v>
      </c>
      <c r="D40" t="s">
        <v>1</v>
      </c>
      <c r="E40" t="s">
        <v>48</v>
      </c>
      <c r="F40" t="s">
        <v>27</v>
      </c>
      <c r="G40" t="s">
        <v>28</v>
      </c>
      <c r="I40" t="s">
        <v>749</v>
      </c>
      <c r="J40" t="s">
        <v>750</v>
      </c>
    </row>
    <row r="41" spans="1:10" x14ac:dyDescent="0.2">
      <c r="A41" t="s">
        <v>465</v>
      </c>
      <c r="B41">
        <v>1990</v>
      </c>
      <c r="C41">
        <v>1157.3019999999999</v>
      </c>
      <c r="D41" t="s">
        <v>1</v>
      </c>
      <c r="E41" t="s">
        <v>48</v>
      </c>
      <c r="F41" t="s">
        <v>27</v>
      </c>
      <c r="G41" t="s">
        <v>28</v>
      </c>
      <c r="I41" t="s">
        <v>749</v>
      </c>
      <c r="J41" t="s">
        <v>750</v>
      </c>
    </row>
    <row r="42" spans="1:10" x14ac:dyDescent="0.2">
      <c r="A42" t="s">
        <v>466</v>
      </c>
      <c r="B42">
        <v>1991</v>
      </c>
      <c r="C42">
        <v>1177.3869999999999</v>
      </c>
      <c r="D42" t="s">
        <v>1</v>
      </c>
      <c r="E42" t="s">
        <v>48</v>
      </c>
      <c r="F42" t="s">
        <v>27</v>
      </c>
      <c r="G42" t="s">
        <v>28</v>
      </c>
      <c r="I42" t="s">
        <v>749</v>
      </c>
      <c r="J42" t="s">
        <v>750</v>
      </c>
    </row>
    <row r="43" spans="1:10" x14ac:dyDescent="0.2">
      <c r="A43" t="s">
        <v>467</v>
      </c>
      <c r="B43">
        <v>1992</v>
      </c>
      <c r="C43">
        <v>1257.3409999999999</v>
      </c>
      <c r="D43" t="s">
        <v>1</v>
      </c>
      <c r="E43" t="s">
        <v>48</v>
      </c>
      <c r="F43" t="s">
        <v>27</v>
      </c>
      <c r="G43" t="s">
        <v>28</v>
      </c>
      <c r="I43" t="s">
        <v>749</v>
      </c>
      <c r="J43" t="s">
        <v>750</v>
      </c>
    </row>
    <row r="44" spans="1:10" x14ac:dyDescent="0.2">
      <c r="A44" t="s">
        <v>468</v>
      </c>
      <c r="B44">
        <v>1993</v>
      </c>
      <c r="C44">
        <v>1345.3720000000001</v>
      </c>
      <c r="D44" t="s">
        <v>1</v>
      </c>
      <c r="E44" t="s">
        <v>48</v>
      </c>
      <c r="F44" t="s">
        <v>27</v>
      </c>
      <c r="G44" t="s">
        <v>28</v>
      </c>
      <c r="I44" t="s">
        <v>749</v>
      </c>
      <c r="J44" t="s">
        <v>750</v>
      </c>
    </row>
    <row r="45" spans="1:10" x14ac:dyDescent="0.2">
      <c r="A45" t="s">
        <v>469</v>
      </c>
      <c r="B45">
        <v>1994</v>
      </c>
      <c r="C45">
        <v>1446.098</v>
      </c>
      <c r="D45" t="s">
        <v>1</v>
      </c>
      <c r="E45" t="s">
        <v>48</v>
      </c>
      <c r="F45" t="s">
        <v>27</v>
      </c>
      <c r="G45" t="s">
        <v>28</v>
      </c>
      <c r="I45" t="s">
        <v>749</v>
      </c>
      <c r="J45" t="s">
        <v>750</v>
      </c>
    </row>
    <row r="46" spans="1:10" x14ac:dyDescent="0.2">
      <c r="A46" t="s">
        <v>470</v>
      </c>
      <c r="B46">
        <v>1995</v>
      </c>
      <c r="C46">
        <v>1510.6959999999999</v>
      </c>
      <c r="D46" t="s">
        <v>1</v>
      </c>
      <c r="E46" t="s">
        <v>48</v>
      </c>
      <c r="F46" t="s">
        <v>27</v>
      </c>
      <c r="G46" t="s">
        <v>28</v>
      </c>
      <c r="I46" t="s">
        <v>749</v>
      </c>
      <c r="J46" t="s">
        <v>750</v>
      </c>
    </row>
    <row r="47" spans="1:10" x14ac:dyDescent="0.2">
      <c r="A47" t="s">
        <v>471</v>
      </c>
      <c r="B47">
        <v>1996</v>
      </c>
      <c r="C47">
        <v>1607.7809999999999</v>
      </c>
      <c r="D47" t="s">
        <v>1</v>
      </c>
      <c r="E47" t="s">
        <v>48</v>
      </c>
      <c r="F47" t="s">
        <v>27</v>
      </c>
      <c r="G47" t="s">
        <v>28</v>
      </c>
      <c r="I47" t="s">
        <v>749</v>
      </c>
      <c r="J47" t="s">
        <v>750</v>
      </c>
    </row>
    <row r="48" spans="1:10" x14ac:dyDescent="0.2">
      <c r="A48" t="s">
        <v>472</v>
      </c>
      <c r="B48">
        <v>1997</v>
      </c>
      <c r="C48">
        <v>1687.472</v>
      </c>
      <c r="D48" t="s">
        <v>1</v>
      </c>
      <c r="E48" t="s">
        <v>48</v>
      </c>
      <c r="F48" t="s">
        <v>27</v>
      </c>
      <c r="G48" t="s">
        <v>28</v>
      </c>
      <c r="I48" t="s">
        <v>749</v>
      </c>
      <c r="J48" t="s">
        <v>750</v>
      </c>
    </row>
    <row r="49" spans="1:10" x14ac:dyDescent="0.2">
      <c r="A49" t="s">
        <v>473</v>
      </c>
      <c r="B49">
        <v>1998</v>
      </c>
      <c r="C49">
        <v>1807.3320000000001</v>
      </c>
      <c r="D49" t="s">
        <v>1</v>
      </c>
      <c r="E49" t="s">
        <v>48</v>
      </c>
      <c r="F49" t="s">
        <v>27</v>
      </c>
      <c r="G49" t="s">
        <v>28</v>
      </c>
      <c r="I49" t="s">
        <v>749</v>
      </c>
      <c r="J49" t="s">
        <v>750</v>
      </c>
    </row>
    <row r="50" spans="1:10" x14ac:dyDescent="0.2">
      <c r="A50" t="s">
        <v>474</v>
      </c>
      <c r="B50">
        <v>1999</v>
      </c>
      <c r="C50">
        <v>1932.72</v>
      </c>
      <c r="D50" t="s">
        <v>1</v>
      </c>
      <c r="E50" t="s">
        <v>48</v>
      </c>
      <c r="F50" t="s">
        <v>27</v>
      </c>
      <c r="G50" t="s">
        <v>28</v>
      </c>
      <c r="I50" t="s">
        <v>749</v>
      </c>
      <c r="J50" t="s">
        <v>750</v>
      </c>
    </row>
    <row r="51" spans="1:10" x14ac:dyDescent="0.2">
      <c r="A51" t="s">
        <v>475</v>
      </c>
      <c r="B51">
        <v>2000</v>
      </c>
      <c r="C51">
        <v>2053.8420000000001</v>
      </c>
      <c r="D51" t="s">
        <v>1</v>
      </c>
      <c r="E51" t="s">
        <v>48</v>
      </c>
      <c r="F51" t="s">
        <v>27</v>
      </c>
      <c r="G51" t="s">
        <v>28</v>
      </c>
      <c r="I51" t="s">
        <v>749</v>
      </c>
      <c r="J51" t="s">
        <v>750</v>
      </c>
    </row>
    <row r="52" spans="1:10" x14ac:dyDescent="0.2">
      <c r="A52" t="s">
        <v>476</v>
      </c>
      <c r="B52">
        <v>2001</v>
      </c>
      <c r="C52">
        <v>2182.75</v>
      </c>
      <c r="D52" t="s">
        <v>1</v>
      </c>
      <c r="E52" t="s">
        <v>48</v>
      </c>
      <c r="F52" t="s">
        <v>27</v>
      </c>
      <c r="G52" t="s">
        <v>28</v>
      </c>
      <c r="I52" t="s">
        <v>749</v>
      </c>
      <c r="J52" t="s">
        <v>750</v>
      </c>
    </row>
    <row r="53" spans="1:10" x14ac:dyDescent="0.2">
      <c r="A53" t="s">
        <v>47</v>
      </c>
      <c r="B53">
        <v>2002</v>
      </c>
      <c r="C53">
        <v>2285.922</v>
      </c>
      <c r="D53" t="s">
        <v>1</v>
      </c>
      <c r="E53" t="s">
        <v>48</v>
      </c>
      <c r="F53" t="s">
        <v>27</v>
      </c>
      <c r="G53" t="s">
        <v>28</v>
      </c>
      <c r="I53" t="s">
        <v>749</v>
      </c>
      <c r="J53" t="s">
        <v>750</v>
      </c>
    </row>
    <row r="54" spans="1:10" x14ac:dyDescent="0.2">
      <c r="A54" t="s">
        <v>49</v>
      </c>
      <c r="B54">
        <v>2003</v>
      </c>
      <c r="C54">
        <v>2444.1689999999999</v>
      </c>
      <c r="D54" t="s">
        <v>1</v>
      </c>
      <c r="E54" t="s">
        <v>48</v>
      </c>
      <c r="F54" t="s">
        <v>27</v>
      </c>
      <c r="G54" t="s">
        <v>28</v>
      </c>
      <c r="I54" t="s">
        <v>749</v>
      </c>
      <c r="J54" t="s">
        <v>750</v>
      </c>
    </row>
    <row r="55" spans="1:10" x14ac:dyDescent="0.2">
      <c r="A55" t="s">
        <v>50</v>
      </c>
      <c r="B55">
        <v>2004</v>
      </c>
      <c r="C55">
        <v>2659.1840000000002</v>
      </c>
      <c r="D55" t="s">
        <v>1</v>
      </c>
      <c r="E55" t="s">
        <v>48</v>
      </c>
      <c r="F55" t="s">
        <v>27</v>
      </c>
      <c r="G55" t="s">
        <v>28</v>
      </c>
      <c r="I55" t="s">
        <v>749</v>
      </c>
      <c r="J55" t="s">
        <v>750</v>
      </c>
    </row>
    <row r="56" spans="1:10" x14ac:dyDescent="0.2">
      <c r="A56" t="s">
        <v>51</v>
      </c>
      <c r="B56">
        <v>2005</v>
      </c>
      <c r="C56">
        <v>2904.6260000000002</v>
      </c>
      <c r="D56" t="s">
        <v>1</v>
      </c>
      <c r="E56" t="s">
        <v>48</v>
      </c>
      <c r="F56" t="s">
        <v>27</v>
      </c>
      <c r="G56" t="s">
        <v>28</v>
      </c>
      <c r="I56" t="s">
        <v>749</v>
      </c>
      <c r="J56" t="s">
        <v>750</v>
      </c>
    </row>
    <row r="57" spans="1:10" x14ac:dyDescent="0.2">
      <c r="A57" t="s">
        <v>52</v>
      </c>
      <c r="B57">
        <v>2006</v>
      </c>
      <c r="C57">
        <v>2992.6590000000001</v>
      </c>
      <c r="D57" t="s">
        <v>1</v>
      </c>
      <c r="E57" t="s">
        <v>48</v>
      </c>
      <c r="F57" t="s">
        <v>27</v>
      </c>
      <c r="G57" t="s">
        <v>28</v>
      </c>
      <c r="I57" t="s">
        <v>749</v>
      </c>
      <c r="J57" t="s">
        <v>750</v>
      </c>
    </row>
    <row r="58" spans="1:10" x14ac:dyDescent="0.2">
      <c r="A58" t="s">
        <v>53</v>
      </c>
      <c r="B58">
        <v>2007</v>
      </c>
      <c r="C58">
        <v>2948.7130000000002</v>
      </c>
      <c r="D58" t="s">
        <v>1</v>
      </c>
      <c r="E58" t="s">
        <v>48</v>
      </c>
      <c r="F58" t="s">
        <v>27</v>
      </c>
      <c r="G58" t="s">
        <v>28</v>
      </c>
      <c r="I58" t="s">
        <v>749</v>
      </c>
      <c r="J58" t="s">
        <v>750</v>
      </c>
    </row>
    <row r="59" spans="1:10" x14ac:dyDescent="0.2">
      <c r="A59" t="s">
        <v>54</v>
      </c>
      <c r="B59">
        <v>2008</v>
      </c>
      <c r="C59">
        <v>2875.4929999999999</v>
      </c>
      <c r="D59" t="s">
        <v>1</v>
      </c>
      <c r="E59" t="s">
        <v>48</v>
      </c>
      <c r="F59" t="s">
        <v>27</v>
      </c>
      <c r="G59" t="s">
        <v>28</v>
      </c>
      <c r="I59" t="s">
        <v>749</v>
      </c>
      <c r="J59" t="s">
        <v>750</v>
      </c>
    </row>
    <row r="60" spans="1:10" x14ac:dyDescent="0.2">
      <c r="A60" t="s">
        <v>55</v>
      </c>
      <c r="B60">
        <v>2009</v>
      </c>
      <c r="C60">
        <v>2746.0479999999998</v>
      </c>
      <c r="D60" t="s">
        <v>1</v>
      </c>
      <c r="E60" t="s">
        <v>48</v>
      </c>
      <c r="F60" t="s">
        <v>27</v>
      </c>
      <c r="G60" t="s">
        <v>28</v>
      </c>
      <c r="I60" t="s">
        <v>749</v>
      </c>
      <c r="J60" t="s">
        <v>750</v>
      </c>
    </row>
    <row r="61" spans="1:10" x14ac:dyDescent="0.2">
      <c r="A61" t="s">
        <v>56</v>
      </c>
      <c r="B61">
        <v>2010</v>
      </c>
      <c r="C61">
        <v>2784.6190000000001</v>
      </c>
      <c r="D61" t="s">
        <v>1</v>
      </c>
      <c r="E61" t="s">
        <v>48</v>
      </c>
      <c r="F61" t="s">
        <v>27</v>
      </c>
      <c r="G61" t="s">
        <v>28</v>
      </c>
      <c r="I61" t="s">
        <v>749</v>
      </c>
      <c r="J61" t="s">
        <v>750</v>
      </c>
    </row>
    <row r="62" spans="1:10" x14ac:dyDescent="0.2">
      <c r="A62" t="s">
        <v>57</v>
      </c>
      <c r="B62">
        <v>2011</v>
      </c>
      <c r="C62">
        <v>2833.3510000000001</v>
      </c>
      <c r="D62" t="s">
        <v>1</v>
      </c>
      <c r="E62" t="s">
        <v>48</v>
      </c>
      <c r="F62" t="s">
        <v>27</v>
      </c>
      <c r="G62" t="s">
        <v>28</v>
      </c>
      <c r="I62" t="s">
        <v>749</v>
      </c>
      <c r="J62" t="s">
        <v>750</v>
      </c>
    </row>
    <row r="63" spans="1:10" x14ac:dyDescent="0.2">
      <c r="A63" t="s">
        <v>58</v>
      </c>
      <c r="B63">
        <v>2012</v>
      </c>
      <c r="C63">
        <v>2929.0659999999998</v>
      </c>
      <c r="D63" t="s">
        <v>1</v>
      </c>
      <c r="E63" t="s">
        <v>48</v>
      </c>
      <c r="F63" t="s">
        <v>27</v>
      </c>
      <c r="G63" t="s">
        <v>28</v>
      </c>
      <c r="I63" t="s">
        <v>749</v>
      </c>
      <c r="J63" t="s">
        <v>750</v>
      </c>
    </row>
    <row r="64" spans="1:10" x14ac:dyDescent="0.2">
      <c r="A64" t="s">
        <v>59</v>
      </c>
      <c r="B64">
        <v>2013</v>
      </c>
      <c r="C64">
        <v>3091.7829999999999</v>
      </c>
      <c r="D64" t="s">
        <v>1</v>
      </c>
      <c r="E64" t="s">
        <v>48</v>
      </c>
      <c r="F64" t="s">
        <v>27</v>
      </c>
      <c r="G64" t="s">
        <v>28</v>
      </c>
      <c r="I64" t="s">
        <v>749</v>
      </c>
      <c r="J64" t="s">
        <v>750</v>
      </c>
    </row>
    <row r="65" spans="1:10" x14ac:dyDescent="0.2">
      <c r="A65" t="s">
        <v>60</v>
      </c>
      <c r="B65">
        <v>2014</v>
      </c>
      <c r="C65">
        <v>3223.913</v>
      </c>
      <c r="D65" t="s">
        <v>1</v>
      </c>
      <c r="E65" t="s">
        <v>48</v>
      </c>
      <c r="F65" t="s">
        <v>27</v>
      </c>
      <c r="G65" t="s">
        <v>28</v>
      </c>
      <c r="I65" t="s">
        <v>749</v>
      </c>
      <c r="J65" t="s">
        <v>750</v>
      </c>
    </row>
    <row r="66" spans="1:10" x14ac:dyDescent="0.2">
      <c r="A66" t="s">
        <v>61</v>
      </c>
      <c r="B66">
        <v>2015</v>
      </c>
      <c r="C66">
        <v>3373.047</v>
      </c>
      <c r="D66" t="s">
        <v>1</v>
      </c>
      <c r="E66" t="s">
        <v>48</v>
      </c>
      <c r="F66" t="s">
        <v>27</v>
      </c>
      <c r="G66" t="s">
        <v>28</v>
      </c>
      <c r="I66" t="s">
        <v>749</v>
      </c>
      <c r="J66" t="s">
        <v>750</v>
      </c>
    </row>
    <row r="67" spans="1:10" x14ac:dyDescent="0.2">
      <c r="A67" t="s">
        <v>62</v>
      </c>
      <c r="B67">
        <v>2016</v>
      </c>
      <c r="C67">
        <v>3531.9450000000002</v>
      </c>
      <c r="D67" t="s">
        <v>1</v>
      </c>
      <c r="E67" t="s">
        <v>48</v>
      </c>
      <c r="F67" t="s">
        <v>27</v>
      </c>
      <c r="G67" t="s">
        <v>28</v>
      </c>
      <c r="I67" t="s">
        <v>749</v>
      </c>
      <c r="J67" t="s">
        <v>750</v>
      </c>
    </row>
    <row r="68" spans="1:10" x14ac:dyDescent="0.2">
      <c r="A68" t="s">
        <v>63</v>
      </c>
      <c r="B68">
        <v>2017</v>
      </c>
      <c r="C68">
        <v>3695.076</v>
      </c>
      <c r="D68" t="s">
        <v>1</v>
      </c>
      <c r="E68" t="s">
        <v>48</v>
      </c>
      <c r="F68" t="s">
        <v>27</v>
      </c>
      <c r="G68" t="s">
        <v>28</v>
      </c>
      <c r="I68" t="s">
        <v>749</v>
      </c>
      <c r="J68" t="s">
        <v>750</v>
      </c>
    </row>
    <row r="69" spans="1:10" x14ac:dyDescent="0.2">
      <c r="A69" t="s">
        <v>64</v>
      </c>
      <c r="B69">
        <v>2018</v>
      </c>
      <c r="C69">
        <v>3874.299</v>
      </c>
      <c r="D69" t="s">
        <v>1</v>
      </c>
      <c r="E69" t="s">
        <v>48</v>
      </c>
      <c r="F69" t="s">
        <v>27</v>
      </c>
      <c r="G69" t="s">
        <v>28</v>
      </c>
      <c r="I69" t="s">
        <v>749</v>
      </c>
      <c r="J69" t="s">
        <v>750</v>
      </c>
    </row>
    <row r="70" spans="1:10" x14ac:dyDescent="0.2">
      <c r="A70" t="s">
        <v>65</v>
      </c>
      <c r="B70">
        <v>2019</v>
      </c>
      <c r="C70">
        <v>4006.1729999999998</v>
      </c>
      <c r="D70" t="s">
        <v>1</v>
      </c>
      <c r="E70" t="s">
        <v>48</v>
      </c>
      <c r="F70" t="s">
        <v>27</v>
      </c>
      <c r="G70" t="s">
        <v>28</v>
      </c>
      <c r="I70" t="s">
        <v>749</v>
      </c>
      <c r="J70" t="s">
        <v>750</v>
      </c>
    </row>
    <row r="71" spans="1:10" x14ac:dyDescent="0.2">
      <c r="A71" t="s">
        <v>66</v>
      </c>
      <c r="B71">
        <v>2020</v>
      </c>
      <c r="C71">
        <v>4262.1319999999996</v>
      </c>
      <c r="D71" t="s">
        <v>1</v>
      </c>
      <c r="E71" t="s">
        <v>48</v>
      </c>
      <c r="F71" t="s">
        <v>27</v>
      </c>
      <c r="G71" t="s">
        <v>28</v>
      </c>
      <c r="I71" t="s">
        <v>749</v>
      </c>
      <c r="J71" t="s">
        <v>750</v>
      </c>
    </row>
    <row r="72" spans="1:10" x14ac:dyDescent="0.2">
      <c r="A72" t="s">
        <v>427</v>
      </c>
      <c r="B72">
        <v>2021</v>
      </c>
      <c r="C72">
        <v>4715.4229999999998</v>
      </c>
      <c r="D72" t="s">
        <v>1</v>
      </c>
      <c r="E72" t="s">
        <v>48</v>
      </c>
      <c r="F72" t="s">
        <v>27</v>
      </c>
      <c r="G72" t="s">
        <v>28</v>
      </c>
      <c r="I72" t="s">
        <v>749</v>
      </c>
      <c r="J72" t="s">
        <v>750</v>
      </c>
    </row>
    <row r="73" spans="1:10" x14ac:dyDescent="0.2">
      <c r="A73" t="s">
        <v>730</v>
      </c>
      <c r="B73">
        <v>2022</v>
      </c>
      <c r="C73">
        <v>5030.3670000000002</v>
      </c>
      <c r="D73" t="s">
        <v>1</v>
      </c>
      <c r="E73" t="s">
        <v>48</v>
      </c>
      <c r="F73" t="s">
        <v>27</v>
      </c>
      <c r="G73" t="s">
        <v>28</v>
      </c>
      <c r="I73" t="s">
        <v>749</v>
      </c>
      <c r="J73" t="s">
        <v>750</v>
      </c>
    </row>
    <row r="74" spans="1:10" x14ac:dyDescent="0.2">
      <c r="A74" t="s">
        <v>477</v>
      </c>
      <c r="B74">
        <v>1991</v>
      </c>
      <c r="C74">
        <v>1930.3578419999999</v>
      </c>
      <c r="D74" t="s">
        <v>1</v>
      </c>
      <c r="E74" t="s">
        <v>68</v>
      </c>
      <c r="F74" t="s">
        <v>27</v>
      </c>
      <c r="G74" t="s">
        <v>28</v>
      </c>
      <c r="H74" t="s">
        <v>69</v>
      </c>
      <c r="I74" t="s">
        <v>749</v>
      </c>
      <c r="J74" t="s">
        <v>751</v>
      </c>
    </row>
    <row r="75" spans="1:10" x14ac:dyDescent="0.2">
      <c r="A75" t="s">
        <v>478</v>
      </c>
      <c r="B75">
        <v>1992</v>
      </c>
      <c r="C75">
        <v>2016.7993489999999</v>
      </c>
      <c r="D75" t="s">
        <v>1</v>
      </c>
      <c r="E75" t="s">
        <v>68</v>
      </c>
      <c r="F75" t="s">
        <v>27</v>
      </c>
      <c r="G75" t="s">
        <v>28</v>
      </c>
      <c r="H75" t="s">
        <v>69</v>
      </c>
      <c r="I75" t="s">
        <v>749</v>
      </c>
      <c r="J75" t="s">
        <v>751</v>
      </c>
    </row>
    <row r="76" spans="1:10" x14ac:dyDescent="0.2">
      <c r="A76" t="s">
        <v>479</v>
      </c>
      <c r="B76">
        <v>1993</v>
      </c>
      <c r="C76">
        <v>2099.4945849999999</v>
      </c>
      <c r="D76" t="s">
        <v>1</v>
      </c>
      <c r="E76" t="s">
        <v>68</v>
      </c>
      <c r="F76" t="s">
        <v>27</v>
      </c>
      <c r="G76" t="s">
        <v>28</v>
      </c>
      <c r="H76" t="s">
        <v>69</v>
      </c>
      <c r="I76" t="s">
        <v>749</v>
      </c>
      <c r="J76" t="s">
        <v>751</v>
      </c>
    </row>
    <row r="77" spans="1:10" x14ac:dyDescent="0.2">
      <c r="A77" t="s">
        <v>480</v>
      </c>
      <c r="B77">
        <v>1994</v>
      </c>
      <c r="C77">
        <v>2199.5904759999999</v>
      </c>
      <c r="D77" t="s">
        <v>1</v>
      </c>
      <c r="E77" t="s">
        <v>68</v>
      </c>
      <c r="F77" t="s">
        <v>27</v>
      </c>
      <c r="G77" t="s">
        <v>28</v>
      </c>
      <c r="H77" t="s">
        <v>69</v>
      </c>
      <c r="I77" t="s">
        <v>749</v>
      </c>
      <c r="J77" t="s">
        <v>751</v>
      </c>
    </row>
    <row r="78" spans="1:10" x14ac:dyDescent="0.2">
      <c r="A78" t="s">
        <v>481</v>
      </c>
      <c r="B78">
        <v>1995</v>
      </c>
      <c r="C78">
        <v>2239.7454080000002</v>
      </c>
      <c r="D78" t="s">
        <v>1</v>
      </c>
      <c r="E78" t="s">
        <v>68</v>
      </c>
      <c r="F78" t="s">
        <v>27</v>
      </c>
      <c r="G78" t="s">
        <v>28</v>
      </c>
      <c r="H78" t="s">
        <v>69</v>
      </c>
      <c r="I78" t="s">
        <v>749</v>
      </c>
      <c r="J78" t="s">
        <v>751</v>
      </c>
    </row>
    <row r="79" spans="1:10" x14ac:dyDescent="0.2">
      <c r="A79" t="s">
        <v>482</v>
      </c>
      <c r="B79">
        <v>1996</v>
      </c>
      <c r="C79">
        <v>2327.032381</v>
      </c>
      <c r="D79" t="s">
        <v>1</v>
      </c>
      <c r="E79" t="s">
        <v>68</v>
      </c>
      <c r="F79" t="s">
        <v>27</v>
      </c>
      <c r="G79" t="s">
        <v>28</v>
      </c>
      <c r="H79" t="s">
        <v>69</v>
      </c>
      <c r="I79" t="s">
        <v>749</v>
      </c>
      <c r="J79" t="s">
        <v>751</v>
      </c>
    </row>
    <row r="80" spans="1:10" x14ac:dyDescent="0.2">
      <c r="A80" t="s">
        <v>483</v>
      </c>
      <c r="B80">
        <v>1997</v>
      </c>
      <c r="C80">
        <v>2388.7302589999999</v>
      </c>
      <c r="D80" t="s">
        <v>1</v>
      </c>
      <c r="E80" t="s">
        <v>68</v>
      </c>
      <c r="F80" t="s">
        <v>27</v>
      </c>
      <c r="G80" t="s">
        <v>28</v>
      </c>
      <c r="H80" t="s">
        <v>69</v>
      </c>
      <c r="I80" t="s">
        <v>749</v>
      </c>
      <c r="J80" t="s">
        <v>751</v>
      </c>
    </row>
    <row r="81" spans="1:10" x14ac:dyDescent="0.2">
      <c r="A81" t="s">
        <v>484</v>
      </c>
      <c r="B81">
        <v>1998</v>
      </c>
      <c r="C81">
        <v>2506.1059479999999</v>
      </c>
      <c r="D81" t="s">
        <v>1</v>
      </c>
      <c r="E81" t="s">
        <v>68</v>
      </c>
      <c r="F81" t="s">
        <v>27</v>
      </c>
      <c r="G81" t="s">
        <v>28</v>
      </c>
      <c r="H81" t="s">
        <v>69</v>
      </c>
      <c r="I81" t="s">
        <v>749</v>
      </c>
      <c r="J81" t="s">
        <v>751</v>
      </c>
    </row>
    <row r="82" spans="1:10" x14ac:dyDescent="0.2">
      <c r="A82" t="s">
        <v>485</v>
      </c>
      <c r="B82">
        <v>1999</v>
      </c>
      <c r="C82">
        <v>2618.8370880000002</v>
      </c>
      <c r="D82" t="s">
        <v>1</v>
      </c>
      <c r="E82" t="s">
        <v>68</v>
      </c>
      <c r="F82" t="s">
        <v>27</v>
      </c>
      <c r="G82" t="s">
        <v>28</v>
      </c>
      <c r="H82" t="s">
        <v>69</v>
      </c>
      <c r="I82" t="s">
        <v>749</v>
      </c>
      <c r="J82" t="s">
        <v>751</v>
      </c>
    </row>
    <row r="83" spans="1:10" x14ac:dyDescent="0.2">
      <c r="A83" t="s">
        <v>486</v>
      </c>
      <c r="B83">
        <v>2000</v>
      </c>
      <c r="C83">
        <v>2693.339504</v>
      </c>
      <c r="D83" t="s">
        <v>1</v>
      </c>
      <c r="E83" t="s">
        <v>68</v>
      </c>
      <c r="F83" t="s">
        <v>27</v>
      </c>
      <c r="G83" t="s">
        <v>28</v>
      </c>
      <c r="H83" t="s">
        <v>69</v>
      </c>
      <c r="I83" t="s">
        <v>749</v>
      </c>
      <c r="J83" t="s">
        <v>751</v>
      </c>
    </row>
    <row r="84" spans="1:10" x14ac:dyDescent="0.2">
      <c r="A84" t="s">
        <v>487</v>
      </c>
      <c r="B84">
        <v>2001</v>
      </c>
      <c r="C84">
        <v>2755.5198230000001</v>
      </c>
      <c r="D84" t="s">
        <v>1</v>
      </c>
      <c r="E84" t="s">
        <v>68</v>
      </c>
      <c r="F84" t="s">
        <v>27</v>
      </c>
      <c r="G84" t="s">
        <v>28</v>
      </c>
      <c r="H84" t="s">
        <v>69</v>
      </c>
      <c r="I84" t="s">
        <v>749</v>
      </c>
      <c r="J84" t="s">
        <v>751</v>
      </c>
    </row>
    <row r="85" spans="1:10" x14ac:dyDescent="0.2">
      <c r="A85" t="s">
        <v>67</v>
      </c>
      <c r="B85">
        <v>2002</v>
      </c>
      <c r="C85">
        <v>2825.1148010000002</v>
      </c>
      <c r="D85" t="s">
        <v>1</v>
      </c>
      <c r="E85" t="s">
        <v>68</v>
      </c>
      <c r="F85" t="s">
        <v>27</v>
      </c>
      <c r="G85" t="s">
        <v>28</v>
      </c>
      <c r="H85" t="s">
        <v>69</v>
      </c>
      <c r="I85" t="s">
        <v>749</v>
      </c>
      <c r="J85" t="s">
        <v>751</v>
      </c>
    </row>
    <row r="86" spans="1:10" x14ac:dyDescent="0.2">
      <c r="A86" t="s">
        <v>70</v>
      </c>
      <c r="B86">
        <v>2003</v>
      </c>
      <c r="C86">
        <v>2941.0142219999998</v>
      </c>
      <c r="D86" t="s">
        <v>1</v>
      </c>
      <c r="E86" t="s">
        <v>68</v>
      </c>
      <c r="F86" t="s">
        <v>27</v>
      </c>
      <c r="G86" t="s">
        <v>28</v>
      </c>
      <c r="H86" t="s">
        <v>69</v>
      </c>
      <c r="I86" t="s">
        <v>749</v>
      </c>
      <c r="J86" t="s">
        <v>751</v>
      </c>
    </row>
    <row r="87" spans="1:10" x14ac:dyDescent="0.2">
      <c r="A87" t="s">
        <v>71</v>
      </c>
      <c r="B87">
        <v>2004</v>
      </c>
      <c r="C87">
        <v>3092.2397120000001</v>
      </c>
      <c r="D87" t="s">
        <v>1</v>
      </c>
      <c r="E87" t="s">
        <v>68</v>
      </c>
      <c r="F87" t="s">
        <v>27</v>
      </c>
      <c r="G87" t="s">
        <v>28</v>
      </c>
      <c r="H87" t="s">
        <v>69</v>
      </c>
      <c r="I87" t="s">
        <v>749</v>
      </c>
      <c r="J87" t="s">
        <v>751</v>
      </c>
    </row>
    <row r="88" spans="1:10" x14ac:dyDescent="0.2">
      <c r="A88" t="s">
        <v>72</v>
      </c>
      <c r="B88">
        <v>2005</v>
      </c>
      <c r="C88">
        <v>3240.9045630000001</v>
      </c>
      <c r="D88" t="s">
        <v>1</v>
      </c>
      <c r="E88" t="s">
        <v>68</v>
      </c>
      <c r="F88" t="s">
        <v>27</v>
      </c>
      <c r="G88" t="s">
        <v>28</v>
      </c>
      <c r="H88" t="s">
        <v>69</v>
      </c>
      <c r="I88" t="s">
        <v>749</v>
      </c>
      <c r="J88" t="s">
        <v>751</v>
      </c>
    </row>
    <row r="89" spans="1:10" x14ac:dyDescent="0.2">
      <c r="A89" t="s">
        <v>73</v>
      </c>
      <c r="B89">
        <v>2006</v>
      </c>
      <c r="C89">
        <v>3206.320213</v>
      </c>
      <c r="D89" t="s">
        <v>1</v>
      </c>
      <c r="E89" t="s">
        <v>68</v>
      </c>
      <c r="F89" t="s">
        <v>27</v>
      </c>
      <c r="G89" t="s">
        <v>28</v>
      </c>
      <c r="H89" t="s">
        <v>69</v>
      </c>
      <c r="I89" t="s">
        <v>749</v>
      </c>
      <c r="J89" t="s">
        <v>751</v>
      </c>
    </row>
    <row r="90" spans="1:10" x14ac:dyDescent="0.2">
      <c r="A90" t="s">
        <v>74</v>
      </c>
      <c r="B90">
        <v>2007</v>
      </c>
      <c r="C90">
        <v>3086.0340649999998</v>
      </c>
      <c r="D90" t="s">
        <v>1</v>
      </c>
      <c r="E90" t="s">
        <v>68</v>
      </c>
      <c r="F90" t="s">
        <v>27</v>
      </c>
      <c r="G90" t="s">
        <v>28</v>
      </c>
      <c r="H90" t="s">
        <v>69</v>
      </c>
      <c r="I90" t="s">
        <v>749</v>
      </c>
      <c r="J90" t="s">
        <v>751</v>
      </c>
    </row>
    <row r="91" spans="1:10" x14ac:dyDescent="0.2">
      <c r="A91" t="s">
        <v>75</v>
      </c>
      <c r="B91">
        <v>2008</v>
      </c>
      <c r="C91">
        <v>2949.1704239999999</v>
      </c>
      <c r="D91" t="s">
        <v>1</v>
      </c>
      <c r="E91" t="s">
        <v>68</v>
      </c>
      <c r="F91" t="s">
        <v>27</v>
      </c>
      <c r="G91" t="s">
        <v>28</v>
      </c>
      <c r="H91" t="s">
        <v>69</v>
      </c>
      <c r="I91" t="s">
        <v>749</v>
      </c>
      <c r="J91" t="s">
        <v>751</v>
      </c>
    </row>
    <row r="92" spans="1:10" x14ac:dyDescent="0.2">
      <c r="A92" t="s">
        <v>76</v>
      </c>
      <c r="B92">
        <v>2009</v>
      </c>
      <c r="C92">
        <v>2811.0928789999998</v>
      </c>
      <c r="D92" t="s">
        <v>1</v>
      </c>
      <c r="E92" t="s">
        <v>68</v>
      </c>
      <c r="F92" t="s">
        <v>27</v>
      </c>
      <c r="G92" t="s">
        <v>28</v>
      </c>
      <c r="H92" t="s">
        <v>69</v>
      </c>
      <c r="I92" t="s">
        <v>749</v>
      </c>
      <c r="J92" t="s">
        <v>751</v>
      </c>
    </row>
    <row r="93" spans="1:10" x14ac:dyDescent="0.2">
      <c r="A93" t="s">
        <v>77</v>
      </c>
      <c r="B93">
        <v>2010</v>
      </c>
      <c r="C93">
        <v>2856.9668839999999</v>
      </c>
      <c r="D93" t="s">
        <v>1</v>
      </c>
      <c r="E93" t="s">
        <v>68</v>
      </c>
      <c r="F93" t="s">
        <v>27</v>
      </c>
      <c r="G93" t="s">
        <v>28</v>
      </c>
      <c r="H93" t="s">
        <v>69</v>
      </c>
      <c r="I93" t="s">
        <v>749</v>
      </c>
      <c r="J93" t="s">
        <v>751</v>
      </c>
    </row>
    <row r="94" spans="1:10" x14ac:dyDescent="0.2">
      <c r="A94" t="s">
        <v>78</v>
      </c>
      <c r="B94">
        <v>2011</v>
      </c>
      <c r="C94">
        <v>2875.8129819999999</v>
      </c>
      <c r="D94" t="s">
        <v>1</v>
      </c>
      <c r="E94" t="s">
        <v>68</v>
      </c>
      <c r="F94" t="s">
        <v>27</v>
      </c>
      <c r="G94" t="s">
        <v>28</v>
      </c>
      <c r="H94" t="s">
        <v>69</v>
      </c>
      <c r="I94" t="s">
        <v>749</v>
      </c>
      <c r="J94" t="s">
        <v>751</v>
      </c>
    </row>
    <row r="95" spans="1:10" x14ac:dyDescent="0.2">
      <c r="A95" t="s">
        <v>79</v>
      </c>
      <c r="B95">
        <v>2012</v>
      </c>
      <c r="C95">
        <v>2929.0659999999998</v>
      </c>
      <c r="D95" t="s">
        <v>1</v>
      </c>
      <c r="E95" t="s">
        <v>68</v>
      </c>
      <c r="F95" t="s">
        <v>27</v>
      </c>
      <c r="G95" t="s">
        <v>28</v>
      </c>
      <c r="H95" t="s">
        <v>69</v>
      </c>
      <c r="I95" t="s">
        <v>749</v>
      </c>
      <c r="J95" t="s">
        <v>751</v>
      </c>
    </row>
    <row r="96" spans="1:10" x14ac:dyDescent="0.2">
      <c r="A96" t="s">
        <v>80</v>
      </c>
      <c r="B96">
        <v>2013</v>
      </c>
      <c r="C96">
        <v>3022.3814280000001</v>
      </c>
      <c r="D96" t="s">
        <v>1</v>
      </c>
      <c r="E96" t="s">
        <v>68</v>
      </c>
      <c r="F96" t="s">
        <v>27</v>
      </c>
      <c r="G96" t="s">
        <v>28</v>
      </c>
      <c r="H96" t="s">
        <v>69</v>
      </c>
      <c r="I96" t="s">
        <v>749</v>
      </c>
      <c r="J96" t="s">
        <v>751</v>
      </c>
    </row>
    <row r="97" spans="1:10" x14ac:dyDescent="0.2">
      <c r="A97" t="s">
        <v>81</v>
      </c>
      <c r="B97">
        <v>2014</v>
      </c>
      <c r="C97">
        <v>3068.4832590000001</v>
      </c>
      <c r="D97" t="s">
        <v>1</v>
      </c>
      <c r="E97" t="s">
        <v>68</v>
      </c>
      <c r="F97" t="s">
        <v>27</v>
      </c>
      <c r="G97" t="s">
        <v>28</v>
      </c>
      <c r="H97" t="s">
        <v>69</v>
      </c>
      <c r="I97" t="s">
        <v>749</v>
      </c>
      <c r="J97" t="s">
        <v>751</v>
      </c>
    </row>
    <row r="98" spans="1:10" x14ac:dyDescent="0.2">
      <c r="A98" t="s">
        <v>82</v>
      </c>
      <c r="B98">
        <v>2015</v>
      </c>
      <c r="C98">
        <v>3148.0821609999998</v>
      </c>
      <c r="D98" t="s">
        <v>1</v>
      </c>
      <c r="E98" t="s">
        <v>68</v>
      </c>
      <c r="F98" t="s">
        <v>27</v>
      </c>
      <c r="G98" t="s">
        <v>28</v>
      </c>
      <c r="H98" t="s">
        <v>69</v>
      </c>
      <c r="I98" t="s">
        <v>749</v>
      </c>
      <c r="J98" t="s">
        <v>751</v>
      </c>
    </row>
    <row r="99" spans="1:10" x14ac:dyDescent="0.2">
      <c r="A99" t="s">
        <v>83</v>
      </c>
      <c r="B99">
        <v>2016</v>
      </c>
      <c r="C99">
        <v>3220.478216</v>
      </c>
      <c r="D99" t="s">
        <v>1</v>
      </c>
      <c r="E99" t="s">
        <v>68</v>
      </c>
      <c r="F99" t="s">
        <v>27</v>
      </c>
      <c r="G99" t="s">
        <v>28</v>
      </c>
      <c r="H99" t="s">
        <v>69</v>
      </c>
      <c r="I99" t="s">
        <v>749</v>
      </c>
      <c r="J99" t="s">
        <v>751</v>
      </c>
    </row>
    <row r="100" spans="1:10" x14ac:dyDescent="0.2">
      <c r="A100" t="s">
        <v>84</v>
      </c>
      <c r="B100">
        <v>2017</v>
      </c>
      <c r="C100">
        <v>3273.7474400000001</v>
      </c>
      <c r="D100" t="s">
        <v>1</v>
      </c>
      <c r="E100" t="s">
        <v>68</v>
      </c>
      <c r="F100" t="s">
        <v>27</v>
      </c>
      <c r="G100" t="s">
        <v>28</v>
      </c>
      <c r="H100" t="s">
        <v>69</v>
      </c>
      <c r="I100" t="s">
        <v>749</v>
      </c>
      <c r="J100" t="s">
        <v>751</v>
      </c>
    </row>
    <row r="101" spans="1:10" x14ac:dyDescent="0.2">
      <c r="A101" t="s">
        <v>85</v>
      </c>
      <c r="B101">
        <v>2018</v>
      </c>
      <c r="C101">
        <v>3325.1685819999998</v>
      </c>
      <c r="D101" t="s">
        <v>1</v>
      </c>
      <c r="E101" t="s">
        <v>68</v>
      </c>
      <c r="F101" t="s">
        <v>27</v>
      </c>
      <c r="G101" t="s">
        <v>28</v>
      </c>
      <c r="H101" t="s">
        <v>69</v>
      </c>
      <c r="I101" t="s">
        <v>749</v>
      </c>
      <c r="J101" t="s">
        <v>751</v>
      </c>
    </row>
    <row r="102" spans="1:10" x14ac:dyDescent="0.2">
      <c r="A102" t="s">
        <v>86</v>
      </c>
      <c r="B102">
        <v>2019</v>
      </c>
      <c r="C102">
        <v>3347.1013659999999</v>
      </c>
      <c r="D102" t="s">
        <v>1</v>
      </c>
      <c r="E102" t="s">
        <v>68</v>
      </c>
      <c r="F102" t="s">
        <v>27</v>
      </c>
      <c r="G102" t="s">
        <v>28</v>
      </c>
      <c r="H102" t="s">
        <v>69</v>
      </c>
      <c r="I102" t="s">
        <v>749</v>
      </c>
      <c r="J102" t="s">
        <v>751</v>
      </c>
    </row>
    <row r="103" spans="1:10" x14ac:dyDescent="0.2">
      <c r="A103" t="s">
        <v>87</v>
      </c>
      <c r="B103">
        <v>2020</v>
      </c>
      <c r="C103">
        <v>3470.4318360000002</v>
      </c>
      <c r="D103" t="s">
        <v>1</v>
      </c>
      <c r="E103" t="s">
        <v>68</v>
      </c>
      <c r="F103" t="s">
        <v>27</v>
      </c>
      <c r="G103" t="s">
        <v>28</v>
      </c>
      <c r="H103" t="s">
        <v>69</v>
      </c>
      <c r="I103" t="s">
        <v>749</v>
      </c>
      <c r="J103" t="s">
        <v>751</v>
      </c>
    </row>
    <row r="104" spans="1:10" x14ac:dyDescent="0.2">
      <c r="A104" t="s">
        <v>428</v>
      </c>
      <c r="B104">
        <v>2021</v>
      </c>
      <c r="C104">
        <v>3653.977566</v>
      </c>
      <c r="D104" t="s">
        <v>1</v>
      </c>
      <c r="E104" t="s">
        <v>68</v>
      </c>
      <c r="F104" t="s">
        <v>27</v>
      </c>
      <c r="G104" t="s">
        <v>28</v>
      </c>
      <c r="H104" t="s">
        <v>69</v>
      </c>
      <c r="I104" t="s">
        <v>749</v>
      </c>
      <c r="J104" t="s">
        <v>751</v>
      </c>
    </row>
    <row r="105" spans="1:10" x14ac:dyDescent="0.2">
      <c r="A105" t="s">
        <v>731</v>
      </c>
      <c r="B105">
        <v>2022</v>
      </c>
      <c r="C105">
        <v>3589.7872272377699</v>
      </c>
      <c r="D105" t="s">
        <v>1</v>
      </c>
      <c r="E105" t="s">
        <v>68</v>
      </c>
      <c r="F105" t="s">
        <v>27</v>
      </c>
      <c r="G105" t="s">
        <v>28</v>
      </c>
      <c r="H105" t="s">
        <v>69</v>
      </c>
      <c r="I105" t="s">
        <v>749</v>
      </c>
      <c r="J105" t="s">
        <v>751</v>
      </c>
    </row>
    <row r="106" spans="1:10" x14ac:dyDescent="0.2">
      <c r="A106" t="s">
        <v>488</v>
      </c>
      <c r="B106">
        <v>1975</v>
      </c>
      <c r="C106">
        <v>7.9133885370000003</v>
      </c>
      <c r="D106" t="s">
        <v>2</v>
      </c>
      <c r="E106" t="s">
        <v>9</v>
      </c>
      <c r="F106" t="s">
        <v>27</v>
      </c>
      <c r="G106" t="s">
        <v>28</v>
      </c>
      <c r="I106" t="s">
        <v>750</v>
      </c>
      <c r="J106" t="s">
        <v>749</v>
      </c>
    </row>
    <row r="107" spans="1:10" x14ac:dyDescent="0.2">
      <c r="A107" t="s">
        <v>489</v>
      </c>
      <c r="B107">
        <v>1980</v>
      </c>
      <c r="C107">
        <v>8.5366395700000002</v>
      </c>
      <c r="D107" t="s">
        <v>2</v>
      </c>
      <c r="E107" t="s">
        <v>9</v>
      </c>
      <c r="F107" t="s">
        <v>27</v>
      </c>
      <c r="G107" t="s">
        <v>28</v>
      </c>
      <c r="I107" t="s">
        <v>750</v>
      </c>
      <c r="J107" t="s">
        <v>749</v>
      </c>
    </row>
    <row r="108" spans="1:10" x14ac:dyDescent="0.2">
      <c r="A108" t="s">
        <v>490</v>
      </c>
      <c r="B108">
        <v>1985</v>
      </c>
      <c r="C108">
        <v>9.6643473039999996</v>
      </c>
      <c r="D108" t="s">
        <v>2</v>
      </c>
      <c r="E108" t="s">
        <v>9</v>
      </c>
      <c r="F108" t="s">
        <v>27</v>
      </c>
      <c r="G108" t="s">
        <v>28</v>
      </c>
      <c r="I108" t="s">
        <v>750</v>
      </c>
      <c r="J108" t="s">
        <v>749</v>
      </c>
    </row>
    <row r="109" spans="1:10" x14ac:dyDescent="0.2">
      <c r="A109" t="s">
        <v>491</v>
      </c>
      <c r="B109">
        <v>1990</v>
      </c>
      <c r="C109">
        <v>11.54966239</v>
      </c>
      <c r="D109" t="s">
        <v>2</v>
      </c>
      <c r="E109" t="s">
        <v>9</v>
      </c>
      <c r="F109" t="s">
        <v>27</v>
      </c>
      <c r="G109" t="s">
        <v>28</v>
      </c>
      <c r="I109" t="s">
        <v>750</v>
      </c>
      <c r="J109" t="s">
        <v>749</v>
      </c>
    </row>
    <row r="110" spans="1:10" x14ac:dyDescent="0.2">
      <c r="A110" t="s">
        <v>492</v>
      </c>
      <c r="B110">
        <v>1991</v>
      </c>
      <c r="C110">
        <v>12.14136631</v>
      </c>
      <c r="D110" t="s">
        <v>2</v>
      </c>
      <c r="E110" t="s">
        <v>9</v>
      </c>
      <c r="F110" t="s">
        <v>27</v>
      </c>
      <c r="G110" t="s">
        <v>28</v>
      </c>
      <c r="I110" t="s">
        <v>750</v>
      </c>
      <c r="J110" t="s">
        <v>749</v>
      </c>
    </row>
    <row r="111" spans="1:10" x14ac:dyDescent="0.2">
      <c r="A111" t="s">
        <v>493</v>
      </c>
      <c r="B111">
        <v>1992</v>
      </c>
      <c r="C111">
        <v>12.492502289999999</v>
      </c>
      <c r="D111" t="s">
        <v>2</v>
      </c>
      <c r="E111" t="s">
        <v>9</v>
      </c>
      <c r="F111" t="s">
        <v>27</v>
      </c>
      <c r="G111" t="s">
        <v>28</v>
      </c>
      <c r="I111" t="s">
        <v>750</v>
      </c>
      <c r="J111" t="s">
        <v>749</v>
      </c>
    </row>
    <row r="112" spans="1:10" x14ac:dyDescent="0.2">
      <c r="A112" t="s">
        <v>494</v>
      </c>
      <c r="B112">
        <v>1993</v>
      </c>
      <c r="C112">
        <v>12.556063160000001</v>
      </c>
      <c r="D112" t="s">
        <v>2</v>
      </c>
      <c r="E112" t="s">
        <v>9</v>
      </c>
      <c r="F112" t="s">
        <v>27</v>
      </c>
      <c r="G112" t="s">
        <v>28</v>
      </c>
      <c r="I112" t="s">
        <v>750</v>
      </c>
      <c r="J112" t="s">
        <v>749</v>
      </c>
    </row>
    <row r="113" spans="1:10" x14ac:dyDescent="0.2">
      <c r="A113" t="s">
        <v>495</v>
      </c>
      <c r="B113">
        <v>1994</v>
      </c>
      <c r="C113">
        <v>12.373347040000001</v>
      </c>
      <c r="D113" t="s">
        <v>2</v>
      </c>
      <c r="E113" t="s">
        <v>9</v>
      </c>
      <c r="F113" t="s">
        <v>27</v>
      </c>
      <c r="G113" t="s">
        <v>28</v>
      </c>
      <c r="I113" t="s">
        <v>750</v>
      </c>
      <c r="J113" t="s">
        <v>749</v>
      </c>
    </row>
    <row r="114" spans="1:10" x14ac:dyDescent="0.2">
      <c r="A114" t="s">
        <v>496</v>
      </c>
      <c r="B114">
        <v>1995</v>
      </c>
      <c r="C114">
        <v>12.425630740000001</v>
      </c>
      <c r="D114" t="s">
        <v>2</v>
      </c>
      <c r="E114" t="s">
        <v>9</v>
      </c>
      <c r="F114" t="s">
        <v>27</v>
      </c>
      <c r="G114" t="s">
        <v>28</v>
      </c>
      <c r="I114" t="s">
        <v>750</v>
      </c>
      <c r="J114" t="s">
        <v>749</v>
      </c>
    </row>
    <row r="115" spans="1:10" x14ac:dyDescent="0.2">
      <c r="A115" t="s">
        <v>497</v>
      </c>
      <c r="B115">
        <v>1996</v>
      </c>
      <c r="C115">
        <v>12.33941467</v>
      </c>
      <c r="D115" t="s">
        <v>2</v>
      </c>
      <c r="E115" t="s">
        <v>9</v>
      </c>
      <c r="F115" t="s">
        <v>27</v>
      </c>
      <c r="G115" t="s">
        <v>28</v>
      </c>
      <c r="I115" t="s">
        <v>750</v>
      </c>
      <c r="J115" t="s">
        <v>749</v>
      </c>
    </row>
    <row r="116" spans="1:10" x14ac:dyDescent="0.2">
      <c r="A116" t="s">
        <v>498</v>
      </c>
      <c r="B116">
        <v>1997</v>
      </c>
      <c r="C116">
        <v>12.295979089999999</v>
      </c>
      <c r="D116" t="s">
        <v>2</v>
      </c>
      <c r="E116" t="s">
        <v>9</v>
      </c>
      <c r="F116" t="s">
        <v>27</v>
      </c>
      <c r="G116" t="s">
        <v>28</v>
      </c>
      <c r="I116" t="s">
        <v>750</v>
      </c>
      <c r="J116" t="s">
        <v>749</v>
      </c>
    </row>
    <row r="117" spans="1:10" x14ac:dyDescent="0.2">
      <c r="A117" t="s">
        <v>499</v>
      </c>
      <c r="B117">
        <v>1998</v>
      </c>
      <c r="C117">
        <v>12.39669741</v>
      </c>
      <c r="D117" t="s">
        <v>2</v>
      </c>
      <c r="E117" t="s">
        <v>9</v>
      </c>
      <c r="F117" t="s">
        <v>27</v>
      </c>
      <c r="G117" t="s">
        <v>28</v>
      </c>
      <c r="I117" t="s">
        <v>750</v>
      </c>
      <c r="J117" t="s">
        <v>749</v>
      </c>
    </row>
    <row r="118" spans="1:10" x14ac:dyDescent="0.2">
      <c r="A118" t="s">
        <v>500</v>
      </c>
      <c r="B118">
        <v>1999</v>
      </c>
      <c r="C118">
        <v>12.33153141</v>
      </c>
      <c r="D118" t="s">
        <v>2</v>
      </c>
      <c r="E118" t="s">
        <v>9</v>
      </c>
      <c r="F118" t="s">
        <v>27</v>
      </c>
      <c r="G118" t="s">
        <v>28</v>
      </c>
      <c r="I118" t="s">
        <v>750</v>
      </c>
      <c r="J118" t="s">
        <v>749</v>
      </c>
    </row>
    <row r="119" spans="1:10" x14ac:dyDescent="0.2">
      <c r="A119" t="s">
        <v>501</v>
      </c>
      <c r="B119">
        <v>2000</v>
      </c>
      <c r="C119">
        <v>12.447702420000001</v>
      </c>
      <c r="D119" t="s">
        <v>2</v>
      </c>
      <c r="E119" t="s">
        <v>9</v>
      </c>
      <c r="F119" t="s">
        <v>27</v>
      </c>
      <c r="G119" t="s">
        <v>28</v>
      </c>
      <c r="I119" t="s">
        <v>750</v>
      </c>
      <c r="J119" t="s">
        <v>749</v>
      </c>
    </row>
    <row r="120" spans="1:10" x14ac:dyDescent="0.2">
      <c r="A120" t="s">
        <v>502</v>
      </c>
      <c r="B120">
        <v>2001</v>
      </c>
      <c r="C120">
        <v>13.08889901</v>
      </c>
      <c r="D120" t="s">
        <v>2</v>
      </c>
      <c r="E120" t="s">
        <v>9</v>
      </c>
      <c r="F120" t="s">
        <v>27</v>
      </c>
      <c r="G120" t="s">
        <v>28</v>
      </c>
      <c r="I120" t="s">
        <v>750</v>
      </c>
      <c r="J120" t="s">
        <v>749</v>
      </c>
    </row>
    <row r="121" spans="1:10" x14ac:dyDescent="0.2">
      <c r="A121" t="s">
        <v>88</v>
      </c>
      <c r="B121">
        <v>2002</v>
      </c>
      <c r="C121">
        <v>13.85614453</v>
      </c>
      <c r="D121" t="s">
        <v>2</v>
      </c>
      <c r="E121" t="s">
        <v>9</v>
      </c>
      <c r="F121" t="s">
        <v>27</v>
      </c>
      <c r="G121" t="s">
        <v>28</v>
      </c>
      <c r="I121" t="s">
        <v>750</v>
      </c>
      <c r="J121" t="s">
        <v>749</v>
      </c>
    </row>
    <row r="122" spans="1:10" x14ac:dyDescent="0.2">
      <c r="A122" t="s">
        <v>89</v>
      </c>
      <c r="B122">
        <v>2003</v>
      </c>
      <c r="C122">
        <v>14.19711167</v>
      </c>
      <c r="D122" t="s">
        <v>2</v>
      </c>
      <c r="E122" t="s">
        <v>9</v>
      </c>
      <c r="F122" t="s">
        <v>27</v>
      </c>
      <c r="G122" t="s">
        <v>28</v>
      </c>
      <c r="I122" t="s">
        <v>750</v>
      </c>
      <c r="J122" t="s">
        <v>749</v>
      </c>
    </row>
    <row r="123" spans="1:10" x14ac:dyDescent="0.2">
      <c r="A123" t="s">
        <v>90</v>
      </c>
      <c r="B123">
        <v>2004</v>
      </c>
      <c r="C123">
        <v>14.27899659</v>
      </c>
      <c r="D123" t="s">
        <v>2</v>
      </c>
      <c r="E123" t="s">
        <v>9</v>
      </c>
      <c r="F123" t="s">
        <v>27</v>
      </c>
      <c r="G123" t="s">
        <v>28</v>
      </c>
      <c r="I123" t="s">
        <v>750</v>
      </c>
      <c r="J123" t="s">
        <v>749</v>
      </c>
    </row>
    <row r="124" spans="1:10" x14ac:dyDescent="0.2">
      <c r="A124" t="s">
        <v>91</v>
      </c>
      <c r="B124">
        <v>2005</v>
      </c>
      <c r="C124">
        <v>14.305558850000001</v>
      </c>
      <c r="D124" t="s">
        <v>2</v>
      </c>
      <c r="E124" t="s">
        <v>9</v>
      </c>
      <c r="F124" t="s">
        <v>27</v>
      </c>
      <c r="G124" t="s">
        <v>28</v>
      </c>
      <c r="I124" t="s">
        <v>750</v>
      </c>
      <c r="J124" t="s">
        <v>749</v>
      </c>
    </row>
    <row r="125" spans="1:10" x14ac:dyDescent="0.2">
      <c r="A125" t="s">
        <v>92</v>
      </c>
      <c r="B125">
        <v>2006</v>
      </c>
      <c r="C125">
        <v>14.33939487</v>
      </c>
      <c r="D125" t="s">
        <v>2</v>
      </c>
      <c r="E125" t="s">
        <v>9</v>
      </c>
      <c r="F125" t="s">
        <v>27</v>
      </c>
      <c r="G125" t="s">
        <v>28</v>
      </c>
      <c r="I125" t="s">
        <v>750</v>
      </c>
      <c r="J125" t="s">
        <v>749</v>
      </c>
    </row>
    <row r="126" spans="1:10" x14ac:dyDescent="0.2">
      <c r="A126" t="s">
        <v>93</v>
      </c>
      <c r="B126">
        <v>2007</v>
      </c>
      <c r="C126">
        <v>14.63697408</v>
      </c>
      <c r="D126" t="s">
        <v>2</v>
      </c>
      <c r="E126" t="s">
        <v>9</v>
      </c>
      <c r="F126" t="s">
        <v>27</v>
      </c>
      <c r="G126" t="s">
        <v>28</v>
      </c>
      <c r="I126" t="s">
        <v>750</v>
      </c>
      <c r="J126" t="s">
        <v>749</v>
      </c>
    </row>
    <row r="127" spans="1:10" x14ac:dyDescent="0.2">
      <c r="A127" t="s">
        <v>94</v>
      </c>
      <c r="B127">
        <v>2008</v>
      </c>
      <c r="C127">
        <v>15.07947738</v>
      </c>
      <c r="D127" t="s">
        <v>2</v>
      </c>
      <c r="E127" t="s">
        <v>9</v>
      </c>
      <c r="F127" t="s">
        <v>27</v>
      </c>
      <c r="G127" t="s">
        <v>28</v>
      </c>
      <c r="I127" t="s">
        <v>750</v>
      </c>
      <c r="J127" t="s">
        <v>749</v>
      </c>
    </row>
    <row r="128" spans="1:10" x14ac:dyDescent="0.2">
      <c r="A128" t="s">
        <v>95</v>
      </c>
      <c r="B128">
        <v>2009</v>
      </c>
      <c r="C128">
        <v>16.010134499999999</v>
      </c>
      <c r="D128" t="s">
        <v>2</v>
      </c>
      <c r="E128" t="s">
        <v>9</v>
      </c>
      <c r="F128" t="s">
        <v>27</v>
      </c>
      <c r="G128" t="s">
        <v>28</v>
      </c>
      <c r="I128" t="s">
        <v>750</v>
      </c>
      <c r="J128" t="s">
        <v>749</v>
      </c>
    </row>
    <row r="129" spans="1:10" x14ac:dyDescent="0.2">
      <c r="A129" t="s">
        <v>96</v>
      </c>
      <c r="B129">
        <v>2010</v>
      </c>
      <c r="C129">
        <v>15.9540144</v>
      </c>
      <c r="D129" t="s">
        <v>2</v>
      </c>
      <c r="E129" t="s">
        <v>9</v>
      </c>
      <c r="F129" t="s">
        <v>27</v>
      </c>
      <c r="G129" t="s">
        <v>28</v>
      </c>
      <c r="I129" t="s">
        <v>750</v>
      </c>
      <c r="J129" t="s">
        <v>749</v>
      </c>
    </row>
    <row r="130" spans="1:10" x14ac:dyDescent="0.2">
      <c r="A130" t="s">
        <v>97</v>
      </c>
      <c r="B130">
        <v>2011</v>
      </c>
      <c r="C130">
        <v>15.927389010000001</v>
      </c>
      <c r="D130" t="s">
        <v>2</v>
      </c>
      <c r="E130" t="s">
        <v>9</v>
      </c>
      <c r="F130" t="s">
        <v>27</v>
      </c>
      <c r="G130" t="s">
        <v>28</v>
      </c>
      <c r="I130" t="s">
        <v>750</v>
      </c>
      <c r="J130" t="s">
        <v>749</v>
      </c>
    </row>
    <row r="131" spans="1:10" x14ac:dyDescent="0.2">
      <c r="A131" t="s">
        <v>98</v>
      </c>
      <c r="B131">
        <v>2012</v>
      </c>
      <c r="C131">
        <v>15.827013340000001</v>
      </c>
      <c r="D131" t="s">
        <v>2</v>
      </c>
      <c r="E131" t="s">
        <v>9</v>
      </c>
      <c r="F131" t="s">
        <v>27</v>
      </c>
      <c r="G131" t="s">
        <v>28</v>
      </c>
      <c r="I131" t="s">
        <v>750</v>
      </c>
      <c r="J131" t="s">
        <v>749</v>
      </c>
    </row>
    <row r="132" spans="1:10" x14ac:dyDescent="0.2">
      <c r="A132" t="s">
        <v>99</v>
      </c>
      <c r="B132">
        <v>2013</v>
      </c>
      <c r="C132">
        <v>15.610085209999999</v>
      </c>
      <c r="D132" t="s">
        <v>2</v>
      </c>
      <c r="E132" t="s">
        <v>9</v>
      </c>
      <c r="F132" t="s">
        <v>27</v>
      </c>
      <c r="G132" t="s">
        <v>28</v>
      </c>
      <c r="I132" t="s">
        <v>750</v>
      </c>
      <c r="J132" t="s">
        <v>749</v>
      </c>
    </row>
    <row r="133" spans="1:10" x14ac:dyDescent="0.2">
      <c r="A133" t="s">
        <v>100</v>
      </c>
      <c r="B133">
        <v>2014</v>
      </c>
      <c r="C133">
        <v>15.61111118</v>
      </c>
      <c r="D133" t="s">
        <v>2</v>
      </c>
      <c r="E133" t="s">
        <v>9</v>
      </c>
      <c r="F133" t="s">
        <v>27</v>
      </c>
      <c r="G133" t="s">
        <v>28</v>
      </c>
      <c r="I133" t="s">
        <v>750</v>
      </c>
      <c r="J133" t="s">
        <v>749</v>
      </c>
    </row>
    <row r="134" spans="1:10" x14ac:dyDescent="0.2">
      <c r="A134" t="s">
        <v>101</v>
      </c>
      <c r="B134">
        <v>2015</v>
      </c>
      <c r="C134">
        <v>15.87526091</v>
      </c>
      <c r="D134" t="s">
        <v>2</v>
      </c>
      <c r="E134" t="s">
        <v>9</v>
      </c>
      <c r="F134" t="s">
        <v>27</v>
      </c>
      <c r="G134" t="s">
        <v>28</v>
      </c>
      <c r="I134" t="s">
        <v>750</v>
      </c>
      <c r="J134" t="s">
        <v>749</v>
      </c>
    </row>
    <row r="135" spans="1:10" x14ac:dyDescent="0.2">
      <c r="A135" t="s">
        <v>102</v>
      </c>
      <c r="B135">
        <v>2016</v>
      </c>
      <c r="C135">
        <v>16.146892040000001</v>
      </c>
      <c r="D135" t="s">
        <v>2</v>
      </c>
      <c r="E135" t="s">
        <v>9</v>
      </c>
      <c r="F135" t="s">
        <v>27</v>
      </c>
      <c r="G135" t="s">
        <v>28</v>
      </c>
      <c r="I135" t="s">
        <v>750</v>
      </c>
      <c r="J135" t="s">
        <v>749</v>
      </c>
    </row>
    <row r="136" spans="1:10" x14ac:dyDescent="0.2">
      <c r="A136" t="s">
        <v>103</v>
      </c>
      <c r="B136">
        <v>2017</v>
      </c>
      <c r="C136">
        <v>16.002920029999999</v>
      </c>
      <c r="D136" t="s">
        <v>2</v>
      </c>
      <c r="E136" t="s">
        <v>9</v>
      </c>
      <c r="F136" t="s">
        <v>27</v>
      </c>
      <c r="G136" t="s">
        <v>28</v>
      </c>
      <c r="I136" t="s">
        <v>750</v>
      </c>
      <c r="J136" t="s">
        <v>749</v>
      </c>
    </row>
    <row r="137" spans="1:10" x14ac:dyDescent="0.2">
      <c r="A137" t="s">
        <v>104</v>
      </c>
      <c r="B137">
        <v>2018</v>
      </c>
      <c r="C137">
        <v>15.89779225</v>
      </c>
      <c r="D137" t="s">
        <v>2</v>
      </c>
      <c r="E137" t="s">
        <v>9</v>
      </c>
      <c r="F137" t="s">
        <v>27</v>
      </c>
      <c r="G137" t="s">
        <v>28</v>
      </c>
      <c r="I137" t="s">
        <v>750</v>
      </c>
      <c r="J137" t="s">
        <v>749</v>
      </c>
    </row>
    <row r="138" spans="1:10" x14ac:dyDescent="0.2">
      <c r="A138" t="s">
        <v>105</v>
      </c>
      <c r="B138">
        <v>2019</v>
      </c>
      <c r="C138">
        <v>16.148762659999999</v>
      </c>
      <c r="D138" t="s">
        <v>2</v>
      </c>
      <c r="E138" t="s">
        <v>9</v>
      </c>
      <c r="F138" t="s">
        <v>27</v>
      </c>
      <c r="G138" t="s">
        <v>28</v>
      </c>
      <c r="I138" t="s">
        <v>750</v>
      </c>
      <c r="J138" t="s">
        <v>749</v>
      </c>
    </row>
    <row r="139" spans="1:10" x14ac:dyDescent="0.2">
      <c r="A139" t="s">
        <v>106</v>
      </c>
      <c r="B139">
        <v>2020</v>
      </c>
      <c r="C139">
        <v>16.157459450000001</v>
      </c>
      <c r="D139" t="s">
        <v>2</v>
      </c>
      <c r="E139" t="s">
        <v>9</v>
      </c>
      <c r="F139" t="s">
        <v>27</v>
      </c>
      <c r="G139" t="s">
        <v>28</v>
      </c>
      <c r="I139" t="s">
        <v>750</v>
      </c>
      <c r="J139" t="s">
        <v>749</v>
      </c>
    </row>
    <row r="140" spans="1:10" x14ac:dyDescent="0.2">
      <c r="A140" t="s">
        <v>429</v>
      </c>
      <c r="B140">
        <v>2021</v>
      </c>
      <c r="C140">
        <v>16.14576585</v>
      </c>
      <c r="D140" t="s">
        <v>2</v>
      </c>
      <c r="E140" t="s">
        <v>9</v>
      </c>
      <c r="F140" t="s">
        <v>27</v>
      </c>
      <c r="G140" t="s">
        <v>28</v>
      </c>
      <c r="I140" t="s">
        <v>750</v>
      </c>
      <c r="J140" t="s">
        <v>749</v>
      </c>
    </row>
    <row r="141" spans="1:10" x14ac:dyDescent="0.2">
      <c r="A141" t="s">
        <v>732</v>
      </c>
      <c r="B141">
        <v>2022</v>
      </c>
      <c r="C141">
        <v>15.79968123191528</v>
      </c>
      <c r="D141" t="s">
        <v>2</v>
      </c>
      <c r="E141" t="s">
        <v>9</v>
      </c>
      <c r="F141" t="s">
        <v>27</v>
      </c>
      <c r="G141" t="s">
        <v>28</v>
      </c>
      <c r="I141" t="s">
        <v>750</v>
      </c>
      <c r="J141" t="s">
        <v>749</v>
      </c>
    </row>
    <row r="142" spans="1:10" x14ac:dyDescent="0.2">
      <c r="A142" t="s">
        <v>503</v>
      </c>
      <c r="B142">
        <v>1975</v>
      </c>
      <c r="C142">
        <v>133.333</v>
      </c>
      <c r="D142" t="s">
        <v>2</v>
      </c>
      <c r="E142" t="s">
        <v>48</v>
      </c>
      <c r="F142" t="s">
        <v>27</v>
      </c>
      <c r="G142" t="s">
        <v>28</v>
      </c>
      <c r="I142" t="s">
        <v>750</v>
      </c>
      <c r="J142" t="s">
        <v>750</v>
      </c>
    </row>
    <row r="143" spans="1:10" x14ac:dyDescent="0.2">
      <c r="A143" t="s">
        <v>504</v>
      </c>
      <c r="B143">
        <v>1980</v>
      </c>
      <c r="C143">
        <v>243.91800000000001</v>
      </c>
      <c r="D143" t="s">
        <v>2</v>
      </c>
      <c r="E143" t="s">
        <v>48</v>
      </c>
      <c r="F143" t="s">
        <v>27</v>
      </c>
      <c r="G143" t="s">
        <v>28</v>
      </c>
      <c r="I143" t="s">
        <v>750</v>
      </c>
      <c r="J143" t="s">
        <v>750</v>
      </c>
    </row>
    <row r="144" spans="1:10" x14ac:dyDescent="0.2">
      <c r="A144" t="s">
        <v>505</v>
      </c>
      <c r="B144">
        <v>1985</v>
      </c>
      <c r="C144">
        <v>419.334</v>
      </c>
      <c r="D144" t="s">
        <v>2</v>
      </c>
      <c r="E144" t="s">
        <v>48</v>
      </c>
      <c r="F144" t="s">
        <v>27</v>
      </c>
      <c r="G144" t="s">
        <v>28</v>
      </c>
      <c r="I144" t="s">
        <v>750</v>
      </c>
      <c r="J144" t="s">
        <v>750</v>
      </c>
    </row>
    <row r="145" spans="1:10" x14ac:dyDescent="0.2">
      <c r="A145" t="s">
        <v>506</v>
      </c>
      <c r="B145">
        <v>1990</v>
      </c>
      <c r="C145">
        <v>688.72299999999996</v>
      </c>
      <c r="D145" t="s">
        <v>2</v>
      </c>
      <c r="E145" t="s">
        <v>48</v>
      </c>
      <c r="F145" t="s">
        <v>27</v>
      </c>
      <c r="G145" t="s">
        <v>28</v>
      </c>
      <c r="I145" t="s">
        <v>750</v>
      </c>
      <c r="J145" t="s">
        <v>750</v>
      </c>
    </row>
    <row r="146" spans="1:10" x14ac:dyDescent="0.2">
      <c r="A146" t="s">
        <v>507</v>
      </c>
      <c r="B146">
        <v>1991</v>
      </c>
      <c r="C146">
        <v>747.68100000000004</v>
      </c>
      <c r="D146" t="s">
        <v>2</v>
      </c>
      <c r="E146" t="s">
        <v>48</v>
      </c>
      <c r="F146" t="s">
        <v>27</v>
      </c>
      <c r="G146" t="s">
        <v>28</v>
      </c>
      <c r="I146" t="s">
        <v>750</v>
      </c>
      <c r="J146" t="s">
        <v>750</v>
      </c>
    </row>
    <row r="147" spans="1:10" x14ac:dyDescent="0.2">
      <c r="A147" t="s">
        <v>508</v>
      </c>
      <c r="B147">
        <v>1992</v>
      </c>
      <c r="C147">
        <v>814.55200000000002</v>
      </c>
      <c r="D147" t="s">
        <v>2</v>
      </c>
      <c r="E147" t="s">
        <v>48</v>
      </c>
      <c r="F147" t="s">
        <v>27</v>
      </c>
      <c r="G147" t="s">
        <v>28</v>
      </c>
      <c r="I147" t="s">
        <v>750</v>
      </c>
      <c r="J147" t="s">
        <v>750</v>
      </c>
    </row>
    <row r="148" spans="1:10" x14ac:dyDescent="0.2">
      <c r="A148" t="s">
        <v>509</v>
      </c>
      <c r="B148">
        <v>1993</v>
      </c>
      <c r="C148">
        <v>861.16499999999996</v>
      </c>
      <c r="D148" t="s">
        <v>2</v>
      </c>
      <c r="E148" t="s">
        <v>48</v>
      </c>
      <c r="F148" t="s">
        <v>27</v>
      </c>
      <c r="G148" t="s">
        <v>28</v>
      </c>
      <c r="I148" t="s">
        <v>750</v>
      </c>
      <c r="J148" t="s">
        <v>750</v>
      </c>
    </row>
    <row r="149" spans="1:10" x14ac:dyDescent="0.2">
      <c r="A149" t="s">
        <v>510</v>
      </c>
      <c r="B149">
        <v>1994</v>
      </c>
      <c r="C149">
        <v>901.67499999999995</v>
      </c>
      <c r="D149" t="s">
        <v>2</v>
      </c>
      <c r="E149" t="s">
        <v>48</v>
      </c>
      <c r="F149" t="s">
        <v>27</v>
      </c>
      <c r="G149" t="s">
        <v>28</v>
      </c>
      <c r="I149" t="s">
        <v>750</v>
      </c>
      <c r="J149" t="s">
        <v>750</v>
      </c>
    </row>
    <row r="150" spans="1:10" x14ac:dyDescent="0.2">
      <c r="A150" t="s">
        <v>511</v>
      </c>
      <c r="B150">
        <v>1995</v>
      </c>
      <c r="C150">
        <v>949.28700000000003</v>
      </c>
      <c r="D150" t="s">
        <v>2</v>
      </c>
      <c r="E150" t="s">
        <v>48</v>
      </c>
      <c r="F150" t="s">
        <v>27</v>
      </c>
      <c r="G150" t="s">
        <v>28</v>
      </c>
      <c r="I150" t="s">
        <v>750</v>
      </c>
      <c r="J150" t="s">
        <v>750</v>
      </c>
    </row>
    <row r="151" spans="1:10" x14ac:dyDescent="0.2">
      <c r="A151" t="s">
        <v>512</v>
      </c>
      <c r="B151">
        <v>1996</v>
      </c>
      <c r="C151">
        <v>996.17600000000004</v>
      </c>
      <c r="D151" t="s">
        <v>2</v>
      </c>
      <c r="E151" t="s">
        <v>48</v>
      </c>
      <c r="F151" t="s">
        <v>27</v>
      </c>
      <c r="G151" t="s">
        <v>28</v>
      </c>
      <c r="I151" t="s">
        <v>750</v>
      </c>
      <c r="J151" t="s">
        <v>750</v>
      </c>
    </row>
    <row r="152" spans="1:10" x14ac:dyDescent="0.2">
      <c r="A152" t="s">
        <v>513</v>
      </c>
      <c r="B152">
        <v>1997</v>
      </c>
      <c r="C152">
        <v>1054.694</v>
      </c>
      <c r="D152" t="s">
        <v>2</v>
      </c>
      <c r="E152" t="s">
        <v>48</v>
      </c>
      <c r="F152" t="s">
        <v>27</v>
      </c>
      <c r="G152" t="s">
        <v>28</v>
      </c>
      <c r="I152" t="s">
        <v>750</v>
      </c>
      <c r="J152" t="s">
        <v>750</v>
      </c>
    </row>
    <row r="153" spans="1:10" x14ac:dyDescent="0.2">
      <c r="A153" t="s">
        <v>514</v>
      </c>
      <c r="B153">
        <v>1998</v>
      </c>
      <c r="C153">
        <v>1123.49</v>
      </c>
      <c r="D153" t="s">
        <v>2</v>
      </c>
      <c r="E153" t="s">
        <v>48</v>
      </c>
      <c r="F153" t="s">
        <v>27</v>
      </c>
      <c r="G153" t="s">
        <v>28</v>
      </c>
      <c r="I153" t="s">
        <v>750</v>
      </c>
      <c r="J153" t="s">
        <v>750</v>
      </c>
    </row>
    <row r="154" spans="1:10" x14ac:dyDescent="0.2">
      <c r="A154" t="s">
        <v>515</v>
      </c>
      <c r="B154">
        <v>1999</v>
      </c>
      <c r="C154">
        <v>1187.671</v>
      </c>
      <c r="D154" t="s">
        <v>2</v>
      </c>
      <c r="E154" t="s">
        <v>48</v>
      </c>
      <c r="F154" t="s">
        <v>27</v>
      </c>
      <c r="G154" t="s">
        <v>28</v>
      </c>
      <c r="I154" t="s">
        <v>750</v>
      </c>
      <c r="J154" t="s">
        <v>750</v>
      </c>
    </row>
    <row r="155" spans="1:10" x14ac:dyDescent="0.2">
      <c r="A155" t="s">
        <v>516</v>
      </c>
      <c r="B155">
        <v>2000</v>
      </c>
      <c r="C155">
        <v>1276.008</v>
      </c>
      <c r="D155" t="s">
        <v>2</v>
      </c>
      <c r="E155" t="s">
        <v>48</v>
      </c>
      <c r="F155" t="s">
        <v>27</v>
      </c>
      <c r="G155" t="s">
        <v>28</v>
      </c>
      <c r="I155" t="s">
        <v>750</v>
      </c>
      <c r="J155" t="s">
        <v>750</v>
      </c>
    </row>
    <row r="156" spans="1:10" x14ac:dyDescent="0.2">
      <c r="A156" t="s">
        <v>517</v>
      </c>
      <c r="B156">
        <v>2001</v>
      </c>
      <c r="C156">
        <v>1385.058</v>
      </c>
      <c r="D156" t="s">
        <v>2</v>
      </c>
      <c r="E156" t="s">
        <v>48</v>
      </c>
      <c r="F156" t="s">
        <v>27</v>
      </c>
      <c r="G156" t="s">
        <v>28</v>
      </c>
      <c r="I156" t="s">
        <v>750</v>
      </c>
      <c r="J156" t="s">
        <v>750</v>
      </c>
    </row>
    <row r="157" spans="1:10" x14ac:dyDescent="0.2">
      <c r="A157" t="s">
        <v>107</v>
      </c>
      <c r="B157">
        <v>2002</v>
      </c>
      <c r="C157">
        <v>1514.3530000000001</v>
      </c>
      <c r="D157" t="s">
        <v>2</v>
      </c>
      <c r="E157" t="s">
        <v>48</v>
      </c>
      <c r="F157" t="s">
        <v>27</v>
      </c>
      <c r="G157" t="s">
        <v>28</v>
      </c>
      <c r="I157" t="s">
        <v>750</v>
      </c>
      <c r="J157" t="s">
        <v>750</v>
      </c>
    </row>
    <row r="158" spans="1:10" x14ac:dyDescent="0.2">
      <c r="A158" t="s">
        <v>108</v>
      </c>
      <c r="B158">
        <v>2003</v>
      </c>
      <c r="C158">
        <v>1626.4849999999999</v>
      </c>
      <c r="D158" t="s">
        <v>2</v>
      </c>
      <c r="E158" t="s">
        <v>48</v>
      </c>
      <c r="F158" t="s">
        <v>27</v>
      </c>
      <c r="G158" t="s">
        <v>28</v>
      </c>
      <c r="I158" t="s">
        <v>750</v>
      </c>
      <c r="J158" t="s">
        <v>750</v>
      </c>
    </row>
    <row r="159" spans="1:10" x14ac:dyDescent="0.2">
      <c r="A159" t="s">
        <v>109</v>
      </c>
      <c r="B159">
        <v>2004</v>
      </c>
      <c r="C159">
        <v>1744.4929999999999</v>
      </c>
      <c r="D159" t="s">
        <v>2</v>
      </c>
      <c r="E159" t="s">
        <v>48</v>
      </c>
      <c r="F159" t="s">
        <v>27</v>
      </c>
      <c r="G159" t="s">
        <v>28</v>
      </c>
      <c r="I159" t="s">
        <v>750</v>
      </c>
      <c r="J159" t="s">
        <v>750</v>
      </c>
    </row>
    <row r="160" spans="1:10" x14ac:dyDescent="0.2">
      <c r="A160" t="s">
        <v>110</v>
      </c>
      <c r="B160">
        <v>2005</v>
      </c>
      <c r="C160">
        <v>1865.33</v>
      </c>
      <c r="D160" t="s">
        <v>2</v>
      </c>
      <c r="E160" t="s">
        <v>48</v>
      </c>
      <c r="F160" t="s">
        <v>27</v>
      </c>
      <c r="G160" t="s">
        <v>28</v>
      </c>
      <c r="I160" t="s">
        <v>750</v>
      </c>
      <c r="J160" t="s">
        <v>750</v>
      </c>
    </row>
    <row r="161" spans="1:10" x14ac:dyDescent="0.2">
      <c r="A161" t="s">
        <v>111</v>
      </c>
      <c r="B161">
        <v>2006</v>
      </c>
      <c r="C161">
        <v>1981.0709999999999</v>
      </c>
      <c r="D161" t="s">
        <v>2</v>
      </c>
      <c r="E161" t="s">
        <v>48</v>
      </c>
      <c r="F161" t="s">
        <v>27</v>
      </c>
      <c r="G161" t="s">
        <v>28</v>
      </c>
      <c r="I161" t="s">
        <v>750</v>
      </c>
      <c r="J161" t="s">
        <v>750</v>
      </c>
    </row>
    <row r="162" spans="1:10" x14ac:dyDescent="0.2">
      <c r="A162" t="s">
        <v>112</v>
      </c>
      <c r="B162">
        <v>2007</v>
      </c>
      <c r="C162">
        <v>2118.5889999999999</v>
      </c>
      <c r="D162" t="s">
        <v>2</v>
      </c>
      <c r="E162" t="s">
        <v>48</v>
      </c>
      <c r="F162" t="s">
        <v>27</v>
      </c>
      <c r="G162" t="s">
        <v>28</v>
      </c>
      <c r="I162" t="s">
        <v>750</v>
      </c>
      <c r="J162" t="s">
        <v>750</v>
      </c>
    </row>
    <row r="163" spans="1:10" x14ac:dyDescent="0.2">
      <c r="A163" t="s">
        <v>113</v>
      </c>
      <c r="B163">
        <v>2008</v>
      </c>
      <c r="C163">
        <v>2227.2179999999998</v>
      </c>
      <c r="D163" t="s">
        <v>2</v>
      </c>
      <c r="E163" t="s">
        <v>48</v>
      </c>
      <c r="F163" t="s">
        <v>27</v>
      </c>
      <c r="G163" t="s">
        <v>28</v>
      </c>
      <c r="I163" t="s">
        <v>750</v>
      </c>
      <c r="J163" t="s">
        <v>750</v>
      </c>
    </row>
    <row r="164" spans="1:10" x14ac:dyDescent="0.2">
      <c r="A164" t="s">
        <v>114</v>
      </c>
      <c r="B164">
        <v>2009</v>
      </c>
      <c r="C164">
        <v>2317.9580000000001</v>
      </c>
      <c r="D164" t="s">
        <v>2</v>
      </c>
      <c r="E164" t="s">
        <v>48</v>
      </c>
      <c r="F164" t="s">
        <v>27</v>
      </c>
      <c r="G164" t="s">
        <v>28</v>
      </c>
      <c r="I164" t="s">
        <v>750</v>
      </c>
      <c r="J164" t="s">
        <v>750</v>
      </c>
    </row>
    <row r="165" spans="1:10" x14ac:dyDescent="0.2">
      <c r="A165" t="s">
        <v>115</v>
      </c>
      <c r="B165">
        <v>2010</v>
      </c>
      <c r="C165">
        <v>2400.915</v>
      </c>
      <c r="D165" t="s">
        <v>2</v>
      </c>
      <c r="E165" t="s">
        <v>48</v>
      </c>
      <c r="F165" t="s">
        <v>27</v>
      </c>
      <c r="G165" t="s">
        <v>28</v>
      </c>
      <c r="I165" t="s">
        <v>750</v>
      </c>
      <c r="J165" t="s">
        <v>750</v>
      </c>
    </row>
    <row r="166" spans="1:10" x14ac:dyDescent="0.2">
      <c r="A166" t="s">
        <v>116</v>
      </c>
      <c r="B166">
        <v>2011</v>
      </c>
      <c r="C166">
        <v>2484.63</v>
      </c>
      <c r="D166" t="s">
        <v>2</v>
      </c>
      <c r="E166" t="s">
        <v>48</v>
      </c>
      <c r="F166" t="s">
        <v>27</v>
      </c>
      <c r="G166" t="s">
        <v>28</v>
      </c>
      <c r="I166" t="s">
        <v>750</v>
      </c>
      <c r="J166" t="s">
        <v>750</v>
      </c>
    </row>
    <row r="167" spans="1:10" x14ac:dyDescent="0.2">
      <c r="A167" t="s">
        <v>117</v>
      </c>
      <c r="B167">
        <v>2012</v>
      </c>
      <c r="C167">
        <v>2572.518</v>
      </c>
      <c r="D167" t="s">
        <v>2</v>
      </c>
      <c r="E167" t="s">
        <v>48</v>
      </c>
      <c r="F167" t="s">
        <v>27</v>
      </c>
      <c r="G167" t="s">
        <v>28</v>
      </c>
      <c r="I167" t="s">
        <v>750</v>
      </c>
      <c r="J167" t="s">
        <v>750</v>
      </c>
    </row>
    <row r="168" spans="1:10" x14ac:dyDescent="0.2">
      <c r="A168" t="s">
        <v>118</v>
      </c>
      <c r="B168">
        <v>2013</v>
      </c>
      <c r="C168">
        <v>2635.0889999999999</v>
      </c>
      <c r="D168" t="s">
        <v>2</v>
      </c>
      <c r="E168" t="s">
        <v>48</v>
      </c>
      <c r="F168" t="s">
        <v>27</v>
      </c>
      <c r="G168" t="s">
        <v>28</v>
      </c>
      <c r="I168" t="s">
        <v>750</v>
      </c>
      <c r="J168" t="s">
        <v>750</v>
      </c>
    </row>
    <row r="169" spans="1:10" x14ac:dyDescent="0.2">
      <c r="A169" t="s">
        <v>119</v>
      </c>
      <c r="B169">
        <v>2014</v>
      </c>
      <c r="C169">
        <v>2748.826</v>
      </c>
      <c r="D169" t="s">
        <v>2</v>
      </c>
      <c r="E169" t="s">
        <v>48</v>
      </c>
      <c r="F169" t="s">
        <v>27</v>
      </c>
      <c r="G169" t="s">
        <v>28</v>
      </c>
      <c r="I169" t="s">
        <v>750</v>
      </c>
      <c r="J169" t="s">
        <v>750</v>
      </c>
    </row>
    <row r="170" spans="1:10" x14ac:dyDescent="0.2">
      <c r="A170" t="s">
        <v>120</v>
      </c>
      <c r="B170">
        <v>2015</v>
      </c>
      <c r="C170">
        <v>2904.3820000000001</v>
      </c>
      <c r="D170" t="s">
        <v>2</v>
      </c>
      <c r="E170" t="s">
        <v>48</v>
      </c>
      <c r="F170" t="s">
        <v>27</v>
      </c>
      <c r="G170" t="s">
        <v>28</v>
      </c>
      <c r="I170" t="s">
        <v>750</v>
      </c>
      <c r="J170" t="s">
        <v>750</v>
      </c>
    </row>
    <row r="171" spans="1:10" x14ac:dyDescent="0.2">
      <c r="A171" t="s">
        <v>121</v>
      </c>
      <c r="B171">
        <v>2016</v>
      </c>
      <c r="C171">
        <v>3036.4090000000001</v>
      </c>
      <c r="D171" t="s">
        <v>2</v>
      </c>
      <c r="E171" t="s">
        <v>48</v>
      </c>
      <c r="F171" t="s">
        <v>27</v>
      </c>
      <c r="G171" t="s">
        <v>28</v>
      </c>
      <c r="I171" t="s">
        <v>750</v>
      </c>
      <c r="J171" t="s">
        <v>750</v>
      </c>
    </row>
    <row r="172" spans="1:10" x14ac:dyDescent="0.2">
      <c r="A172" t="s">
        <v>122</v>
      </c>
      <c r="B172">
        <v>2017</v>
      </c>
      <c r="C172">
        <v>3138.509</v>
      </c>
      <c r="D172" t="s">
        <v>2</v>
      </c>
      <c r="E172" t="s">
        <v>48</v>
      </c>
      <c r="F172" t="s">
        <v>27</v>
      </c>
      <c r="G172" t="s">
        <v>28</v>
      </c>
      <c r="I172" t="s">
        <v>750</v>
      </c>
      <c r="J172" t="s">
        <v>750</v>
      </c>
    </row>
    <row r="173" spans="1:10" x14ac:dyDescent="0.2">
      <c r="A173" t="s">
        <v>123</v>
      </c>
      <c r="B173">
        <v>2018</v>
      </c>
      <c r="C173">
        <v>3283.93</v>
      </c>
      <c r="D173" t="s">
        <v>2</v>
      </c>
      <c r="E173" t="s">
        <v>48</v>
      </c>
      <c r="F173" t="s">
        <v>27</v>
      </c>
      <c r="G173" t="s">
        <v>28</v>
      </c>
      <c r="I173" t="s">
        <v>750</v>
      </c>
      <c r="J173" t="s">
        <v>750</v>
      </c>
    </row>
    <row r="174" spans="1:10" x14ac:dyDescent="0.2">
      <c r="A174" t="s">
        <v>124</v>
      </c>
      <c r="B174">
        <v>2019</v>
      </c>
      <c r="C174">
        <v>3475.4389999999999</v>
      </c>
      <c r="D174" t="s">
        <v>2</v>
      </c>
      <c r="E174" t="s">
        <v>48</v>
      </c>
      <c r="F174" t="s">
        <v>27</v>
      </c>
      <c r="G174" t="s">
        <v>28</v>
      </c>
      <c r="I174" t="s">
        <v>750</v>
      </c>
      <c r="J174" t="s">
        <v>750</v>
      </c>
    </row>
    <row r="175" spans="1:10" x14ac:dyDescent="0.2">
      <c r="A175" t="s">
        <v>125</v>
      </c>
      <c r="B175">
        <v>2020</v>
      </c>
      <c r="C175">
        <v>3445.2469999999998</v>
      </c>
      <c r="D175" t="s">
        <v>2</v>
      </c>
      <c r="E175" t="s">
        <v>48</v>
      </c>
      <c r="F175" t="s">
        <v>27</v>
      </c>
      <c r="G175" t="s">
        <v>28</v>
      </c>
      <c r="I175" t="s">
        <v>750</v>
      </c>
      <c r="J175" t="s">
        <v>750</v>
      </c>
    </row>
    <row r="176" spans="1:10" x14ac:dyDescent="0.2">
      <c r="A176" t="s">
        <v>430</v>
      </c>
      <c r="B176">
        <v>2021</v>
      </c>
      <c r="C176">
        <v>3809.4369999999999</v>
      </c>
      <c r="D176" t="s">
        <v>2</v>
      </c>
      <c r="E176" t="s">
        <v>48</v>
      </c>
      <c r="F176" t="s">
        <v>27</v>
      </c>
      <c r="G176" t="s">
        <v>28</v>
      </c>
      <c r="I176" t="s">
        <v>750</v>
      </c>
      <c r="J176" t="s">
        <v>750</v>
      </c>
    </row>
    <row r="177" spans="1:10" x14ac:dyDescent="0.2">
      <c r="A177" t="s">
        <v>733</v>
      </c>
      <c r="B177">
        <v>2022</v>
      </c>
      <c r="C177">
        <v>4067.4870000000001</v>
      </c>
      <c r="D177" t="s">
        <v>2</v>
      </c>
      <c r="E177" t="s">
        <v>48</v>
      </c>
      <c r="F177" t="s">
        <v>27</v>
      </c>
      <c r="G177" t="s">
        <v>28</v>
      </c>
      <c r="I177" t="s">
        <v>750</v>
      </c>
      <c r="J177" t="s">
        <v>750</v>
      </c>
    </row>
    <row r="178" spans="1:10" x14ac:dyDescent="0.2">
      <c r="A178" t="s">
        <v>518</v>
      </c>
      <c r="B178">
        <v>1991</v>
      </c>
      <c r="C178">
        <v>1374.918682</v>
      </c>
      <c r="D178" t="s">
        <v>2</v>
      </c>
      <c r="E178" t="s">
        <v>68</v>
      </c>
      <c r="F178" t="s">
        <v>27</v>
      </c>
      <c r="G178" t="s">
        <v>28</v>
      </c>
      <c r="H178" t="s">
        <v>69</v>
      </c>
      <c r="I178" t="s">
        <v>750</v>
      </c>
      <c r="J178" t="s">
        <v>751</v>
      </c>
    </row>
    <row r="179" spans="1:10" x14ac:dyDescent="0.2">
      <c r="A179" t="s">
        <v>519</v>
      </c>
      <c r="B179">
        <v>1992</v>
      </c>
      <c r="C179">
        <v>1413.911627</v>
      </c>
      <c r="D179" t="s">
        <v>2</v>
      </c>
      <c r="E179" t="s">
        <v>68</v>
      </c>
      <c r="F179" t="s">
        <v>27</v>
      </c>
      <c r="G179" t="s">
        <v>28</v>
      </c>
      <c r="H179" t="s">
        <v>69</v>
      </c>
      <c r="I179" t="s">
        <v>750</v>
      </c>
      <c r="J179" t="s">
        <v>751</v>
      </c>
    </row>
    <row r="180" spans="1:10" x14ac:dyDescent="0.2">
      <c r="A180" t="s">
        <v>520</v>
      </c>
      <c r="B180">
        <v>1993</v>
      </c>
      <c r="C180">
        <v>1429.615282</v>
      </c>
      <c r="D180" t="s">
        <v>2</v>
      </c>
      <c r="E180" t="s">
        <v>68</v>
      </c>
      <c r="F180" t="s">
        <v>27</v>
      </c>
      <c r="G180" t="s">
        <v>28</v>
      </c>
      <c r="H180" t="s">
        <v>69</v>
      </c>
      <c r="I180" t="s">
        <v>750</v>
      </c>
      <c r="J180" t="s">
        <v>751</v>
      </c>
    </row>
    <row r="181" spans="1:10" x14ac:dyDescent="0.2">
      <c r="A181" t="s">
        <v>521</v>
      </c>
      <c r="B181">
        <v>1994</v>
      </c>
      <c r="C181">
        <v>1443.90554</v>
      </c>
      <c r="D181" t="s">
        <v>2</v>
      </c>
      <c r="E181" t="s">
        <v>68</v>
      </c>
      <c r="F181" t="s">
        <v>27</v>
      </c>
      <c r="G181" t="s">
        <v>28</v>
      </c>
      <c r="H181" t="s">
        <v>69</v>
      </c>
      <c r="I181" t="s">
        <v>750</v>
      </c>
      <c r="J181" t="s">
        <v>751</v>
      </c>
    </row>
    <row r="182" spans="1:10" x14ac:dyDescent="0.2">
      <c r="A182" t="s">
        <v>522</v>
      </c>
      <c r="B182">
        <v>1995</v>
      </c>
      <c r="C182">
        <v>1471.3373750000001</v>
      </c>
      <c r="D182" t="s">
        <v>2</v>
      </c>
      <c r="E182" t="s">
        <v>68</v>
      </c>
      <c r="F182" t="s">
        <v>27</v>
      </c>
      <c r="G182" t="s">
        <v>28</v>
      </c>
      <c r="H182" t="s">
        <v>69</v>
      </c>
      <c r="I182" t="s">
        <v>750</v>
      </c>
      <c r="J182" t="s">
        <v>751</v>
      </c>
    </row>
    <row r="183" spans="1:10" x14ac:dyDescent="0.2">
      <c r="A183" t="s">
        <v>523</v>
      </c>
      <c r="B183">
        <v>1996</v>
      </c>
      <c r="C183">
        <v>1510.808094</v>
      </c>
      <c r="D183" t="s">
        <v>2</v>
      </c>
      <c r="E183" t="s">
        <v>68</v>
      </c>
      <c r="F183" t="s">
        <v>27</v>
      </c>
      <c r="G183" t="s">
        <v>28</v>
      </c>
      <c r="H183" t="s">
        <v>69</v>
      </c>
      <c r="I183" t="s">
        <v>750</v>
      </c>
      <c r="J183" t="s">
        <v>751</v>
      </c>
    </row>
    <row r="184" spans="1:10" x14ac:dyDescent="0.2">
      <c r="A184" t="s">
        <v>524</v>
      </c>
      <c r="B184">
        <v>1997</v>
      </c>
      <c r="C184">
        <v>1569.1399819999999</v>
      </c>
      <c r="D184" t="s">
        <v>2</v>
      </c>
      <c r="E184" t="s">
        <v>68</v>
      </c>
      <c r="F184" t="s">
        <v>27</v>
      </c>
      <c r="G184" t="s">
        <v>28</v>
      </c>
      <c r="H184" t="s">
        <v>69</v>
      </c>
      <c r="I184" t="s">
        <v>750</v>
      </c>
      <c r="J184" t="s">
        <v>751</v>
      </c>
    </row>
    <row r="185" spans="1:10" x14ac:dyDescent="0.2">
      <c r="A185" t="s">
        <v>525</v>
      </c>
      <c r="B185">
        <v>1998</v>
      </c>
      <c r="C185">
        <v>1638.709987</v>
      </c>
      <c r="D185" t="s">
        <v>2</v>
      </c>
      <c r="E185" t="s">
        <v>68</v>
      </c>
      <c r="F185" t="s">
        <v>27</v>
      </c>
      <c r="G185" t="s">
        <v>28</v>
      </c>
      <c r="H185" t="s">
        <v>69</v>
      </c>
      <c r="I185" t="s">
        <v>750</v>
      </c>
      <c r="J185" t="s">
        <v>751</v>
      </c>
    </row>
    <row r="186" spans="1:10" x14ac:dyDescent="0.2">
      <c r="A186" t="s">
        <v>526</v>
      </c>
      <c r="B186">
        <v>1999</v>
      </c>
      <c r="C186">
        <v>1689.4751189999999</v>
      </c>
      <c r="D186" t="s">
        <v>2</v>
      </c>
      <c r="E186" t="s">
        <v>68</v>
      </c>
      <c r="F186" t="s">
        <v>27</v>
      </c>
      <c r="G186" t="s">
        <v>28</v>
      </c>
      <c r="H186" t="s">
        <v>69</v>
      </c>
      <c r="I186" t="s">
        <v>750</v>
      </c>
      <c r="J186" t="s">
        <v>751</v>
      </c>
    </row>
    <row r="187" spans="1:10" x14ac:dyDescent="0.2">
      <c r="A187" t="s">
        <v>527</v>
      </c>
      <c r="B187">
        <v>2000</v>
      </c>
      <c r="C187">
        <v>1761.3923299999999</v>
      </c>
      <c r="D187" t="s">
        <v>2</v>
      </c>
      <c r="E187" t="s">
        <v>68</v>
      </c>
      <c r="F187" t="s">
        <v>27</v>
      </c>
      <c r="G187" t="s">
        <v>28</v>
      </c>
      <c r="H187" t="s">
        <v>69</v>
      </c>
      <c r="I187" t="s">
        <v>750</v>
      </c>
      <c r="J187" t="s">
        <v>751</v>
      </c>
    </row>
    <row r="188" spans="1:10" x14ac:dyDescent="0.2">
      <c r="A188" t="s">
        <v>528</v>
      </c>
      <c r="B188">
        <v>2001</v>
      </c>
      <c r="C188">
        <v>1849.953025</v>
      </c>
      <c r="D188" t="s">
        <v>2</v>
      </c>
      <c r="E188" t="s">
        <v>68</v>
      </c>
      <c r="F188" t="s">
        <v>27</v>
      </c>
      <c r="G188" t="s">
        <v>28</v>
      </c>
      <c r="H188" t="s">
        <v>69</v>
      </c>
      <c r="I188" t="s">
        <v>750</v>
      </c>
      <c r="J188" t="s">
        <v>751</v>
      </c>
    </row>
    <row r="189" spans="1:10" x14ac:dyDescent="0.2">
      <c r="A189" t="s">
        <v>126</v>
      </c>
      <c r="B189">
        <v>2002</v>
      </c>
      <c r="C189">
        <v>1972.525862</v>
      </c>
      <c r="D189" t="s">
        <v>2</v>
      </c>
      <c r="E189" t="s">
        <v>68</v>
      </c>
      <c r="F189" t="s">
        <v>27</v>
      </c>
      <c r="G189" t="s">
        <v>28</v>
      </c>
      <c r="H189" t="s">
        <v>69</v>
      </c>
      <c r="I189" t="s">
        <v>750</v>
      </c>
      <c r="J189" t="s">
        <v>751</v>
      </c>
    </row>
    <row r="190" spans="1:10" x14ac:dyDescent="0.2">
      <c r="A190" t="s">
        <v>127</v>
      </c>
      <c r="B190">
        <v>2003</v>
      </c>
      <c r="C190">
        <v>2053.1041230000001</v>
      </c>
      <c r="D190" t="s">
        <v>2</v>
      </c>
      <c r="E190" t="s">
        <v>68</v>
      </c>
      <c r="F190" t="s">
        <v>27</v>
      </c>
      <c r="G190" t="s">
        <v>28</v>
      </c>
      <c r="H190" t="s">
        <v>69</v>
      </c>
      <c r="I190" t="s">
        <v>750</v>
      </c>
      <c r="J190" t="s">
        <v>751</v>
      </c>
    </row>
    <row r="191" spans="1:10" x14ac:dyDescent="0.2">
      <c r="A191" t="s">
        <v>128</v>
      </c>
      <c r="B191">
        <v>2004</v>
      </c>
      <c r="C191">
        <v>2131.4582500000001</v>
      </c>
      <c r="D191" t="s">
        <v>2</v>
      </c>
      <c r="E191" t="s">
        <v>68</v>
      </c>
      <c r="F191" t="s">
        <v>27</v>
      </c>
      <c r="G191" t="s">
        <v>28</v>
      </c>
      <c r="H191" t="s">
        <v>69</v>
      </c>
      <c r="I191" t="s">
        <v>750</v>
      </c>
      <c r="J191" t="s">
        <v>751</v>
      </c>
    </row>
    <row r="192" spans="1:10" x14ac:dyDescent="0.2">
      <c r="A192" t="s">
        <v>129</v>
      </c>
      <c r="B192">
        <v>2005</v>
      </c>
      <c r="C192">
        <v>2209.8173980000001</v>
      </c>
      <c r="D192" t="s">
        <v>2</v>
      </c>
      <c r="E192" t="s">
        <v>68</v>
      </c>
      <c r="F192" t="s">
        <v>27</v>
      </c>
      <c r="G192" t="s">
        <v>28</v>
      </c>
      <c r="H192" t="s">
        <v>69</v>
      </c>
      <c r="I192" t="s">
        <v>750</v>
      </c>
      <c r="J192" t="s">
        <v>751</v>
      </c>
    </row>
    <row r="193" spans="1:10" x14ac:dyDescent="0.2">
      <c r="A193" t="s">
        <v>130</v>
      </c>
      <c r="B193">
        <v>2006</v>
      </c>
      <c r="C193">
        <v>2277.8195059999998</v>
      </c>
      <c r="D193" t="s">
        <v>2</v>
      </c>
      <c r="E193" t="s">
        <v>68</v>
      </c>
      <c r="F193" t="s">
        <v>27</v>
      </c>
      <c r="G193" t="s">
        <v>28</v>
      </c>
      <c r="H193" t="s">
        <v>69</v>
      </c>
      <c r="I193" t="s">
        <v>750</v>
      </c>
      <c r="J193" t="s">
        <v>751</v>
      </c>
    </row>
    <row r="194" spans="1:10" x14ac:dyDescent="0.2">
      <c r="A194" t="s">
        <v>131</v>
      </c>
      <c r="B194">
        <v>2007</v>
      </c>
      <c r="C194">
        <v>2360.4307370000001</v>
      </c>
      <c r="D194" t="s">
        <v>2</v>
      </c>
      <c r="E194" t="s">
        <v>68</v>
      </c>
      <c r="F194" t="s">
        <v>27</v>
      </c>
      <c r="G194" t="s">
        <v>28</v>
      </c>
      <c r="H194" t="s">
        <v>69</v>
      </c>
      <c r="I194" t="s">
        <v>750</v>
      </c>
      <c r="J194" t="s">
        <v>751</v>
      </c>
    </row>
    <row r="195" spans="1:10" x14ac:dyDescent="0.2">
      <c r="A195" t="s">
        <v>132</v>
      </c>
      <c r="B195">
        <v>2008</v>
      </c>
      <c r="C195">
        <v>2417.9210109999999</v>
      </c>
      <c r="D195" t="s">
        <v>2</v>
      </c>
      <c r="E195" t="s">
        <v>68</v>
      </c>
      <c r="F195" t="s">
        <v>27</v>
      </c>
      <c r="G195" t="s">
        <v>28</v>
      </c>
      <c r="H195" t="s">
        <v>69</v>
      </c>
      <c r="I195" t="s">
        <v>750</v>
      </c>
      <c r="J195" t="s">
        <v>751</v>
      </c>
    </row>
    <row r="196" spans="1:10" x14ac:dyDescent="0.2">
      <c r="A196" t="s">
        <v>133</v>
      </c>
      <c r="B196">
        <v>2009</v>
      </c>
      <c r="C196">
        <v>2465.220053</v>
      </c>
      <c r="D196" t="s">
        <v>2</v>
      </c>
      <c r="E196" t="s">
        <v>68</v>
      </c>
      <c r="F196" t="s">
        <v>27</v>
      </c>
      <c r="G196" t="s">
        <v>28</v>
      </c>
      <c r="H196" t="s">
        <v>69</v>
      </c>
      <c r="I196" t="s">
        <v>750</v>
      </c>
      <c r="J196" t="s">
        <v>751</v>
      </c>
    </row>
    <row r="197" spans="1:10" x14ac:dyDescent="0.2">
      <c r="A197" t="s">
        <v>134</v>
      </c>
      <c r="B197">
        <v>2010</v>
      </c>
      <c r="C197">
        <v>2494.523338</v>
      </c>
      <c r="D197" t="s">
        <v>2</v>
      </c>
      <c r="E197" t="s">
        <v>68</v>
      </c>
      <c r="F197" t="s">
        <v>27</v>
      </c>
      <c r="G197" t="s">
        <v>28</v>
      </c>
      <c r="H197" t="s">
        <v>69</v>
      </c>
      <c r="I197" t="s">
        <v>750</v>
      </c>
      <c r="J197" t="s">
        <v>751</v>
      </c>
    </row>
    <row r="198" spans="1:10" x14ac:dyDescent="0.2">
      <c r="A198" t="s">
        <v>135</v>
      </c>
      <c r="B198">
        <v>2011</v>
      </c>
      <c r="C198">
        <v>2529.1574719999999</v>
      </c>
      <c r="D198" t="s">
        <v>2</v>
      </c>
      <c r="E198" t="s">
        <v>68</v>
      </c>
      <c r="F198" t="s">
        <v>27</v>
      </c>
      <c r="G198" t="s">
        <v>28</v>
      </c>
      <c r="H198" t="s">
        <v>69</v>
      </c>
      <c r="I198" t="s">
        <v>750</v>
      </c>
      <c r="J198" t="s">
        <v>751</v>
      </c>
    </row>
    <row r="199" spans="1:10" x14ac:dyDescent="0.2">
      <c r="A199" t="s">
        <v>136</v>
      </c>
      <c r="B199">
        <v>2012</v>
      </c>
      <c r="C199">
        <v>2572.518</v>
      </c>
      <c r="D199" t="s">
        <v>2</v>
      </c>
      <c r="E199" t="s">
        <v>68</v>
      </c>
      <c r="F199" t="s">
        <v>27</v>
      </c>
      <c r="G199" t="s">
        <v>28</v>
      </c>
      <c r="H199" t="s">
        <v>69</v>
      </c>
      <c r="I199" t="s">
        <v>750</v>
      </c>
      <c r="J199" t="s">
        <v>751</v>
      </c>
    </row>
    <row r="200" spans="1:10" x14ac:dyDescent="0.2">
      <c r="A200" t="s">
        <v>137</v>
      </c>
      <c r="B200">
        <v>2013</v>
      </c>
      <c r="C200">
        <v>2603.3571609999999</v>
      </c>
      <c r="D200" t="s">
        <v>2</v>
      </c>
      <c r="E200" t="s">
        <v>68</v>
      </c>
      <c r="F200" t="s">
        <v>27</v>
      </c>
      <c r="G200" t="s">
        <v>28</v>
      </c>
      <c r="H200" t="s">
        <v>69</v>
      </c>
      <c r="I200" t="s">
        <v>750</v>
      </c>
      <c r="J200" t="s">
        <v>751</v>
      </c>
    </row>
    <row r="201" spans="1:10" x14ac:dyDescent="0.2">
      <c r="A201" t="s">
        <v>138</v>
      </c>
      <c r="B201">
        <v>2014</v>
      </c>
      <c r="C201">
        <v>2677.7739029999998</v>
      </c>
      <c r="D201" t="s">
        <v>2</v>
      </c>
      <c r="E201" t="s">
        <v>68</v>
      </c>
      <c r="F201" t="s">
        <v>27</v>
      </c>
      <c r="G201" t="s">
        <v>28</v>
      </c>
      <c r="H201" t="s">
        <v>69</v>
      </c>
      <c r="I201" t="s">
        <v>750</v>
      </c>
      <c r="J201" t="s">
        <v>751</v>
      </c>
    </row>
    <row r="202" spans="1:10" x14ac:dyDescent="0.2">
      <c r="A202" t="s">
        <v>139</v>
      </c>
      <c r="B202">
        <v>2015</v>
      </c>
      <c r="C202">
        <v>2805.7426289999999</v>
      </c>
      <c r="D202" t="s">
        <v>2</v>
      </c>
      <c r="E202" t="s">
        <v>68</v>
      </c>
      <c r="F202" t="s">
        <v>27</v>
      </c>
      <c r="G202" t="s">
        <v>28</v>
      </c>
      <c r="H202" t="s">
        <v>69</v>
      </c>
      <c r="I202" t="s">
        <v>750</v>
      </c>
      <c r="J202" t="s">
        <v>751</v>
      </c>
    </row>
    <row r="203" spans="1:10" x14ac:dyDescent="0.2">
      <c r="A203" t="s">
        <v>140</v>
      </c>
      <c r="B203">
        <v>2016</v>
      </c>
      <c r="C203">
        <v>2895.8811730000002</v>
      </c>
      <c r="D203" t="s">
        <v>2</v>
      </c>
      <c r="E203" t="s">
        <v>68</v>
      </c>
      <c r="F203" t="s">
        <v>27</v>
      </c>
      <c r="G203" t="s">
        <v>28</v>
      </c>
      <c r="H203" t="s">
        <v>69</v>
      </c>
      <c r="I203" t="s">
        <v>750</v>
      </c>
      <c r="J203" t="s">
        <v>751</v>
      </c>
    </row>
    <row r="204" spans="1:10" x14ac:dyDescent="0.2">
      <c r="A204" t="s">
        <v>141</v>
      </c>
      <c r="B204">
        <v>2017</v>
      </c>
      <c r="C204">
        <v>2944.9887910000002</v>
      </c>
      <c r="D204" t="s">
        <v>2</v>
      </c>
      <c r="E204" t="s">
        <v>68</v>
      </c>
      <c r="F204" t="s">
        <v>27</v>
      </c>
      <c r="G204" t="s">
        <v>28</v>
      </c>
      <c r="H204" t="s">
        <v>69</v>
      </c>
      <c r="I204" t="s">
        <v>750</v>
      </c>
      <c r="J204" t="s">
        <v>751</v>
      </c>
    </row>
    <row r="205" spans="1:10" x14ac:dyDescent="0.2">
      <c r="A205" t="s">
        <v>142</v>
      </c>
      <c r="B205">
        <v>2018</v>
      </c>
      <c r="C205">
        <v>3025.7845139999999</v>
      </c>
      <c r="D205" t="s">
        <v>2</v>
      </c>
      <c r="E205" t="s">
        <v>68</v>
      </c>
      <c r="F205" t="s">
        <v>27</v>
      </c>
      <c r="G205" t="s">
        <v>28</v>
      </c>
      <c r="H205" t="s">
        <v>69</v>
      </c>
      <c r="I205" t="s">
        <v>750</v>
      </c>
      <c r="J205" t="s">
        <v>751</v>
      </c>
    </row>
    <row r="206" spans="1:10" x14ac:dyDescent="0.2">
      <c r="A206" t="s">
        <v>143</v>
      </c>
      <c r="B206">
        <v>2019</v>
      </c>
      <c r="C206">
        <v>3159.705379</v>
      </c>
      <c r="D206" t="s">
        <v>2</v>
      </c>
      <c r="E206" t="s">
        <v>68</v>
      </c>
      <c r="F206" t="s">
        <v>27</v>
      </c>
      <c r="G206" t="s">
        <v>28</v>
      </c>
      <c r="H206" t="s">
        <v>69</v>
      </c>
      <c r="I206" t="s">
        <v>750</v>
      </c>
      <c r="J206" t="s">
        <v>751</v>
      </c>
    </row>
    <row r="207" spans="1:10" x14ac:dyDescent="0.2">
      <c r="A207" t="s">
        <v>144</v>
      </c>
      <c r="B207">
        <v>2020</v>
      </c>
      <c r="C207">
        <v>3074.2781709999999</v>
      </c>
      <c r="D207" t="s">
        <v>2</v>
      </c>
      <c r="E207" t="s">
        <v>68</v>
      </c>
      <c r="F207" t="s">
        <v>27</v>
      </c>
      <c r="G207" t="s">
        <v>28</v>
      </c>
      <c r="H207" t="s">
        <v>69</v>
      </c>
      <c r="I207" t="s">
        <v>750</v>
      </c>
      <c r="J207" t="s">
        <v>751</v>
      </c>
    </row>
    <row r="208" spans="1:10" x14ac:dyDescent="0.2">
      <c r="A208" t="s">
        <v>431</v>
      </c>
      <c r="B208">
        <v>2021</v>
      </c>
      <c r="C208">
        <v>3319.0380209999998</v>
      </c>
      <c r="D208" t="s">
        <v>2</v>
      </c>
      <c r="E208" t="s">
        <v>68</v>
      </c>
      <c r="F208" t="s">
        <v>27</v>
      </c>
      <c r="G208" t="s">
        <v>28</v>
      </c>
      <c r="H208" t="s">
        <v>69</v>
      </c>
      <c r="I208" t="s">
        <v>750</v>
      </c>
      <c r="J208" t="s">
        <v>751</v>
      </c>
    </row>
    <row r="209" spans="1:10" x14ac:dyDescent="0.2">
      <c r="A209" t="s">
        <v>734</v>
      </c>
      <c r="B209">
        <v>2022</v>
      </c>
      <c r="C209">
        <v>3427.6897266893602</v>
      </c>
      <c r="D209" t="s">
        <v>2</v>
      </c>
      <c r="E209" t="s">
        <v>68</v>
      </c>
      <c r="F209" t="s">
        <v>27</v>
      </c>
      <c r="G209" t="s">
        <v>28</v>
      </c>
      <c r="H209" t="s">
        <v>69</v>
      </c>
      <c r="I209" t="s">
        <v>750</v>
      </c>
      <c r="J209" t="s">
        <v>751</v>
      </c>
    </row>
    <row r="210" spans="1:10" x14ac:dyDescent="0.2">
      <c r="A210" t="s">
        <v>529</v>
      </c>
      <c r="B210">
        <v>1975</v>
      </c>
      <c r="C210">
        <v>15.79472777</v>
      </c>
      <c r="D210" t="s">
        <v>3</v>
      </c>
      <c r="E210" t="s">
        <v>9</v>
      </c>
      <c r="F210" t="s">
        <v>27</v>
      </c>
      <c r="G210" t="s">
        <v>28</v>
      </c>
      <c r="I210" t="s">
        <v>751</v>
      </c>
      <c r="J210" t="s">
        <v>749</v>
      </c>
    </row>
    <row r="211" spans="1:10" x14ac:dyDescent="0.2">
      <c r="A211" t="s">
        <v>530</v>
      </c>
      <c r="B211">
        <v>1980</v>
      </c>
      <c r="C211">
        <v>14.39967774</v>
      </c>
      <c r="D211" t="s">
        <v>3</v>
      </c>
      <c r="E211" t="s">
        <v>9</v>
      </c>
      <c r="F211" t="s">
        <v>27</v>
      </c>
      <c r="G211" t="s">
        <v>28</v>
      </c>
      <c r="I211" t="s">
        <v>751</v>
      </c>
      <c r="J211" t="s">
        <v>749</v>
      </c>
    </row>
    <row r="212" spans="1:10" x14ac:dyDescent="0.2">
      <c r="A212" t="s">
        <v>531</v>
      </c>
      <c r="B212">
        <v>1985</v>
      </c>
      <c r="C212">
        <v>12.165143</v>
      </c>
      <c r="D212" t="s">
        <v>3</v>
      </c>
      <c r="E212" t="s">
        <v>9</v>
      </c>
      <c r="F212" t="s">
        <v>27</v>
      </c>
      <c r="G212" t="s">
        <v>28</v>
      </c>
      <c r="I212" t="s">
        <v>751</v>
      </c>
      <c r="J212" t="s">
        <v>749</v>
      </c>
    </row>
    <row r="213" spans="1:10" x14ac:dyDescent="0.2">
      <c r="A213" t="s">
        <v>532</v>
      </c>
      <c r="B213">
        <v>1990</v>
      </c>
      <c r="C213">
        <v>11.93784688</v>
      </c>
      <c r="D213" t="s">
        <v>3</v>
      </c>
      <c r="E213" t="s">
        <v>9</v>
      </c>
      <c r="F213" t="s">
        <v>27</v>
      </c>
      <c r="G213" t="s">
        <v>28</v>
      </c>
      <c r="I213" t="s">
        <v>751</v>
      </c>
      <c r="J213" t="s">
        <v>749</v>
      </c>
    </row>
    <row r="214" spans="1:10" x14ac:dyDescent="0.2">
      <c r="A214" t="s">
        <v>533</v>
      </c>
      <c r="B214">
        <v>1991</v>
      </c>
      <c r="C214">
        <v>11.83875817</v>
      </c>
      <c r="D214" t="s">
        <v>3</v>
      </c>
      <c r="E214" t="s">
        <v>9</v>
      </c>
      <c r="F214" t="s">
        <v>27</v>
      </c>
      <c r="G214" t="s">
        <v>28</v>
      </c>
      <c r="I214" t="s">
        <v>751</v>
      </c>
      <c r="J214" t="s">
        <v>749</v>
      </c>
    </row>
    <row r="215" spans="1:10" x14ac:dyDescent="0.2">
      <c r="A215" t="s">
        <v>534</v>
      </c>
      <c r="B215">
        <v>1992</v>
      </c>
      <c r="C215">
        <v>11.600185079999999</v>
      </c>
      <c r="D215" t="s">
        <v>3</v>
      </c>
      <c r="E215" t="s">
        <v>9</v>
      </c>
      <c r="F215" t="s">
        <v>27</v>
      </c>
      <c r="G215" t="s">
        <v>28</v>
      </c>
      <c r="I215" t="s">
        <v>751</v>
      </c>
      <c r="J215" t="s">
        <v>749</v>
      </c>
    </row>
    <row r="216" spans="1:10" x14ac:dyDescent="0.2">
      <c r="A216" t="s">
        <v>535</v>
      </c>
      <c r="B216">
        <v>1993</v>
      </c>
      <c r="C216">
        <v>11.19198654</v>
      </c>
      <c r="D216" t="s">
        <v>3</v>
      </c>
      <c r="E216" t="s">
        <v>9</v>
      </c>
      <c r="F216" t="s">
        <v>27</v>
      </c>
      <c r="G216" t="s">
        <v>28</v>
      </c>
      <c r="I216" t="s">
        <v>751</v>
      </c>
      <c r="J216" t="s">
        <v>749</v>
      </c>
    </row>
    <row r="217" spans="1:10" x14ac:dyDescent="0.2">
      <c r="A217" t="s">
        <v>536</v>
      </c>
      <c r="B217">
        <v>1994</v>
      </c>
      <c r="C217">
        <v>11.11816606</v>
      </c>
      <c r="D217" t="s">
        <v>3</v>
      </c>
      <c r="E217" t="s">
        <v>9</v>
      </c>
      <c r="F217" t="s">
        <v>27</v>
      </c>
      <c r="G217" t="s">
        <v>28</v>
      </c>
      <c r="I217" t="s">
        <v>751</v>
      </c>
      <c r="J217" t="s">
        <v>749</v>
      </c>
    </row>
    <row r="218" spans="1:10" x14ac:dyDescent="0.2">
      <c r="A218" t="s">
        <v>537</v>
      </c>
      <c r="B218">
        <v>1995</v>
      </c>
      <c r="C218">
        <v>10.65472177</v>
      </c>
      <c r="D218" t="s">
        <v>3</v>
      </c>
      <c r="E218" t="s">
        <v>9</v>
      </c>
      <c r="F218" t="s">
        <v>27</v>
      </c>
      <c r="G218" t="s">
        <v>28</v>
      </c>
      <c r="I218" t="s">
        <v>751</v>
      </c>
      <c r="J218" t="s">
        <v>749</v>
      </c>
    </row>
    <row r="219" spans="1:10" x14ac:dyDescent="0.2">
      <c r="A219" t="s">
        <v>538</v>
      </c>
      <c r="B219">
        <v>1996</v>
      </c>
      <c r="C219">
        <v>10.7150245</v>
      </c>
      <c r="D219" t="s">
        <v>3</v>
      </c>
      <c r="E219" t="s">
        <v>9</v>
      </c>
      <c r="F219" t="s">
        <v>27</v>
      </c>
      <c r="G219" t="s">
        <v>28</v>
      </c>
      <c r="I219" t="s">
        <v>751</v>
      </c>
      <c r="J219" t="s">
        <v>749</v>
      </c>
    </row>
    <row r="220" spans="1:10" x14ac:dyDescent="0.2">
      <c r="A220" t="s">
        <v>539</v>
      </c>
      <c r="B220">
        <v>1997</v>
      </c>
      <c r="C220">
        <v>10.306460400000001</v>
      </c>
      <c r="D220" t="s">
        <v>3</v>
      </c>
      <c r="E220" t="s">
        <v>9</v>
      </c>
      <c r="F220" t="s">
        <v>27</v>
      </c>
      <c r="G220" t="s">
        <v>28</v>
      </c>
      <c r="I220" t="s">
        <v>751</v>
      </c>
      <c r="J220" t="s">
        <v>749</v>
      </c>
    </row>
    <row r="221" spans="1:10" x14ac:dyDescent="0.2">
      <c r="A221" t="s">
        <v>540</v>
      </c>
      <c r="B221">
        <v>1998</v>
      </c>
      <c r="C221">
        <v>10.00482521</v>
      </c>
      <c r="D221" t="s">
        <v>3</v>
      </c>
      <c r="E221" t="s">
        <v>9</v>
      </c>
      <c r="F221" t="s">
        <v>27</v>
      </c>
      <c r="G221" t="s">
        <v>28</v>
      </c>
      <c r="I221" t="s">
        <v>751</v>
      </c>
      <c r="J221" t="s">
        <v>749</v>
      </c>
    </row>
    <row r="222" spans="1:10" x14ac:dyDescent="0.2">
      <c r="A222" t="s">
        <v>541</v>
      </c>
      <c r="B222">
        <v>1999</v>
      </c>
      <c r="C222">
        <v>9.8621642309999995</v>
      </c>
      <c r="D222" t="s">
        <v>3</v>
      </c>
      <c r="E222" t="s">
        <v>9</v>
      </c>
      <c r="F222" t="s">
        <v>27</v>
      </c>
      <c r="G222" t="s">
        <v>28</v>
      </c>
      <c r="I222" t="s">
        <v>751</v>
      </c>
      <c r="J222" t="s">
        <v>749</v>
      </c>
    </row>
    <row r="223" spans="1:10" x14ac:dyDescent="0.2">
      <c r="A223" t="s">
        <v>542</v>
      </c>
      <c r="B223">
        <v>2000</v>
      </c>
      <c r="C223">
        <v>9.8095572000000004</v>
      </c>
      <c r="D223" t="s">
        <v>3</v>
      </c>
      <c r="E223" t="s">
        <v>9</v>
      </c>
      <c r="F223" t="s">
        <v>27</v>
      </c>
      <c r="G223" t="s">
        <v>28</v>
      </c>
      <c r="I223" t="s">
        <v>751</v>
      </c>
      <c r="J223" t="s">
        <v>749</v>
      </c>
    </row>
    <row r="224" spans="1:10" x14ac:dyDescent="0.2">
      <c r="A224" t="s">
        <v>543</v>
      </c>
      <c r="B224">
        <v>2001</v>
      </c>
      <c r="C224">
        <v>9.9006901289999991</v>
      </c>
      <c r="D224" t="s">
        <v>3</v>
      </c>
      <c r="E224" t="s">
        <v>9</v>
      </c>
      <c r="F224" t="s">
        <v>27</v>
      </c>
      <c r="G224" t="s">
        <v>28</v>
      </c>
      <c r="I224" t="s">
        <v>751</v>
      </c>
      <c r="J224" t="s">
        <v>749</v>
      </c>
    </row>
    <row r="225" spans="1:10" x14ac:dyDescent="0.2">
      <c r="A225" t="s">
        <v>145</v>
      </c>
      <c r="B225">
        <v>2002</v>
      </c>
      <c r="C225">
        <v>9.8101510209999994</v>
      </c>
      <c r="D225" t="s">
        <v>3</v>
      </c>
      <c r="E225" t="s">
        <v>9</v>
      </c>
      <c r="F225" t="s">
        <v>27</v>
      </c>
      <c r="G225" t="s">
        <v>28</v>
      </c>
      <c r="I225" t="s">
        <v>751</v>
      </c>
      <c r="J225" t="s">
        <v>749</v>
      </c>
    </row>
    <row r="226" spans="1:10" x14ac:dyDescent="0.2">
      <c r="A226" t="s">
        <v>146</v>
      </c>
      <c r="B226">
        <v>2003</v>
      </c>
      <c r="C226">
        <v>9.7866703909999995</v>
      </c>
      <c r="D226" t="s">
        <v>3</v>
      </c>
      <c r="E226" t="s">
        <v>9</v>
      </c>
      <c r="F226" t="s">
        <v>27</v>
      </c>
      <c r="G226" t="s">
        <v>28</v>
      </c>
      <c r="I226" t="s">
        <v>751</v>
      </c>
      <c r="J226" t="s">
        <v>749</v>
      </c>
    </row>
    <row r="227" spans="1:10" x14ac:dyDescent="0.2">
      <c r="A227" t="s">
        <v>147</v>
      </c>
      <c r="B227">
        <v>2004</v>
      </c>
      <c r="C227">
        <v>9.750494303</v>
      </c>
      <c r="D227" t="s">
        <v>3</v>
      </c>
      <c r="E227" t="s">
        <v>9</v>
      </c>
      <c r="F227" t="s">
        <v>27</v>
      </c>
      <c r="G227" t="s">
        <v>28</v>
      </c>
      <c r="I227" t="s">
        <v>751</v>
      </c>
      <c r="J227" t="s">
        <v>749</v>
      </c>
    </row>
    <row r="228" spans="1:10" x14ac:dyDescent="0.2">
      <c r="A228" t="s">
        <v>148</v>
      </c>
      <c r="B228">
        <v>2005</v>
      </c>
      <c r="C228">
        <v>9.5509255670000002</v>
      </c>
      <c r="D228" t="s">
        <v>3</v>
      </c>
      <c r="E228" t="s">
        <v>9</v>
      </c>
      <c r="F228" t="s">
        <v>27</v>
      </c>
      <c r="G228" t="s">
        <v>28</v>
      </c>
      <c r="I228" t="s">
        <v>751</v>
      </c>
      <c r="J228" t="s">
        <v>749</v>
      </c>
    </row>
    <row r="229" spans="1:10" x14ac:dyDescent="0.2">
      <c r="A229" t="s">
        <v>149</v>
      </c>
      <c r="B229">
        <v>2006</v>
      </c>
      <c r="C229">
        <v>9.4604331930000001</v>
      </c>
      <c r="D229" t="s">
        <v>3</v>
      </c>
      <c r="E229" t="s">
        <v>9</v>
      </c>
      <c r="F229" t="s">
        <v>27</v>
      </c>
      <c r="G229" t="s">
        <v>28</v>
      </c>
      <c r="I229" t="s">
        <v>751</v>
      </c>
      <c r="J229" t="s">
        <v>749</v>
      </c>
    </row>
    <row r="230" spans="1:10" x14ac:dyDescent="0.2">
      <c r="A230" t="s">
        <v>150</v>
      </c>
      <c r="B230">
        <v>2007</v>
      </c>
      <c r="C230">
        <v>9.5810153049999993</v>
      </c>
      <c r="D230" t="s">
        <v>3</v>
      </c>
      <c r="E230" t="s">
        <v>9</v>
      </c>
      <c r="F230" t="s">
        <v>27</v>
      </c>
      <c r="G230" t="s">
        <v>28</v>
      </c>
      <c r="I230" t="s">
        <v>751</v>
      </c>
      <c r="J230" t="s">
        <v>749</v>
      </c>
    </row>
    <row r="231" spans="1:10" x14ac:dyDescent="0.2">
      <c r="A231" t="s">
        <v>151</v>
      </c>
      <c r="B231">
        <v>2008</v>
      </c>
      <c r="C231">
        <v>9.8469031059999992</v>
      </c>
      <c r="D231" t="s">
        <v>3</v>
      </c>
      <c r="E231" t="s">
        <v>9</v>
      </c>
      <c r="F231" t="s">
        <v>27</v>
      </c>
      <c r="G231" t="s">
        <v>28</v>
      </c>
      <c r="I231" t="s">
        <v>751</v>
      </c>
      <c r="J231" t="s">
        <v>749</v>
      </c>
    </row>
    <row r="232" spans="1:10" x14ac:dyDescent="0.2">
      <c r="A232" t="s">
        <v>152</v>
      </c>
      <c r="B232">
        <v>2009</v>
      </c>
      <c r="C232">
        <v>9.9940827740000007</v>
      </c>
      <c r="D232" t="s">
        <v>3</v>
      </c>
      <c r="E232" t="s">
        <v>9</v>
      </c>
      <c r="F232" t="s">
        <v>27</v>
      </c>
      <c r="G232" t="s">
        <v>28</v>
      </c>
      <c r="I232" t="s">
        <v>751</v>
      </c>
      <c r="J232" t="s">
        <v>749</v>
      </c>
    </row>
    <row r="233" spans="1:10" x14ac:dyDescent="0.2">
      <c r="A233" t="s">
        <v>153</v>
      </c>
      <c r="B233">
        <v>2010</v>
      </c>
      <c r="C233">
        <v>9.8424337449999992</v>
      </c>
      <c r="D233" t="s">
        <v>3</v>
      </c>
      <c r="E233" t="s">
        <v>9</v>
      </c>
      <c r="F233" t="s">
        <v>27</v>
      </c>
      <c r="G233" t="s">
        <v>28</v>
      </c>
      <c r="I233" t="s">
        <v>751</v>
      </c>
      <c r="J233" t="s">
        <v>749</v>
      </c>
    </row>
    <row r="234" spans="1:10" x14ac:dyDescent="0.2">
      <c r="A234" t="s">
        <v>154</v>
      </c>
      <c r="B234">
        <v>2011</v>
      </c>
      <c r="C234">
        <v>9.9566454090000001</v>
      </c>
      <c r="D234" t="s">
        <v>3</v>
      </c>
      <c r="E234" t="s">
        <v>9</v>
      </c>
      <c r="F234" t="s">
        <v>27</v>
      </c>
      <c r="G234" t="s">
        <v>28</v>
      </c>
      <c r="I234" t="s">
        <v>751</v>
      </c>
      <c r="J234" t="s">
        <v>749</v>
      </c>
    </row>
    <row r="235" spans="1:10" x14ac:dyDescent="0.2">
      <c r="A235" t="s">
        <v>155</v>
      </c>
      <c r="B235">
        <v>2012</v>
      </c>
      <c r="C235">
        <v>9.8768239389999994</v>
      </c>
      <c r="D235" t="s">
        <v>3</v>
      </c>
      <c r="E235" t="s">
        <v>9</v>
      </c>
      <c r="F235" t="s">
        <v>27</v>
      </c>
      <c r="G235" t="s">
        <v>28</v>
      </c>
      <c r="I235" t="s">
        <v>751</v>
      </c>
      <c r="J235" t="s">
        <v>749</v>
      </c>
    </row>
    <row r="236" spans="1:10" x14ac:dyDescent="0.2">
      <c r="A236" t="s">
        <v>156</v>
      </c>
      <c r="B236">
        <v>2013</v>
      </c>
      <c r="C236">
        <v>10.0157855</v>
      </c>
      <c r="D236" t="s">
        <v>3</v>
      </c>
      <c r="E236" t="s">
        <v>9</v>
      </c>
      <c r="F236" t="s">
        <v>27</v>
      </c>
      <c r="G236" t="s">
        <v>28</v>
      </c>
      <c r="I236" t="s">
        <v>751</v>
      </c>
      <c r="J236" t="s">
        <v>749</v>
      </c>
    </row>
    <row r="237" spans="1:10" x14ac:dyDescent="0.2">
      <c r="A237" t="s">
        <v>157</v>
      </c>
      <c r="B237">
        <v>2014</v>
      </c>
      <c r="C237">
        <v>9.9601048110000008</v>
      </c>
      <c r="D237" t="s">
        <v>3</v>
      </c>
      <c r="E237" t="s">
        <v>9</v>
      </c>
      <c r="F237" t="s">
        <v>27</v>
      </c>
      <c r="G237" t="s">
        <v>28</v>
      </c>
      <c r="I237" t="s">
        <v>751</v>
      </c>
      <c r="J237" t="s">
        <v>749</v>
      </c>
    </row>
    <row r="238" spans="1:10" x14ac:dyDescent="0.2">
      <c r="A238" t="s">
        <v>158</v>
      </c>
      <c r="B238">
        <v>2015</v>
      </c>
      <c r="C238">
        <v>9.9093146609999998</v>
      </c>
      <c r="D238" t="s">
        <v>3</v>
      </c>
      <c r="E238" t="s">
        <v>9</v>
      </c>
      <c r="F238" t="s">
        <v>27</v>
      </c>
      <c r="G238" t="s">
        <v>28</v>
      </c>
      <c r="I238" t="s">
        <v>751</v>
      </c>
      <c r="J238" t="s">
        <v>749</v>
      </c>
    </row>
    <row r="239" spans="1:10" x14ac:dyDescent="0.2">
      <c r="A239" t="s">
        <v>159</v>
      </c>
      <c r="B239">
        <v>2016</v>
      </c>
      <c r="C239">
        <v>9.9148132189999991</v>
      </c>
      <c r="D239" t="s">
        <v>3</v>
      </c>
      <c r="E239" t="s">
        <v>9</v>
      </c>
      <c r="F239" t="s">
        <v>27</v>
      </c>
      <c r="G239" t="s">
        <v>28</v>
      </c>
      <c r="I239" t="s">
        <v>751</v>
      </c>
      <c r="J239" t="s">
        <v>749</v>
      </c>
    </row>
    <row r="240" spans="1:10" x14ac:dyDescent="0.2">
      <c r="A240" t="s">
        <v>160</v>
      </c>
      <c r="B240">
        <v>2017</v>
      </c>
      <c r="C240">
        <v>9.9018300030000006</v>
      </c>
      <c r="D240" t="s">
        <v>3</v>
      </c>
      <c r="E240" t="s">
        <v>9</v>
      </c>
      <c r="F240" t="s">
        <v>27</v>
      </c>
      <c r="G240" t="s">
        <v>28</v>
      </c>
      <c r="I240" t="s">
        <v>751</v>
      </c>
      <c r="J240" t="s">
        <v>749</v>
      </c>
    </row>
    <row r="241" spans="1:10" x14ac:dyDescent="0.2">
      <c r="A241" t="s">
        <v>161</v>
      </c>
      <c r="B241">
        <v>2018</v>
      </c>
      <c r="C241">
        <v>9.7204872299999998</v>
      </c>
      <c r="D241" t="s">
        <v>3</v>
      </c>
      <c r="E241" t="s">
        <v>9</v>
      </c>
      <c r="F241" t="s">
        <v>27</v>
      </c>
      <c r="G241" t="s">
        <v>28</v>
      </c>
      <c r="I241" t="s">
        <v>751</v>
      </c>
      <c r="J241" t="s">
        <v>749</v>
      </c>
    </row>
    <row r="242" spans="1:10" x14ac:dyDescent="0.2">
      <c r="A242" t="s">
        <v>162</v>
      </c>
      <c r="B242">
        <v>2019</v>
      </c>
      <c r="C242">
        <v>9.6628587509999999</v>
      </c>
      <c r="D242" t="s">
        <v>3</v>
      </c>
      <c r="E242" t="s">
        <v>9</v>
      </c>
      <c r="F242" t="s">
        <v>27</v>
      </c>
      <c r="G242" t="s">
        <v>28</v>
      </c>
      <c r="I242" t="s">
        <v>751</v>
      </c>
      <c r="J242" t="s">
        <v>749</v>
      </c>
    </row>
    <row r="243" spans="1:10" x14ac:dyDescent="0.2">
      <c r="A243" t="s">
        <v>163</v>
      </c>
      <c r="B243">
        <v>2020</v>
      </c>
      <c r="C243">
        <v>9.8409788509999991</v>
      </c>
      <c r="D243" t="s">
        <v>3</v>
      </c>
      <c r="E243" t="s">
        <v>9</v>
      </c>
      <c r="F243" t="s">
        <v>27</v>
      </c>
      <c r="G243" t="s">
        <v>28</v>
      </c>
      <c r="I243" t="s">
        <v>751</v>
      </c>
      <c r="J243" t="s">
        <v>749</v>
      </c>
    </row>
    <row r="244" spans="1:10" x14ac:dyDescent="0.2">
      <c r="A244" t="s">
        <v>432</v>
      </c>
      <c r="B244">
        <v>2021</v>
      </c>
      <c r="C244">
        <v>10.15901861</v>
      </c>
      <c r="D244" t="s">
        <v>3</v>
      </c>
      <c r="E244" t="s">
        <v>9</v>
      </c>
      <c r="F244" t="s">
        <v>27</v>
      </c>
      <c r="G244" t="s">
        <v>28</v>
      </c>
      <c r="I244" t="s">
        <v>751</v>
      </c>
      <c r="J244" t="s">
        <v>749</v>
      </c>
    </row>
    <row r="245" spans="1:10" x14ac:dyDescent="0.2">
      <c r="A245" t="s">
        <v>735</v>
      </c>
      <c r="B245">
        <v>2022</v>
      </c>
      <c r="C245">
        <v>10.16085311637133</v>
      </c>
      <c r="D245" t="s">
        <v>3</v>
      </c>
      <c r="E245" t="s">
        <v>9</v>
      </c>
      <c r="F245" t="s">
        <v>27</v>
      </c>
      <c r="G245" t="s">
        <v>28</v>
      </c>
      <c r="I245" t="s">
        <v>751</v>
      </c>
      <c r="J245" t="s">
        <v>749</v>
      </c>
    </row>
    <row r="246" spans="1:10" x14ac:dyDescent="0.2">
      <c r="A246" t="s">
        <v>544</v>
      </c>
      <c r="B246">
        <v>1975</v>
      </c>
      <c r="C246">
        <v>266.12599999999998</v>
      </c>
      <c r="D246" t="s">
        <v>3</v>
      </c>
      <c r="E246" t="s">
        <v>48</v>
      </c>
      <c r="F246" t="s">
        <v>27</v>
      </c>
      <c r="G246" t="s">
        <v>28</v>
      </c>
      <c r="I246" t="s">
        <v>751</v>
      </c>
      <c r="J246" t="s">
        <v>750</v>
      </c>
    </row>
    <row r="247" spans="1:10" x14ac:dyDescent="0.2">
      <c r="A247" t="s">
        <v>545</v>
      </c>
      <c r="B247">
        <v>1980</v>
      </c>
      <c r="C247">
        <v>411.44299999999998</v>
      </c>
      <c r="D247" t="s">
        <v>3</v>
      </c>
      <c r="E247" t="s">
        <v>48</v>
      </c>
      <c r="F247" t="s">
        <v>27</v>
      </c>
      <c r="G247" t="s">
        <v>28</v>
      </c>
      <c r="I247" t="s">
        <v>751</v>
      </c>
      <c r="J247" t="s">
        <v>750</v>
      </c>
    </row>
    <row r="248" spans="1:10" x14ac:dyDescent="0.2">
      <c r="A248" t="s">
        <v>546</v>
      </c>
      <c r="B248">
        <v>1985</v>
      </c>
      <c r="C248">
        <v>527.84299999999996</v>
      </c>
      <c r="D248" t="s">
        <v>3</v>
      </c>
      <c r="E248" t="s">
        <v>48</v>
      </c>
      <c r="F248" t="s">
        <v>27</v>
      </c>
      <c r="G248" t="s">
        <v>28</v>
      </c>
      <c r="I248" t="s">
        <v>751</v>
      </c>
      <c r="J248" t="s">
        <v>750</v>
      </c>
    </row>
    <row r="249" spans="1:10" x14ac:dyDescent="0.2">
      <c r="A249" t="s">
        <v>547</v>
      </c>
      <c r="B249">
        <v>1990</v>
      </c>
      <c r="C249">
        <v>711.87099999999998</v>
      </c>
      <c r="D249" t="s">
        <v>3</v>
      </c>
      <c r="E249" t="s">
        <v>48</v>
      </c>
      <c r="F249" t="s">
        <v>27</v>
      </c>
      <c r="G249" t="s">
        <v>28</v>
      </c>
      <c r="I249" t="s">
        <v>751</v>
      </c>
      <c r="J249" t="s">
        <v>750</v>
      </c>
    </row>
    <row r="250" spans="1:10" x14ac:dyDescent="0.2">
      <c r="A250" t="s">
        <v>548</v>
      </c>
      <c r="B250">
        <v>1991</v>
      </c>
      <c r="C250">
        <v>729.04600000000005</v>
      </c>
      <c r="D250" t="s">
        <v>3</v>
      </c>
      <c r="E250" t="s">
        <v>48</v>
      </c>
      <c r="F250" t="s">
        <v>27</v>
      </c>
      <c r="G250" t="s">
        <v>28</v>
      </c>
      <c r="I250" t="s">
        <v>751</v>
      </c>
      <c r="J250" t="s">
        <v>750</v>
      </c>
    </row>
    <row r="251" spans="1:10" x14ac:dyDescent="0.2">
      <c r="A251" t="s">
        <v>549</v>
      </c>
      <c r="B251">
        <v>1992</v>
      </c>
      <c r="C251">
        <v>756.37</v>
      </c>
      <c r="D251" t="s">
        <v>3</v>
      </c>
      <c r="E251" t="s">
        <v>48</v>
      </c>
      <c r="F251" t="s">
        <v>27</v>
      </c>
      <c r="G251" t="s">
        <v>28</v>
      </c>
      <c r="I251" t="s">
        <v>751</v>
      </c>
      <c r="J251" t="s">
        <v>750</v>
      </c>
    </row>
    <row r="252" spans="1:10" x14ac:dyDescent="0.2">
      <c r="A252" t="s">
        <v>550</v>
      </c>
      <c r="B252">
        <v>1993</v>
      </c>
      <c r="C252">
        <v>767.60900000000004</v>
      </c>
      <c r="D252" t="s">
        <v>3</v>
      </c>
      <c r="E252" t="s">
        <v>48</v>
      </c>
      <c r="F252" t="s">
        <v>27</v>
      </c>
      <c r="G252" t="s">
        <v>28</v>
      </c>
      <c r="I252" t="s">
        <v>751</v>
      </c>
      <c r="J252" t="s">
        <v>750</v>
      </c>
    </row>
    <row r="253" spans="1:10" x14ac:dyDescent="0.2">
      <c r="A253" t="s">
        <v>551</v>
      </c>
      <c r="B253">
        <v>1994</v>
      </c>
      <c r="C253">
        <v>810.20699999999999</v>
      </c>
      <c r="D253" t="s">
        <v>3</v>
      </c>
      <c r="E253" t="s">
        <v>48</v>
      </c>
      <c r="F253" t="s">
        <v>27</v>
      </c>
      <c r="G253" t="s">
        <v>28</v>
      </c>
      <c r="I253" t="s">
        <v>751</v>
      </c>
      <c r="J253" t="s">
        <v>750</v>
      </c>
    </row>
    <row r="254" spans="1:10" x14ac:dyDescent="0.2">
      <c r="A254" t="s">
        <v>552</v>
      </c>
      <c r="B254">
        <v>1995</v>
      </c>
      <c r="C254">
        <v>813.99400000000003</v>
      </c>
      <c r="D254" t="s">
        <v>3</v>
      </c>
      <c r="E254" t="s">
        <v>48</v>
      </c>
      <c r="F254" t="s">
        <v>27</v>
      </c>
      <c r="G254" t="s">
        <v>28</v>
      </c>
      <c r="I254" t="s">
        <v>751</v>
      </c>
      <c r="J254" t="s">
        <v>750</v>
      </c>
    </row>
    <row r="255" spans="1:10" x14ac:dyDescent="0.2">
      <c r="A255" t="s">
        <v>553</v>
      </c>
      <c r="B255">
        <v>1996</v>
      </c>
      <c r="C255">
        <v>865.03700000000003</v>
      </c>
      <c r="D255" t="s">
        <v>3</v>
      </c>
      <c r="E255" t="s">
        <v>48</v>
      </c>
      <c r="F255" t="s">
        <v>27</v>
      </c>
      <c r="G255" t="s">
        <v>28</v>
      </c>
      <c r="I255" t="s">
        <v>751</v>
      </c>
      <c r="J255" t="s">
        <v>750</v>
      </c>
    </row>
    <row r="256" spans="1:10" x14ac:dyDescent="0.2">
      <c r="A256" t="s">
        <v>554</v>
      </c>
      <c r="B256">
        <v>1997</v>
      </c>
      <c r="C256">
        <v>884.04200000000003</v>
      </c>
      <c r="D256" t="s">
        <v>3</v>
      </c>
      <c r="E256" t="s">
        <v>48</v>
      </c>
      <c r="F256" t="s">
        <v>27</v>
      </c>
      <c r="G256" t="s">
        <v>28</v>
      </c>
      <c r="I256" t="s">
        <v>751</v>
      </c>
      <c r="J256" t="s">
        <v>750</v>
      </c>
    </row>
    <row r="257" spans="1:10" x14ac:dyDescent="0.2">
      <c r="A257" t="s">
        <v>555</v>
      </c>
      <c r="B257">
        <v>1998</v>
      </c>
      <c r="C257">
        <v>906.71900000000005</v>
      </c>
      <c r="D257" t="s">
        <v>3</v>
      </c>
      <c r="E257" t="s">
        <v>48</v>
      </c>
      <c r="F257" t="s">
        <v>27</v>
      </c>
      <c r="G257" t="s">
        <v>28</v>
      </c>
      <c r="I257" t="s">
        <v>751</v>
      </c>
      <c r="J257" t="s">
        <v>750</v>
      </c>
    </row>
    <row r="258" spans="1:10" x14ac:dyDescent="0.2">
      <c r="A258" t="s">
        <v>556</v>
      </c>
      <c r="B258">
        <v>1999</v>
      </c>
      <c r="C258">
        <v>949.84199999999998</v>
      </c>
      <c r="D258" t="s">
        <v>3</v>
      </c>
      <c r="E258" t="s">
        <v>48</v>
      </c>
      <c r="F258" t="s">
        <v>27</v>
      </c>
      <c r="G258" t="s">
        <v>28</v>
      </c>
      <c r="I258" t="s">
        <v>751</v>
      </c>
      <c r="J258" t="s">
        <v>750</v>
      </c>
    </row>
    <row r="259" spans="1:10" x14ac:dyDescent="0.2">
      <c r="A259" t="s">
        <v>557</v>
      </c>
      <c r="B259">
        <v>2000</v>
      </c>
      <c r="C259">
        <v>1005.573</v>
      </c>
      <c r="D259" t="s">
        <v>3</v>
      </c>
      <c r="E259" t="s">
        <v>48</v>
      </c>
      <c r="F259" t="s">
        <v>27</v>
      </c>
      <c r="G259" t="s">
        <v>28</v>
      </c>
      <c r="I259" t="s">
        <v>751</v>
      </c>
      <c r="J259" t="s">
        <v>750</v>
      </c>
    </row>
    <row r="260" spans="1:10" x14ac:dyDescent="0.2">
      <c r="A260" t="s">
        <v>558</v>
      </c>
      <c r="B260">
        <v>2001</v>
      </c>
      <c r="C260">
        <v>1047.684</v>
      </c>
      <c r="D260" t="s">
        <v>3</v>
      </c>
      <c r="E260" t="s">
        <v>48</v>
      </c>
      <c r="F260" t="s">
        <v>27</v>
      </c>
      <c r="G260" t="s">
        <v>28</v>
      </c>
      <c r="I260" t="s">
        <v>751</v>
      </c>
      <c r="J260" t="s">
        <v>750</v>
      </c>
    </row>
    <row r="261" spans="1:10" x14ac:dyDescent="0.2">
      <c r="A261" t="s">
        <v>164</v>
      </c>
      <c r="B261">
        <v>2002</v>
      </c>
      <c r="C261">
        <v>1072.162</v>
      </c>
      <c r="D261" t="s">
        <v>3</v>
      </c>
      <c r="E261" t="s">
        <v>48</v>
      </c>
      <c r="F261" t="s">
        <v>27</v>
      </c>
      <c r="G261" t="s">
        <v>28</v>
      </c>
      <c r="I261" t="s">
        <v>751</v>
      </c>
      <c r="J261" t="s">
        <v>750</v>
      </c>
    </row>
    <row r="262" spans="1:10" x14ac:dyDescent="0.2">
      <c r="A262" t="s">
        <v>165</v>
      </c>
      <c r="B262">
        <v>2003</v>
      </c>
      <c r="C262">
        <v>1121.2049999999999</v>
      </c>
      <c r="D262" t="s">
        <v>3</v>
      </c>
      <c r="E262" t="s">
        <v>48</v>
      </c>
      <c r="F262" t="s">
        <v>27</v>
      </c>
      <c r="G262" t="s">
        <v>28</v>
      </c>
      <c r="I262" t="s">
        <v>751</v>
      </c>
      <c r="J262" t="s">
        <v>750</v>
      </c>
    </row>
    <row r="263" spans="1:10" x14ac:dyDescent="0.2">
      <c r="A263" t="s">
        <v>166</v>
      </c>
      <c r="B263">
        <v>2004</v>
      </c>
      <c r="C263">
        <v>1191.2370000000001</v>
      </c>
      <c r="D263" t="s">
        <v>3</v>
      </c>
      <c r="E263" t="s">
        <v>48</v>
      </c>
      <c r="F263" t="s">
        <v>27</v>
      </c>
      <c r="G263" t="s">
        <v>28</v>
      </c>
      <c r="I263" t="s">
        <v>751</v>
      </c>
      <c r="J263" t="s">
        <v>750</v>
      </c>
    </row>
    <row r="264" spans="1:10" x14ac:dyDescent="0.2">
      <c r="A264" t="s">
        <v>167</v>
      </c>
      <c r="B264">
        <v>2005</v>
      </c>
      <c r="C264">
        <v>1245.364</v>
      </c>
      <c r="D264" t="s">
        <v>3</v>
      </c>
      <c r="E264" t="s">
        <v>48</v>
      </c>
      <c r="F264" t="s">
        <v>27</v>
      </c>
      <c r="G264" t="s">
        <v>28</v>
      </c>
      <c r="I264" t="s">
        <v>751</v>
      </c>
      <c r="J264" t="s">
        <v>750</v>
      </c>
    </row>
    <row r="265" spans="1:10" x14ac:dyDescent="0.2">
      <c r="A265" t="s">
        <v>168</v>
      </c>
      <c r="B265">
        <v>2006</v>
      </c>
      <c r="C265">
        <v>1307.0139999999999</v>
      </c>
      <c r="D265" t="s">
        <v>3</v>
      </c>
      <c r="E265" t="s">
        <v>48</v>
      </c>
      <c r="F265" t="s">
        <v>27</v>
      </c>
      <c r="G265" t="s">
        <v>28</v>
      </c>
      <c r="I265" t="s">
        <v>751</v>
      </c>
      <c r="J265" t="s">
        <v>750</v>
      </c>
    </row>
    <row r="266" spans="1:10" x14ac:dyDescent="0.2">
      <c r="A266" t="s">
        <v>169</v>
      </c>
      <c r="B266">
        <v>2007</v>
      </c>
      <c r="C266">
        <v>1386.778</v>
      </c>
      <c r="D266" t="s">
        <v>3</v>
      </c>
      <c r="E266" t="s">
        <v>48</v>
      </c>
      <c r="F266" t="s">
        <v>27</v>
      </c>
      <c r="G266" t="s">
        <v>28</v>
      </c>
      <c r="I266" t="s">
        <v>751</v>
      </c>
      <c r="J266" t="s">
        <v>750</v>
      </c>
    </row>
    <row r="267" spans="1:10" x14ac:dyDescent="0.2">
      <c r="A267" t="s">
        <v>170</v>
      </c>
      <c r="B267">
        <v>2008</v>
      </c>
      <c r="C267">
        <v>1454.374</v>
      </c>
      <c r="D267" t="s">
        <v>3</v>
      </c>
      <c r="E267" t="s">
        <v>48</v>
      </c>
      <c r="F267" t="s">
        <v>27</v>
      </c>
      <c r="G267" t="s">
        <v>28</v>
      </c>
      <c r="I267" t="s">
        <v>751</v>
      </c>
      <c r="J267" t="s">
        <v>750</v>
      </c>
    </row>
    <row r="268" spans="1:10" x14ac:dyDescent="0.2">
      <c r="A268" t="s">
        <v>171</v>
      </c>
      <c r="B268">
        <v>2009</v>
      </c>
      <c r="C268">
        <v>1446.95</v>
      </c>
      <c r="D268" t="s">
        <v>3</v>
      </c>
      <c r="E268" t="s">
        <v>48</v>
      </c>
      <c r="F268" t="s">
        <v>27</v>
      </c>
      <c r="G268" t="s">
        <v>28</v>
      </c>
      <c r="I268" t="s">
        <v>751</v>
      </c>
      <c r="J268" t="s">
        <v>750</v>
      </c>
    </row>
    <row r="269" spans="1:10" x14ac:dyDescent="0.2">
      <c r="A269" t="s">
        <v>172</v>
      </c>
      <c r="B269">
        <v>2010</v>
      </c>
      <c r="C269">
        <v>1481.1849999999999</v>
      </c>
      <c r="D269" t="s">
        <v>3</v>
      </c>
      <c r="E269" t="s">
        <v>48</v>
      </c>
      <c r="F269" t="s">
        <v>27</v>
      </c>
      <c r="G269" t="s">
        <v>28</v>
      </c>
      <c r="I269" t="s">
        <v>751</v>
      </c>
      <c r="J269" t="s">
        <v>750</v>
      </c>
    </row>
    <row r="270" spans="1:10" x14ac:dyDescent="0.2">
      <c r="A270" t="s">
        <v>173</v>
      </c>
      <c r="B270">
        <v>2011</v>
      </c>
      <c r="C270">
        <v>1553.21</v>
      </c>
      <c r="D270" t="s">
        <v>3</v>
      </c>
      <c r="E270" t="s">
        <v>48</v>
      </c>
      <c r="F270" t="s">
        <v>27</v>
      </c>
      <c r="G270" t="s">
        <v>28</v>
      </c>
      <c r="I270" t="s">
        <v>751</v>
      </c>
      <c r="J270" t="s">
        <v>750</v>
      </c>
    </row>
    <row r="271" spans="1:10" x14ac:dyDescent="0.2">
      <c r="A271" t="s">
        <v>174</v>
      </c>
      <c r="B271">
        <v>2012</v>
      </c>
      <c r="C271">
        <v>1605.376</v>
      </c>
      <c r="D271" t="s">
        <v>3</v>
      </c>
      <c r="E271" t="s">
        <v>48</v>
      </c>
      <c r="F271" t="s">
        <v>27</v>
      </c>
      <c r="G271" t="s">
        <v>28</v>
      </c>
      <c r="I271" t="s">
        <v>751</v>
      </c>
      <c r="J271" t="s">
        <v>750</v>
      </c>
    </row>
    <row r="272" spans="1:10" x14ac:dyDescent="0.2">
      <c r="A272" t="s">
        <v>175</v>
      </c>
      <c r="B272">
        <v>2013</v>
      </c>
      <c r="C272">
        <v>1690.7329999999999</v>
      </c>
      <c r="D272" t="s">
        <v>3</v>
      </c>
      <c r="E272" t="s">
        <v>48</v>
      </c>
      <c r="F272" t="s">
        <v>27</v>
      </c>
      <c r="G272" t="s">
        <v>28</v>
      </c>
      <c r="I272" t="s">
        <v>751</v>
      </c>
      <c r="J272" t="s">
        <v>750</v>
      </c>
    </row>
    <row r="273" spans="1:10" x14ac:dyDescent="0.2">
      <c r="A273" t="s">
        <v>176</v>
      </c>
      <c r="B273">
        <v>2014</v>
      </c>
      <c r="C273">
        <v>1753.789</v>
      </c>
      <c r="D273" t="s">
        <v>3</v>
      </c>
      <c r="E273" t="s">
        <v>48</v>
      </c>
      <c r="F273" t="s">
        <v>27</v>
      </c>
      <c r="G273" t="s">
        <v>28</v>
      </c>
      <c r="I273" t="s">
        <v>751</v>
      </c>
      <c r="J273" t="s">
        <v>750</v>
      </c>
    </row>
    <row r="274" spans="1:10" x14ac:dyDescent="0.2">
      <c r="A274" t="s">
        <v>177</v>
      </c>
      <c r="B274">
        <v>2015</v>
      </c>
      <c r="C274">
        <v>1812.9110000000001</v>
      </c>
      <c r="D274" t="s">
        <v>3</v>
      </c>
      <c r="E274" t="s">
        <v>48</v>
      </c>
      <c r="F274" t="s">
        <v>27</v>
      </c>
      <c r="G274" t="s">
        <v>28</v>
      </c>
      <c r="I274" t="s">
        <v>751</v>
      </c>
      <c r="J274" t="s">
        <v>750</v>
      </c>
    </row>
    <row r="275" spans="1:10" x14ac:dyDescent="0.2">
      <c r="A275" t="s">
        <v>178</v>
      </c>
      <c r="B275">
        <v>2016</v>
      </c>
      <c r="C275">
        <v>1864.472</v>
      </c>
      <c r="D275" t="s">
        <v>3</v>
      </c>
      <c r="E275" t="s">
        <v>48</v>
      </c>
      <c r="F275" t="s">
        <v>27</v>
      </c>
      <c r="G275" t="s">
        <v>28</v>
      </c>
      <c r="I275" t="s">
        <v>751</v>
      </c>
      <c r="J275" t="s">
        <v>750</v>
      </c>
    </row>
    <row r="276" spans="1:10" x14ac:dyDescent="0.2">
      <c r="A276" t="s">
        <v>179</v>
      </c>
      <c r="B276">
        <v>2017</v>
      </c>
      <c r="C276">
        <v>1941.9570000000001</v>
      </c>
      <c r="D276" t="s">
        <v>3</v>
      </c>
      <c r="E276" t="s">
        <v>48</v>
      </c>
      <c r="F276" t="s">
        <v>27</v>
      </c>
      <c r="G276" t="s">
        <v>28</v>
      </c>
      <c r="I276" t="s">
        <v>751</v>
      </c>
      <c r="J276" t="s">
        <v>750</v>
      </c>
    </row>
    <row r="277" spans="1:10" x14ac:dyDescent="0.2">
      <c r="A277" t="s">
        <v>180</v>
      </c>
      <c r="B277">
        <v>2018</v>
      </c>
      <c r="C277">
        <v>2007.914</v>
      </c>
      <c r="D277" t="s">
        <v>3</v>
      </c>
      <c r="E277" t="s">
        <v>48</v>
      </c>
      <c r="F277" t="s">
        <v>27</v>
      </c>
      <c r="G277" t="s">
        <v>28</v>
      </c>
      <c r="I277" t="s">
        <v>751</v>
      </c>
      <c r="J277" t="s">
        <v>750</v>
      </c>
    </row>
    <row r="278" spans="1:10" x14ac:dyDescent="0.2">
      <c r="A278" t="s">
        <v>181</v>
      </c>
      <c r="B278">
        <v>2019</v>
      </c>
      <c r="C278">
        <v>2079.5819999999999</v>
      </c>
      <c r="D278" t="s">
        <v>3</v>
      </c>
      <c r="E278" t="s">
        <v>48</v>
      </c>
      <c r="F278" t="s">
        <v>27</v>
      </c>
      <c r="G278" t="s">
        <v>28</v>
      </c>
      <c r="I278" t="s">
        <v>751</v>
      </c>
      <c r="J278" t="s">
        <v>750</v>
      </c>
    </row>
    <row r="279" spans="1:10" x14ac:dyDescent="0.2">
      <c r="A279" t="s">
        <v>182</v>
      </c>
      <c r="B279">
        <v>2020</v>
      </c>
      <c r="C279">
        <v>2098.3870000000002</v>
      </c>
      <c r="D279" t="s">
        <v>3</v>
      </c>
      <c r="E279" t="s">
        <v>48</v>
      </c>
      <c r="F279" t="s">
        <v>27</v>
      </c>
      <c r="G279" t="s">
        <v>28</v>
      </c>
      <c r="I279" t="s">
        <v>751</v>
      </c>
      <c r="J279" t="s">
        <v>750</v>
      </c>
    </row>
    <row r="280" spans="1:10" x14ac:dyDescent="0.2">
      <c r="A280" t="s">
        <v>433</v>
      </c>
      <c r="B280">
        <v>2021</v>
      </c>
      <c r="C280">
        <v>2396.922</v>
      </c>
      <c r="D280" t="s">
        <v>3</v>
      </c>
      <c r="E280" t="s">
        <v>48</v>
      </c>
      <c r="F280" t="s">
        <v>27</v>
      </c>
      <c r="G280" t="s">
        <v>28</v>
      </c>
      <c r="I280" t="s">
        <v>751</v>
      </c>
      <c r="J280" t="s">
        <v>750</v>
      </c>
    </row>
    <row r="281" spans="1:10" x14ac:dyDescent="0.2">
      <c r="A281" t="s">
        <v>736</v>
      </c>
      <c r="B281">
        <v>2022</v>
      </c>
      <c r="C281">
        <v>2615.8209999999999</v>
      </c>
      <c r="D281" t="s">
        <v>3</v>
      </c>
      <c r="E281" t="s">
        <v>48</v>
      </c>
      <c r="F281" t="s">
        <v>27</v>
      </c>
      <c r="G281" t="s">
        <v>28</v>
      </c>
      <c r="I281" t="s">
        <v>751</v>
      </c>
      <c r="J281" t="s">
        <v>750</v>
      </c>
    </row>
    <row r="282" spans="1:10" x14ac:dyDescent="0.2">
      <c r="A282" t="s">
        <v>559</v>
      </c>
      <c r="B282">
        <v>1991</v>
      </c>
      <c r="C282">
        <v>1273.531017</v>
      </c>
      <c r="D282" t="s">
        <v>3</v>
      </c>
      <c r="E282" t="s">
        <v>68</v>
      </c>
      <c r="F282" t="s">
        <v>27</v>
      </c>
      <c r="G282" t="s">
        <v>28</v>
      </c>
      <c r="H282" t="s">
        <v>69</v>
      </c>
      <c r="I282" t="s">
        <v>751</v>
      </c>
      <c r="J282" t="s">
        <v>751</v>
      </c>
    </row>
    <row r="283" spans="1:10" x14ac:dyDescent="0.2">
      <c r="A283" t="s">
        <v>560</v>
      </c>
      <c r="B283">
        <v>1992</v>
      </c>
      <c r="C283">
        <v>1286.3651090000001</v>
      </c>
      <c r="D283" t="s">
        <v>3</v>
      </c>
      <c r="E283" t="s">
        <v>68</v>
      </c>
      <c r="F283" t="s">
        <v>27</v>
      </c>
      <c r="G283" t="s">
        <v>28</v>
      </c>
      <c r="H283" t="s">
        <v>69</v>
      </c>
      <c r="I283" t="s">
        <v>751</v>
      </c>
      <c r="J283" t="s">
        <v>751</v>
      </c>
    </row>
    <row r="284" spans="1:10" x14ac:dyDescent="0.2">
      <c r="A284" t="s">
        <v>561</v>
      </c>
      <c r="B284">
        <v>1993</v>
      </c>
      <c r="C284">
        <v>1303.6777629999999</v>
      </c>
      <c r="D284" t="s">
        <v>3</v>
      </c>
      <c r="E284" t="s">
        <v>68</v>
      </c>
      <c r="F284" t="s">
        <v>27</v>
      </c>
      <c r="G284" t="s">
        <v>28</v>
      </c>
      <c r="H284" t="s">
        <v>69</v>
      </c>
      <c r="I284" t="s">
        <v>751</v>
      </c>
      <c r="J284" t="s">
        <v>751</v>
      </c>
    </row>
    <row r="285" spans="1:10" x14ac:dyDescent="0.2">
      <c r="A285" t="s">
        <v>562</v>
      </c>
      <c r="B285">
        <v>1994</v>
      </c>
      <c r="C285">
        <v>1328.8285129999999</v>
      </c>
      <c r="D285" t="s">
        <v>3</v>
      </c>
      <c r="E285" t="s">
        <v>68</v>
      </c>
      <c r="F285" t="s">
        <v>27</v>
      </c>
      <c r="G285" t="s">
        <v>28</v>
      </c>
      <c r="H285" t="s">
        <v>69</v>
      </c>
      <c r="I285" t="s">
        <v>751</v>
      </c>
      <c r="J285" t="s">
        <v>751</v>
      </c>
    </row>
    <row r="286" spans="1:10" x14ac:dyDescent="0.2">
      <c r="A286" t="s">
        <v>563</v>
      </c>
      <c r="B286">
        <v>1995</v>
      </c>
      <c r="C286">
        <v>1340.075621</v>
      </c>
      <c r="D286" t="s">
        <v>3</v>
      </c>
      <c r="E286" t="s">
        <v>68</v>
      </c>
      <c r="F286" t="s">
        <v>27</v>
      </c>
      <c r="G286" t="s">
        <v>28</v>
      </c>
      <c r="H286" t="s">
        <v>69</v>
      </c>
      <c r="I286" t="s">
        <v>751</v>
      </c>
      <c r="J286" t="s">
        <v>751</v>
      </c>
    </row>
    <row r="287" spans="1:10" x14ac:dyDescent="0.2">
      <c r="A287" t="s">
        <v>564</v>
      </c>
      <c r="B287">
        <v>1996</v>
      </c>
      <c r="C287">
        <v>1343.06602</v>
      </c>
      <c r="D287" t="s">
        <v>3</v>
      </c>
      <c r="E287" t="s">
        <v>68</v>
      </c>
      <c r="F287" t="s">
        <v>27</v>
      </c>
      <c r="G287" t="s">
        <v>28</v>
      </c>
      <c r="H287" t="s">
        <v>69</v>
      </c>
      <c r="I287" t="s">
        <v>751</v>
      </c>
      <c r="J287" t="s">
        <v>751</v>
      </c>
    </row>
    <row r="288" spans="1:10" x14ac:dyDescent="0.2">
      <c r="A288" t="s">
        <v>565</v>
      </c>
      <c r="B288">
        <v>1997</v>
      </c>
      <c r="C288">
        <v>1382.368661</v>
      </c>
      <c r="D288" t="s">
        <v>3</v>
      </c>
      <c r="E288" t="s">
        <v>68</v>
      </c>
      <c r="F288" t="s">
        <v>27</v>
      </c>
      <c r="G288" t="s">
        <v>28</v>
      </c>
      <c r="H288" t="s">
        <v>69</v>
      </c>
      <c r="I288" t="s">
        <v>751</v>
      </c>
      <c r="J288" t="s">
        <v>751</v>
      </c>
    </row>
    <row r="289" spans="1:10" x14ac:dyDescent="0.2">
      <c r="A289" t="s">
        <v>566</v>
      </c>
      <c r="B289">
        <v>1998</v>
      </c>
      <c r="C289">
        <v>1381.1034070000001</v>
      </c>
      <c r="D289" t="s">
        <v>3</v>
      </c>
      <c r="E289" t="s">
        <v>68</v>
      </c>
      <c r="F289" t="s">
        <v>27</v>
      </c>
      <c r="G289" t="s">
        <v>28</v>
      </c>
      <c r="H289" t="s">
        <v>69</v>
      </c>
      <c r="I289" t="s">
        <v>751</v>
      </c>
      <c r="J289" t="s">
        <v>751</v>
      </c>
    </row>
    <row r="290" spans="1:10" x14ac:dyDescent="0.2">
      <c r="A290" t="s">
        <v>567</v>
      </c>
      <c r="B290">
        <v>1999</v>
      </c>
      <c r="C290">
        <v>1391.712434</v>
      </c>
      <c r="D290" t="s">
        <v>3</v>
      </c>
      <c r="E290" t="s">
        <v>68</v>
      </c>
      <c r="F290" t="s">
        <v>27</v>
      </c>
      <c r="G290" t="s">
        <v>28</v>
      </c>
      <c r="H290" t="s">
        <v>69</v>
      </c>
      <c r="I290" t="s">
        <v>751</v>
      </c>
      <c r="J290" t="s">
        <v>751</v>
      </c>
    </row>
    <row r="291" spans="1:10" x14ac:dyDescent="0.2">
      <c r="A291" t="s">
        <v>568</v>
      </c>
      <c r="B291">
        <v>2000</v>
      </c>
      <c r="C291">
        <v>1432.1308140000001</v>
      </c>
      <c r="D291" t="s">
        <v>3</v>
      </c>
      <c r="E291" t="s">
        <v>68</v>
      </c>
      <c r="F291" t="s">
        <v>27</v>
      </c>
      <c r="G291" t="s">
        <v>28</v>
      </c>
      <c r="H291" t="s">
        <v>69</v>
      </c>
      <c r="I291" t="s">
        <v>751</v>
      </c>
      <c r="J291" t="s">
        <v>751</v>
      </c>
    </row>
    <row r="292" spans="1:10" x14ac:dyDescent="0.2">
      <c r="A292" t="s">
        <v>569</v>
      </c>
      <c r="B292">
        <v>2001</v>
      </c>
      <c r="C292">
        <v>1446.3317850000001</v>
      </c>
      <c r="D292" t="s">
        <v>3</v>
      </c>
      <c r="E292" t="s">
        <v>68</v>
      </c>
      <c r="F292" t="s">
        <v>27</v>
      </c>
      <c r="G292" t="s">
        <v>28</v>
      </c>
      <c r="H292" t="s">
        <v>69</v>
      </c>
      <c r="I292" t="s">
        <v>751</v>
      </c>
      <c r="J292" t="s">
        <v>751</v>
      </c>
    </row>
    <row r="293" spans="1:10" x14ac:dyDescent="0.2">
      <c r="A293" t="s">
        <v>183</v>
      </c>
      <c r="B293">
        <v>2002</v>
      </c>
      <c r="C293">
        <v>1438.3604780000001</v>
      </c>
      <c r="D293" t="s">
        <v>3</v>
      </c>
      <c r="E293" t="s">
        <v>68</v>
      </c>
      <c r="F293" t="s">
        <v>27</v>
      </c>
      <c r="G293" t="s">
        <v>28</v>
      </c>
      <c r="H293" t="s">
        <v>69</v>
      </c>
      <c r="I293" t="s">
        <v>751</v>
      </c>
      <c r="J293" t="s">
        <v>751</v>
      </c>
    </row>
    <row r="294" spans="1:10" x14ac:dyDescent="0.2">
      <c r="A294" t="s">
        <v>184</v>
      </c>
      <c r="B294">
        <v>2003</v>
      </c>
      <c r="C294">
        <v>1466.3866499999999</v>
      </c>
      <c r="D294" t="s">
        <v>3</v>
      </c>
      <c r="E294" t="s">
        <v>68</v>
      </c>
      <c r="F294" t="s">
        <v>27</v>
      </c>
      <c r="G294" t="s">
        <v>28</v>
      </c>
      <c r="H294" t="s">
        <v>69</v>
      </c>
      <c r="I294" t="s">
        <v>751</v>
      </c>
      <c r="J294" t="s">
        <v>751</v>
      </c>
    </row>
    <row r="295" spans="1:10" x14ac:dyDescent="0.2">
      <c r="A295" t="s">
        <v>185</v>
      </c>
      <c r="B295">
        <v>2004</v>
      </c>
      <c r="C295">
        <v>1493.209996</v>
      </c>
      <c r="D295" t="s">
        <v>3</v>
      </c>
      <c r="E295" t="s">
        <v>68</v>
      </c>
      <c r="F295" t="s">
        <v>27</v>
      </c>
      <c r="G295" t="s">
        <v>28</v>
      </c>
      <c r="H295" t="s">
        <v>69</v>
      </c>
      <c r="I295" t="s">
        <v>751</v>
      </c>
      <c r="J295" t="s">
        <v>751</v>
      </c>
    </row>
    <row r="296" spans="1:10" x14ac:dyDescent="0.2">
      <c r="A296" t="s">
        <v>186</v>
      </c>
      <c r="B296">
        <v>2005</v>
      </c>
      <c r="C296">
        <v>1523.744882</v>
      </c>
      <c r="D296" t="s">
        <v>3</v>
      </c>
      <c r="E296" t="s">
        <v>68</v>
      </c>
      <c r="F296" t="s">
        <v>27</v>
      </c>
      <c r="G296" t="s">
        <v>28</v>
      </c>
      <c r="H296" t="s">
        <v>69</v>
      </c>
      <c r="I296" t="s">
        <v>751</v>
      </c>
      <c r="J296" t="s">
        <v>751</v>
      </c>
    </row>
    <row r="297" spans="1:10" x14ac:dyDescent="0.2">
      <c r="A297" t="s">
        <v>187</v>
      </c>
      <c r="B297">
        <v>2006</v>
      </c>
      <c r="C297">
        <v>1562.4023669999999</v>
      </c>
      <c r="D297" t="s">
        <v>3</v>
      </c>
      <c r="E297" t="s">
        <v>68</v>
      </c>
      <c r="F297" t="s">
        <v>27</v>
      </c>
      <c r="G297" t="s">
        <v>28</v>
      </c>
      <c r="H297" t="s">
        <v>69</v>
      </c>
      <c r="I297" t="s">
        <v>751</v>
      </c>
      <c r="J297" t="s">
        <v>751</v>
      </c>
    </row>
    <row r="298" spans="1:10" x14ac:dyDescent="0.2">
      <c r="A298" t="s">
        <v>188</v>
      </c>
      <c r="B298">
        <v>2007</v>
      </c>
      <c r="C298">
        <v>1608.19676</v>
      </c>
      <c r="D298" t="s">
        <v>3</v>
      </c>
      <c r="E298" t="s">
        <v>68</v>
      </c>
      <c r="F298" t="s">
        <v>27</v>
      </c>
      <c r="G298" t="s">
        <v>28</v>
      </c>
      <c r="H298" t="s">
        <v>69</v>
      </c>
      <c r="I298" t="s">
        <v>751</v>
      </c>
      <c r="J298" t="s">
        <v>751</v>
      </c>
    </row>
    <row r="299" spans="1:10" x14ac:dyDescent="0.2">
      <c r="A299" t="s">
        <v>189</v>
      </c>
      <c r="B299">
        <v>2008</v>
      </c>
      <c r="C299">
        <v>1614.302754</v>
      </c>
      <c r="D299" t="s">
        <v>3</v>
      </c>
      <c r="E299" t="s">
        <v>68</v>
      </c>
      <c r="F299" t="s">
        <v>27</v>
      </c>
      <c r="G299" t="s">
        <v>28</v>
      </c>
      <c r="H299" t="s">
        <v>69</v>
      </c>
      <c r="I299" t="s">
        <v>751</v>
      </c>
      <c r="J299" t="s">
        <v>751</v>
      </c>
    </row>
    <row r="300" spans="1:10" x14ac:dyDescent="0.2">
      <c r="A300" t="s">
        <v>190</v>
      </c>
      <c r="B300">
        <v>2009</v>
      </c>
      <c r="C300">
        <v>1562.507619</v>
      </c>
      <c r="D300" t="s">
        <v>3</v>
      </c>
      <c r="E300" t="s">
        <v>68</v>
      </c>
      <c r="F300" t="s">
        <v>27</v>
      </c>
      <c r="G300" t="s">
        <v>28</v>
      </c>
      <c r="H300" t="s">
        <v>69</v>
      </c>
      <c r="I300" t="s">
        <v>751</v>
      </c>
      <c r="J300" t="s">
        <v>751</v>
      </c>
    </row>
    <row r="301" spans="1:10" x14ac:dyDescent="0.2">
      <c r="A301" t="s">
        <v>191</v>
      </c>
      <c r="B301">
        <v>2010</v>
      </c>
      <c r="C301">
        <v>1593.6558520000001</v>
      </c>
      <c r="D301" t="s">
        <v>3</v>
      </c>
      <c r="E301" t="s">
        <v>68</v>
      </c>
      <c r="F301" t="s">
        <v>27</v>
      </c>
      <c r="G301" t="s">
        <v>28</v>
      </c>
      <c r="H301" t="s">
        <v>69</v>
      </c>
      <c r="I301" t="s">
        <v>751</v>
      </c>
      <c r="J301" t="s">
        <v>751</v>
      </c>
    </row>
    <row r="302" spans="1:10" x14ac:dyDescent="0.2">
      <c r="A302" t="s">
        <v>192</v>
      </c>
      <c r="B302">
        <v>2011</v>
      </c>
      <c r="C302">
        <v>1605.09915</v>
      </c>
      <c r="D302" t="s">
        <v>3</v>
      </c>
      <c r="E302" t="s">
        <v>68</v>
      </c>
      <c r="F302" t="s">
        <v>27</v>
      </c>
      <c r="G302" t="s">
        <v>28</v>
      </c>
      <c r="H302" t="s">
        <v>69</v>
      </c>
      <c r="I302" t="s">
        <v>751</v>
      </c>
      <c r="J302" t="s">
        <v>751</v>
      </c>
    </row>
    <row r="303" spans="1:10" x14ac:dyDescent="0.2">
      <c r="A303" t="s">
        <v>193</v>
      </c>
      <c r="B303">
        <v>2012</v>
      </c>
      <c r="C303">
        <v>1605.376</v>
      </c>
      <c r="D303" t="s">
        <v>3</v>
      </c>
      <c r="E303" t="s">
        <v>68</v>
      </c>
      <c r="F303" t="s">
        <v>27</v>
      </c>
      <c r="G303" t="s">
        <v>28</v>
      </c>
      <c r="H303" t="s">
        <v>69</v>
      </c>
      <c r="I303" t="s">
        <v>751</v>
      </c>
      <c r="J303" t="s">
        <v>751</v>
      </c>
    </row>
    <row r="304" spans="1:10" x14ac:dyDescent="0.2">
      <c r="A304" t="s">
        <v>194</v>
      </c>
      <c r="B304">
        <v>2013</v>
      </c>
      <c r="C304">
        <v>1662.4081920000001</v>
      </c>
      <c r="D304" t="s">
        <v>3</v>
      </c>
      <c r="E304" t="s">
        <v>68</v>
      </c>
      <c r="F304" t="s">
        <v>27</v>
      </c>
      <c r="G304" t="s">
        <v>28</v>
      </c>
      <c r="H304" t="s">
        <v>69</v>
      </c>
      <c r="I304" t="s">
        <v>751</v>
      </c>
      <c r="J304" t="s">
        <v>751</v>
      </c>
    </row>
    <row r="305" spans="1:10" x14ac:dyDescent="0.2">
      <c r="A305" t="s">
        <v>195</v>
      </c>
      <c r="B305">
        <v>2014</v>
      </c>
      <c r="C305">
        <v>1693.638596</v>
      </c>
      <c r="D305" t="s">
        <v>3</v>
      </c>
      <c r="E305" t="s">
        <v>68</v>
      </c>
      <c r="F305" t="s">
        <v>27</v>
      </c>
      <c r="G305" t="s">
        <v>28</v>
      </c>
      <c r="H305" t="s">
        <v>69</v>
      </c>
      <c r="I305" t="s">
        <v>751</v>
      </c>
      <c r="J305" t="s">
        <v>751</v>
      </c>
    </row>
    <row r="306" spans="1:10" x14ac:dyDescent="0.2">
      <c r="A306" t="s">
        <v>196</v>
      </c>
      <c r="B306">
        <v>2015</v>
      </c>
      <c r="C306">
        <v>1715.4701239999999</v>
      </c>
      <c r="D306" t="s">
        <v>3</v>
      </c>
      <c r="E306" t="s">
        <v>68</v>
      </c>
      <c r="F306" t="s">
        <v>27</v>
      </c>
      <c r="G306" t="s">
        <v>28</v>
      </c>
      <c r="H306" t="s">
        <v>69</v>
      </c>
      <c r="I306" t="s">
        <v>751</v>
      </c>
      <c r="J306" t="s">
        <v>751</v>
      </c>
    </row>
    <row r="307" spans="1:10" x14ac:dyDescent="0.2">
      <c r="A307" t="s">
        <v>197</v>
      </c>
      <c r="B307">
        <v>2016</v>
      </c>
      <c r="C307">
        <v>1761.7924089999999</v>
      </c>
      <c r="D307" t="s">
        <v>3</v>
      </c>
      <c r="E307" t="s">
        <v>68</v>
      </c>
      <c r="F307" t="s">
        <v>27</v>
      </c>
      <c r="G307" t="s">
        <v>28</v>
      </c>
      <c r="H307" t="s">
        <v>69</v>
      </c>
      <c r="I307" t="s">
        <v>751</v>
      </c>
      <c r="J307" t="s">
        <v>751</v>
      </c>
    </row>
    <row r="308" spans="1:10" x14ac:dyDescent="0.2">
      <c r="A308" t="s">
        <v>198</v>
      </c>
      <c r="B308">
        <v>2017</v>
      </c>
      <c r="C308">
        <v>1807.6297099999999</v>
      </c>
      <c r="D308" t="s">
        <v>3</v>
      </c>
      <c r="E308" t="s">
        <v>68</v>
      </c>
      <c r="F308" t="s">
        <v>27</v>
      </c>
      <c r="G308" t="s">
        <v>28</v>
      </c>
      <c r="H308" t="s">
        <v>69</v>
      </c>
      <c r="I308" t="s">
        <v>751</v>
      </c>
      <c r="J308" t="s">
        <v>751</v>
      </c>
    </row>
    <row r="309" spans="1:10" x14ac:dyDescent="0.2">
      <c r="A309" t="s">
        <v>199</v>
      </c>
      <c r="B309">
        <v>2018</v>
      </c>
      <c r="C309">
        <v>1819.301107</v>
      </c>
      <c r="D309" t="s">
        <v>3</v>
      </c>
      <c r="E309" t="s">
        <v>68</v>
      </c>
      <c r="F309" t="s">
        <v>27</v>
      </c>
      <c r="G309" t="s">
        <v>28</v>
      </c>
      <c r="H309" t="s">
        <v>69</v>
      </c>
      <c r="I309" t="s">
        <v>751</v>
      </c>
      <c r="J309" t="s">
        <v>751</v>
      </c>
    </row>
    <row r="310" spans="1:10" x14ac:dyDescent="0.2">
      <c r="A310" t="s">
        <v>200</v>
      </c>
      <c r="B310">
        <v>2019</v>
      </c>
      <c r="C310">
        <v>1837.524357</v>
      </c>
      <c r="D310" t="s">
        <v>3</v>
      </c>
      <c r="E310" t="s">
        <v>68</v>
      </c>
      <c r="F310" t="s">
        <v>27</v>
      </c>
      <c r="G310" t="s">
        <v>28</v>
      </c>
      <c r="H310" t="s">
        <v>69</v>
      </c>
      <c r="I310" t="s">
        <v>751</v>
      </c>
      <c r="J310" t="s">
        <v>751</v>
      </c>
    </row>
    <row r="311" spans="1:10" x14ac:dyDescent="0.2">
      <c r="A311" t="s">
        <v>201</v>
      </c>
      <c r="B311">
        <v>2020</v>
      </c>
      <c r="C311">
        <v>1791.397117</v>
      </c>
      <c r="D311" t="s">
        <v>3</v>
      </c>
      <c r="E311" t="s">
        <v>68</v>
      </c>
      <c r="F311" t="s">
        <v>27</v>
      </c>
      <c r="G311" t="s">
        <v>28</v>
      </c>
      <c r="H311" t="s">
        <v>69</v>
      </c>
      <c r="I311" t="s">
        <v>751</v>
      </c>
      <c r="J311" t="s">
        <v>751</v>
      </c>
    </row>
    <row r="312" spans="1:10" x14ac:dyDescent="0.2">
      <c r="A312" t="s">
        <v>434</v>
      </c>
      <c r="B312">
        <v>2021</v>
      </c>
      <c r="C312">
        <v>1929.1782900000001</v>
      </c>
      <c r="D312" t="s">
        <v>3</v>
      </c>
      <c r="E312" t="s">
        <v>68</v>
      </c>
      <c r="F312" t="s">
        <v>27</v>
      </c>
      <c r="G312" t="s">
        <v>28</v>
      </c>
      <c r="H312" t="s">
        <v>69</v>
      </c>
      <c r="I312" t="s">
        <v>751</v>
      </c>
      <c r="J312" t="s">
        <v>751</v>
      </c>
    </row>
    <row r="313" spans="1:10" x14ac:dyDescent="0.2">
      <c r="A313" t="s">
        <v>737</v>
      </c>
      <c r="B313">
        <v>2022</v>
      </c>
      <c r="C313">
        <v>1908.2670821559791</v>
      </c>
      <c r="D313" t="s">
        <v>3</v>
      </c>
      <c r="E313" t="s">
        <v>68</v>
      </c>
      <c r="F313" t="s">
        <v>27</v>
      </c>
      <c r="G313" t="s">
        <v>28</v>
      </c>
      <c r="H313" t="s">
        <v>69</v>
      </c>
      <c r="I313" t="s">
        <v>751</v>
      </c>
      <c r="J313" t="s">
        <v>751</v>
      </c>
    </row>
    <row r="314" spans="1:10" x14ac:dyDescent="0.2">
      <c r="A314" t="s">
        <v>570</v>
      </c>
      <c r="B314">
        <v>1975</v>
      </c>
      <c r="C314">
        <v>11.67455238</v>
      </c>
      <c r="D314" t="s">
        <v>4</v>
      </c>
      <c r="E314" t="s">
        <v>9</v>
      </c>
      <c r="F314" t="s">
        <v>27</v>
      </c>
      <c r="G314" t="s">
        <v>28</v>
      </c>
      <c r="I314" t="s">
        <v>752</v>
      </c>
      <c r="J314" t="s">
        <v>749</v>
      </c>
    </row>
    <row r="315" spans="1:10" x14ac:dyDescent="0.2">
      <c r="A315" t="s">
        <v>571</v>
      </c>
      <c r="B315">
        <v>1980</v>
      </c>
      <c r="C315">
        <v>11.98691635</v>
      </c>
      <c r="D315" t="s">
        <v>4</v>
      </c>
      <c r="E315" t="s">
        <v>9</v>
      </c>
      <c r="F315" t="s">
        <v>27</v>
      </c>
      <c r="G315" t="s">
        <v>28</v>
      </c>
      <c r="I315" t="s">
        <v>752</v>
      </c>
      <c r="J315" t="s">
        <v>749</v>
      </c>
    </row>
    <row r="316" spans="1:10" x14ac:dyDescent="0.2">
      <c r="A316" t="s">
        <v>572</v>
      </c>
      <c r="B316">
        <v>1985</v>
      </c>
      <c r="C316">
        <v>11.549860000000001</v>
      </c>
      <c r="D316" t="s">
        <v>4</v>
      </c>
      <c r="E316" t="s">
        <v>9</v>
      </c>
      <c r="F316" t="s">
        <v>27</v>
      </c>
      <c r="G316" t="s">
        <v>28</v>
      </c>
      <c r="I316" t="s">
        <v>752</v>
      </c>
      <c r="J316" t="s">
        <v>749</v>
      </c>
    </row>
    <row r="317" spans="1:10" x14ac:dyDescent="0.2">
      <c r="A317" t="s">
        <v>573</v>
      </c>
      <c r="B317">
        <v>1990</v>
      </c>
      <c r="C317">
        <v>10.4268822</v>
      </c>
      <c r="D317" t="s">
        <v>4</v>
      </c>
      <c r="E317" t="s">
        <v>9</v>
      </c>
      <c r="F317" t="s">
        <v>27</v>
      </c>
      <c r="G317" t="s">
        <v>28</v>
      </c>
      <c r="I317" t="s">
        <v>752</v>
      </c>
      <c r="J317" t="s">
        <v>749</v>
      </c>
    </row>
    <row r="318" spans="1:10" x14ac:dyDescent="0.2">
      <c r="A318" t="s">
        <v>574</v>
      </c>
      <c r="B318">
        <v>1991</v>
      </c>
      <c r="C318">
        <v>10.07172796</v>
      </c>
      <c r="D318" t="s">
        <v>4</v>
      </c>
      <c r="E318" t="s">
        <v>9</v>
      </c>
      <c r="F318" t="s">
        <v>27</v>
      </c>
      <c r="G318" t="s">
        <v>28</v>
      </c>
      <c r="I318" t="s">
        <v>752</v>
      </c>
      <c r="J318" t="s">
        <v>749</v>
      </c>
    </row>
    <row r="319" spans="1:10" x14ac:dyDescent="0.2">
      <c r="A319" t="s">
        <v>575</v>
      </c>
      <c r="B319">
        <v>1992</v>
      </c>
      <c r="C319">
        <v>10.203936089999999</v>
      </c>
      <c r="D319" t="s">
        <v>4</v>
      </c>
      <c r="E319" t="s">
        <v>9</v>
      </c>
      <c r="F319" t="s">
        <v>27</v>
      </c>
      <c r="G319" t="s">
        <v>28</v>
      </c>
      <c r="I319" t="s">
        <v>752</v>
      </c>
      <c r="J319" t="s">
        <v>749</v>
      </c>
    </row>
    <row r="320" spans="1:10" x14ac:dyDescent="0.2">
      <c r="A320" t="s">
        <v>576</v>
      </c>
      <c r="B320">
        <v>1993</v>
      </c>
      <c r="C320">
        <v>10.38987927</v>
      </c>
      <c r="D320" t="s">
        <v>4</v>
      </c>
      <c r="E320" t="s">
        <v>9</v>
      </c>
      <c r="F320" t="s">
        <v>27</v>
      </c>
      <c r="G320" t="s">
        <v>28</v>
      </c>
      <c r="I320" t="s">
        <v>752</v>
      </c>
      <c r="J320" t="s">
        <v>749</v>
      </c>
    </row>
    <row r="321" spans="1:10" x14ac:dyDescent="0.2">
      <c r="A321" t="s">
        <v>577</v>
      </c>
      <c r="B321">
        <v>1994</v>
      </c>
      <c r="C321">
        <v>10.6166316</v>
      </c>
      <c r="D321" t="s">
        <v>4</v>
      </c>
      <c r="E321" t="s">
        <v>9</v>
      </c>
      <c r="F321" t="s">
        <v>27</v>
      </c>
      <c r="G321" t="s">
        <v>28</v>
      </c>
      <c r="I321" t="s">
        <v>752</v>
      </c>
      <c r="J321" t="s">
        <v>749</v>
      </c>
    </row>
    <row r="322" spans="1:10" x14ac:dyDescent="0.2">
      <c r="A322" t="s">
        <v>578</v>
      </c>
      <c r="B322">
        <v>1995</v>
      </c>
      <c r="C322">
        <v>10.535987499999999</v>
      </c>
      <c r="D322" t="s">
        <v>4</v>
      </c>
      <c r="E322" t="s">
        <v>9</v>
      </c>
      <c r="F322" t="s">
        <v>27</v>
      </c>
      <c r="G322" t="s">
        <v>28</v>
      </c>
      <c r="I322" t="s">
        <v>752</v>
      </c>
      <c r="J322" t="s">
        <v>749</v>
      </c>
    </row>
    <row r="323" spans="1:10" x14ac:dyDescent="0.2">
      <c r="A323" t="s">
        <v>579</v>
      </c>
      <c r="B323">
        <v>1996</v>
      </c>
      <c r="C323">
        <v>10.68123336</v>
      </c>
      <c r="D323" t="s">
        <v>4</v>
      </c>
      <c r="E323" t="s">
        <v>9</v>
      </c>
      <c r="F323" t="s">
        <v>27</v>
      </c>
      <c r="G323" t="s">
        <v>28</v>
      </c>
      <c r="I323" t="s">
        <v>752</v>
      </c>
      <c r="J323" t="s">
        <v>749</v>
      </c>
    </row>
    <row r="324" spans="1:10" x14ac:dyDescent="0.2">
      <c r="A324" t="s">
        <v>580</v>
      </c>
      <c r="B324">
        <v>1997</v>
      </c>
      <c r="C324">
        <v>10.843326859999999</v>
      </c>
      <c r="D324" t="s">
        <v>4</v>
      </c>
      <c r="E324" t="s">
        <v>9</v>
      </c>
      <c r="F324" t="s">
        <v>27</v>
      </c>
      <c r="G324" t="s">
        <v>28</v>
      </c>
      <c r="I324" t="s">
        <v>752</v>
      </c>
      <c r="J324" t="s">
        <v>749</v>
      </c>
    </row>
    <row r="325" spans="1:10" x14ac:dyDescent="0.2">
      <c r="A325" t="s">
        <v>581</v>
      </c>
      <c r="B325">
        <v>1998</v>
      </c>
      <c r="C325">
        <v>10.675874840000001</v>
      </c>
      <c r="D325" t="s">
        <v>4</v>
      </c>
      <c r="E325" t="s">
        <v>9</v>
      </c>
      <c r="F325" t="s">
        <v>27</v>
      </c>
      <c r="G325" t="s">
        <v>28</v>
      </c>
      <c r="I325" t="s">
        <v>752</v>
      </c>
      <c r="J325" t="s">
        <v>749</v>
      </c>
    </row>
    <row r="326" spans="1:10" x14ac:dyDescent="0.2">
      <c r="A326" t="s">
        <v>582</v>
      </c>
      <c r="B326">
        <v>1999</v>
      </c>
      <c r="C326">
        <v>10.910385570000001</v>
      </c>
      <c r="D326" t="s">
        <v>4</v>
      </c>
      <c r="E326" t="s">
        <v>9</v>
      </c>
      <c r="F326" t="s">
        <v>27</v>
      </c>
      <c r="G326" t="s">
        <v>28</v>
      </c>
      <c r="I326" t="s">
        <v>752</v>
      </c>
      <c r="J326" t="s">
        <v>749</v>
      </c>
    </row>
    <row r="327" spans="1:10" x14ac:dyDescent="0.2">
      <c r="A327" t="s">
        <v>583</v>
      </c>
      <c r="B327">
        <v>2000</v>
      </c>
      <c r="C327">
        <v>10.739363519999999</v>
      </c>
      <c r="D327" t="s">
        <v>4</v>
      </c>
      <c r="E327" t="s">
        <v>9</v>
      </c>
      <c r="F327" t="s">
        <v>27</v>
      </c>
      <c r="G327" t="s">
        <v>28</v>
      </c>
      <c r="I327" t="s">
        <v>752</v>
      </c>
      <c r="J327" t="s">
        <v>749</v>
      </c>
    </row>
    <row r="328" spans="1:10" x14ac:dyDescent="0.2">
      <c r="A328" t="s">
        <v>584</v>
      </c>
      <c r="B328">
        <v>2001</v>
      </c>
      <c r="C328">
        <v>10.29745144</v>
      </c>
      <c r="D328" t="s">
        <v>4</v>
      </c>
      <c r="E328" t="s">
        <v>9</v>
      </c>
      <c r="F328" t="s">
        <v>27</v>
      </c>
      <c r="G328" t="s">
        <v>28</v>
      </c>
      <c r="I328" t="s">
        <v>752</v>
      </c>
      <c r="J328" t="s">
        <v>749</v>
      </c>
    </row>
    <row r="329" spans="1:10" x14ac:dyDescent="0.2">
      <c r="A329" t="s">
        <v>202</v>
      </c>
      <c r="B329">
        <v>2002</v>
      </c>
      <c r="C329">
        <v>10.19226821</v>
      </c>
      <c r="D329" t="s">
        <v>4</v>
      </c>
      <c r="E329" t="s">
        <v>9</v>
      </c>
      <c r="F329" t="s">
        <v>27</v>
      </c>
      <c r="G329" t="s">
        <v>28</v>
      </c>
      <c r="I329" t="s">
        <v>752</v>
      </c>
      <c r="J329" t="s">
        <v>749</v>
      </c>
    </row>
    <row r="330" spans="1:10" x14ac:dyDescent="0.2">
      <c r="A330" t="s">
        <v>203</v>
      </c>
      <c r="B330">
        <v>2003</v>
      </c>
      <c r="C330">
        <v>9.9654954199999999</v>
      </c>
      <c r="D330" t="s">
        <v>4</v>
      </c>
      <c r="E330" t="s">
        <v>9</v>
      </c>
      <c r="F330" t="s">
        <v>27</v>
      </c>
      <c r="G330" t="s">
        <v>28</v>
      </c>
      <c r="I330" t="s">
        <v>752</v>
      </c>
      <c r="J330" t="s">
        <v>749</v>
      </c>
    </row>
    <row r="331" spans="1:10" x14ac:dyDescent="0.2">
      <c r="A331" t="s">
        <v>204</v>
      </c>
      <c r="B331">
        <v>2004</v>
      </c>
      <c r="C331">
        <v>9.9178322100000003</v>
      </c>
      <c r="D331" t="s">
        <v>4</v>
      </c>
      <c r="E331" t="s">
        <v>9</v>
      </c>
      <c r="F331" t="s">
        <v>27</v>
      </c>
      <c r="G331" t="s">
        <v>28</v>
      </c>
      <c r="I331" t="s">
        <v>752</v>
      </c>
      <c r="J331" t="s">
        <v>749</v>
      </c>
    </row>
    <row r="332" spans="1:10" x14ac:dyDescent="0.2">
      <c r="A332" t="s">
        <v>205</v>
      </c>
      <c r="B332">
        <v>2005</v>
      </c>
      <c r="C332">
        <v>9.9913207849999992</v>
      </c>
      <c r="D332" t="s">
        <v>4</v>
      </c>
      <c r="E332" t="s">
        <v>9</v>
      </c>
      <c r="F332" t="s">
        <v>27</v>
      </c>
      <c r="G332" t="s">
        <v>28</v>
      </c>
      <c r="I332" t="s">
        <v>752</v>
      </c>
      <c r="J332" t="s">
        <v>749</v>
      </c>
    </row>
    <row r="333" spans="1:10" x14ac:dyDescent="0.2">
      <c r="A333" t="s">
        <v>206</v>
      </c>
      <c r="B333">
        <v>2006</v>
      </c>
      <c r="C333">
        <v>9.9018115990000002</v>
      </c>
      <c r="D333" t="s">
        <v>4</v>
      </c>
      <c r="E333" t="s">
        <v>9</v>
      </c>
      <c r="F333" t="s">
        <v>27</v>
      </c>
      <c r="G333" t="s">
        <v>28</v>
      </c>
      <c r="I333" t="s">
        <v>752</v>
      </c>
      <c r="J333" t="s">
        <v>749</v>
      </c>
    </row>
    <row r="334" spans="1:10" x14ac:dyDescent="0.2">
      <c r="A334" t="s">
        <v>207</v>
      </c>
      <c r="B334">
        <v>2007</v>
      </c>
      <c r="C334">
        <v>10.01459283</v>
      </c>
      <c r="D334" t="s">
        <v>4</v>
      </c>
      <c r="E334" t="s">
        <v>9</v>
      </c>
      <c r="F334" t="s">
        <v>27</v>
      </c>
      <c r="G334" t="s">
        <v>28</v>
      </c>
      <c r="I334" t="s">
        <v>752</v>
      </c>
      <c r="J334" t="s">
        <v>749</v>
      </c>
    </row>
    <row r="335" spans="1:10" x14ac:dyDescent="0.2">
      <c r="A335" t="s">
        <v>208</v>
      </c>
      <c r="B335">
        <v>2008</v>
      </c>
      <c r="C335">
        <v>9.6497313249999994</v>
      </c>
      <c r="D335" t="s">
        <v>4</v>
      </c>
      <c r="E335" t="s">
        <v>9</v>
      </c>
      <c r="F335" t="s">
        <v>27</v>
      </c>
      <c r="G335" t="s">
        <v>28</v>
      </c>
      <c r="I335" t="s">
        <v>752</v>
      </c>
      <c r="J335" t="s">
        <v>749</v>
      </c>
    </row>
    <row r="336" spans="1:10" x14ac:dyDescent="0.2">
      <c r="A336" t="s">
        <v>209</v>
      </c>
      <c r="B336">
        <v>2009</v>
      </c>
      <c r="C336">
        <v>8.5942204849999992</v>
      </c>
      <c r="D336" t="s">
        <v>4</v>
      </c>
      <c r="E336" t="s">
        <v>9</v>
      </c>
      <c r="F336" t="s">
        <v>27</v>
      </c>
      <c r="G336" t="s">
        <v>28</v>
      </c>
      <c r="I336" t="s">
        <v>752</v>
      </c>
      <c r="J336" t="s">
        <v>749</v>
      </c>
    </row>
    <row r="337" spans="1:10" x14ac:dyDescent="0.2">
      <c r="A337" t="s">
        <v>210</v>
      </c>
      <c r="B337">
        <v>2010</v>
      </c>
      <c r="C337">
        <v>9.2745344519999993</v>
      </c>
      <c r="D337" t="s">
        <v>4</v>
      </c>
      <c r="E337" t="s">
        <v>9</v>
      </c>
      <c r="F337" t="s">
        <v>27</v>
      </c>
      <c r="G337" t="s">
        <v>28</v>
      </c>
      <c r="I337" t="s">
        <v>752</v>
      </c>
      <c r="J337" t="s">
        <v>749</v>
      </c>
    </row>
    <row r="338" spans="1:10" x14ac:dyDescent="0.2">
      <c r="A338" t="s">
        <v>211</v>
      </c>
      <c r="B338">
        <v>2011</v>
      </c>
      <c r="C338">
        <v>9.9284462070000004</v>
      </c>
      <c r="D338" t="s">
        <v>4</v>
      </c>
      <c r="E338" t="s">
        <v>9</v>
      </c>
      <c r="F338" t="s">
        <v>27</v>
      </c>
      <c r="G338" t="s">
        <v>28</v>
      </c>
      <c r="I338" t="s">
        <v>752</v>
      </c>
      <c r="J338" t="s">
        <v>749</v>
      </c>
    </row>
    <row r="339" spans="1:10" x14ac:dyDescent="0.2">
      <c r="A339" t="s">
        <v>212</v>
      </c>
      <c r="B339">
        <v>2012</v>
      </c>
      <c r="C339">
        <v>10.10626942</v>
      </c>
      <c r="D339" t="s">
        <v>4</v>
      </c>
      <c r="E339" t="s">
        <v>9</v>
      </c>
      <c r="F339" t="s">
        <v>27</v>
      </c>
      <c r="G339" t="s">
        <v>28</v>
      </c>
      <c r="I339" t="s">
        <v>752</v>
      </c>
      <c r="J339" t="s">
        <v>749</v>
      </c>
    </row>
    <row r="340" spans="1:10" x14ac:dyDescent="0.2">
      <c r="A340" t="s">
        <v>213</v>
      </c>
      <c r="B340">
        <v>2013</v>
      </c>
      <c r="C340">
        <v>10.177674680000001</v>
      </c>
      <c r="D340" t="s">
        <v>4</v>
      </c>
      <c r="E340" t="s">
        <v>9</v>
      </c>
      <c r="F340" t="s">
        <v>27</v>
      </c>
      <c r="G340" t="s">
        <v>28</v>
      </c>
      <c r="I340" t="s">
        <v>752</v>
      </c>
      <c r="J340" t="s">
        <v>749</v>
      </c>
    </row>
    <row r="341" spans="1:10" x14ac:dyDescent="0.2">
      <c r="A341" t="s">
        <v>214</v>
      </c>
      <c r="B341">
        <v>2014</v>
      </c>
      <c r="C341">
        <v>10.08871012</v>
      </c>
      <c r="D341" t="s">
        <v>4</v>
      </c>
      <c r="E341" t="s">
        <v>9</v>
      </c>
      <c r="F341" t="s">
        <v>27</v>
      </c>
      <c r="G341" t="s">
        <v>28</v>
      </c>
      <c r="I341" t="s">
        <v>752</v>
      </c>
      <c r="J341" t="s">
        <v>749</v>
      </c>
    </row>
    <row r="342" spans="1:10" x14ac:dyDescent="0.2">
      <c r="A342" t="s">
        <v>215</v>
      </c>
      <c r="B342">
        <v>2015</v>
      </c>
      <c r="C342">
        <v>9.6165628470000009</v>
      </c>
      <c r="D342" t="s">
        <v>4</v>
      </c>
      <c r="E342" t="s">
        <v>9</v>
      </c>
      <c r="F342" t="s">
        <v>27</v>
      </c>
      <c r="G342" t="s">
        <v>28</v>
      </c>
      <c r="I342" t="s">
        <v>752</v>
      </c>
      <c r="J342" t="s">
        <v>749</v>
      </c>
    </row>
    <row r="343" spans="1:10" x14ac:dyDescent="0.2">
      <c r="A343" t="s">
        <v>216</v>
      </c>
      <c r="B343">
        <v>2016</v>
      </c>
      <c r="C343">
        <v>9.4309715759999992</v>
      </c>
      <c r="D343" t="s">
        <v>4</v>
      </c>
      <c r="E343" t="s">
        <v>9</v>
      </c>
      <c r="F343" t="s">
        <v>27</v>
      </c>
      <c r="G343" t="s">
        <v>28</v>
      </c>
      <c r="I343" t="s">
        <v>752</v>
      </c>
      <c r="J343" t="s">
        <v>749</v>
      </c>
    </row>
    <row r="344" spans="1:10" x14ac:dyDescent="0.2">
      <c r="A344" t="s">
        <v>217</v>
      </c>
      <c r="B344">
        <v>2017</v>
      </c>
      <c r="C344">
        <v>9.4792439890000004</v>
      </c>
      <c r="D344" t="s">
        <v>4</v>
      </c>
      <c r="E344" t="s">
        <v>9</v>
      </c>
      <c r="F344" t="s">
        <v>27</v>
      </c>
      <c r="G344" t="s">
        <v>28</v>
      </c>
      <c r="I344" t="s">
        <v>752</v>
      </c>
      <c r="J344" t="s">
        <v>749</v>
      </c>
    </row>
    <row r="345" spans="1:10" x14ac:dyDescent="0.2">
      <c r="A345" t="s">
        <v>218</v>
      </c>
      <c r="B345">
        <v>2018</v>
      </c>
      <c r="C345">
        <v>9.6067265170000002</v>
      </c>
      <c r="D345" t="s">
        <v>4</v>
      </c>
      <c r="E345" t="s">
        <v>9</v>
      </c>
      <c r="F345" t="s">
        <v>27</v>
      </c>
      <c r="G345" t="s">
        <v>28</v>
      </c>
      <c r="I345" t="s">
        <v>752</v>
      </c>
      <c r="J345" t="s">
        <v>749</v>
      </c>
    </row>
    <row r="346" spans="1:10" x14ac:dyDescent="0.2">
      <c r="A346" t="s">
        <v>219</v>
      </c>
      <c r="B346">
        <v>2019</v>
      </c>
      <c r="C346">
        <v>9.1761802620000008</v>
      </c>
      <c r="D346" t="s">
        <v>4</v>
      </c>
      <c r="E346" t="s">
        <v>9</v>
      </c>
      <c r="F346" t="s">
        <v>27</v>
      </c>
      <c r="G346" t="s">
        <v>28</v>
      </c>
      <c r="I346" t="s">
        <v>752</v>
      </c>
      <c r="J346" t="s">
        <v>749</v>
      </c>
    </row>
    <row r="347" spans="1:10" x14ac:dyDescent="0.2">
      <c r="A347" t="s">
        <v>220</v>
      </c>
      <c r="B347">
        <v>2020</v>
      </c>
      <c r="C347">
        <v>7.7656140450000004</v>
      </c>
      <c r="D347" t="s">
        <v>4</v>
      </c>
      <c r="E347" t="s">
        <v>9</v>
      </c>
      <c r="F347" t="s">
        <v>27</v>
      </c>
      <c r="G347" t="s">
        <v>28</v>
      </c>
      <c r="I347" t="s">
        <v>752</v>
      </c>
      <c r="J347" t="s">
        <v>749</v>
      </c>
    </row>
    <row r="348" spans="1:10" x14ac:dyDescent="0.2">
      <c r="A348" t="s">
        <v>435</v>
      </c>
      <c r="B348">
        <v>2021</v>
      </c>
      <c r="C348">
        <v>8.4716638710000005</v>
      </c>
      <c r="D348" t="s">
        <v>4</v>
      </c>
      <c r="E348" t="s">
        <v>9</v>
      </c>
      <c r="F348" t="s">
        <v>27</v>
      </c>
      <c r="G348" t="s">
        <v>28</v>
      </c>
      <c r="I348" t="s">
        <v>752</v>
      </c>
      <c r="J348" t="s">
        <v>749</v>
      </c>
    </row>
    <row r="349" spans="1:10" x14ac:dyDescent="0.2">
      <c r="A349" t="s">
        <v>738</v>
      </c>
      <c r="B349">
        <v>2022</v>
      </c>
      <c r="C349">
        <v>8.950599492513005</v>
      </c>
      <c r="D349" t="s">
        <v>4</v>
      </c>
      <c r="E349" t="s">
        <v>9</v>
      </c>
      <c r="F349" t="s">
        <v>27</v>
      </c>
      <c r="G349" t="s">
        <v>28</v>
      </c>
      <c r="I349" t="s">
        <v>752</v>
      </c>
      <c r="J349" t="s">
        <v>749</v>
      </c>
    </row>
    <row r="350" spans="1:10" x14ac:dyDescent="0.2">
      <c r="A350" t="s">
        <v>585</v>
      </c>
      <c r="B350">
        <v>1975</v>
      </c>
      <c r="C350">
        <v>196.70500000000001</v>
      </c>
      <c r="D350" t="s">
        <v>4</v>
      </c>
      <c r="E350" t="s">
        <v>48</v>
      </c>
      <c r="F350" t="s">
        <v>27</v>
      </c>
      <c r="G350" t="s">
        <v>28</v>
      </c>
      <c r="I350" t="s">
        <v>752</v>
      </c>
      <c r="J350" t="s">
        <v>750</v>
      </c>
    </row>
    <row r="351" spans="1:10" x14ac:dyDescent="0.2">
      <c r="A351" t="s">
        <v>586</v>
      </c>
      <c r="B351">
        <v>1980</v>
      </c>
      <c r="C351">
        <v>342.50299999999999</v>
      </c>
      <c r="D351" t="s">
        <v>4</v>
      </c>
      <c r="E351" t="s">
        <v>48</v>
      </c>
      <c r="F351" t="s">
        <v>27</v>
      </c>
      <c r="G351" t="s">
        <v>28</v>
      </c>
      <c r="I351" t="s">
        <v>752</v>
      </c>
      <c r="J351" t="s">
        <v>750</v>
      </c>
    </row>
    <row r="352" spans="1:10" x14ac:dyDescent="0.2">
      <c r="A352" t="s">
        <v>587</v>
      </c>
      <c r="B352">
        <v>1985</v>
      </c>
      <c r="C352">
        <v>501.14600000000002</v>
      </c>
      <c r="D352" t="s">
        <v>4</v>
      </c>
      <c r="E352" t="s">
        <v>48</v>
      </c>
      <c r="F352" t="s">
        <v>27</v>
      </c>
      <c r="G352" t="s">
        <v>28</v>
      </c>
      <c r="I352" t="s">
        <v>752</v>
      </c>
      <c r="J352" t="s">
        <v>750</v>
      </c>
    </row>
    <row r="353" spans="1:10" x14ac:dyDescent="0.2">
      <c r="A353" t="s">
        <v>588</v>
      </c>
      <c r="B353">
        <v>1990</v>
      </c>
      <c r="C353">
        <v>621.77</v>
      </c>
      <c r="D353" t="s">
        <v>4</v>
      </c>
      <c r="E353" t="s">
        <v>48</v>
      </c>
      <c r="F353" t="s">
        <v>27</v>
      </c>
      <c r="G353" t="s">
        <v>28</v>
      </c>
      <c r="I353" t="s">
        <v>752</v>
      </c>
      <c r="J353" t="s">
        <v>750</v>
      </c>
    </row>
    <row r="354" spans="1:10" x14ac:dyDescent="0.2">
      <c r="A354" t="s">
        <v>589</v>
      </c>
      <c r="B354">
        <v>1991</v>
      </c>
      <c r="C354">
        <v>620.23</v>
      </c>
      <c r="D354" t="s">
        <v>4</v>
      </c>
      <c r="E354" t="s">
        <v>48</v>
      </c>
      <c r="F354" t="s">
        <v>27</v>
      </c>
      <c r="G354" t="s">
        <v>28</v>
      </c>
      <c r="I354" t="s">
        <v>752</v>
      </c>
      <c r="J354" t="s">
        <v>750</v>
      </c>
    </row>
    <row r="355" spans="1:10" x14ac:dyDescent="0.2">
      <c r="A355" t="s">
        <v>590</v>
      </c>
      <c r="B355">
        <v>1992</v>
      </c>
      <c r="C355">
        <v>665.33</v>
      </c>
      <c r="D355" t="s">
        <v>4</v>
      </c>
      <c r="E355" t="s">
        <v>48</v>
      </c>
      <c r="F355" t="s">
        <v>27</v>
      </c>
      <c r="G355" t="s">
        <v>28</v>
      </c>
      <c r="I355" t="s">
        <v>752</v>
      </c>
      <c r="J355" t="s">
        <v>750</v>
      </c>
    </row>
    <row r="356" spans="1:10" x14ac:dyDescent="0.2">
      <c r="A356" t="s">
        <v>591</v>
      </c>
      <c r="B356">
        <v>1993</v>
      </c>
      <c r="C356">
        <v>712.596</v>
      </c>
      <c r="D356" t="s">
        <v>4</v>
      </c>
      <c r="E356" t="s">
        <v>48</v>
      </c>
      <c r="F356" t="s">
        <v>27</v>
      </c>
      <c r="G356" t="s">
        <v>28</v>
      </c>
      <c r="I356" t="s">
        <v>752</v>
      </c>
      <c r="J356" t="s">
        <v>750</v>
      </c>
    </row>
    <row r="357" spans="1:10" x14ac:dyDescent="0.2">
      <c r="A357" t="s">
        <v>592</v>
      </c>
      <c r="B357">
        <v>1994</v>
      </c>
      <c r="C357">
        <v>773.65899999999999</v>
      </c>
      <c r="D357" t="s">
        <v>4</v>
      </c>
      <c r="E357" t="s">
        <v>48</v>
      </c>
      <c r="F357" t="s">
        <v>27</v>
      </c>
      <c r="G357" t="s">
        <v>28</v>
      </c>
      <c r="I357" t="s">
        <v>752</v>
      </c>
      <c r="J357" t="s">
        <v>750</v>
      </c>
    </row>
    <row r="358" spans="1:10" x14ac:dyDescent="0.2">
      <c r="A358" t="s">
        <v>593</v>
      </c>
      <c r="B358">
        <v>1995</v>
      </c>
      <c r="C358">
        <v>804.923</v>
      </c>
      <c r="D358" t="s">
        <v>4</v>
      </c>
      <c r="E358" t="s">
        <v>48</v>
      </c>
      <c r="F358" t="s">
        <v>27</v>
      </c>
      <c r="G358" t="s">
        <v>28</v>
      </c>
      <c r="I358" t="s">
        <v>752</v>
      </c>
      <c r="J358" t="s">
        <v>750</v>
      </c>
    </row>
    <row r="359" spans="1:10" x14ac:dyDescent="0.2">
      <c r="A359" t="s">
        <v>594</v>
      </c>
      <c r="B359">
        <v>1996</v>
      </c>
      <c r="C359">
        <v>862.30899999999997</v>
      </c>
      <c r="D359" t="s">
        <v>4</v>
      </c>
      <c r="E359" t="s">
        <v>48</v>
      </c>
      <c r="F359" t="s">
        <v>27</v>
      </c>
      <c r="G359" t="s">
        <v>28</v>
      </c>
      <c r="I359" t="s">
        <v>752</v>
      </c>
      <c r="J359" t="s">
        <v>750</v>
      </c>
    </row>
    <row r="360" spans="1:10" x14ac:dyDescent="0.2">
      <c r="A360" t="s">
        <v>595</v>
      </c>
      <c r="B360">
        <v>1997</v>
      </c>
      <c r="C360">
        <v>930.09199999999998</v>
      </c>
      <c r="D360" t="s">
        <v>4</v>
      </c>
      <c r="E360" t="s">
        <v>48</v>
      </c>
      <c r="F360" t="s">
        <v>27</v>
      </c>
      <c r="G360" t="s">
        <v>28</v>
      </c>
      <c r="I360" t="s">
        <v>752</v>
      </c>
      <c r="J360" t="s">
        <v>750</v>
      </c>
    </row>
    <row r="361" spans="1:10" x14ac:dyDescent="0.2">
      <c r="A361" t="s">
        <v>596</v>
      </c>
      <c r="B361">
        <v>1998</v>
      </c>
      <c r="C361">
        <v>967.53499999999997</v>
      </c>
      <c r="D361" t="s">
        <v>4</v>
      </c>
      <c r="E361" t="s">
        <v>48</v>
      </c>
      <c r="F361" t="s">
        <v>27</v>
      </c>
      <c r="G361" t="s">
        <v>28</v>
      </c>
      <c r="I361" t="s">
        <v>752</v>
      </c>
      <c r="J361" t="s">
        <v>750</v>
      </c>
    </row>
    <row r="362" spans="1:10" x14ac:dyDescent="0.2">
      <c r="A362" t="s">
        <v>597</v>
      </c>
      <c r="B362">
        <v>1999</v>
      </c>
      <c r="C362">
        <v>1050.798</v>
      </c>
      <c r="D362" t="s">
        <v>4</v>
      </c>
      <c r="E362" t="s">
        <v>48</v>
      </c>
      <c r="F362" t="s">
        <v>27</v>
      </c>
      <c r="G362" t="s">
        <v>28</v>
      </c>
      <c r="I362" t="s">
        <v>752</v>
      </c>
      <c r="J362" t="s">
        <v>750</v>
      </c>
    </row>
    <row r="363" spans="1:10" x14ac:dyDescent="0.2">
      <c r="A363" t="s">
        <v>598</v>
      </c>
      <c r="B363">
        <v>2000</v>
      </c>
      <c r="C363">
        <v>1100.8869999999999</v>
      </c>
      <c r="D363" t="s">
        <v>4</v>
      </c>
      <c r="E363" t="s">
        <v>48</v>
      </c>
      <c r="F363" t="s">
        <v>27</v>
      </c>
      <c r="G363" t="s">
        <v>28</v>
      </c>
      <c r="I363" t="s">
        <v>752</v>
      </c>
      <c r="J363" t="s">
        <v>750</v>
      </c>
    </row>
    <row r="364" spans="1:10" x14ac:dyDescent="0.2">
      <c r="A364" t="s">
        <v>599</v>
      </c>
      <c r="B364">
        <v>2001</v>
      </c>
      <c r="C364">
        <v>1089.6690000000001</v>
      </c>
      <c r="D364" t="s">
        <v>4</v>
      </c>
      <c r="E364" t="s">
        <v>48</v>
      </c>
      <c r="F364" t="s">
        <v>27</v>
      </c>
      <c r="G364" t="s">
        <v>28</v>
      </c>
      <c r="I364" t="s">
        <v>752</v>
      </c>
      <c r="J364" t="s">
        <v>750</v>
      </c>
    </row>
    <row r="365" spans="1:10" x14ac:dyDescent="0.2">
      <c r="A365" t="s">
        <v>221</v>
      </c>
      <c r="B365">
        <v>2002</v>
      </c>
      <c r="C365">
        <v>1113.924</v>
      </c>
      <c r="D365" t="s">
        <v>4</v>
      </c>
      <c r="E365" t="s">
        <v>48</v>
      </c>
      <c r="F365" t="s">
        <v>27</v>
      </c>
      <c r="G365" t="s">
        <v>28</v>
      </c>
      <c r="I365" t="s">
        <v>752</v>
      </c>
      <c r="J365" t="s">
        <v>750</v>
      </c>
    </row>
    <row r="366" spans="1:10" x14ac:dyDescent="0.2">
      <c r="A366" t="s">
        <v>222</v>
      </c>
      <c r="B366">
        <v>2003</v>
      </c>
      <c r="C366">
        <v>1141.692</v>
      </c>
      <c r="D366" t="s">
        <v>4</v>
      </c>
      <c r="E366" t="s">
        <v>48</v>
      </c>
      <c r="F366" t="s">
        <v>27</v>
      </c>
      <c r="G366" t="s">
        <v>28</v>
      </c>
      <c r="I366" t="s">
        <v>752</v>
      </c>
      <c r="J366" t="s">
        <v>750</v>
      </c>
    </row>
    <row r="367" spans="1:10" x14ac:dyDescent="0.2">
      <c r="A367" t="s">
        <v>223</v>
      </c>
      <c r="B367">
        <v>2004</v>
      </c>
      <c r="C367">
        <v>1211.681</v>
      </c>
      <c r="D367" t="s">
        <v>4</v>
      </c>
      <c r="E367" t="s">
        <v>48</v>
      </c>
      <c r="F367" t="s">
        <v>27</v>
      </c>
      <c r="G367" t="s">
        <v>28</v>
      </c>
      <c r="I367" t="s">
        <v>752</v>
      </c>
      <c r="J367" t="s">
        <v>750</v>
      </c>
    </row>
    <row r="368" spans="1:10" x14ac:dyDescent="0.2">
      <c r="A368" t="s">
        <v>224</v>
      </c>
      <c r="B368">
        <v>2005</v>
      </c>
      <c r="C368">
        <v>1302.788</v>
      </c>
      <c r="D368" t="s">
        <v>4</v>
      </c>
      <c r="E368" t="s">
        <v>48</v>
      </c>
      <c r="F368" t="s">
        <v>27</v>
      </c>
      <c r="G368" t="s">
        <v>28</v>
      </c>
      <c r="I368" t="s">
        <v>752</v>
      </c>
      <c r="J368" t="s">
        <v>750</v>
      </c>
    </row>
    <row r="369" spans="1:10" x14ac:dyDescent="0.2">
      <c r="A369" t="s">
        <v>225</v>
      </c>
      <c r="B369">
        <v>2006</v>
      </c>
      <c r="C369">
        <v>1367.9929999999999</v>
      </c>
      <c r="D369" t="s">
        <v>4</v>
      </c>
      <c r="E369" t="s">
        <v>48</v>
      </c>
      <c r="F369" t="s">
        <v>27</v>
      </c>
      <c r="G369" t="s">
        <v>28</v>
      </c>
      <c r="I369" t="s">
        <v>752</v>
      </c>
      <c r="J369" t="s">
        <v>750</v>
      </c>
    </row>
    <row r="370" spans="1:10" x14ac:dyDescent="0.2">
      <c r="A370" t="s">
        <v>226</v>
      </c>
      <c r="B370">
        <v>2007</v>
      </c>
      <c r="C370">
        <v>1449.5350000000001</v>
      </c>
      <c r="D370" t="s">
        <v>4</v>
      </c>
      <c r="E370" t="s">
        <v>48</v>
      </c>
      <c r="F370" t="s">
        <v>27</v>
      </c>
      <c r="G370" t="s">
        <v>28</v>
      </c>
      <c r="I370" t="s">
        <v>752</v>
      </c>
      <c r="J370" t="s">
        <v>750</v>
      </c>
    </row>
    <row r="371" spans="1:10" x14ac:dyDescent="0.2">
      <c r="A371" t="s">
        <v>227</v>
      </c>
      <c r="B371">
        <v>2008</v>
      </c>
      <c r="C371">
        <v>1425.252</v>
      </c>
      <c r="D371" t="s">
        <v>4</v>
      </c>
      <c r="E371" t="s">
        <v>48</v>
      </c>
      <c r="F371" t="s">
        <v>27</v>
      </c>
      <c r="G371" t="s">
        <v>28</v>
      </c>
      <c r="I371" t="s">
        <v>752</v>
      </c>
      <c r="J371" t="s">
        <v>750</v>
      </c>
    </row>
    <row r="372" spans="1:10" x14ac:dyDescent="0.2">
      <c r="A372" t="s">
        <v>228</v>
      </c>
      <c r="B372">
        <v>2009</v>
      </c>
      <c r="C372">
        <v>1244.277</v>
      </c>
      <c r="D372" t="s">
        <v>4</v>
      </c>
      <c r="E372" t="s">
        <v>48</v>
      </c>
      <c r="F372" t="s">
        <v>27</v>
      </c>
      <c r="G372" t="s">
        <v>28</v>
      </c>
      <c r="I372" t="s">
        <v>752</v>
      </c>
      <c r="J372" t="s">
        <v>750</v>
      </c>
    </row>
    <row r="373" spans="1:10" x14ac:dyDescent="0.2">
      <c r="A373" t="s">
        <v>229</v>
      </c>
      <c r="B373">
        <v>2010</v>
      </c>
      <c r="C373">
        <v>1395.722</v>
      </c>
      <c r="D373" t="s">
        <v>4</v>
      </c>
      <c r="E373" t="s">
        <v>48</v>
      </c>
      <c r="F373" t="s">
        <v>27</v>
      </c>
      <c r="G373" t="s">
        <v>28</v>
      </c>
      <c r="I373" t="s">
        <v>752</v>
      </c>
      <c r="J373" t="s">
        <v>750</v>
      </c>
    </row>
    <row r="374" spans="1:10" x14ac:dyDescent="0.2">
      <c r="A374" t="s">
        <v>230</v>
      </c>
      <c r="B374">
        <v>2011</v>
      </c>
      <c r="C374">
        <v>1548.8109999999999</v>
      </c>
      <c r="D374" t="s">
        <v>4</v>
      </c>
      <c r="E374" t="s">
        <v>48</v>
      </c>
      <c r="F374" t="s">
        <v>27</v>
      </c>
      <c r="G374" t="s">
        <v>28</v>
      </c>
      <c r="I374" t="s">
        <v>752</v>
      </c>
      <c r="J374" t="s">
        <v>750</v>
      </c>
    </row>
    <row r="375" spans="1:10" x14ac:dyDescent="0.2">
      <c r="A375" t="s">
        <v>231</v>
      </c>
      <c r="B375">
        <v>2012</v>
      </c>
      <c r="C375">
        <v>1642.67</v>
      </c>
      <c r="D375" t="s">
        <v>4</v>
      </c>
      <c r="E375" t="s">
        <v>48</v>
      </c>
      <c r="F375" t="s">
        <v>27</v>
      </c>
      <c r="G375" t="s">
        <v>28</v>
      </c>
      <c r="I375" t="s">
        <v>752</v>
      </c>
      <c r="J375" t="s">
        <v>750</v>
      </c>
    </row>
    <row r="376" spans="1:10" x14ac:dyDescent="0.2">
      <c r="A376" t="s">
        <v>232</v>
      </c>
      <c r="B376">
        <v>2013</v>
      </c>
      <c r="C376">
        <v>1718.0609999999999</v>
      </c>
      <c r="D376" t="s">
        <v>4</v>
      </c>
      <c r="E376" t="s">
        <v>48</v>
      </c>
      <c r="F376" t="s">
        <v>27</v>
      </c>
      <c r="G376" t="s">
        <v>28</v>
      </c>
      <c r="I376" t="s">
        <v>752</v>
      </c>
      <c r="J376" t="s">
        <v>750</v>
      </c>
    </row>
    <row r="377" spans="1:10" x14ac:dyDescent="0.2">
      <c r="A377" t="s">
        <v>233</v>
      </c>
      <c r="B377">
        <v>2014</v>
      </c>
      <c r="C377">
        <v>1776.434</v>
      </c>
      <c r="D377" t="s">
        <v>4</v>
      </c>
      <c r="E377" t="s">
        <v>48</v>
      </c>
      <c r="F377" t="s">
        <v>27</v>
      </c>
      <c r="G377" t="s">
        <v>28</v>
      </c>
      <c r="I377" t="s">
        <v>752</v>
      </c>
      <c r="J377" t="s">
        <v>750</v>
      </c>
    </row>
    <row r="378" spans="1:10" x14ac:dyDescent="0.2">
      <c r="A378" t="s">
        <v>234</v>
      </c>
      <c r="B378">
        <v>2015</v>
      </c>
      <c r="C378">
        <v>1759.3520000000001</v>
      </c>
      <c r="D378" t="s">
        <v>4</v>
      </c>
      <c r="E378" t="s">
        <v>48</v>
      </c>
      <c r="F378" t="s">
        <v>27</v>
      </c>
      <c r="G378" t="s">
        <v>28</v>
      </c>
      <c r="I378" t="s">
        <v>752</v>
      </c>
      <c r="J378" t="s">
        <v>750</v>
      </c>
    </row>
    <row r="379" spans="1:10" x14ac:dyDescent="0.2">
      <c r="A379" t="s">
        <v>235</v>
      </c>
      <c r="B379">
        <v>2016</v>
      </c>
      <c r="C379">
        <v>1773.4860000000001</v>
      </c>
      <c r="D379" t="s">
        <v>4</v>
      </c>
      <c r="E379" t="s">
        <v>48</v>
      </c>
      <c r="F379" t="s">
        <v>27</v>
      </c>
      <c r="G379" t="s">
        <v>28</v>
      </c>
      <c r="I379" t="s">
        <v>752</v>
      </c>
      <c r="J379" t="s">
        <v>750</v>
      </c>
    </row>
    <row r="380" spans="1:10" x14ac:dyDescent="0.2">
      <c r="A380" t="s">
        <v>236</v>
      </c>
      <c r="B380">
        <v>2017</v>
      </c>
      <c r="C380">
        <v>1859.079</v>
      </c>
      <c r="D380" t="s">
        <v>4</v>
      </c>
      <c r="E380" t="s">
        <v>48</v>
      </c>
      <c r="F380" t="s">
        <v>27</v>
      </c>
      <c r="G380" t="s">
        <v>28</v>
      </c>
      <c r="I380" t="s">
        <v>752</v>
      </c>
      <c r="J380" t="s">
        <v>750</v>
      </c>
    </row>
    <row r="381" spans="1:10" x14ac:dyDescent="0.2">
      <c r="A381" t="s">
        <v>237</v>
      </c>
      <c r="B381">
        <v>2018</v>
      </c>
      <c r="C381">
        <v>1984.415</v>
      </c>
      <c r="D381" t="s">
        <v>4</v>
      </c>
      <c r="E381" t="s">
        <v>48</v>
      </c>
      <c r="F381" t="s">
        <v>27</v>
      </c>
      <c r="G381" t="s">
        <v>28</v>
      </c>
      <c r="I381" t="s">
        <v>752</v>
      </c>
      <c r="J381" t="s">
        <v>750</v>
      </c>
    </row>
    <row r="382" spans="1:10" x14ac:dyDescent="0.2">
      <c r="A382" t="s">
        <v>238</v>
      </c>
      <c r="B382">
        <v>2019</v>
      </c>
      <c r="C382">
        <v>1974.8420000000001</v>
      </c>
      <c r="D382" t="s">
        <v>4</v>
      </c>
      <c r="E382" t="s">
        <v>48</v>
      </c>
      <c r="F382" t="s">
        <v>27</v>
      </c>
      <c r="G382" t="s">
        <v>28</v>
      </c>
      <c r="I382" t="s">
        <v>752</v>
      </c>
      <c r="J382" t="s">
        <v>750</v>
      </c>
    </row>
    <row r="383" spans="1:10" x14ac:dyDescent="0.2">
      <c r="A383" t="s">
        <v>239</v>
      </c>
      <c r="B383">
        <v>2020</v>
      </c>
      <c r="C383">
        <v>1655.8579999999999</v>
      </c>
      <c r="D383" t="s">
        <v>4</v>
      </c>
      <c r="E383" t="s">
        <v>48</v>
      </c>
      <c r="F383" t="s">
        <v>27</v>
      </c>
      <c r="G383" t="s">
        <v>28</v>
      </c>
      <c r="I383" t="s">
        <v>752</v>
      </c>
      <c r="J383" t="s">
        <v>750</v>
      </c>
    </row>
    <row r="384" spans="1:10" x14ac:dyDescent="0.2">
      <c r="A384" t="s">
        <v>436</v>
      </c>
      <c r="B384">
        <v>2021</v>
      </c>
      <c r="C384">
        <v>1998.807</v>
      </c>
      <c r="D384" t="s">
        <v>4</v>
      </c>
      <c r="E384" t="s">
        <v>48</v>
      </c>
      <c r="F384" t="s">
        <v>27</v>
      </c>
      <c r="G384" t="s">
        <v>28</v>
      </c>
      <c r="I384" t="s">
        <v>752</v>
      </c>
      <c r="J384" t="s">
        <v>750</v>
      </c>
    </row>
    <row r="385" spans="1:10" x14ac:dyDescent="0.2">
      <c r="A385" t="s">
        <v>739</v>
      </c>
      <c r="B385">
        <v>2022</v>
      </c>
      <c r="C385">
        <v>2304.252</v>
      </c>
      <c r="D385" t="s">
        <v>4</v>
      </c>
      <c r="E385" t="s">
        <v>48</v>
      </c>
      <c r="F385" t="s">
        <v>27</v>
      </c>
      <c r="G385" t="s">
        <v>28</v>
      </c>
      <c r="I385" t="s">
        <v>752</v>
      </c>
      <c r="J385" t="s">
        <v>750</v>
      </c>
    </row>
    <row r="386" spans="1:10" x14ac:dyDescent="0.2">
      <c r="A386" t="s">
        <v>600</v>
      </c>
      <c r="B386">
        <v>1991</v>
      </c>
      <c r="C386">
        <v>1383.5623439999999</v>
      </c>
      <c r="D386" t="s">
        <v>4</v>
      </c>
      <c r="E386" t="s">
        <v>68</v>
      </c>
      <c r="F386" t="s">
        <v>27</v>
      </c>
      <c r="G386" t="s">
        <v>28</v>
      </c>
      <c r="H386" t="s">
        <v>69</v>
      </c>
      <c r="I386" t="s">
        <v>752</v>
      </c>
      <c r="J386" t="s">
        <v>751</v>
      </c>
    </row>
    <row r="387" spans="1:10" x14ac:dyDescent="0.2">
      <c r="A387" t="s">
        <v>601</v>
      </c>
      <c r="B387">
        <v>1992</v>
      </c>
      <c r="C387">
        <v>1443.257822</v>
      </c>
      <c r="D387" t="s">
        <v>4</v>
      </c>
      <c r="E387" t="s">
        <v>68</v>
      </c>
      <c r="F387" t="s">
        <v>27</v>
      </c>
      <c r="G387" t="s">
        <v>28</v>
      </c>
      <c r="H387" t="s">
        <v>69</v>
      </c>
      <c r="I387" t="s">
        <v>752</v>
      </c>
      <c r="J387" t="s">
        <v>751</v>
      </c>
    </row>
    <row r="388" spans="1:10" x14ac:dyDescent="0.2">
      <c r="A388" t="s">
        <v>602</v>
      </c>
      <c r="B388">
        <v>1993</v>
      </c>
      <c r="C388">
        <v>1500.4964560000001</v>
      </c>
      <c r="D388" t="s">
        <v>4</v>
      </c>
      <c r="E388" t="s">
        <v>68</v>
      </c>
      <c r="F388" t="s">
        <v>27</v>
      </c>
      <c r="G388" t="s">
        <v>28</v>
      </c>
      <c r="H388" t="s">
        <v>69</v>
      </c>
      <c r="I388" t="s">
        <v>752</v>
      </c>
      <c r="J388" t="s">
        <v>751</v>
      </c>
    </row>
    <row r="389" spans="1:10" x14ac:dyDescent="0.2">
      <c r="A389" t="s">
        <v>603</v>
      </c>
      <c r="B389">
        <v>1994</v>
      </c>
      <c r="C389">
        <v>1581.309276</v>
      </c>
      <c r="D389" t="s">
        <v>4</v>
      </c>
      <c r="E389" t="s">
        <v>68</v>
      </c>
      <c r="F389" t="s">
        <v>27</v>
      </c>
      <c r="G389" t="s">
        <v>28</v>
      </c>
      <c r="H389" t="s">
        <v>69</v>
      </c>
      <c r="I389" t="s">
        <v>752</v>
      </c>
      <c r="J389" t="s">
        <v>751</v>
      </c>
    </row>
    <row r="390" spans="1:10" x14ac:dyDescent="0.2">
      <c r="A390" t="s">
        <v>604</v>
      </c>
      <c r="B390">
        <v>1995</v>
      </c>
      <c r="C390">
        <v>1607.177113</v>
      </c>
      <c r="D390" t="s">
        <v>4</v>
      </c>
      <c r="E390" t="s">
        <v>68</v>
      </c>
      <c r="F390" t="s">
        <v>27</v>
      </c>
      <c r="G390" t="s">
        <v>28</v>
      </c>
      <c r="H390" t="s">
        <v>69</v>
      </c>
      <c r="I390" t="s">
        <v>752</v>
      </c>
      <c r="J390" t="s">
        <v>751</v>
      </c>
    </row>
    <row r="391" spans="1:10" x14ac:dyDescent="0.2">
      <c r="A391" t="s">
        <v>605</v>
      </c>
      <c r="B391">
        <v>1996</v>
      </c>
      <c r="C391">
        <v>1678.155786</v>
      </c>
      <c r="D391" t="s">
        <v>4</v>
      </c>
      <c r="E391" t="s">
        <v>68</v>
      </c>
      <c r="F391" t="s">
        <v>27</v>
      </c>
      <c r="G391" t="s">
        <v>28</v>
      </c>
      <c r="H391" t="s">
        <v>69</v>
      </c>
      <c r="I391" t="s">
        <v>752</v>
      </c>
      <c r="J391" t="s">
        <v>751</v>
      </c>
    </row>
    <row r="392" spans="1:10" x14ac:dyDescent="0.2">
      <c r="A392" t="s">
        <v>606</v>
      </c>
      <c r="B392">
        <v>1997</v>
      </c>
      <c r="C392">
        <v>1733.125448</v>
      </c>
      <c r="D392" t="s">
        <v>4</v>
      </c>
      <c r="E392" t="s">
        <v>68</v>
      </c>
      <c r="F392" t="s">
        <v>27</v>
      </c>
      <c r="G392" t="s">
        <v>28</v>
      </c>
      <c r="H392" t="s">
        <v>69</v>
      </c>
      <c r="I392" t="s">
        <v>752</v>
      </c>
      <c r="J392" t="s">
        <v>751</v>
      </c>
    </row>
    <row r="393" spans="1:10" x14ac:dyDescent="0.2">
      <c r="A393" t="s">
        <v>607</v>
      </c>
      <c r="B393">
        <v>1998</v>
      </c>
      <c r="C393">
        <v>1798.384832</v>
      </c>
      <c r="D393" t="s">
        <v>4</v>
      </c>
      <c r="E393" t="s">
        <v>68</v>
      </c>
      <c r="F393" t="s">
        <v>27</v>
      </c>
      <c r="G393" t="s">
        <v>28</v>
      </c>
      <c r="H393" t="s">
        <v>69</v>
      </c>
      <c r="I393" t="s">
        <v>752</v>
      </c>
      <c r="J393" t="s">
        <v>751</v>
      </c>
    </row>
    <row r="394" spans="1:10" x14ac:dyDescent="0.2">
      <c r="A394" t="s">
        <v>608</v>
      </c>
      <c r="B394">
        <v>1999</v>
      </c>
      <c r="C394">
        <v>1809.4677710000001</v>
      </c>
      <c r="D394" t="s">
        <v>4</v>
      </c>
      <c r="E394" t="s">
        <v>68</v>
      </c>
      <c r="F394" t="s">
        <v>27</v>
      </c>
      <c r="G394" t="s">
        <v>28</v>
      </c>
      <c r="H394" t="s">
        <v>69</v>
      </c>
      <c r="I394" t="s">
        <v>752</v>
      </c>
      <c r="J394" t="s">
        <v>751</v>
      </c>
    </row>
    <row r="395" spans="1:10" x14ac:dyDescent="0.2">
      <c r="A395" t="s">
        <v>609</v>
      </c>
      <c r="B395">
        <v>2000</v>
      </c>
      <c r="C395">
        <v>1692.7470900000001</v>
      </c>
      <c r="D395" t="s">
        <v>4</v>
      </c>
      <c r="E395" t="s">
        <v>68</v>
      </c>
      <c r="F395" t="s">
        <v>27</v>
      </c>
      <c r="G395" t="s">
        <v>28</v>
      </c>
      <c r="H395" t="s">
        <v>69</v>
      </c>
      <c r="I395" t="s">
        <v>752</v>
      </c>
      <c r="J395" t="s">
        <v>751</v>
      </c>
    </row>
    <row r="396" spans="1:10" x14ac:dyDescent="0.2">
      <c r="A396" t="s">
        <v>610</v>
      </c>
      <c r="B396">
        <v>2001</v>
      </c>
      <c r="C396">
        <v>1661.8878079999999</v>
      </c>
      <c r="D396" t="s">
        <v>4</v>
      </c>
      <c r="E396" t="s">
        <v>68</v>
      </c>
      <c r="F396" t="s">
        <v>27</v>
      </c>
      <c r="G396" t="s">
        <v>28</v>
      </c>
      <c r="H396" t="s">
        <v>69</v>
      </c>
      <c r="I396" t="s">
        <v>752</v>
      </c>
      <c r="J396" t="s">
        <v>751</v>
      </c>
    </row>
    <row r="397" spans="1:10" x14ac:dyDescent="0.2">
      <c r="A397" t="s">
        <v>240</v>
      </c>
      <c r="B397">
        <v>2002</v>
      </c>
      <c r="C397">
        <v>1681.705717</v>
      </c>
      <c r="D397" t="s">
        <v>4</v>
      </c>
      <c r="E397" t="s">
        <v>68</v>
      </c>
      <c r="F397" t="s">
        <v>27</v>
      </c>
      <c r="G397" t="s">
        <v>28</v>
      </c>
      <c r="H397" t="s">
        <v>69</v>
      </c>
      <c r="I397" t="s">
        <v>752</v>
      </c>
      <c r="J397" t="s">
        <v>751</v>
      </c>
    </row>
    <row r="398" spans="1:10" x14ac:dyDescent="0.2">
      <c r="A398" t="s">
        <v>241</v>
      </c>
      <c r="B398">
        <v>2003</v>
      </c>
      <c r="C398">
        <v>1623.2690150000001</v>
      </c>
      <c r="D398" t="s">
        <v>4</v>
      </c>
      <c r="E398" t="s">
        <v>68</v>
      </c>
      <c r="F398" t="s">
        <v>27</v>
      </c>
      <c r="G398" t="s">
        <v>28</v>
      </c>
      <c r="H398" t="s">
        <v>69</v>
      </c>
      <c r="I398" t="s">
        <v>752</v>
      </c>
      <c r="J398" t="s">
        <v>751</v>
      </c>
    </row>
    <row r="399" spans="1:10" x14ac:dyDescent="0.2">
      <c r="A399" t="s">
        <v>242</v>
      </c>
      <c r="B399">
        <v>2004</v>
      </c>
      <c r="C399">
        <v>1584.9995799999999</v>
      </c>
      <c r="D399" t="s">
        <v>4</v>
      </c>
      <c r="E399" t="s">
        <v>68</v>
      </c>
      <c r="F399" t="s">
        <v>27</v>
      </c>
      <c r="G399" t="s">
        <v>28</v>
      </c>
      <c r="H399" t="s">
        <v>69</v>
      </c>
      <c r="I399" t="s">
        <v>752</v>
      </c>
      <c r="J399" t="s">
        <v>751</v>
      </c>
    </row>
    <row r="400" spans="1:10" x14ac:dyDescent="0.2">
      <c r="A400" t="s">
        <v>243</v>
      </c>
      <c r="B400">
        <v>2005</v>
      </c>
      <c r="C400">
        <v>1596.7129010000001</v>
      </c>
      <c r="D400" t="s">
        <v>4</v>
      </c>
      <c r="E400" t="s">
        <v>68</v>
      </c>
      <c r="F400" t="s">
        <v>27</v>
      </c>
      <c r="G400" t="s">
        <v>28</v>
      </c>
      <c r="H400" t="s">
        <v>69</v>
      </c>
      <c r="I400" t="s">
        <v>752</v>
      </c>
      <c r="J400" t="s">
        <v>751</v>
      </c>
    </row>
    <row r="401" spans="1:10" x14ac:dyDescent="0.2">
      <c r="A401" t="s">
        <v>244</v>
      </c>
      <c r="B401">
        <v>2006</v>
      </c>
      <c r="C401">
        <v>1578.444876</v>
      </c>
      <c r="D401" t="s">
        <v>4</v>
      </c>
      <c r="E401" t="s">
        <v>68</v>
      </c>
      <c r="F401" t="s">
        <v>27</v>
      </c>
      <c r="G401" t="s">
        <v>28</v>
      </c>
      <c r="H401" t="s">
        <v>69</v>
      </c>
      <c r="I401" t="s">
        <v>752</v>
      </c>
      <c r="J401" t="s">
        <v>751</v>
      </c>
    </row>
    <row r="402" spans="1:10" x14ac:dyDescent="0.2">
      <c r="A402" t="s">
        <v>245</v>
      </c>
      <c r="B402">
        <v>2007</v>
      </c>
      <c r="C402">
        <v>1653.3444489999999</v>
      </c>
      <c r="D402" t="s">
        <v>4</v>
      </c>
      <c r="E402" t="s">
        <v>68</v>
      </c>
      <c r="F402" t="s">
        <v>27</v>
      </c>
      <c r="G402" t="s">
        <v>28</v>
      </c>
      <c r="H402" t="s">
        <v>69</v>
      </c>
      <c r="I402" t="s">
        <v>752</v>
      </c>
      <c r="J402" t="s">
        <v>751</v>
      </c>
    </row>
    <row r="403" spans="1:10" x14ac:dyDescent="0.2">
      <c r="A403" t="s">
        <v>246</v>
      </c>
      <c r="B403">
        <v>2008</v>
      </c>
      <c r="C403">
        <v>1594.499489</v>
      </c>
      <c r="D403" t="s">
        <v>4</v>
      </c>
      <c r="E403" t="s">
        <v>68</v>
      </c>
      <c r="F403" t="s">
        <v>27</v>
      </c>
      <c r="G403" t="s">
        <v>28</v>
      </c>
      <c r="H403" t="s">
        <v>69</v>
      </c>
      <c r="I403" t="s">
        <v>752</v>
      </c>
      <c r="J403" t="s">
        <v>751</v>
      </c>
    </row>
    <row r="404" spans="1:10" x14ac:dyDescent="0.2">
      <c r="A404" t="s">
        <v>247</v>
      </c>
      <c r="B404">
        <v>2009</v>
      </c>
      <c r="C404">
        <v>1581.28502</v>
      </c>
      <c r="D404" t="s">
        <v>4</v>
      </c>
      <c r="E404" t="s">
        <v>68</v>
      </c>
      <c r="F404" t="s">
        <v>27</v>
      </c>
      <c r="G404" t="s">
        <v>28</v>
      </c>
      <c r="H404" t="s">
        <v>69</v>
      </c>
      <c r="I404" t="s">
        <v>752</v>
      </c>
      <c r="J404" t="s">
        <v>751</v>
      </c>
    </row>
    <row r="405" spans="1:10" x14ac:dyDescent="0.2">
      <c r="A405" t="s">
        <v>248</v>
      </c>
      <c r="B405">
        <v>2010</v>
      </c>
      <c r="C405">
        <v>1585.3427630000001</v>
      </c>
      <c r="D405" t="s">
        <v>4</v>
      </c>
      <c r="E405" t="s">
        <v>68</v>
      </c>
      <c r="F405" t="s">
        <v>27</v>
      </c>
      <c r="G405" t="s">
        <v>28</v>
      </c>
      <c r="H405" t="s">
        <v>69</v>
      </c>
      <c r="I405" t="s">
        <v>752</v>
      </c>
      <c r="J405" t="s">
        <v>751</v>
      </c>
    </row>
    <row r="406" spans="1:10" x14ac:dyDescent="0.2">
      <c r="A406" t="s">
        <v>249</v>
      </c>
      <c r="B406">
        <v>2011</v>
      </c>
      <c r="C406">
        <v>1620.5871500000001</v>
      </c>
      <c r="D406" t="s">
        <v>4</v>
      </c>
      <c r="E406" t="s">
        <v>68</v>
      </c>
      <c r="F406" t="s">
        <v>27</v>
      </c>
      <c r="G406" t="s">
        <v>28</v>
      </c>
      <c r="H406" t="s">
        <v>69</v>
      </c>
      <c r="I406" t="s">
        <v>752</v>
      </c>
      <c r="J406" t="s">
        <v>751</v>
      </c>
    </row>
    <row r="407" spans="1:10" x14ac:dyDescent="0.2">
      <c r="A407" t="s">
        <v>250</v>
      </c>
      <c r="B407">
        <v>2012</v>
      </c>
      <c r="C407">
        <v>1642.67</v>
      </c>
      <c r="D407" t="s">
        <v>4</v>
      </c>
      <c r="E407" t="s">
        <v>68</v>
      </c>
      <c r="F407" t="s">
        <v>27</v>
      </c>
      <c r="G407" t="s">
        <v>28</v>
      </c>
      <c r="H407" t="s">
        <v>69</v>
      </c>
      <c r="I407" t="s">
        <v>752</v>
      </c>
      <c r="J407" t="s">
        <v>751</v>
      </c>
    </row>
    <row r="408" spans="1:10" x14ac:dyDescent="0.2">
      <c r="A408" t="s">
        <v>251</v>
      </c>
      <c r="B408">
        <v>2013</v>
      </c>
      <c r="C408">
        <v>1727.4739119999999</v>
      </c>
      <c r="D408" t="s">
        <v>4</v>
      </c>
      <c r="E408" t="s">
        <v>68</v>
      </c>
      <c r="F408" t="s">
        <v>27</v>
      </c>
      <c r="G408" t="s">
        <v>28</v>
      </c>
      <c r="H408" t="s">
        <v>69</v>
      </c>
      <c r="I408" t="s">
        <v>752</v>
      </c>
      <c r="J408" t="s">
        <v>751</v>
      </c>
    </row>
    <row r="409" spans="1:10" x14ac:dyDescent="0.2">
      <c r="A409" t="s">
        <v>252</v>
      </c>
      <c r="B409">
        <v>2014</v>
      </c>
      <c r="C409">
        <v>1750.8134769999999</v>
      </c>
      <c r="D409" t="s">
        <v>4</v>
      </c>
      <c r="E409" t="s">
        <v>68</v>
      </c>
      <c r="F409" t="s">
        <v>27</v>
      </c>
      <c r="G409" t="s">
        <v>28</v>
      </c>
      <c r="H409" t="s">
        <v>69</v>
      </c>
      <c r="I409" t="s">
        <v>752</v>
      </c>
      <c r="J409" t="s">
        <v>751</v>
      </c>
    </row>
    <row r="410" spans="1:10" x14ac:dyDescent="0.2">
      <c r="A410" t="s">
        <v>253</v>
      </c>
      <c r="B410">
        <v>2015</v>
      </c>
      <c r="C410">
        <v>1768.26306</v>
      </c>
      <c r="D410" t="s">
        <v>4</v>
      </c>
      <c r="E410" t="s">
        <v>68</v>
      </c>
      <c r="F410" t="s">
        <v>27</v>
      </c>
      <c r="G410" t="s">
        <v>28</v>
      </c>
      <c r="H410" t="s">
        <v>69</v>
      </c>
      <c r="I410" t="s">
        <v>752</v>
      </c>
      <c r="J410" t="s">
        <v>751</v>
      </c>
    </row>
    <row r="411" spans="1:10" x14ac:dyDescent="0.2">
      <c r="A411" t="s">
        <v>254</v>
      </c>
      <c r="B411">
        <v>2016</v>
      </c>
      <c r="C411">
        <v>1828.810735</v>
      </c>
      <c r="D411" t="s">
        <v>4</v>
      </c>
      <c r="E411" t="s">
        <v>68</v>
      </c>
      <c r="F411" t="s">
        <v>27</v>
      </c>
      <c r="G411" t="s">
        <v>28</v>
      </c>
      <c r="H411" t="s">
        <v>69</v>
      </c>
      <c r="I411" t="s">
        <v>752</v>
      </c>
      <c r="J411" t="s">
        <v>751</v>
      </c>
    </row>
    <row r="412" spans="1:10" x14ac:dyDescent="0.2">
      <c r="A412" t="s">
        <v>255</v>
      </c>
      <c r="B412">
        <v>2017</v>
      </c>
      <c r="C412">
        <v>1826.7126029999999</v>
      </c>
      <c r="D412" t="s">
        <v>4</v>
      </c>
      <c r="E412" t="s">
        <v>68</v>
      </c>
      <c r="F412" t="s">
        <v>27</v>
      </c>
      <c r="G412" t="s">
        <v>28</v>
      </c>
      <c r="H412" t="s">
        <v>69</v>
      </c>
      <c r="I412" t="s">
        <v>752</v>
      </c>
      <c r="J412" t="s">
        <v>751</v>
      </c>
    </row>
    <row r="413" spans="1:10" x14ac:dyDescent="0.2">
      <c r="A413" t="s">
        <v>256</v>
      </c>
      <c r="B413">
        <v>2018</v>
      </c>
      <c r="C413">
        <v>1873.564132</v>
      </c>
      <c r="D413" t="s">
        <v>4</v>
      </c>
      <c r="E413" t="s">
        <v>68</v>
      </c>
      <c r="F413" t="s">
        <v>27</v>
      </c>
      <c r="G413" t="s">
        <v>28</v>
      </c>
      <c r="H413" t="s">
        <v>69</v>
      </c>
      <c r="I413" t="s">
        <v>752</v>
      </c>
      <c r="J413" t="s">
        <v>751</v>
      </c>
    </row>
    <row r="414" spans="1:10" x14ac:dyDescent="0.2">
      <c r="A414" t="s">
        <v>257</v>
      </c>
      <c r="B414">
        <v>2019</v>
      </c>
      <c r="C414">
        <v>1798.928152</v>
      </c>
      <c r="D414" t="s">
        <v>4</v>
      </c>
      <c r="E414" t="s">
        <v>68</v>
      </c>
      <c r="F414" t="s">
        <v>27</v>
      </c>
      <c r="G414" t="s">
        <v>28</v>
      </c>
      <c r="H414" t="s">
        <v>69</v>
      </c>
      <c r="I414" t="s">
        <v>752</v>
      </c>
      <c r="J414" t="s">
        <v>751</v>
      </c>
    </row>
    <row r="415" spans="1:10" x14ac:dyDescent="0.2">
      <c r="A415" t="s">
        <v>258</v>
      </c>
      <c r="B415">
        <v>2020</v>
      </c>
      <c r="C415">
        <v>1501.021009</v>
      </c>
      <c r="D415" t="s">
        <v>4</v>
      </c>
      <c r="E415" t="s">
        <v>68</v>
      </c>
      <c r="F415" t="s">
        <v>27</v>
      </c>
      <c r="G415" t="s">
        <v>28</v>
      </c>
      <c r="H415" t="s">
        <v>69</v>
      </c>
      <c r="I415" t="s">
        <v>752</v>
      </c>
      <c r="J415" t="s">
        <v>751</v>
      </c>
    </row>
    <row r="416" spans="1:10" x14ac:dyDescent="0.2">
      <c r="A416" t="s">
        <v>437</v>
      </c>
      <c r="B416">
        <v>2021</v>
      </c>
      <c r="C416">
        <v>1634.5770439999999</v>
      </c>
      <c r="D416" t="s">
        <v>4</v>
      </c>
      <c r="E416" t="s">
        <v>68</v>
      </c>
      <c r="F416" t="s">
        <v>27</v>
      </c>
      <c r="G416" t="s">
        <v>28</v>
      </c>
      <c r="H416" t="s">
        <v>69</v>
      </c>
      <c r="I416" t="s">
        <v>752</v>
      </c>
      <c r="J416" t="s">
        <v>751</v>
      </c>
    </row>
    <row r="417" spans="1:10" x14ac:dyDescent="0.2">
      <c r="A417" t="s">
        <v>740</v>
      </c>
      <c r="B417">
        <v>2022</v>
      </c>
      <c r="C417">
        <v>1551.216641930492</v>
      </c>
      <c r="D417" t="s">
        <v>4</v>
      </c>
      <c r="E417" t="s">
        <v>68</v>
      </c>
      <c r="F417" t="s">
        <v>27</v>
      </c>
      <c r="G417" t="s">
        <v>28</v>
      </c>
      <c r="H417" t="s">
        <v>69</v>
      </c>
      <c r="I417" t="s">
        <v>752</v>
      </c>
      <c r="J417" t="s">
        <v>751</v>
      </c>
    </row>
    <row r="418" spans="1:10" x14ac:dyDescent="0.2">
      <c r="A418" t="s">
        <v>611</v>
      </c>
      <c r="B418">
        <v>1975</v>
      </c>
      <c r="C418">
        <v>6.3679592429999996</v>
      </c>
      <c r="D418" t="s">
        <v>5</v>
      </c>
      <c r="E418" t="s">
        <v>9</v>
      </c>
      <c r="F418" t="s">
        <v>27</v>
      </c>
      <c r="G418" t="s">
        <v>28</v>
      </c>
      <c r="I418" t="s">
        <v>753</v>
      </c>
      <c r="J418" t="s">
        <v>749</v>
      </c>
    </row>
    <row r="419" spans="1:10" x14ac:dyDescent="0.2">
      <c r="A419" t="s">
        <v>612</v>
      </c>
      <c r="B419">
        <v>1980</v>
      </c>
      <c r="C419">
        <v>5.6075878440000002</v>
      </c>
      <c r="D419" t="s">
        <v>5</v>
      </c>
      <c r="E419" t="s">
        <v>9</v>
      </c>
      <c r="F419" t="s">
        <v>27</v>
      </c>
      <c r="G419" t="s">
        <v>28</v>
      </c>
      <c r="I419" t="s">
        <v>753</v>
      </c>
      <c r="J419" t="s">
        <v>749</v>
      </c>
    </row>
    <row r="420" spans="1:10" x14ac:dyDescent="0.2">
      <c r="A420" t="s">
        <v>613</v>
      </c>
      <c r="B420">
        <v>1985</v>
      </c>
      <c r="C420">
        <v>5.4654562740000001</v>
      </c>
      <c r="D420" t="s">
        <v>5</v>
      </c>
      <c r="E420" t="s">
        <v>9</v>
      </c>
      <c r="F420" t="s">
        <v>27</v>
      </c>
      <c r="G420" t="s">
        <v>28</v>
      </c>
      <c r="I420" t="s">
        <v>753</v>
      </c>
      <c r="J420" t="s">
        <v>749</v>
      </c>
    </row>
    <row r="421" spans="1:10" x14ac:dyDescent="0.2">
      <c r="A421" t="s">
        <v>614</v>
      </c>
      <c r="B421">
        <v>1990</v>
      </c>
      <c r="C421">
        <v>6.0751509610000003</v>
      </c>
      <c r="D421" t="s">
        <v>5</v>
      </c>
      <c r="E421" t="s">
        <v>9</v>
      </c>
      <c r="F421" t="s">
        <v>27</v>
      </c>
      <c r="G421" t="s">
        <v>28</v>
      </c>
      <c r="I421" t="s">
        <v>753</v>
      </c>
      <c r="J421" t="s">
        <v>749</v>
      </c>
    </row>
    <row r="422" spans="1:10" x14ac:dyDescent="0.2">
      <c r="A422" t="s">
        <v>615</v>
      </c>
      <c r="B422">
        <v>1991</v>
      </c>
      <c r="C422">
        <v>6.2684299079999999</v>
      </c>
      <c r="D422" t="s">
        <v>5</v>
      </c>
      <c r="E422" t="s">
        <v>9</v>
      </c>
      <c r="F422" t="s">
        <v>27</v>
      </c>
      <c r="G422" t="s">
        <v>28</v>
      </c>
      <c r="I422" t="s">
        <v>753</v>
      </c>
      <c r="J422" t="s">
        <v>749</v>
      </c>
    </row>
    <row r="423" spans="1:10" x14ac:dyDescent="0.2">
      <c r="A423" t="s">
        <v>616</v>
      </c>
      <c r="B423">
        <v>1992</v>
      </c>
      <c r="C423">
        <v>6.2797157260000001</v>
      </c>
      <c r="D423" t="s">
        <v>5</v>
      </c>
      <c r="E423" t="s">
        <v>9</v>
      </c>
      <c r="F423" t="s">
        <v>27</v>
      </c>
      <c r="G423" t="s">
        <v>28</v>
      </c>
      <c r="I423" t="s">
        <v>753</v>
      </c>
      <c r="J423" t="s">
        <v>749</v>
      </c>
    </row>
    <row r="424" spans="1:10" x14ac:dyDescent="0.2">
      <c r="A424" t="s">
        <v>617</v>
      </c>
      <c r="B424">
        <v>1993</v>
      </c>
      <c r="C424">
        <v>6.2407132460000003</v>
      </c>
      <c r="D424" t="s">
        <v>5</v>
      </c>
      <c r="E424" t="s">
        <v>9</v>
      </c>
      <c r="F424" t="s">
        <v>27</v>
      </c>
      <c r="G424" t="s">
        <v>28</v>
      </c>
      <c r="I424" t="s">
        <v>753</v>
      </c>
      <c r="J424" t="s">
        <v>749</v>
      </c>
    </row>
    <row r="425" spans="1:10" x14ac:dyDescent="0.2">
      <c r="A425" t="s">
        <v>618</v>
      </c>
      <c r="B425">
        <v>1994</v>
      </c>
      <c r="C425">
        <v>6.2081974559999997</v>
      </c>
      <c r="D425" t="s">
        <v>5</v>
      </c>
      <c r="E425" t="s">
        <v>9</v>
      </c>
      <c r="F425" t="s">
        <v>27</v>
      </c>
      <c r="G425" t="s">
        <v>28</v>
      </c>
      <c r="I425" t="s">
        <v>753</v>
      </c>
      <c r="J425" t="s">
        <v>749</v>
      </c>
    </row>
    <row r="426" spans="1:10" x14ac:dyDescent="0.2">
      <c r="A426" t="s">
        <v>619</v>
      </c>
      <c r="B426">
        <v>1995</v>
      </c>
      <c r="C426">
        <v>6.3384935809999998</v>
      </c>
      <c r="D426" t="s">
        <v>5</v>
      </c>
      <c r="E426" t="s">
        <v>9</v>
      </c>
      <c r="F426" t="s">
        <v>27</v>
      </c>
      <c r="G426" t="s">
        <v>28</v>
      </c>
      <c r="I426" t="s">
        <v>753</v>
      </c>
      <c r="J426" t="s">
        <v>749</v>
      </c>
    </row>
    <row r="427" spans="1:10" x14ac:dyDescent="0.2">
      <c r="A427" t="s">
        <v>620</v>
      </c>
      <c r="B427">
        <v>1996</v>
      </c>
      <c r="C427">
        <v>6.3563513589999996</v>
      </c>
      <c r="D427" t="s">
        <v>5</v>
      </c>
      <c r="E427" t="s">
        <v>9</v>
      </c>
      <c r="F427" t="s">
        <v>27</v>
      </c>
      <c r="G427" t="s">
        <v>28</v>
      </c>
      <c r="I427" t="s">
        <v>753</v>
      </c>
      <c r="J427" t="s">
        <v>749</v>
      </c>
    </row>
    <row r="428" spans="1:10" x14ac:dyDescent="0.2">
      <c r="A428" t="s">
        <v>621</v>
      </c>
      <c r="B428">
        <v>1997</v>
      </c>
      <c r="C428">
        <v>6.3768776919999999</v>
      </c>
      <c r="D428" t="s">
        <v>5</v>
      </c>
      <c r="E428" t="s">
        <v>9</v>
      </c>
      <c r="F428" t="s">
        <v>27</v>
      </c>
      <c r="G428" t="s">
        <v>28</v>
      </c>
      <c r="I428" t="s">
        <v>753</v>
      </c>
      <c r="J428" t="s">
        <v>749</v>
      </c>
    </row>
    <row r="429" spans="1:10" x14ac:dyDescent="0.2">
      <c r="A429" t="s">
        <v>622</v>
      </c>
      <c r="B429">
        <v>1998</v>
      </c>
      <c r="C429">
        <v>6.4485578820000002</v>
      </c>
      <c r="D429" t="s">
        <v>5</v>
      </c>
      <c r="E429" t="s">
        <v>9</v>
      </c>
      <c r="F429" t="s">
        <v>27</v>
      </c>
      <c r="G429" t="s">
        <v>28</v>
      </c>
      <c r="I429" t="s">
        <v>753</v>
      </c>
      <c r="J429" t="s">
        <v>749</v>
      </c>
    </row>
    <row r="430" spans="1:10" x14ac:dyDescent="0.2">
      <c r="A430" t="s">
        <v>623</v>
      </c>
      <c r="B430">
        <v>1999</v>
      </c>
      <c r="C430">
        <v>6.499375154</v>
      </c>
      <c r="D430" t="s">
        <v>5</v>
      </c>
      <c r="E430" t="s">
        <v>9</v>
      </c>
      <c r="F430" t="s">
        <v>27</v>
      </c>
      <c r="G430" t="s">
        <v>28</v>
      </c>
      <c r="I430" t="s">
        <v>753</v>
      </c>
      <c r="J430" t="s">
        <v>749</v>
      </c>
    </row>
    <row r="431" spans="1:10" x14ac:dyDescent="0.2">
      <c r="A431" t="s">
        <v>624</v>
      </c>
      <c r="B431">
        <v>2000</v>
      </c>
      <c r="C431">
        <v>6.6221946999999997</v>
      </c>
      <c r="D431" t="s">
        <v>5</v>
      </c>
      <c r="E431" t="s">
        <v>9</v>
      </c>
      <c r="F431" t="s">
        <v>27</v>
      </c>
      <c r="G431" t="s">
        <v>28</v>
      </c>
      <c r="I431" t="s">
        <v>753</v>
      </c>
      <c r="J431" t="s">
        <v>749</v>
      </c>
    </row>
    <row r="432" spans="1:10" x14ac:dyDescent="0.2">
      <c r="A432" t="s">
        <v>625</v>
      </c>
      <c r="B432">
        <v>2001</v>
      </c>
      <c r="C432">
        <v>6.882100608</v>
      </c>
      <c r="D432" t="s">
        <v>5</v>
      </c>
      <c r="E432" t="s">
        <v>9</v>
      </c>
      <c r="F432" t="s">
        <v>27</v>
      </c>
      <c r="G432" t="s">
        <v>28</v>
      </c>
      <c r="I432" t="s">
        <v>753</v>
      </c>
      <c r="J432" t="s">
        <v>749</v>
      </c>
    </row>
    <row r="433" spans="1:10" x14ac:dyDescent="0.2">
      <c r="A433" t="s">
        <v>259</v>
      </c>
      <c r="B433">
        <v>2002</v>
      </c>
      <c r="C433">
        <v>6.8929962079999996</v>
      </c>
      <c r="D433" t="s">
        <v>5</v>
      </c>
      <c r="E433" t="s">
        <v>9</v>
      </c>
      <c r="F433" t="s">
        <v>27</v>
      </c>
      <c r="G433" t="s">
        <v>28</v>
      </c>
      <c r="I433" t="s">
        <v>753</v>
      </c>
      <c r="J433" t="s">
        <v>749</v>
      </c>
    </row>
    <row r="434" spans="1:10" x14ac:dyDescent="0.2">
      <c r="A434" t="s">
        <v>260</v>
      </c>
      <c r="B434">
        <v>2003</v>
      </c>
      <c r="C434">
        <v>6.8551340070000002</v>
      </c>
      <c r="D434" t="s">
        <v>5</v>
      </c>
      <c r="E434" t="s">
        <v>9</v>
      </c>
      <c r="F434" t="s">
        <v>27</v>
      </c>
      <c r="G434" t="s">
        <v>28</v>
      </c>
      <c r="I434" t="s">
        <v>753</v>
      </c>
      <c r="J434" t="s">
        <v>749</v>
      </c>
    </row>
    <row r="435" spans="1:10" x14ac:dyDescent="0.2">
      <c r="A435" t="s">
        <v>261</v>
      </c>
      <c r="B435">
        <v>2004</v>
      </c>
      <c r="C435">
        <v>6.7607575420000003</v>
      </c>
      <c r="D435" t="s">
        <v>5</v>
      </c>
      <c r="E435" t="s">
        <v>9</v>
      </c>
      <c r="F435" t="s">
        <v>27</v>
      </c>
      <c r="G435" t="s">
        <v>28</v>
      </c>
      <c r="I435" t="s">
        <v>753</v>
      </c>
      <c r="J435" t="s">
        <v>749</v>
      </c>
    </row>
    <row r="436" spans="1:10" x14ac:dyDescent="0.2">
      <c r="A436" t="s">
        <v>262</v>
      </c>
      <c r="B436">
        <v>2005</v>
      </c>
      <c r="C436">
        <v>6.6809252130000001</v>
      </c>
      <c r="D436" t="s">
        <v>5</v>
      </c>
      <c r="E436" t="s">
        <v>9</v>
      </c>
      <c r="F436" t="s">
        <v>27</v>
      </c>
      <c r="G436" t="s">
        <v>28</v>
      </c>
      <c r="I436" t="s">
        <v>753</v>
      </c>
      <c r="J436" t="s">
        <v>749</v>
      </c>
    </row>
    <row r="437" spans="1:10" x14ac:dyDescent="0.2">
      <c r="A437" t="s">
        <v>263</v>
      </c>
      <c r="B437">
        <v>2006</v>
      </c>
      <c r="C437">
        <v>6.7025691209999998</v>
      </c>
      <c r="D437" t="s">
        <v>5</v>
      </c>
      <c r="E437" t="s">
        <v>9</v>
      </c>
      <c r="F437" t="s">
        <v>27</v>
      </c>
      <c r="G437" t="s">
        <v>28</v>
      </c>
      <c r="I437" t="s">
        <v>753</v>
      </c>
      <c r="J437" t="s">
        <v>749</v>
      </c>
    </row>
    <row r="438" spans="1:10" x14ac:dyDescent="0.2">
      <c r="A438" t="s">
        <v>264</v>
      </c>
      <c r="B438">
        <v>2007</v>
      </c>
      <c r="C438">
        <v>6.8579823390000003</v>
      </c>
      <c r="D438" t="s">
        <v>5</v>
      </c>
      <c r="E438" t="s">
        <v>9</v>
      </c>
      <c r="F438" t="s">
        <v>27</v>
      </c>
      <c r="G438" t="s">
        <v>28</v>
      </c>
      <c r="I438" t="s">
        <v>753</v>
      </c>
      <c r="J438" t="s">
        <v>749</v>
      </c>
    </row>
    <row r="439" spans="1:10" x14ac:dyDescent="0.2">
      <c r="A439" t="s">
        <v>265</v>
      </c>
      <c r="B439">
        <v>2008</v>
      </c>
      <c r="C439">
        <v>7.06835988</v>
      </c>
      <c r="D439" t="s">
        <v>5</v>
      </c>
      <c r="E439" t="s">
        <v>9</v>
      </c>
      <c r="F439" t="s">
        <v>27</v>
      </c>
      <c r="G439" t="s">
        <v>28</v>
      </c>
      <c r="I439" t="s">
        <v>753</v>
      </c>
      <c r="J439" t="s">
        <v>749</v>
      </c>
    </row>
    <row r="440" spans="1:10" x14ac:dyDescent="0.2">
      <c r="A440" t="s">
        <v>266</v>
      </c>
      <c r="B440">
        <v>2009</v>
      </c>
      <c r="C440">
        <v>7.3514786189999999</v>
      </c>
      <c r="D440" t="s">
        <v>5</v>
      </c>
      <c r="E440" t="s">
        <v>9</v>
      </c>
      <c r="F440" t="s">
        <v>27</v>
      </c>
      <c r="G440" t="s">
        <v>28</v>
      </c>
      <c r="I440" t="s">
        <v>753</v>
      </c>
      <c r="J440" t="s">
        <v>749</v>
      </c>
    </row>
    <row r="441" spans="1:10" x14ac:dyDescent="0.2">
      <c r="A441" t="s">
        <v>267</v>
      </c>
      <c r="B441">
        <v>2010</v>
      </c>
      <c r="C441">
        <v>7.1902922800000004</v>
      </c>
      <c r="D441" t="s">
        <v>5</v>
      </c>
      <c r="E441" t="s">
        <v>9</v>
      </c>
      <c r="F441" t="s">
        <v>27</v>
      </c>
      <c r="G441" t="s">
        <v>28</v>
      </c>
      <c r="I441" t="s">
        <v>753</v>
      </c>
      <c r="J441" t="s">
        <v>749</v>
      </c>
    </row>
    <row r="442" spans="1:10" x14ac:dyDescent="0.2">
      <c r="A442" t="s">
        <v>268</v>
      </c>
      <c r="B442">
        <v>2011</v>
      </c>
      <c r="C442">
        <v>6.9861136080000001</v>
      </c>
      <c r="D442" t="s">
        <v>5</v>
      </c>
      <c r="E442" t="s">
        <v>9</v>
      </c>
      <c r="F442" t="s">
        <v>27</v>
      </c>
      <c r="G442" t="s">
        <v>28</v>
      </c>
      <c r="I442" t="s">
        <v>753</v>
      </c>
      <c r="J442" t="s">
        <v>749</v>
      </c>
    </row>
    <row r="443" spans="1:10" x14ac:dyDescent="0.2">
      <c r="A443" t="s">
        <v>269</v>
      </c>
      <c r="B443">
        <v>2012</v>
      </c>
      <c r="C443">
        <v>6.7518335519999999</v>
      </c>
      <c r="D443" t="s">
        <v>5</v>
      </c>
      <c r="E443" t="s">
        <v>9</v>
      </c>
      <c r="F443" t="s">
        <v>27</v>
      </c>
      <c r="G443" t="s">
        <v>28</v>
      </c>
      <c r="I443" t="s">
        <v>753</v>
      </c>
      <c r="J443" t="s">
        <v>749</v>
      </c>
    </row>
    <row r="444" spans="1:10" x14ac:dyDescent="0.2">
      <c r="A444" t="s">
        <v>270</v>
      </c>
      <c r="B444">
        <v>2013</v>
      </c>
      <c r="C444">
        <v>6.7156702130000001</v>
      </c>
      <c r="D444" t="s">
        <v>5</v>
      </c>
      <c r="E444" t="s">
        <v>9</v>
      </c>
      <c r="F444" t="s">
        <v>27</v>
      </c>
      <c r="G444" t="s">
        <v>28</v>
      </c>
      <c r="I444" t="s">
        <v>753</v>
      </c>
      <c r="J444" t="s">
        <v>749</v>
      </c>
    </row>
    <row r="445" spans="1:10" x14ac:dyDescent="0.2">
      <c r="A445" t="s">
        <v>271</v>
      </c>
      <c r="B445">
        <v>2014</v>
      </c>
      <c r="C445">
        <v>6.6081035940000001</v>
      </c>
      <c r="D445" t="s">
        <v>5</v>
      </c>
      <c r="E445" t="s">
        <v>9</v>
      </c>
      <c r="F445" t="s">
        <v>27</v>
      </c>
      <c r="G445" t="s">
        <v>28</v>
      </c>
      <c r="I445" t="s">
        <v>753</v>
      </c>
      <c r="J445" t="s">
        <v>749</v>
      </c>
    </row>
    <row r="446" spans="1:10" x14ac:dyDescent="0.2">
      <c r="A446" t="s">
        <v>272</v>
      </c>
      <c r="B446">
        <v>2015</v>
      </c>
      <c r="C446">
        <v>6.567301187</v>
      </c>
      <c r="D446" t="s">
        <v>5</v>
      </c>
      <c r="E446" t="s">
        <v>9</v>
      </c>
      <c r="F446" t="s">
        <v>27</v>
      </c>
      <c r="G446" t="s">
        <v>28</v>
      </c>
      <c r="I446" t="s">
        <v>753</v>
      </c>
      <c r="J446" t="s">
        <v>749</v>
      </c>
    </row>
    <row r="447" spans="1:10" x14ac:dyDescent="0.2">
      <c r="A447" t="s">
        <v>273</v>
      </c>
      <c r="B447">
        <v>2016</v>
      </c>
      <c r="C447">
        <v>6.599153104</v>
      </c>
      <c r="D447" t="s">
        <v>5</v>
      </c>
      <c r="E447" t="s">
        <v>9</v>
      </c>
      <c r="F447" t="s">
        <v>27</v>
      </c>
      <c r="G447" t="s">
        <v>28</v>
      </c>
      <c r="I447" t="s">
        <v>753</v>
      </c>
      <c r="J447" t="s">
        <v>749</v>
      </c>
    </row>
    <row r="448" spans="1:10" x14ac:dyDescent="0.2">
      <c r="A448" t="s">
        <v>274</v>
      </c>
      <c r="B448">
        <v>2017</v>
      </c>
      <c r="C448">
        <v>6.5220800910000003</v>
      </c>
      <c r="D448" t="s">
        <v>5</v>
      </c>
      <c r="E448" t="s">
        <v>9</v>
      </c>
      <c r="F448" t="s">
        <v>27</v>
      </c>
      <c r="G448" t="s">
        <v>28</v>
      </c>
      <c r="I448" t="s">
        <v>753</v>
      </c>
      <c r="J448" t="s">
        <v>749</v>
      </c>
    </row>
    <row r="449" spans="1:10" x14ac:dyDescent="0.2">
      <c r="A449" t="s">
        <v>275</v>
      </c>
      <c r="B449">
        <v>2018</v>
      </c>
      <c r="C449">
        <v>6.4320817699999999</v>
      </c>
      <c r="D449" t="s">
        <v>5</v>
      </c>
      <c r="E449" t="s">
        <v>9</v>
      </c>
      <c r="F449" t="s">
        <v>27</v>
      </c>
      <c r="G449" t="s">
        <v>28</v>
      </c>
      <c r="I449" t="s">
        <v>753</v>
      </c>
      <c r="J449" t="s">
        <v>749</v>
      </c>
    </row>
    <row r="450" spans="1:10" x14ac:dyDescent="0.2">
      <c r="A450" t="s">
        <v>276</v>
      </c>
      <c r="B450">
        <v>2019</v>
      </c>
      <c r="C450">
        <v>6.3838984419999996</v>
      </c>
      <c r="D450" t="s">
        <v>5</v>
      </c>
      <c r="E450" t="s">
        <v>9</v>
      </c>
      <c r="F450" t="s">
        <v>27</v>
      </c>
      <c r="G450" t="s">
        <v>28</v>
      </c>
      <c r="I450" t="s">
        <v>753</v>
      </c>
      <c r="J450" t="s">
        <v>749</v>
      </c>
    </row>
    <row r="451" spans="1:10" x14ac:dyDescent="0.2">
      <c r="A451" t="s">
        <v>277</v>
      </c>
      <c r="B451">
        <v>2020</v>
      </c>
      <c r="C451">
        <v>6.5238674760000004</v>
      </c>
      <c r="D451" t="s">
        <v>5</v>
      </c>
      <c r="E451" t="s">
        <v>9</v>
      </c>
      <c r="F451" t="s">
        <v>27</v>
      </c>
      <c r="G451" t="s">
        <v>28</v>
      </c>
      <c r="I451" t="s">
        <v>753</v>
      </c>
      <c r="J451" t="s">
        <v>749</v>
      </c>
    </row>
    <row r="452" spans="1:10" x14ac:dyDescent="0.2">
      <c r="A452" t="s">
        <v>438</v>
      </c>
      <c r="B452">
        <v>2021</v>
      </c>
      <c r="C452">
        <v>6.0915534100000004</v>
      </c>
      <c r="D452" t="s">
        <v>5</v>
      </c>
      <c r="E452" t="s">
        <v>9</v>
      </c>
      <c r="F452" t="s">
        <v>27</v>
      </c>
      <c r="G452" t="s">
        <v>28</v>
      </c>
      <c r="I452" t="s">
        <v>753</v>
      </c>
      <c r="J452" t="s">
        <v>749</v>
      </c>
    </row>
    <row r="453" spans="1:10" x14ac:dyDescent="0.2">
      <c r="A453" t="s">
        <v>741</v>
      </c>
      <c r="B453">
        <v>2022</v>
      </c>
      <c r="C453">
        <v>5.9686744632985542</v>
      </c>
      <c r="D453" t="s">
        <v>5</v>
      </c>
      <c r="E453" t="s">
        <v>9</v>
      </c>
      <c r="F453" t="s">
        <v>27</v>
      </c>
      <c r="G453" t="s">
        <v>28</v>
      </c>
      <c r="I453" t="s">
        <v>753</v>
      </c>
      <c r="J453" t="s">
        <v>749</v>
      </c>
    </row>
    <row r="454" spans="1:10" x14ac:dyDescent="0.2">
      <c r="A454" t="s">
        <v>626</v>
      </c>
      <c r="B454">
        <v>1975</v>
      </c>
      <c r="C454">
        <v>107.294</v>
      </c>
      <c r="D454" t="s">
        <v>5</v>
      </c>
      <c r="E454" t="s">
        <v>48</v>
      </c>
      <c r="F454" t="s">
        <v>27</v>
      </c>
      <c r="G454" t="s">
        <v>28</v>
      </c>
      <c r="I454" t="s">
        <v>753</v>
      </c>
      <c r="J454" t="s">
        <v>750</v>
      </c>
    </row>
    <row r="455" spans="1:10" x14ac:dyDescent="0.2">
      <c r="A455" t="s">
        <v>627</v>
      </c>
      <c r="B455">
        <v>1980</v>
      </c>
      <c r="C455">
        <v>160.226</v>
      </c>
      <c r="D455" t="s">
        <v>5</v>
      </c>
      <c r="E455" t="s">
        <v>48</v>
      </c>
      <c r="F455" t="s">
        <v>27</v>
      </c>
      <c r="G455" t="s">
        <v>28</v>
      </c>
      <c r="I455" t="s">
        <v>753</v>
      </c>
      <c r="J455" t="s">
        <v>750</v>
      </c>
    </row>
    <row r="456" spans="1:10" x14ac:dyDescent="0.2">
      <c r="A456" t="s">
        <v>628</v>
      </c>
      <c r="B456">
        <v>1985</v>
      </c>
      <c r="C456">
        <v>237.14500000000001</v>
      </c>
      <c r="D456" t="s">
        <v>5</v>
      </c>
      <c r="E456" t="s">
        <v>48</v>
      </c>
      <c r="F456" t="s">
        <v>27</v>
      </c>
      <c r="G456" t="s">
        <v>28</v>
      </c>
      <c r="I456" t="s">
        <v>753</v>
      </c>
      <c r="J456" t="s">
        <v>750</v>
      </c>
    </row>
    <row r="457" spans="1:10" x14ac:dyDescent="0.2">
      <c r="A457" t="s">
        <v>629</v>
      </c>
      <c r="B457">
        <v>1990</v>
      </c>
      <c r="C457">
        <v>362.27</v>
      </c>
      <c r="D457" t="s">
        <v>5</v>
      </c>
      <c r="E457" t="s">
        <v>48</v>
      </c>
      <c r="F457" t="s">
        <v>27</v>
      </c>
      <c r="G457" t="s">
        <v>28</v>
      </c>
      <c r="I457" t="s">
        <v>753</v>
      </c>
      <c r="J457" t="s">
        <v>750</v>
      </c>
    </row>
    <row r="458" spans="1:10" x14ac:dyDescent="0.2">
      <c r="A458" t="s">
        <v>630</v>
      </c>
      <c r="B458">
        <v>1991</v>
      </c>
      <c r="C458">
        <v>386.01799999999997</v>
      </c>
      <c r="D458" t="s">
        <v>5</v>
      </c>
      <c r="E458" t="s">
        <v>48</v>
      </c>
      <c r="F458" t="s">
        <v>27</v>
      </c>
      <c r="G458" t="s">
        <v>28</v>
      </c>
      <c r="I458" t="s">
        <v>753</v>
      </c>
      <c r="J458" t="s">
        <v>750</v>
      </c>
    </row>
    <row r="459" spans="1:10" x14ac:dyDescent="0.2">
      <c r="A459" t="s">
        <v>631</v>
      </c>
      <c r="B459">
        <v>1992</v>
      </c>
      <c r="C459">
        <v>409.45800000000003</v>
      </c>
      <c r="D459" t="s">
        <v>5</v>
      </c>
      <c r="E459" t="s">
        <v>48</v>
      </c>
      <c r="F459" t="s">
        <v>27</v>
      </c>
      <c r="G459" t="s">
        <v>28</v>
      </c>
      <c r="I459" t="s">
        <v>753</v>
      </c>
      <c r="J459" t="s">
        <v>750</v>
      </c>
    </row>
    <row r="460" spans="1:10" x14ac:dyDescent="0.2">
      <c r="A460" t="s">
        <v>632</v>
      </c>
      <c r="B460">
        <v>1993</v>
      </c>
      <c r="C460">
        <v>428.02300000000002</v>
      </c>
      <c r="D460" t="s">
        <v>5</v>
      </c>
      <c r="E460" t="s">
        <v>48</v>
      </c>
      <c r="F460" t="s">
        <v>27</v>
      </c>
      <c r="G460" t="s">
        <v>28</v>
      </c>
      <c r="I460" t="s">
        <v>753</v>
      </c>
      <c r="J460" t="s">
        <v>750</v>
      </c>
    </row>
    <row r="461" spans="1:10" x14ac:dyDescent="0.2">
      <c r="A461" t="s">
        <v>633</v>
      </c>
      <c r="B461">
        <v>1994</v>
      </c>
      <c r="C461">
        <v>452.40600000000001</v>
      </c>
      <c r="D461" t="s">
        <v>5</v>
      </c>
      <c r="E461" t="s">
        <v>48</v>
      </c>
      <c r="F461" t="s">
        <v>27</v>
      </c>
      <c r="G461" t="s">
        <v>28</v>
      </c>
      <c r="I461" t="s">
        <v>753</v>
      </c>
      <c r="J461" t="s">
        <v>750</v>
      </c>
    </row>
    <row r="462" spans="1:10" x14ac:dyDescent="0.2">
      <c r="A462" t="s">
        <v>634</v>
      </c>
      <c r="B462">
        <v>1995</v>
      </c>
      <c r="C462">
        <v>484.245</v>
      </c>
      <c r="D462" t="s">
        <v>5</v>
      </c>
      <c r="E462" t="s">
        <v>48</v>
      </c>
      <c r="F462" t="s">
        <v>27</v>
      </c>
      <c r="G462" t="s">
        <v>28</v>
      </c>
      <c r="I462" t="s">
        <v>753</v>
      </c>
      <c r="J462" t="s">
        <v>750</v>
      </c>
    </row>
    <row r="463" spans="1:10" x14ac:dyDescent="0.2">
      <c r="A463" t="s">
        <v>635</v>
      </c>
      <c r="B463">
        <v>1996</v>
      </c>
      <c r="C463">
        <v>513.15599999999995</v>
      </c>
      <c r="D463" t="s">
        <v>5</v>
      </c>
      <c r="E463" t="s">
        <v>48</v>
      </c>
      <c r="F463" t="s">
        <v>27</v>
      </c>
      <c r="G463" t="s">
        <v>28</v>
      </c>
      <c r="I463" t="s">
        <v>753</v>
      </c>
      <c r="J463" t="s">
        <v>750</v>
      </c>
    </row>
    <row r="464" spans="1:10" x14ac:dyDescent="0.2">
      <c r="A464" t="s">
        <v>636</v>
      </c>
      <c r="B464">
        <v>1997</v>
      </c>
      <c r="C464">
        <v>546.98</v>
      </c>
      <c r="D464" t="s">
        <v>5</v>
      </c>
      <c r="E464" t="s">
        <v>48</v>
      </c>
      <c r="F464" t="s">
        <v>27</v>
      </c>
      <c r="G464" t="s">
        <v>28</v>
      </c>
      <c r="I464" t="s">
        <v>753</v>
      </c>
      <c r="J464" t="s">
        <v>750</v>
      </c>
    </row>
    <row r="465" spans="1:10" x14ac:dyDescent="0.2">
      <c r="A465" t="s">
        <v>637</v>
      </c>
      <c r="B465">
        <v>1998</v>
      </c>
      <c r="C465">
        <v>584.42100000000005</v>
      </c>
      <c r="D465" t="s">
        <v>5</v>
      </c>
      <c r="E465" t="s">
        <v>48</v>
      </c>
      <c r="F465" t="s">
        <v>27</v>
      </c>
      <c r="G465" t="s">
        <v>28</v>
      </c>
      <c r="I465" t="s">
        <v>753</v>
      </c>
      <c r="J465" t="s">
        <v>750</v>
      </c>
    </row>
    <row r="466" spans="1:10" x14ac:dyDescent="0.2">
      <c r="A466" t="s">
        <v>638</v>
      </c>
      <c r="B466">
        <v>1999</v>
      </c>
      <c r="C466">
        <v>625.96600000000001</v>
      </c>
      <c r="D466" t="s">
        <v>5</v>
      </c>
      <c r="E466" t="s">
        <v>48</v>
      </c>
      <c r="F466" t="s">
        <v>27</v>
      </c>
      <c r="G466" t="s">
        <v>28</v>
      </c>
      <c r="I466" t="s">
        <v>753</v>
      </c>
      <c r="J466" t="s">
        <v>750</v>
      </c>
    </row>
    <row r="467" spans="1:10" x14ac:dyDescent="0.2">
      <c r="A467" t="s">
        <v>639</v>
      </c>
      <c r="B467">
        <v>2000</v>
      </c>
      <c r="C467">
        <v>678.83799999999997</v>
      </c>
      <c r="D467" t="s">
        <v>5</v>
      </c>
      <c r="E467" t="s">
        <v>48</v>
      </c>
      <c r="F467" t="s">
        <v>27</v>
      </c>
      <c r="G467" t="s">
        <v>28</v>
      </c>
      <c r="I467" t="s">
        <v>753</v>
      </c>
      <c r="J467" t="s">
        <v>750</v>
      </c>
    </row>
    <row r="468" spans="1:10" x14ac:dyDescent="0.2">
      <c r="A468" t="s">
        <v>640</v>
      </c>
      <c r="B468">
        <v>2001</v>
      </c>
      <c r="C468">
        <v>728.25900000000001</v>
      </c>
      <c r="D468" t="s">
        <v>5</v>
      </c>
      <c r="E468" t="s">
        <v>48</v>
      </c>
      <c r="F468" t="s">
        <v>27</v>
      </c>
      <c r="G468" t="s">
        <v>28</v>
      </c>
      <c r="I468" t="s">
        <v>753</v>
      </c>
      <c r="J468" t="s">
        <v>750</v>
      </c>
    </row>
    <row r="469" spans="1:10" x14ac:dyDescent="0.2">
      <c r="A469" t="s">
        <v>278</v>
      </c>
      <c r="B469">
        <v>2002</v>
      </c>
      <c r="C469">
        <v>753.34299999999996</v>
      </c>
      <c r="D469" t="s">
        <v>5</v>
      </c>
      <c r="E469" t="s">
        <v>48</v>
      </c>
      <c r="F469" t="s">
        <v>27</v>
      </c>
      <c r="G469" t="s">
        <v>28</v>
      </c>
      <c r="I469" t="s">
        <v>753</v>
      </c>
      <c r="J469" t="s">
        <v>750</v>
      </c>
    </row>
    <row r="470" spans="1:10" x14ac:dyDescent="0.2">
      <c r="A470" t="s">
        <v>279</v>
      </c>
      <c r="B470">
        <v>2003</v>
      </c>
      <c r="C470">
        <v>785.35500000000002</v>
      </c>
      <c r="D470" t="s">
        <v>5</v>
      </c>
      <c r="E470" t="s">
        <v>48</v>
      </c>
      <c r="F470" t="s">
        <v>27</v>
      </c>
      <c r="G470" t="s">
        <v>28</v>
      </c>
      <c r="I470" t="s">
        <v>753</v>
      </c>
      <c r="J470" t="s">
        <v>750</v>
      </c>
    </row>
    <row r="471" spans="1:10" x14ac:dyDescent="0.2">
      <c r="A471" t="s">
        <v>280</v>
      </c>
      <c r="B471">
        <v>2004</v>
      </c>
      <c r="C471">
        <v>825.97500000000002</v>
      </c>
      <c r="D471" t="s">
        <v>5</v>
      </c>
      <c r="E471" t="s">
        <v>48</v>
      </c>
      <c r="F471" t="s">
        <v>27</v>
      </c>
      <c r="G471" t="s">
        <v>28</v>
      </c>
      <c r="I471" t="s">
        <v>753</v>
      </c>
      <c r="J471" t="s">
        <v>750</v>
      </c>
    </row>
    <row r="472" spans="1:10" x14ac:dyDescent="0.2">
      <c r="A472" t="s">
        <v>281</v>
      </c>
      <c r="B472">
        <v>2005</v>
      </c>
      <c r="C472">
        <v>871.13900000000001</v>
      </c>
      <c r="D472" t="s">
        <v>5</v>
      </c>
      <c r="E472" t="s">
        <v>48</v>
      </c>
      <c r="F472" t="s">
        <v>27</v>
      </c>
      <c r="G472" t="s">
        <v>28</v>
      </c>
      <c r="I472" t="s">
        <v>753</v>
      </c>
      <c r="J472" t="s">
        <v>750</v>
      </c>
    </row>
    <row r="473" spans="1:10" x14ac:dyDescent="0.2">
      <c r="A473" t="s">
        <v>282</v>
      </c>
      <c r="B473">
        <v>2006</v>
      </c>
      <c r="C473">
        <v>925.99900000000002</v>
      </c>
      <c r="D473" t="s">
        <v>5</v>
      </c>
      <c r="E473" t="s">
        <v>48</v>
      </c>
      <c r="F473" t="s">
        <v>27</v>
      </c>
      <c r="G473" t="s">
        <v>28</v>
      </c>
      <c r="I473" t="s">
        <v>753</v>
      </c>
      <c r="J473" t="s">
        <v>750</v>
      </c>
    </row>
    <row r="474" spans="1:10" x14ac:dyDescent="0.2">
      <c r="A474" t="s">
        <v>283</v>
      </c>
      <c r="B474">
        <v>2007</v>
      </c>
      <c r="C474">
        <v>992.64</v>
      </c>
      <c r="D474" t="s">
        <v>5</v>
      </c>
      <c r="E474" t="s">
        <v>48</v>
      </c>
      <c r="F474" t="s">
        <v>27</v>
      </c>
      <c r="G474" t="s">
        <v>28</v>
      </c>
      <c r="I474" t="s">
        <v>753</v>
      </c>
      <c r="J474" t="s">
        <v>750</v>
      </c>
    </row>
    <row r="475" spans="1:10" x14ac:dyDescent="0.2">
      <c r="A475" t="s">
        <v>284</v>
      </c>
      <c r="B475">
        <v>2008</v>
      </c>
      <c r="C475">
        <v>1043.9870000000001</v>
      </c>
      <c r="D475" t="s">
        <v>5</v>
      </c>
      <c r="E475" t="s">
        <v>48</v>
      </c>
      <c r="F475" t="s">
        <v>27</v>
      </c>
      <c r="G475" t="s">
        <v>28</v>
      </c>
      <c r="I475" t="s">
        <v>753</v>
      </c>
      <c r="J475" t="s">
        <v>750</v>
      </c>
    </row>
    <row r="476" spans="1:10" x14ac:dyDescent="0.2">
      <c r="A476" t="s">
        <v>285</v>
      </c>
      <c r="B476">
        <v>2009</v>
      </c>
      <c r="C476">
        <v>1064.3520000000001</v>
      </c>
      <c r="D476" t="s">
        <v>5</v>
      </c>
      <c r="E476" t="s">
        <v>48</v>
      </c>
      <c r="F476" t="s">
        <v>27</v>
      </c>
      <c r="G476" t="s">
        <v>28</v>
      </c>
      <c r="I476" t="s">
        <v>753</v>
      </c>
      <c r="J476" t="s">
        <v>750</v>
      </c>
    </row>
    <row r="477" spans="1:10" x14ac:dyDescent="0.2">
      <c r="A477" t="s">
        <v>286</v>
      </c>
      <c r="B477">
        <v>2010</v>
      </c>
      <c r="C477">
        <v>1082.0650000000001</v>
      </c>
      <c r="D477" t="s">
        <v>5</v>
      </c>
      <c r="E477" t="s">
        <v>48</v>
      </c>
      <c r="F477" t="s">
        <v>27</v>
      </c>
      <c r="G477" t="s">
        <v>28</v>
      </c>
      <c r="I477" t="s">
        <v>753</v>
      </c>
      <c r="J477" t="s">
        <v>750</v>
      </c>
    </row>
    <row r="478" spans="1:10" x14ac:dyDescent="0.2">
      <c r="A478" t="s">
        <v>287</v>
      </c>
      <c r="B478">
        <v>2011</v>
      </c>
      <c r="C478">
        <v>1089.8150000000001</v>
      </c>
      <c r="D478" t="s">
        <v>5</v>
      </c>
      <c r="E478" t="s">
        <v>48</v>
      </c>
      <c r="F478" t="s">
        <v>27</v>
      </c>
      <c r="G478" t="s">
        <v>28</v>
      </c>
      <c r="I478" t="s">
        <v>753</v>
      </c>
      <c r="J478" t="s">
        <v>750</v>
      </c>
    </row>
    <row r="479" spans="1:10" x14ac:dyDescent="0.2">
      <c r="A479" t="s">
        <v>288</v>
      </c>
      <c r="B479">
        <v>2012</v>
      </c>
      <c r="C479">
        <v>1097.441</v>
      </c>
      <c r="D479" t="s">
        <v>5</v>
      </c>
      <c r="E479" t="s">
        <v>48</v>
      </c>
      <c r="F479" t="s">
        <v>27</v>
      </c>
      <c r="G479" t="s">
        <v>28</v>
      </c>
      <c r="I479" t="s">
        <v>753</v>
      </c>
      <c r="J479" t="s">
        <v>750</v>
      </c>
    </row>
    <row r="480" spans="1:10" x14ac:dyDescent="0.2">
      <c r="A480" t="s">
        <v>289</v>
      </c>
      <c r="B480">
        <v>2013</v>
      </c>
      <c r="C480">
        <v>1133.6510000000001</v>
      </c>
      <c r="D480" t="s">
        <v>5</v>
      </c>
      <c r="E480" t="s">
        <v>48</v>
      </c>
      <c r="F480" t="s">
        <v>27</v>
      </c>
      <c r="G480" t="s">
        <v>28</v>
      </c>
      <c r="I480" t="s">
        <v>753</v>
      </c>
      <c r="J480" t="s">
        <v>750</v>
      </c>
    </row>
    <row r="481" spans="1:10" x14ac:dyDescent="0.2">
      <c r="A481" t="s">
        <v>290</v>
      </c>
      <c r="B481">
        <v>2014</v>
      </c>
      <c r="C481">
        <v>1163.5640000000001</v>
      </c>
      <c r="D481" t="s">
        <v>5</v>
      </c>
      <c r="E481" t="s">
        <v>48</v>
      </c>
      <c r="F481" t="s">
        <v>27</v>
      </c>
      <c r="G481" t="s">
        <v>28</v>
      </c>
      <c r="I481" t="s">
        <v>753</v>
      </c>
      <c r="J481" t="s">
        <v>750</v>
      </c>
    </row>
    <row r="482" spans="1:10" x14ac:dyDescent="0.2">
      <c r="A482" t="s">
        <v>291</v>
      </c>
      <c r="B482">
        <v>2015</v>
      </c>
      <c r="C482">
        <v>1201.489</v>
      </c>
      <c r="D482" t="s">
        <v>5</v>
      </c>
      <c r="E482" t="s">
        <v>48</v>
      </c>
      <c r="F482" t="s">
        <v>27</v>
      </c>
      <c r="G482" t="s">
        <v>28</v>
      </c>
      <c r="I482" t="s">
        <v>753</v>
      </c>
      <c r="J482" t="s">
        <v>750</v>
      </c>
    </row>
    <row r="483" spans="1:10" x14ac:dyDescent="0.2">
      <c r="A483" t="s">
        <v>292</v>
      </c>
      <c r="B483">
        <v>2016</v>
      </c>
      <c r="C483">
        <v>1240.9649999999999</v>
      </c>
      <c r="D483" t="s">
        <v>5</v>
      </c>
      <c r="E483" t="s">
        <v>48</v>
      </c>
      <c r="F483" t="s">
        <v>27</v>
      </c>
      <c r="G483" t="s">
        <v>28</v>
      </c>
      <c r="I483" t="s">
        <v>753</v>
      </c>
      <c r="J483" t="s">
        <v>750</v>
      </c>
    </row>
    <row r="484" spans="1:10" x14ac:dyDescent="0.2">
      <c r="A484" t="s">
        <v>293</v>
      </c>
      <c r="B484">
        <v>2017</v>
      </c>
      <c r="C484">
        <v>1279.117</v>
      </c>
      <c r="D484" t="s">
        <v>5</v>
      </c>
      <c r="E484" t="s">
        <v>48</v>
      </c>
      <c r="F484" t="s">
        <v>27</v>
      </c>
      <c r="G484" t="s">
        <v>28</v>
      </c>
      <c r="I484" t="s">
        <v>753</v>
      </c>
      <c r="J484" t="s">
        <v>750</v>
      </c>
    </row>
    <row r="485" spans="1:10" x14ac:dyDescent="0.2">
      <c r="A485" t="s">
        <v>294</v>
      </c>
      <c r="B485">
        <v>2018</v>
      </c>
      <c r="C485">
        <v>1328.644</v>
      </c>
      <c r="D485" t="s">
        <v>5</v>
      </c>
      <c r="E485" t="s">
        <v>48</v>
      </c>
      <c r="F485" t="s">
        <v>27</v>
      </c>
      <c r="G485" t="s">
        <v>28</v>
      </c>
      <c r="I485" t="s">
        <v>753</v>
      </c>
      <c r="J485" t="s">
        <v>750</v>
      </c>
    </row>
    <row r="486" spans="1:10" x14ac:dyDescent="0.2">
      <c r="A486" t="s">
        <v>295</v>
      </c>
      <c r="B486">
        <v>2019</v>
      </c>
      <c r="C486">
        <v>1373.904</v>
      </c>
      <c r="D486" t="s">
        <v>5</v>
      </c>
      <c r="E486" t="s">
        <v>48</v>
      </c>
      <c r="F486" t="s">
        <v>27</v>
      </c>
      <c r="G486" t="s">
        <v>28</v>
      </c>
      <c r="I486" t="s">
        <v>753</v>
      </c>
      <c r="J486" t="s">
        <v>750</v>
      </c>
    </row>
    <row r="487" spans="1:10" x14ac:dyDescent="0.2">
      <c r="A487" t="s">
        <v>296</v>
      </c>
      <c r="B487">
        <v>2020</v>
      </c>
      <c r="C487">
        <v>1391.0809999999999</v>
      </c>
      <c r="D487" t="s">
        <v>5</v>
      </c>
      <c r="E487" t="s">
        <v>48</v>
      </c>
      <c r="F487" t="s">
        <v>27</v>
      </c>
      <c r="G487" t="s">
        <v>28</v>
      </c>
      <c r="I487" t="s">
        <v>753</v>
      </c>
      <c r="J487" t="s">
        <v>750</v>
      </c>
    </row>
    <row r="488" spans="1:10" x14ac:dyDescent="0.2">
      <c r="A488" t="s">
        <v>439</v>
      </c>
      <c r="B488">
        <v>2021</v>
      </c>
      <c r="C488">
        <v>1437.2429999999999</v>
      </c>
      <c r="D488" t="s">
        <v>5</v>
      </c>
      <c r="E488" t="s">
        <v>48</v>
      </c>
      <c r="F488" t="s">
        <v>27</v>
      </c>
      <c r="G488" t="s">
        <v>28</v>
      </c>
      <c r="I488" t="s">
        <v>753</v>
      </c>
      <c r="J488" t="s">
        <v>750</v>
      </c>
    </row>
    <row r="489" spans="1:10" x14ac:dyDescent="0.2">
      <c r="A489" t="s">
        <v>742</v>
      </c>
      <c r="B489">
        <v>2022</v>
      </c>
      <c r="C489">
        <v>1536.5820000000001</v>
      </c>
      <c r="D489" t="s">
        <v>5</v>
      </c>
      <c r="E489" t="s">
        <v>48</v>
      </c>
      <c r="F489" t="s">
        <v>27</v>
      </c>
      <c r="G489" t="s">
        <v>28</v>
      </c>
      <c r="I489" t="s">
        <v>753</v>
      </c>
      <c r="J489" t="s">
        <v>750</v>
      </c>
    </row>
    <row r="490" spans="1:10" x14ac:dyDescent="0.2">
      <c r="A490" t="s">
        <v>641</v>
      </c>
      <c r="B490">
        <v>1991</v>
      </c>
      <c r="C490">
        <v>818.0132165</v>
      </c>
      <c r="D490" t="s">
        <v>5</v>
      </c>
      <c r="E490" t="s">
        <v>68</v>
      </c>
      <c r="F490" t="s">
        <v>27</v>
      </c>
      <c r="G490" t="s">
        <v>28</v>
      </c>
      <c r="H490" t="s">
        <v>69</v>
      </c>
      <c r="I490" t="s">
        <v>753</v>
      </c>
      <c r="J490" t="s">
        <v>751</v>
      </c>
    </row>
    <row r="491" spans="1:10" x14ac:dyDescent="0.2">
      <c r="A491" t="s">
        <v>642</v>
      </c>
      <c r="B491">
        <v>1992</v>
      </c>
      <c r="C491">
        <v>829.45677780000005</v>
      </c>
      <c r="D491" t="s">
        <v>5</v>
      </c>
      <c r="E491" t="s">
        <v>68</v>
      </c>
      <c r="F491" t="s">
        <v>27</v>
      </c>
      <c r="G491" t="s">
        <v>28</v>
      </c>
      <c r="H491" t="s">
        <v>69</v>
      </c>
      <c r="I491" t="s">
        <v>753</v>
      </c>
      <c r="J491" t="s">
        <v>751</v>
      </c>
    </row>
    <row r="492" spans="1:10" x14ac:dyDescent="0.2">
      <c r="A492" t="s">
        <v>643</v>
      </c>
      <c r="B492">
        <v>1993</v>
      </c>
      <c r="C492">
        <v>836.56817460000002</v>
      </c>
      <c r="D492" t="s">
        <v>5</v>
      </c>
      <c r="E492" t="s">
        <v>68</v>
      </c>
      <c r="F492" t="s">
        <v>27</v>
      </c>
      <c r="G492" t="s">
        <v>28</v>
      </c>
      <c r="H492" t="s">
        <v>69</v>
      </c>
      <c r="I492" t="s">
        <v>753</v>
      </c>
      <c r="J492" t="s">
        <v>751</v>
      </c>
    </row>
    <row r="493" spans="1:10" x14ac:dyDescent="0.2">
      <c r="A493" t="s">
        <v>644</v>
      </c>
      <c r="B493">
        <v>1994</v>
      </c>
      <c r="C493">
        <v>861.439661</v>
      </c>
      <c r="D493" t="s">
        <v>5</v>
      </c>
      <c r="E493" t="s">
        <v>68</v>
      </c>
      <c r="F493" t="s">
        <v>27</v>
      </c>
      <c r="G493" t="s">
        <v>28</v>
      </c>
      <c r="H493" t="s">
        <v>69</v>
      </c>
      <c r="I493" t="s">
        <v>753</v>
      </c>
      <c r="J493" t="s">
        <v>751</v>
      </c>
    </row>
    <row r="494" spans="1:10" x14ac:dyDescent="0.2">
      <c r="A494" t="s">
        <v>645</v>
      </c>
      <c r="B494">
        <v>1995</v>
      </c>
      <c r="C494">
        <v>898.92645709999999</v>
      </c>
      <c r="D494" t="s">
        <v>5</v>
      </c>
      <c r="E494" t="s">
        <v>68</v>
      </c>
      <c r="F494" t="s">
        <v>27</v>
      </c>
      <c r="G494" t="s">
        <v>28</v>
      </c>
      <c r="H494" t="s">
        <v>69</v>
      </c>
      <c r="I494" t="s">
        <v>753</v>
      </c>
      <c r="J494" t="s">
        <v>751</v>
      </c>
    </row>
    <row r="495" spans="1:10" x14ac:dyDescent="0.2">
      <c r="A495" t="s">
        <v>646</v>
      </c>
      <c r="B495">
        <v>1996</v>
      </c>
      <c r="C495">
        <v>926.46397379999996</v>
      </c>
      <c r="D495" t="s">
        <v>5</v>
      </c>
      <c r="E495" t="s">
        <v>68</v>
      </c>
      <c r="F495" t="s">
        <v>27</v>
      </c>
      <c r="G495" t="s">
        <v>28</v>
      </c>
      <c r="H495" t="s">
        <v>69</v>
      </c>
      <c r="I495" t="s">
        <v>753</v>
      </c>
      <c r="J495" t="s">
        <v>751</v>
      </c>
    </row>
    <row r="496" spans="1:10" x14ac:dyDescent="0.2">
      <c r="A496" t="s">
        <v>647</v>
      </c>
      <c r="B496">
        <v>1997</v>
      </c>
      <c r="C496">
        <v>963.8304339</v>
      </c>
      <c r="D496" t="s">
        <v>5</v>
      </c>
      <c r="E496" t="s">
        <v>68</v>
      </c>
      <c r="F496" t="s">
        <v>27</v>
      </c>
      <c r="G496" t="s">
        <v>28</v>
      </c>
      <c r="H496" t="s">
        <v>69</v>
      </c>
      <c r="I496" t="s">
        <v>753</v>
      </c>
      <c r="J496" t="s">
        <v>751</v>
      </c>
    </row>
    <row r="497" spans="1:10" x14ac:dyDescent="0.2">
      <c r="A497" t="s">
        <v>648</v>
      </c>
      <c r="B497">
        <v>1998</v>
      </c>
      <c r="C497">
        <v>1004.170824</v>
      </c>
      <c r="D497" t="s">
        <v>5</v>
      </c>
      <c r="E497" t="s">
        <v>68</v>
      </c>
      <c r="F497" t="s">
        <v>27</v>
      </c>
      <c r="G497" t="s">
        <v>28</v>
      </c>
      <c r="H497" t="s">
        <v>69</v>
      </c>
      <c r="I497" t="s">
        <v>753</v>
      </c>
      <c r="J497" t="s">
        <v>751</v>
      </c>
    </row>
    <row r="498" spans="1:10" x14ac:dyDescent="0.2">
      <c r="A498" t="s">
        <v>649</v>
      </c>
      <c r="B498">
        <v>1999</v>
      </c>
      <c r="C498">
        <v>1033.5723929999999</v>
      </c>
      <c r="D498" t="s">
        <v>5</v>
      </c>
      <c r="E498" t="s">
        <v>68</v>
      </c>
      <c r="F498" t="s">
        <v>27</v>
      </c>
      <c r="G498" t="s">
        <v>28</v>
      </c>
      <c r="H498" t="s">
        <v>69</v>
      </c>
      <c r="I498" t="s">
        <v>753</v>
      </c>
      <c r="J498" t="s">
        <v>751</v>
      </c>
    </row>
    <row r="499" spans="1:10" x14ac:dyDescent="0.2">
      <c r="A499" t="s">
        <v>650</v>
      </c>
      <c r="B499">
        <v>2000</v>
      </c>
      <c r="C499">
        <v>1074.458384</v>
      </c>
      <c r="D499" t="s">
        <v>5</v>
      </c>
      <c r="E499" t="s">
        <v>68</v>
      </c>
      <c r="F499" t="s">
        <v>27</v>
      </c>
      <c r="G499" t="s">
        <v>28</v>
      </c>
      <c r="H499" t="s">
        <v>69</v>
      </c>
      <c r="I499" t="s">
        <v>753</v>
      </c>
      <c r="J499" t="s">
        <v>751</v>
      </c>
    </row>
    <row r="500" spans="1:10" x14ac:dyDescent="0.2">
      <c r="A500" t="s">
        <v>651</v>
      </c>
      <c r="B500">
        <v>2001</v>
      </c>
      <c r="C500">
        <v>1106.7059340000001</v>
      </c>
      <c r="D500" t="s">
        <v>5</v>
      </c>
      <c r="E500" t="s">
        <v>68</v>
      </c>
      <c r="F500" t="s">
        <v>27</v>
      </c>
      <c r="G500" t="s">
        <v>28</v>
      </c>
      <c r="H500" t="s">
        <v>69</v>
      </c>
      <c r="I500" t="s">
        <v>753</v>
      </c>
      <c r="J500" t="s">
        <v>751</v>
      </c>
    </row>
    <row r="501" spans="1:10" x14ac:dyDescent="0.2">
      <c r="A501" t="s">
        <v>297</v>
      </c>
      <c r="B501">
        <v>2002</v>
      </c>
      <c r="C501">
        <v>1110.4232959999999</v>
      </c>
      <c r="D501" t="s">
        <v>5</v>
      </c>
      <c r="E501" t="s">
        <v>68</v>
      </c>
      <c r="F501" t="s">
        <v>27</v>
      </c>
      <c r="G501" t="s">
        <v>28</v>
      </c>
      <c r="H501" t="s">
        <v>69</v>
      </c>
      <c r="I501" t="s">
        <v>753</v>
      </c>
      <c r="J501" t="s">
        <v>751</v>
      </c>
    </row>
    <row r="502" spans="1:10" x14ac:dyDescent="0.2">
      <c r="A502" t="s">
        <v>298</v>
      </c>
      <c r="B502">
        <v>2003</v>
      </c>
      <c r="C502">
        <v>1108.546462</v>
      </c>
      <c r="D502" t="s">
        <v>5</v>
      </c>
      <c r="E502" t="s">
        <v>68</v>
      </c>
      <c r="F502" t="s">
        <v>27</v>
      </c>
      <c r="G502" t="s">
        <v>28</v>
      </c>
      <c r="H502" t="s">
        <v>69</v>
      </c>
      <c r="I502" t="s">
        <v>753</v>
      </c>
      <c r="J502" t="s">
        <v>751</v>
      </c>
    </row>
    <row r="503" spans="1:10" x14ac:dyDescent="0.2">
      <c r="A503" t="s">
        <v>299</v>
      </c>
      <c r="B503">
        <v>2004</v>
      </c>
      <c r="C503">
        <v>1111.0528859999999</v>
      </c>
      <c r="D503" t="s">
        <v>5</v>
      </c>
      <c r="E503" t="s">
        <v>68</v>
      </c>
      <c r="F503" t="s">
        <v>27</v>
      </c>
      <c r="G503" t="s">
        <v>28</v>
      </c>
      <c r="H503" t="s">
        <v>69</v>
      </c>
      <c r="I503" t="s">
        <v>753</v>
      </c>
      <c r="J503" t="s">
        <v>751</v>
      </c>
    </row>
    <row r="504" spans="1:10" x14ac:dyDescent="0.2">
      <c r="A504" t="s">
        <v>300</v>
      </c>
      <c r="B504">
        <v>2005</v>
      </c>
      <c r="C504">
        <v>1113.6950879999999</v>
      </c>
      <c r="D504" t="s">
        <v>5</v>
      </c>
      <c r="E504" t="s">
        <v>68</v>
      </c>
      <c r="F504" t="s">
        <v>27</v>
      </c>
      <c r="G504" t="s">
        <v>28</v>
      </c>
      <c r="H504" t="s">
        <v>69</v>
      </c>
      <c r="I504" t="s">
        <v>753</v>
      </c>
      <c r="J504" t="s">
        <v>751</v>
      </c>
    </row>
    <row r="505" spans="1:10" x14ac:dyDescent="0.2">
      <c r="A505" t="s">
        <v>301</v>
      </c>
      <c r="B505">
        <v>2006</v>
      </c>
      <c r="C505">
        <v>1127.4702500000001</v>
      </c>
      <c r="D505" t="s">
        <v>5</v>
      </c>
      <c r="E505" t="s">
        <v>68</v>
      </c>
      <c r="F505" t="s">
        <v>27</v>
      </c>
      <c r="G505" t="s">
        <v>28</v>
      </c>
      <c r="H505" t="s">
        <v>69</v>
      </c>
      <c r="I505" t="s">
        <v>753</v>
      </c>
      <c r="J505" t="s">
        <v>751</v>
      </c>
    </row>
    <row r="506" spans="1:10" x14ac:dyDescent="0.2">
      <c r="A506" t="s">
        <v>302</v>
      </c>
      <c r="B506">
        <v>2007</v>
      </c>
      <c r="C506">
        <v>1149.943624</v>
      </c>
      <c r="D506" t="s">
        <v>5</v>
      </c>
      <c r="E506" t="s">
        <v>68</v>
      </c>
      <c r="F506" t="s">
        <v>27</v>
      </c>
      <c r="G506" t="s">
        <v>28</v>
      </c>
      <c r="H506" t="s">
        <v>69</v>
      </c>
      <c r="I506" t="s">
        <v>753</v>
      </c>
      <c r="J506" t="s">
        <v>751</v>
      </c>
    </row>
    <row r="507" spans="1:10" x14ac:dyDescent="0.2">
      <c r="A507" t="s">
        <v>303</v>
      </c>
      <c r="B507">
        <v>2008</v>
      </c>
      <c r="C507">
        <v>1156.2669969999999</v>
      </c>
      <c r="D507" t="s">
        <v>5</v>
      </c>
      <c r="E507" t="s">
        <v>68</v>
      </c>
      <c r="F507" t="s">
        <v>27</v>
      </c>
      <c r="G507" t="s">
        <v>28</v>
      </c>
      <c r="H507" t="s">
        <v>69</v>
      </c>
      <c r="I507" t="s">
        <v>753</v>
      </c>
      <c r="J507" t="s">
        <v>751</v>
      </c>
    </row>
    <row r="508" spans="1:10" x14ac:dyDescent="0.2">
      <c r="A508" t="s">
        <v>304</v>
      </c>
      <c r="B508">
        <v>2009</v>
      </c>
      <c r="C508">
        <v>1159.443199</v>
      </c>
      <c r="D508" t="s">
        <v>5</v>
      </c>
      <c r="E508" t="s">
        <v>68</v>
      </c>
      <c r="F508" t="s">
        <v>27</v>
      </c>
      <c r="G508" t="s">
        <v>28</v>
      </c>
      <c r="H508" t="s">
        <v>69</v>
      </c>
      <c r="I508" t="s">
        <v>753</v>
      </c>
      <c r="J508" t="s">
        <v>751</v>
      </c>
    </row>
    <row r="509" spans="1:10" x14ac:dyDescent="0.2">
      <c r="A509" t="s">
        <v>305</v>
      </c>
      <c r="B509">
        <v>2010</v>
      </c>
      <c r="C509">
        <v>1137.083496</v>
      </c>
      <c r="D509" t="s">
        <v>5</v>
      </c>
      <c r="E509" t="s">
        <v>68</v>
      </c>
      <c r="F509" t="s">
        <v>27</v>
      </c>
      <c r="G509" t="s">
        <v>28</v>
      </c>
      <c r="H509" t="s">
        <v>69</v>
      </c>
      <c r="I509" t="s">
        <v>753</v>
      </c>
      <c r="J509" t="s">
        <v>751</v>
      </c>
    </row>
    <row r="510" spans="1:10" x14ac:dyDescent="0.2">
      <c r="A510" t="s">
        <v>306</v>
      </c>
      <c r="B510">
        <v>2011</v>
      </c>
      <c r="C510">
        <v>1112.4788679999999</v>
      </c>
      <c r="D510" t="s">
        <v>5</v>
      </c>
      <c r="E510" t="s">
        <v>68</v>
      </c>
      <c r="F510" t="s">
        <v>27</v>
      </c>
      <c r="G510" t="s">
        <v>28</v>
      </c>
      <c r="H510" t="s">
        <v>69</v>
      </c>
      <c r="I510" t="s">
        <v>753</v>
      </c>
      <c r="J510" t="s">
        <v>751</v>
      </c>
    </row>
    <row r="511" spans="1:10" x14ac:dyDescent="0.2">
      <c r="A511" t="s">
        <v>307</v>
      </c>
      <c r="B511">
        <v>2012</v>
      </c>
      <c r="C511">
        <v>1097.441</v>
      </c>
      <c r="D511" t="s">
        <v>5</v>
      </c>
      <c r="E511" t="s">
        <v>68</v>
      </c>
      <c r="F511" t="s">
        <v>27</v>
      </c>
      <c r="G511" t="s">
        <v>28</v>
      </c>
      <c r="H511" t="s">
        <v>69</v>
      </c>
      <c r="I511" t="s">
        <v>753</v>
      </c>
      <c r="J511" t="s">
        <v>751</v>
      </c>
    </row>
    <row r="512" spans="1:10" x14ac:dyDescent="0.2">
      <c r="A512" t="s">
        <v>308</v>
      </c>
      <c r="B512">
        <v>2013</v>
      </c>
      <c r="C512">
        <v>1095.11545</v>
      </c>
      <c r="D512" t="s">
        <v>5</v>
      </c>
      <c r="E512" t="s">
        <v>68</v>
      </c>
      <c r="F512" t="s">
        <v>27</v>
      </c>
      <c r="G512" t="s">
        <v>28</v>
      </c>
      <c r="H512" t="s">
        <v>69</v>
      </c>
      <c r="I512" t="s">
        <v>753</v>
      </c>
      <c r="J512" t="s">
        <v>751</v>
      </c>
    </row>
    <row r="513" spans="1:10" x14ac:dyDescent="0.2">
      <c r="A513" t="s">
        <v>309</v>
      </c>
      <c r="B513">
        <v>2014</v>
      </c>
      <c r="C513">
        <v>1098.1130760000001</v>
      </c>
      <c r="D513" t="s">
        <v>5</v>
      </c>
      <c r="E513" t="s">
        <v>68</v>
      </c>
      <c r="F513" t="s">
        <v>27</v>
      </c>
      <c r="G513" t="s">
        <v>28</v>
      </c>
      <c r="H513" t="s">
        <v>69</v>
      </c>
      <c r="I513" t="s">
        <v>753</v>
      </c>
      <c r="J513" t="s">
        <v>751</v>
      </c>
    </row>
    <row r="514" spans="1:10" x14ac:dyDescent="0.2">
      <c r="A514" t="s">
        <v>310</v>
      </c>
      <c r="B514">
        <v>2015</v>
      </c>
      <c r="C514">
        <v>1125.0507700000001</v>
      </c>
      <c r="D514" t="s">
        <v>5</v>
      </c>
      <c r="E514" t="s">
        <v>68</v>
      </c>
      <c r="F514" t="s">
        <v>27</v>
      </c>
      <c r="G514" t="s">
        <v>28</v>
      </c>
      <c r="H514" t="s">
        <v>69</v>
      </c>
      <c r="I514" t="s">
        <v>753</v>
      </c>
      <c r="J514" t="s">
        <v>751</v>
      </c>
    </row>
    <row r="515" spans="1:10" x14ac:dyDescent="0.2">
      <c r="A515" t="s">
        <v>311</v>
      </c>
      <c r="B515">
        <v>2016</v>
      </c>
      <c r="C515">
        <v>1154.8126259999999</v>
      </c>
      <c r="D515" t="s">
        <v>5</v>
      </c>
      <c r="E515" t="s">
        <v>68</v>
      </c>
      <c r="F515" t="s">
        <v>27</v>
      </c>
      <c r="G515" t="s">
        <v>28</v>
      </c>
      <c r="H515" t="s">
        <v>69</v>
      </c>
      <c r="I515" t="s">
        <v>753</v>
      </c>
      <c r="J515" t="s">
        <v>751</v>
      </c>
    </row>
    <row r="516" spans="1:10" x14ac:dyDescent="0.2">
      <c r="A516" t="s">
        <v>312</v>
      </c>
      <c r="B516">
        <v>2017</v>
      </c>
      <c r="C516">
        <v>1163.5713639999999</v>
      </c>
      <c r="D516" t="s">
        <v>5</v>
      </c>
      <c r="E516" t="s">
        <v>68</v>
      </c>
      <c r="F516" t="s">
        <v>27</v>
      </c>
      <c r="G516" t="s">
        <v>28</v>
      </c>
      <c r="H516" t="s">
        <v>69</v>
      </c>
      <c r="I516" t="s">
        <v>753</v>
      </c>
      <c r="J516" t="s">
        <v>751</v>
      </c>
    </row>
    <row r="517" spans="1:10" x14ac:dyDescent="0.2">
      <c r="A517" t="s">
        <v>313</v>
      </c>
      <c r="B517">
        <v>2018</v>
      </c>
      <c r="C517">
        <v>1167.9436089999999</v>
      </c>
      <c r="D517" t="s">
        <v>5</v>
      </c>
      <c r="E517" t="s">
        <v>68</v>
      </c>
      <c r="F517" t="s">
        <v>27</v>
      </c>
      <c r="G517" t="s">
        <v>28</v>
      </c>
      <c r="H517" t="s">
        <v>69</v>
      </c>
      <c r="I517" t="s">
        <v>753</v>
      </c>
      <c r="J517" t="s">
        <v>751</v>
      </c>
    </row>
    <row r="518" spans="1:10" x14ac:dyDescent="0.2">
      <c r="A518" t="s">
        <v>314</v>
      </c>
      <c r="B518">
        <v>2019</v>
      </c>
      <c r="C518">
        <v>1185.981297</v>
      </c>
      <c r="D518" t="s">
        <v>5</v>
      </c>
      <c r="E518" t="s">
        <v>68</v>
      </c>
      <c r="F518" t="s">
        <v>27</v>
      </c>
      <c r="G518" t="s">
        <v>28</v>
      </c>
      <c r="H518" t="s">
        <v>69</v>
      </c>
      <c r="I518" t="s">
        <v>753</v>
      </c>
      <c r="J518" t="s">
        <v>751</v>
      </c>
    </row>
    <row r="519" spans="1:10" x14ac:dyDescent="0.2">
      <c r="A519" t="s">
        <v>315</v>
      </c>
      <c r="B519">
        <v>2020</v>
      </c>
      <c r="C519">
        <v>1157.7570760000001</v>
      </c>
      <c r="D519" t="s">
        <v>5</v>
      </c>
      <c r="E519" t="s">
        <v>68</v>
      </c>
      <c r="F519" t="s">
        <v>27</v>
      </c>
      <c r="G519" t="s">
        <v>28</v>
      </c>
      <c r="H519" t="s">
        <v>69</v>
      </c>
      <c r="I519" t="s">
        <v>753</v>
      </c>
      <c r="J519" t="s">
        <v>751</v>
      </c>
    </row>
    <row r="520" spans="1:10" x14ac:dyDescent="0.2">
      <c r="A520" t="s">
        <v>440</v>
      </c>
      <c r="B520">
        <v>2021</v>
      </c>
      <c r="C520">
        <v>1144.1312089999999</v>
      </c>
      <c r="D520" t="s">
        <v>5</v>
      </c>
      <c r="E520" t="s">
        <v>68</v>
      </c>
      <c r="F520" t="s">
        <v>27</v>
      </c>
      <c r="G520" t="s">
        <v>28</v>
      </c>
      <c r="H520" t="s">
        <v>69</v>
      </c>
      <c r="I520" t="s">
        <v>753</v>
      </c>
      <c r="J520" t="s">
        <v>751</v>
      </c>
    </row>
    <row r="521" spans="1:10" x14ac:dyDescent="0.2">
      <c r="A521" t="s">
        <v>743</v>
      </c>
      <c r="B521">
        <v>2022</v>
      </c>
      <c r="C521">
        <v>1164.3163822276431</v>
      </c>
      <c r="D521" t="s">
        <v>5</v>
      </c>
      <c r="E521" t="s">
        <v>68</v>
      </c>
      <c r="F521" t="s">
        <v>27</v>
      </c>
      <c r="G521" t="s">
        <v>28</v>
      </c>
      <c r="H521" t="s">
        <v>69</v>
      </c>
      <c r="I521" t="s">
        <v>753</v>
      </c>
      <c r="J521" t="s">
        <v>751</v>
      </c>
    </row>
    <row r="522" spans="1:10" x14ac:dyDescent="0.2">
      <c r="A522" t="s">
        <v>652</v>
      </c>
      <c r="B522">
        <v>1975</v>
      </c>
      <c r="C522">
        <v>39.331261599999998</v>
      </c>
      <c r="D522" t="s">
        <v>6</v>
      </c>
      <c r="E522" t="s">
        <v>9</v>
      </c>
      <c r="F522" t="s">
        <v>27</v>
      </c>
      <c r="G522" t="s">
        <v>28</v>
      </c>
      <c r="I522" t="s">
        <v>754</v>
      </c>
      <c r="J522" t="s">
        <v>749</v>
      </c>
    </row>
    <row r="523" spans="1:10" x14ac:dyDescent="0.2">
      <c r="A523" t="s">
        <v>653</v>
      </c>
      <c r="B523">
        <v>1980</v>
      </c>
      <c r="C523">
        <v>39.694824529999998</v>
      </c>
      <c r="D523" t="s">
        <v>6</v>
      </c>
      <c r="E523" t="s">
        <v>9</v>
      </c>
      <c r="F523" t="s">
        <v>27</v>
      </c>
      <c r="G523" t="s">
        <v>28</v>
      </c>
      <c r="I523" t="s">
        <v>754</v>
      </c>
      <c r="J523" t="s">
        <v>749</v>
      </c>
    </row>
    <row r="524" spans="1:10" x14ac:dyDescent="0.2">
      <c r="A524" t="s">
        <v>654</v>
      </c>
      <c r="B524">
        <v>1985</v>
      </c>
      <c r="C524">
        <v>41.117414949999997</v>
      </c>
      <c r="D524" t="s">
        <v>6</v>
      </c>
      <c r="E524" t="s">
        <v>9</v>
      </c>
      <c r="F524" t="s">
        <v>27</v>
      </c>
      <c r="G524" t="s">
        <v>28</v>
      </c>
      <c r="I524" t="s">
        <v>754</v>
      </c>
      <c r="J524" t="s">
        <v>749</v>
      </c>
    </row>
    <row r="525" spans="1:10" x14ac:dyDescent="0.2">
      <c r="A525" t="s">
        <v>655</v>
      </c>
      <c r="B525">
        <v>1990</v>
      </c>
      <c r="C525">
        <v>40.602876600000002</v>
      </c>
      <c r="D525" t="s">
        <v>6</v>
      </c>
      <c r="E525" t="s">
        <v>9</v>
      </c>
      <c r="F525" t="s">
        <v>27</v>
      </c>
      <c r="G525" t="s">
        <v>28</v>
      </c>
      <c r="I525" t="s">
        <v>754</v>
      </c>
      <c r="J525" t="s">
        <v>749</v>
      </c>
    </row>
    <row r="526" spans="1:10" x14ac:dyDescent="0.2">
      <c r="A526" t="s">
        <v>656</v>
      </c>
      <c r="B526">
        <v>1991</v>
      </c>
      <c r="C526">
        <v>40.56048517</v>
      </c>
      <c r="D526" t="s">
        <v>6</v>
      </c>
      <c r="E526" t="s">
        <v>9</v>
      </c>
      <c r="F526" t="s">
        <v>27</v>
      </c>
      <c r="G526" t="s">
        <v>28</v>
      </c>
      <c r="I526" t="s">
        <v>754</v>
      </c>
      <c r="J526" t="s">
        <v>749</v>
      </c>
    </row>
    <row r="527" spans="1:10" x14ac:dyDescent="0.2">
      <c r="A527" t="s">
        <v>657</v>
      </c>
      <c r="B527">
        <v>1992</v>
      </c>
      <c r="C527">
        <v>40.140256770000001</v>
      </c>
      <c r="D527" t="s">
        <v>6</v>
      </c>
      <c r="E527" t="s">
        <v>9</v>
      </c>
      <c r="F527" t="s">
        <v>27</v>
      </c>
      <c r="G527" t="s">
        <v>28</v>
      </c>
      <c r="I527" t="s">
        <v>754</v>
      </c>
      <c r="J527" t="s">
        <v>749</v>
      </c>
    </row>
    <row r="528" spans="1:10" x14ac:dyDescent="0.2">
      <c r="A528" t="s">
        <v>658</v>
      </c>
      <c r="B528">
        <v>1993</v>
      </c>
      <c r="C528">
        <v>40.005400549999997</v>
      </c>
      <c r="D528" t="s">
        <v>6</v>
      </c>
      <c r="E528" t="s">
        <v>9</v>
      </c>
      <c r="F528" t="s">
        <v>27</v>
      </c>
      <c r="G528" t="s">
        <v>28</v>
      </c>
      <c r="I528" t="s">
        <v>754</v>
      </c>
      <c r="J528" t="s">
        <v>749</v>
      </c>
    </row>
    <row r="529" spans="1:10" x14ac:dyDescent="0.2">
      <c r="A529" t="s">
        <v>659</v>
      </c>
      <c r="B529">
        <v>1994</v>
      </c>
      <c r="C529">
        <v>39.839398639999999</v>
      </c>
      <c r="D529" t="s">
        <v>6</v>
      </c>
      <c r="E529" t="s">
        <v>9</v>
      </c>
      <c r="F529" t="s">
        <v>27</v>
      </c>
      <c r="G529" t="s">
        <v>28</v>
      </c>
      <c r="I529" t="s">
        <v>754</v>
      </c>
      <c r="J529" t="s">
        <v>749</v>
      </c>
    </row>
    <row r="530" spans="1:10" x14ac:dyDescent="0.2">
      <c r="A530" t="s">
        <v>660</v>
      </c>
      <c r="B530">
        <v>1995</v>
      </c>
      <c r="C530">
        <v>40.271008899999998</v>
      </c>
      <c r="D530" t="s">
        <v>6</v>
      </c>
      <c r="E530" t="s">
        <v>9</v>
      </c>
      <c r="F530" t="s">
        <v>27</v>
      </c>
      <c r="G530" t="s">
        <v>28</v>
      </c>
      <c r="I530" t="s">
        <v>754</v>
      </c>
      <c r="J530" t="s">
        <v>749</v>
      </c>
    </row>
    <row r="531" spans="1:10" x14ac:dyDescent="0.2">
      <c r="A531" t="s">
        <v>661</v>
      </c>
      <c r="B531">
        <v>1996</v>
      </c>
      <c r="C531">
        <v>39.992743820000001</v>
      </c>
      <c r="D531" t="s">
        <v>6</v>
      </c>
      <c r="E531" t="s">
        <v>9</v>
      </c>
      <c r="F531" t="s">
        <v>27</v>
      </c>
      <c r="G531" t="s">
        <v>28</v>
      </c>
      <c r="I531" t="s">
        <v>754</v>
      </c>
      <c r="J531" t="s">
        <v>749</v>
      </c>
    </row>
    <row r="532" spans="1:10" x14ac:dyDescent="0.2">
      <c r="A532" t="s">
        <v>662</v>
      </c>
      <c r="B532">
        <v>1997</v>
      </c>
      <c r="C532">
        <v>40.504237109999998</v>
      </c>
      <c r="D532" t="s">
        <v>6</v>
      </c>
      <c r="E532" t="s">
        <v>9</v>
      </c>
      <c r="F532" t="s">
        <v>27</v>
      </c>
      <c r="G532" t="s">
        <v>28</v>
      </c>
      <c r="I532" t="s">
        <v>754</v>
      </c>
      <c r="J532" t="s">
        <v>749</v>
      </c>
    </row>
    <row r="533" spans="1:10" x14ac:dyDescent="0.2">
      <c r="A533" t="s">
        <v>663</v>
      </c>
      <c r="B533">
        <v>1998</v>
      </c>
      <c r="C533">
        <v>40.53176843</v>
      </c>
      <c r="D533" t="s">
        <v>6</v>
      </c>
      <c r="E533" t="s">
        <v>9</v>
      </c>
      <c r="F533" t="s">
        <v>27</v>
      </c>
      <c r="G533" t="s">
        <v>28</v>
      </c>
      <c r="I533" t="s">
        <v>754</v>
      </c>
      <c r="J533" t="s">
        <v>749</v>
      </c>
    </row>
    <row r="534" spans="1:10" x14ac:dyDescent="0.2">
      <c r="A534" t="s">
        <v>664</v>
      </c>
      <c r="B534">
        <v>1999</v>
      </c>
      <c r="C534">
        <v>40.329203960000001</v>
      </c>
      <c r="D534" t="s">
        <v>6</v>
      </c>
      <c r="E534" t="s">
        <v>9</v>
      </c>
      <c r="F534" t="s">
        <v>27</v>
      </c>
      <c r="G534" t="s">
        <v>28</v>
      </c>
      <c r="I534" t="s">
        <v>754</v>
      </c>
      <c r="J534" t="s">
        <v>749</v>
      </c>
    </row>
    <row r="535" spans="1:10" x14ac:dyDescent="0.2">
      <c r="A535" t="s">
        <v>665</v>
      </c>
      <c r="B535">
        <v>2000</v>
      </c>
      <c r="C535">
        <v>40.3455601</v>
      </c>
      <c r="D535" t="s">
        <v>6</v>
      </c>
      <c r="E535" t="s">
        <v>9</v>
      </c>
      <c r="F535" t="s">
        <v>27</v>
      </c>
      <c r="G535" t="s">
        <v>28</v>
      </c>
      <c r="I535" t="s">
        <v>754</v>
      </c>
      <c r="J535" t="s">
        <v>749</v>
      </c>
    </row>
    <row r="536" spans="1:10" x14ac:dyDescent="0.2">
      <c r="A536" t="s">
        <v>666</v>
      </c>
      <c r="B536">
        <v>2001</v>
      </c>
      <c r="C536">
        <v>39.203712289999999</v>
      </c>
      <c r="D536" t="s">
        <v>6</v>
      </c>
      <c r="E536" t="s">
        <v>9</v>
      </c>
      <c r="F536" t="s">
        <v>27</v>
      </c>
      <c r="G536" t="s">
        <v>28</v>
      </c>
      <c r="I536" t="s">
        <v>754</v>
      </c>
      <c r="J536" t="s">
        <v>749</v>
      </c>
    </row>
    <row r="537" spans="1:10" x14ac:dyDescent="0.2">
      <c r="A537" t="s">
        <v>316</v>
      </c>
      <c r="B537">
        <v>2002</v>
      </c>
      <c r="C537">
        <v>38.33253363</v>
      </c>
      <c r="D537" t="s">
        <v>6</v>
      </c>
      <c r="E537" t="s">
        <v>9</v>
      </c>
      <c r="F537" t="s">
        <v>27</v>
      </c>
      <c r="G537" t="s">
        <v>28</v>
      </c>
      <c r="I537" t="s">
        <v>754</v>
      </c>
      <c r="J537" t="s">
        <v>749</v>
      </c>
    </row>
    <row r="538" spans="1:10" x14ac:dyDescent="0.2">
      <c r="A538" t="s">
        <v>317</v>
      </c>
      <c r="B538">
        <v>2003</v>
      </c>
      <c r="C538">
        <v>37.861152449999999</v>
      </c>
      <c r="D538" t="s">
        <v>6</v>
      </c>
      <c r="E538" t="s">
        <v>9</v>
      </c>
      <c r="F538" t="s">
        <v>27</v>
      </c>
      <c r="G538" t="s">
        <v>28</v>
      </c>
      <c r="I538" t="s">
        <v>754</v>
      </c>
      <c r="J538" t="s">
        <v>749</v>
      </c>
    </row>
    <row r="539" spans="1:10" x14ac:dyDescent="0.2">
      <c r="A539" t="s">
        <v>318</v>
      </c>
      <c r="B539">
        <v>2004</v>
      </c>
      <c r="C539">
        <v>37.526008419999997</v>
      </c>
      <c r="D539" t="s">
        <v>6</v>
      </c>
      <c r="E539" t="s">
        <v>9</v>
      </c>
      <c r="F539" t="s">
        <v>27</v>
      </c>
      <c r="G539" t="s">
        <v>28</v>
      </c>
      <c r="I539" t="s">
        <v>754</v>
      </c>
      <c r="J539" t="s">
        <v>749</v>
      </c>
    </row>
    <row r="540" spans="1:10" x14ac:dyDescent="0.2">
      <c r="A540" t="s">
        <v>319</v>
      </c>
      <c r="B540">
        <v>2005</v>
      </c>
      <c r="C540">
        <v>37.195158569999997</v>
      </c>
      <c r="D540" t="s">
        <v>6</v>
      </c>
      <c r="E540" t="s">
        <v>9</v>
      </c>
      <c r="F540" t="s">
        <v>27</v>
      </c>
      <c r="G540" t="s">
        <v>28</v>
      </c>
      <c r="I540" t="s">
        <v>754</v>
      </c>
      <c r="J540" t="s">
        <v>749</v>
      </c>
    </row>
    <row r="541" spans="1:10" x14ac:dyDescent="0.2">
      <c r="A541" t="s">
        <v>320</v>
      </c>
      <c r="B541">
        <v>2006</v>
      </c>
      <c r="C541">
        <v>37.934316629999998</v>
      </c>
      <c r="D541" t="s">
        <v>6</v>
      </c>
      <c r="E541" t="s">
        <v>9</v>
      </c>
      <c r="F541" t="s">
        <v>27</v>
      </c>
      <c r="G541" t="s">
        <v>28</v>
      </c>
      <c r="I541" t="s">
        <v>754</v>
      </c>
      <c r="J541" t="s">
        <v>749</v>
      </c>
    </row>
    <row r="542" spans="1:10" x14ac:dyDescent="0.2">
      <c r="A542" t="s">
        <v>321</v>
      </c>
      <c r="B542">
        <v>2007</v>
      </c>
      <c r="C542">
        <v>38.537274670000002</v>
      </c>
      <c r="D542" t="s">
        <v>6</v>
      </c>
      <c r="E542" t="s">
        <v>9</v>
      </c>
      <c r="F542" t="s">
        <v>27</v>
      </c>
      <c r="G542" t="s">
        <v>28</v>
      </c>
      <c r="I542" t="s">
        <v>754</v>
      </c>
      <c r="J542" t="s">
        <v>749</v>
      </c>
    </row>
    <row r="543" spans="1:10" x14ac:dyDescent="0.2">
      <c r="A543" t="s">
        <v>322</v>
      </c>
      <c r="B543">
        <v>2008</v>
      </c>
      <c r="C543">
        <v>38.886876530000002</v>
      </c>
      <c r="D543" t="s">
        <v>6</v>
      </c>
      <c r="E543" t="s">
        <v>9</v>
      </c>
      <c r="F543" t="s">
        <v>27</v>
      </c>
      <c r="G543" t="s">
        <v>28</v>
      </c>
      <c r="I543" t="s">
        <v>754</v>
      </c>
      <c r="J543" t="s">
        <v>749</v>
      </c>
    </row>
    <row r="544" spans="1:10" x14ac:dyDescent="0.2">
      <c r="A544" t="s">
        <v>323</v>
      </c>
      <c r="B544">
        <v>2009</v>
      </c>
      <c r="C544">
        <v>39.08313175</v>
      </c>
      <c r="D544" t="s">
        <v>6</v>
      </c>
      <c r="E544" t="s">
        <v>9</v>
      </c>
      <c r="F544" t="s">
        <v>27</v>
      </c>
      <c r="G544" t="s">
        <v>28</v>
      </c>
      <c r="I544" t="s">
        <v>754</v>
      </c>
      <c r="J544" t="s">
        <v>749</v>
      </c>
    </row>
    <row r="545" spans="1:10" x14ac:dyDescent="0.2">
      <c r="A545" t="s">
        <v>324</v>
      </c>
      <c r="B545">
        <v>2010</v>
      </c>
      <c r="C545">
        <v>39.23500816</v>
      </c>
      <c r="D545" t="s">
        <v>6</v>
      </c>
      <c r="E545" t="s">
        <v>9</v>
      </c>
      <c r="F545" t="s">
        <v>27</v>
      </c>
      <c r="G545" t="s">
        <v>28</v>
      </c>
      <c r="I545" t="s">
        <v>754</v>
      </c>
      <c r="J545" t="s">
        <v>749</v>
      </c>
    </row>
    <row r="546" spans="1:10" x14ac:dyDescent="0.2">
      <c r="A546" t="s">
        <v>325</v>
      </c>
      <c r="B546">
        <v>2011</v>
      </c>
      <c r="C546">
        <v>39.038587329999999</v>
      </c>
      <c r="D546" t="s">
        <v>6</v>
      </c>
      <c r="E546" t="s">
        <v>9</v>
      </c>
      <c r="F546" t="s">
        <v>27</v>
      </c>
      <c r="G546" t="s">
        <v>28</v>
      </c>
      <c r="I546" t="s">
        <v>754</v>
      </c>
      <c r="J546" t="s">
        <v>749</v>
      </c>
    </row>
    <row r="547" spans="1:10" x14ac:dyDescent="0.2">
      <c r="A547" t="s">
        <v>326</v>
      </c>
      <c r="B547">
        <v>2012</v>
      </c>
      <c r="C547">
        <v>39.417440790000001</v>
      </c>
      <c r="D547" t="s">
        <v>6</v>
      </c>
      <c r="E547" t="s">
        <v>9</v>
      </c>
      <c r="F547" t="s">
        <v>27</v>
      </c>
      <c r="G547" t="s">
        <v>28</v>
      </c>
      <c r="I547" t="s">
        <v>754</v>
      </c>
      <c r="J547" t="s">
        <v>749</v>
      </c>
    </row>
    <row r="548" spans="1:10" x14ac:dyDescent="0.2">
      <c r="A548" t="s">
        <v>327</v>
      </c>
      <c r="B548">
        <v>2013</v>
      </c>
      <c r="C548">
        <v>39.165275479999998</v>
      </c>
      <c r="D548" t="s">
        <v>6</v>
      </c>
      <c r="E548" t="s">
        <v>9</v>
      </c>
      <c r="F548" t="s">
        <v>27</v>
      </c>
      <c r="G548" t="s">
        <v>28</v>
      </c>
      <c r="I548" t="s">
        <v>754</v>
      </c>
      <c r="J548" t="s">
        <v>749</v>
      </c>
    </row>
    <row r="549" spans="1:10" x14ac:dyDescent="0.2">
      <c r="A549" t="s">
        <v>328</v>
      </c>
      <c r="B549">
        <v>2014</v>
      </c>
      <c r="C549">
        <v>39.422748730000002</v>
      </c>
      <c r="D549" t="s">
        <v>6</v>
      </c>
      <c r="E549" t="s">
        <v>9</v>
      </c>
      <c r="F549" t="s">
        <v>27</v>
      </c>
      <c r="G549" t="s">
        <v>28</v>
      </c>
      <c r="I549" t="s">
        <v>754</v>
      </c>
      <c r="J549" t="s">
        <v>749</v>
      </c>
    </row>
    <row r="550" spans="1:10" x14ac:dyDescent="0.2">
      <c r="A550" t="s">
        <v>329</v>
      </c>
      <c r="B550">
        <v>2015</v>
      </c>
      <c r="C550">
        <v>39.594591289999997</v>
      </c>
      <c r="D550" t="s">
        <v>6</v>
      </c>
      <c r="E550" t="s">
        <v>9</v>
      </c>
      <c r="F550" t="s">
        <v>27</v>
      </c>
      <c r="G550" t="s">
        <v>28</v>
      </c>
      <c r="I550" t="s">
        <v>754</v>
      </c>
      <c r="J550" t="s">
        <v>749</v>
      </c>
    </row>
    <row r="551" spans="1:10" x14ac:dyDescent="0.2">
      <c r="A551" t="s">
        <v>330</v>
      </c>
      <c r="B551">
        <v>2016</v>
      </c>
      <c r="C551">
        <v>39.126136879999997</v>
      </c>
      <c r="D551" t="s">
        <v>6</v>
      </c>
      <c r="E551" t="s">
        <v>9</v>
      </c>
      <c r="F551" t="s">
        <v>27</v>
      </c>
      <c r="G551" t="s">
        <v>28</v>
      </c>
      <c r="I551" t="s">
        <v>754</v>
      </c>
      <c r="J551" t="s">
        <v>749</v>
      </c>
    </row>
    <row r="552" spans="1:10" x14ac:dyDescent="0.2">
      <c r="A552" t="s">
        <v>331</v>
      </c>
      <c r="B552">
        <v>2017</v>
      </c>
      <c r="C552">
        <v>39.253130540000001</v>
      </c>
      <c r="D552" t="s">
        <v>6</v>
      </c>
      <c r="E552" t="s">
        <v>9</v>
      </c>
      <c r="F552" t="s">
        <v>27</v>
      </c>
      <c r="G552" t="s">
        <v>28</v>
      </c>
      <c r="I552" t="s">
        <v>754</v>
      </c>
      <c r="J552" t="s">
        <v>749</v>
      </c>
    </row>
    <row r="553" spans="1:10" x14ac:dyDescent="0.2">
      <c r="A553" t="s">
        <v>332</v>
      </c>
      <c r="B553">
        <v>2018</v>
      </c>
      <c r="C553">
        <v>39.587092030000001</v>
      </c>
      <c r="D553" t="s">
        <v>6</v>
      </c>
      <c r="E553" t="s">
        <v>9</v>
      </c>
      <c r="F553" t="s">
        <v>27</v>
      </c>
      <c r="G553" t="s">
        <v>28</v>
      </c>
      <c r="I553" t="s">
        <v>754</v>
      </c>
      <c r="J553" t="s">
        <v>749</v>
      </c>
    </row>
    <row r="554" spans="1:10" x14ac:dyDescent="0.2">
      <c r="A554" t="s">
        <v>333</v>
      </c>
      <c r="B554">
        <v>2019</v>
      </c>
      <c r="C554">
        <v>40.013461020000001</v>
      </c>
      <c r="D554" t="s">
        <v>6</v>
      </c>
      <c r="E554" t="s">
        <v>9</v>
      </c>
      <c r="F554" t="s">
        <v>27</v>
      </c>
      <c r="G554" t="s">
        <v>28</v>
      </c>
      <c r="I554" t="s">
        <v>754</v>
      </c>
      <c r="J554" t="s">
        <v>749</v>
      </c>
    </row>
    <row r="555" spans="1:10" x14ac:dyDescent="0.2">
      <c r="A555" t="s">
        <v>334</v>
      </c>
      <c r="B555">
        <v>2020</v>
      </c>
      <c r="C555">
        <v>39.723607659999999</v>
      </c>
      <c r="D555" t="s">
        <v>6</v>
      </c>
      <c r="E555" t="s">
        <v>9</v>
      </c>
      <c r="F555" t="s">
        <v>27</v>
      </c>
      <c r="G555" t="s">
        <v>28</v>
      </c>
      <c r="I555" t="s">
        <v>754</v>
      </c>
      <c r="J555" t="s">
        <v>749</v>
      </c>
    </row>
    <row r="556" spans="1:10" x14ac:dyDescent="0.2">
      <c r="A556" t="s">
        <v>441</v>
      </c>
      <c r="B556">
        <v>2021</v>
      </c>
      <c r="C556">
        <v>39.14633748</v>
      </c>
      <c r="D556" t="s">
        <v>6</v>
      </c>
      <c r="E556" t="s">
        <v>9</v>
      </c>
      <c r="F556" t="s">
        <v>27</v>
      </c>
      <c r="G556" t="s">
        <v>28</v>
      </c>
      <c r="I556" t="s">
        <v>754</v>
      </c>
      <c r="J556" t="s">
        <v>749</v>
      </c>
    </row>
    <row r="557" spans="1:10" x14ac:dyDescent="0.2">
      <c r="A557" t="s">
        <v>744</v>
      </c>
      <c r="B557">
        <v>2022</v>
      </c>
      <c r="C557">
        <v>39.580314843303178</v>
      </c>
      <c r="D557" t="s">
        <v>6</v>
      </c>
      <c r="E557" t="s">
        <v>9</v>
      </c>
      <c r="F557" t="s">
        <v>27</v>
      </c>
      <c r="G557" t="s">
        <v>28</v>
      </c>
      <c r="I557" t="s">
        <v>754</v>
      </c>
      <c r="J557" t="s">
        <v>749</v>
      </c>
    </row>
    <row r="558" spans="1:10" x14ac:dyDescent="0.2">
      <c r="A558" t="s">
        <v>667</v>
      </c>
      <c r="B558">
        <v>1975</v>
      </c>
      <c r="C558">
        <v>662.69399999999996</v>
      </c>
      <c r="D558" t="s">
        <v>6</v>
      </c>
      <c r="E558" t="s">
        <v>48</v>
      </c>
      <c r="F558" t="s">
        <v>27</v>
      </c>
      <c r="G558" t="s">
        <v>28</v>
      </c>
      <c r="I558" t="s">
        <v>754</v>
      </c>
      <c r="J558" t="s">
        <v>750</v>
      </c>
    </row>
    <row r="559" spans="1:10" x14ac:dyDescent="0.2">
      <c r="A559" t="s">
        <v>668</v>
      </c>
      <c r="B559">
        <v>1980</v>
      </c>
      <c r="C559">
        <v>1134.203</v>
      </c>
      <c r="D559" t="s">
        <v>6</v>
      </c>
      <c r="E559" t="s">
        <v>48</v>
      </c>
      <c r="F559" t="s">
        <v>27</v>
      </c>
      <c r="G559" t="s">
        <v>28</v>
      </c>
      <c r="I559" t="s">
        <v>754</v>
      </c>
      <c r="J559" t="s">
        <v>750</v>
      </c>
    </row>
    <row r="560" spans="1:10" x14ac:dyDescent="0.2">
      <c r="A560" t="s">
        <v>669</v>
      </c>
      <c r="B560">
        <v>1985</v>
      </c>
      <c r="C560">
        <v>1784.076</v>
      </c>
      <c r="D560" t="s">
        <v>6</v>
      </c>
      <c r="E560" t="s">
        <v>48</v>
      </c>
      <c r="F560" t="s">
        <v>27</v>
      </c>
      <c r="G560" t="s">
        <v>28</v>
      </c>
      <c r="I560" t="s">
        <v>754</v>
      </c>
      <c r="J560" t="s">
        <v>750</v>
      </c>
    </row>
    <row r="561" spans="1:10" x14ac:dyDescent="0.2">
      <c r="A561" t="s">
        <v>670</v>
      </c>
      <c r="B561">
        <v>1990</v>
      </c>
      <c r="C561">
        <v>2421.2080000000001</v>
      </c>
      <c r="D561" t="s">
        <v>6</v>
      </c>
      <c r="E561" t="s">
        <v>48</v>
      </c>
      <c r="F561" t="s">
        <v>27</v>
      </c>
      <c r="G561" t="s">
        <v>28</v>
      </c>
      <c r="I561" t="s">
        <v>754</v>
      </c>
      <c r="J561" t="s">
        <v>750</v>
      </c>
    </row>
    <row r="562" spans="1:10" x14ac:dyDescent="0.2">
      <c r="A562" t="s">
        <v>671</v>
      </c>
      <c r="B562">
        <v>1991</v>
      </c>
      <c r="C562">
        <v>2497.7669999999998</v>
      </c>
      <c r="D562" t="s">
        <v>6</v>
      </c>
      <c r="E562" t="s">
        <v>48</v>
      </c>
      <c r="F562" t="s">
        <v>27</v>
      </c>
      <c r="G562" t="s">
        <v>28</v>
      </c>
      <c r="I562" t="s">
        <v>754</v>
      </c>
      <c r="J562" t="s">
        <v>750</v>
      </c>
    </row>
    <row r="563" spans="1:10" x14ac:dyDescent="0.2">
      <c r="A563" t="s">
        <v>672</v>
      </c>
      <c r="B563">
        <v>1992</v>
      </c>
      <c r="C563">
        <v>2617.2759999999998</v>
      </c>
      <c r="D563" t="s">
        <v>6</v>
      </c>
      <c r="E563" t="s">
        <v>48</v>
      </c>
      <c r="F563" t="s">
        <v>27</v>
      </c>
      <c r="G563" t="s">
        <v>28</v>
      </c>
      <c r="I563" t="s">
        <v>754</v>
      </c>
      <c r="J563" t="s">
        <v>750</v>
      </c>
    </row>
    <row r="564" spans="1:10" x14ac:dyDescent="0.2">
      <c r="A564" t="s">
        <v>673</v>
      </c>
      <c r="B564">
        <v>1993</v>
      </c>
      <c r="C564">
        <v>2743.7939999999999</v>
      </c>
      <c r="D564" t="s">
        <v>6</v>
      </c>
      <c r="E564" t="s">
        <v>48</v>
      </c>
      <c r="F564" t="s">
        <v>27</v>
      </c>
      <c r="G564" t="s">
        <v>28</v>
      </c>
      <c r="I564" t="s">
        <v>754</v>
      </c>
      <c r="J564" t="s">
        <v>750</v>
      </c>
    </row>
    <row r="565" spans="1:10" x14ac:dyDescent="0.2">
      <c r="A565" t="s">
        <v>674</v>
      </c>
      <c r="B565">
        <v>1994</v>
      </c>
      <c r="C565">
        <v>2903.1909999999998</v>
      </c>
      <c r="D565" t="s">
        <v>6</v>
      </c>
      <c r="E565" t="s">
        <v>48</v>
      </c>
      <c r="F565" t="s">
        <v>27</v>
      </c>
      <c r="G565" t="s">
        <v>28</v>
      </c>
      <c r="I565" t="s">
        <v>754</v>
      </c>
      <c r="J565" t="s">
        <v>750</v>
      </c>
    </row>
    <row r="566" spans="1:10" x14ac:dyDescent="0.2">
      <c r="A566" t="s">
        <v>675</v>
      </c>
      <c r="B566">
        <v>1995</v>
      </c>
      <c r="C566">
        <v>3076.6039999999998</v>
      </c>
      <c r="D566" t="s">
        <v>6</v>
      </c>
      <c r="E566" t="s">
        <v>48</v>
      </c>
      <c r="F566" t="s">
        <v>27</v>
      </c>
      <c r="G566" t="s">
        <v>28</v>
      </c>
      <c r="I566" t="s">
        <v>754</v>
      </c>
      <c r="J566" t="s">
        <v>750</v>
      </c>
    </row>
    <row r="567" spans="1:10" x14ac:dyDescent="0.2">
      <c r="A567" t="s">
        <v>676</v>
      </c>
      <c r="B567">
        <v>1996</v>
      </c>
      <c r="C567">
        <v>3228.663</v>
      </c>
      <c r="D567" t="s">
        <v>6</v>
      </c>
      <c r="E567" t="s">
        <v>48</v>
      </c>
      <c r="F567" t="s">
        <v>27</v>
      </c>
      <c r="G567" t="s">
        <v>28</v>
      </c>
      <c r="I567" t="s">
        <v>754</v>
      </c>
      <c r="J567" t="s">
        <v>750</v>
      </c>
    </row>
    <row r="568" spans="1:10" x14ac:dyDescent="0.2">
      <c r="A568" t="s">
        <v>677</v>
      </c>
      <c r="B568">
        <v>1997</v>
      </c>
      <c r="C568">
        <v>3474.2719999999999</v>
      </c>
      <c r="D568" t="s">
        <v>6</v>
      </c>
      <c r="E568" t="s">
        <v>48</v>
      </c>
      <c r="F568" t="s">
        <v>27</v>
      </c>
      <c r="G568" t="s">
        <v>28</v>
      </c>
      <c r="I568" t="s">
        <v>754</v>
      </c>
      <c r="J568" t="s">
        <v>750</v>
      </c>
    </row>
    <row r="569" spans="1:10" x14ac:dyDescent="0.2">
      <c r="A569" t="s">
        <v>678</v>
      </c>
      <c r="B569">
        <v>1998</v>
      </c>
      <c r="C569">
        <v>3673.32</v>
      </c>
      <c r="D569" t="s">
        <v>6</v>
      </c>
      <c r="E569" t="s">
        <v>48</v>
      </c>
      <c r="F569" t="s">
        <v>27</v>
      </c>
      <c r="G569" t="s">
        <v>28</v>
      </c>
      <c r="I569" t="s">
        <v>754</v>
      </c>
      <c r="J569" t="s">
        <v>750</v>
      </c>
    </row>
    <row r="570" spans="1:10" x14ac:dyDescent="0.2">
      <c r="A570" t="s">
        <v>679</v>
      </c>
      <c r="B570">
        <v>1999</v>
      </c>
      <c r="C570">
        <v>3884.1750000000002</v>
      </c>
      <c r="D570" t="s">
        <v>6</v>
      </c>
      <c r="E570" t="s">
        <v>48</v>
      </c>
      <c r="F570" t="s">
        <v>27</v>
      </c>
      <c r="G570" t="s">
        <v>28</v>
      </c>
      <c r="I570" t="s">
        <v>754</v>
      </c>
      <c r="J570" t="s">
        <v>750</v>
      </c>
    </row>
    <row r="571" spans="1:10" x14ac:dyDescent="0.2">
      <c r="A571" t="s">
        <v>680</v>
      </c>
      <c r="B571">
        <v>2000</v>
      </c>
      <c r="C571">
        <v>4135.8040000000001</v>
      </c>
      <c r="D571" t="s">
        <v>6</v>
      </c>
      <c r="E571" t="s">
        <v>48</v>
      </c>
      <c r="F571" t="s">
        <v>27</v>
      </c>
      <c r="G571" t="s">
        <v>28</v>
      </c>
      <c r="I571" t="s">
        <v>754</v>
      </c>
      <c r="J571" t="s">
        <v>750</v>
      </c>
    </row>
    <row r="572" spans="1:10" x14ac:dyDescent="0.2">
      <c r="A572" t="s">
        <v>681</v>
      </c>
      <c r="B572">
        <v>2001</v>
      </c>
      <c r="C572">
        <v>4148.509</v>
      </c>
      <c r="D572" t="s">
        <v>6</v>
      </c>
      <c r="E572" t="s">
        <v>48</v>
      </c>
      <c r="F572" t="s">
        <v>27</v>
      </c>
      <c r="G572" t="s">
        <v>28</v>
      </c>
      <c r="I572" t="s">
        <v>754</v>
      </c>
      <c r="J572" t="s">
        <v>750</v>
      </c>
    </row>
    <row r="573" spans="1:10" x14ac:dyDescent="0.2">
      <c r="A573" t="s">
        <v>335</v>
      </c>
      <c r="B573">
        <v>2002</v>
      </c>
      <c r="C573">
        <v>4189.4040000000005</v>
      </c>
      <c r="D573" t="s">
        <v>6</v>
      </c>
      <c r="E573" t="s">
        <v>48</v>
      </c>
      <c r="F573" t="s">
        <v>27</v>
      </c>
      <c r="G573" t="s">
        <v>28</v>
      </c>
      <c r="I573" t="s">
        <v>754</v>
      </c>
      <c r="J573" t="s">
        <v>750</v>
      </c>
    </row>
    <row r="574" spans="1:10" x14ac:dyDescent="0.2">
      <c r="A574" t="s">
        <v>336</v>
      </c>
      <c r="B574">
        <v>2003</v>
      </c>
      <c r="C574">
        <v>4337.5439999999999</v>
      </c>
      <c r="D574" t="s">
        <v>6</v>
      </c>
      <c r="E574" t="s">
        <v>48</v>
      </c>
      <c r="F574" t="s">
        <v>27</v>
      </c>
      <c r="G574" t="s">
        <v>28</v>
      </c>
      <c r="I574" t="s">
        <v>754</v>
      </c>
      <c r="J574" t="s">
        <v>750</v>
      </c>
    </row>
    <row r="575" spans="1:10" x14ac:dyDescent="0.2">
      <c r="A575" t="s">
        <v>337</v>
      </c>
      <c r="B575">
        <v>2004</v>
      </c>
      <c r="C575">
        <v>4584.6260000000002</v>
      </c>
      <c r="D575" t="s">
        <v>6</v>
      </c>
      <c r="E575" t="s">
        <v>48</v>
      </c>
      <c r="F575" t="s">
        <v>27</v>
      </c>
      <c r="G575" t="s">
        <v>28</v>
      </c>
      <c r="I575" t="s">
        <v>754</v>
      </c>
      <c r="J575" t="s">
        <v>750</v>
      </c>
    </row>
    <row r="576" spans="1:10" x14ac:dyDescent="0.2">
      <c r="A576" t="s">
        <v>338</v>
      </c>
      <c r="B576">
        <v>2005</v>
      </c>
      <c r="C576">
        <v>4849.95</v>
      </c>
      <c r="D576" t="s">
        <v>6</v>
      </c>
      <c r="E576" t="s">
        <v>48</v>
      </c>
      <c r="F576" t="s">
        <v>27</v>
      </c>
      <c r="G576" t="s">
        <v>28</v>
      </c>
      <c r="I576" t="s">
        <v>754</v>
      </c>
      <c r="J576" t="s">
        <v>750</v>
      </c>
    </row>
    <row r="577" spans="1:10" x14ac:dyDescent="0.2">
      <c r="A577" t="s">
        <v>339</v>
      </c>
      <c r="B577">
        <v>2006</v>
      </c>
      <c r="C577">
        <v>5240.8469999999998</v>
      </c>
      <c r="D577" t="s">
        <v>6</v>
      </c>
      <c r="E577" t="s">
        <v>48</v>
      </c>
      <c r="F577" t="s">
        <v>27</v>
      </c>
      <c r="G577" t="s">
        <v>28</v>
      </c>
      <c r="I577" t="s">
        <v>754</v>
      </c>
      <c r="J577" t="s">
        <v>750</v>
      </c>
    </row>
    <row r="578" spans="1:10" x14ac:dyDescent="0.2">
      <c r="A578" t="s">
        <v>340</v>
      </c>
      <c r="B578">
        <v>2007</v>
      </c>
      <c r="C578">
        <v>5577.973</v>
      </c>
      <c r="D578" t="s">
        <v>6</v>
      </c>
      <c r="E578" t="s">
        <v>48</v>
      </c>
      <c r="F578" t="s">
        <v>27</v>
      </c>
      <c r="G578" t="s">
        <v>28</v>
      </c>
      <c r="I578" t="s">
        <v>754</v>
      </c>
      <c r="J578" t="s">
        <v>750</v>
      </c>
    </row>
    <row r="579" spans="1:10" x14ac:dyDescent="0.2">
      <c r="A579" t="s">
        <v>341</v>
      </c>
      <c r="B579">
        <v>2008</v>
      </c>
      <c r="C579">
        <v>5743.5379999999996</v>
      </c>
      <c r="D579" t="s">
        <v>6</v>
      </c>
      <c r="E579" t="s">
        <v>48</v>
      </c>
      <c r="F579" t="s">
        <v>27</v>
      </c>
      <c r="G579" t="s">
        <v>28</v>
      </c>
      <c r="I579" t="s">
        <v>754</v>
      </c>
      <c r="J579" t="s">
        <v>750</v>
      </c>
    </row>
    <row r="580" spans="1:10" x14ac:dyDescent="0.2">
      <c r="A580" t="s">
        <v>342</v>
      </c>
      <c r="B580">
        <v>2009</v>
      </c>
      <c r="C580">
        <v>5658.482</v>
      </c>
      <c r="D580" t="s">
        <v>6</v>
      </c>
      <c r="E580" t="s">
        <v>48</v>
      </c>
      <c r="F580" t="s">
        <v>27</v>
      </c>
      <c r="G580" t="s">
        <v>28</v>
      </c>
      <c r="I580" t="s">
        <v>754</v>
      </c>
      <c r="J580" t="s">
        <v>750</v>
      </c>
    </row>
    <row r="581" spans="1:10" x14ac:dyDescent="0.2">
      <c r="A581" t="s">
        <v>343</v>
      </c>
      <c r="B581">
        <v>2010</v>
      </c>
      <c r="C581">
        <v>5904.4650000000001</v>
      </c>
      <c r="D581" t="s">
        <v>6</v>
      </c>
      <c r="E581" t="s">
        <v>48</v>
      </c>
      <c r="F581" t="s">
        <v>27</v>
      </c>
      <c r="G581" t="s">
        <v>28</v>
      </c>
      <c r="I581" t="s">
        <v>754</v>
      </c>
      <c r="J581" t="s">
        <v>750</v>
      </c>
    </row>
    <row r="582" spans="1:10" x14ac:dyDescent="0.2">
      <c r="A582" t="s">
        <v>344</v>
      </c>
      <c r="B582">
        <v>2011</v>
      </c>
      <c r="C582">
        <v>6089.915</v>
      </c>
      <c r="D582" t="s">
        <v>6</v>
      </c>
      <c r="E582" t="s">
        <v>48</v>
      </c>
      <c r="F582" t="s">
        <v>27</v>
      </c>
      <c r="G582" t="s">
        <v>28</v>
      </c>
      <c r="I582" t="s">
        <v>754</v>
      </c>
      <c r="J582" t="s">
        <v>750</v>
      </c>
    </row>
    <row r="583" spans="1:10" x14ac:dyDescent="0.2">
      <c r="A583" t="s">
        <v>345</v>
      </c>
      <c r="B583">
        <v>2012</v>
      </c>
      <c r="C583">
        <v>6406.8990000000003</v>
      </c>
      <c r="D583" t="s">
        <v>6</v>
      </c>
      <c r="E583" t="s">
        <v>48</v>
      </c>
      <c r="F583" t="s">
        <v>27</v>
      </c>
      <c r="G583" t="s">
        <v>28</v>
      </c>
      <c r="I583" t="s">
        <v>754</v>
      </c>
      <c r="J583" t="s">
        <v>750</v>
      </c>
    </row>
    <row r="584" spans="1:10" x14ac:dyDescent="0.2">
      <c r="A584" t="s">
        <v>346</v>
      </c>
      <c r="B584">
        <v>2013</v>
      </c>
      <c r="C584">
        <v>6611.366</v>
      </c>
      <c r="D584" t="s">
        <v>6</v>
      </c>
      <c r="E584" t="s">
        <v>48</v>
      </c>
      <c r="F584" t="s">
        <v>27</v>
      </c>
      <c r="G584" t="s">
        <v>28</v>
      </c>
      <c r="I584" t="s">
        <v>754</v>
      </c>
      <c r="J584" t="s">
        <v>750</v>
      </c>
    </row>
    <row r="585" spans="1:10" x14ac:dyDescent="0.2">
      <c r="A585" t="s">
        <v>347</v>
      </c>
      <c r="B585">
        <v>2014</v>
      </c>
      <c r="C585">
        <v>6941.6120000000001</v>
      </c>
      <c r="D585" t="s">
        <v>6</v>
      </c>
      <c r="E585" t="s">
        <v>48</v>
      </c>
      <c r="F585" t="s">
        <v>27</v>
      </c>
      <c r="G585" t="s">
        <v>28</v>
      </c>
      <c r="I585" t="s">
        <v>754</v>
      </c>
      <c r="J585" t="s">
        <v>750</v>
      </c>
    </row>
    <row r="586" spans="1:10" x14ac:dyDescent="0.2">
      <c r="A586" t="s">
        <v>348</v>
      </c>
      <c r="B586">
        <v>2015</v>
      </c>
      <c r="C586">
        <v>7243.8379999999997</v>
      </c>
      <c r="D586" t="s">
        <v>6</v>
      </c>
      <c r="E586" t="s">
        <v>48</v>
      </c>
      <c r="F586" t="s">
        <v>27</v>
      </c>
      <c r="G586" t="s">
        <v>28</v>
      </c>
      <c r="I586" t="s">
        <v>754</v>
      </c>
      <c r="J586" t="s">
        <v>750</v>
      </c>
    </row>
    <row r="587" spans="1:10" x14ac:dyDescent="0.2">
      <c r="A587" t="s">
        <v>349</v>
      </c>
      <c r="B587">
        <v>2016</v>
      </c>
      <c r="C587">
        <v>7357.6360000000004</v>
      </c>
      <c r="D587" t="s">
        <v>6</v>
      </c>
      <c r="E587" t="s">
        <v>48</v>
      </c>
      <c r="F587" t="s">
        <v>27</v>
      </c>
      <c r="G587" t="s">
        <v>28</v>
      </c>
      <c r="I587" t="s">
        <v>754</v>
      </c>
      <c r="J587" t="s">
        <v>750</v>
      </c>
    </row>
    <row r="588" spans="1:10" x14ac:dyDescent="0.2">
      <c r="A588" t="s">
        <v>350</v>
      </c>
      <c r="B588">
        <v>2017</v>
      </c>
      <c r="C588">
        <v>7698.3639999999996</v>
      </c>
      <c r="D588" t="s">
        <v>6</v>
      </c>
      <c r="E588" t="s">
        <v>48</v>
      </c>
      <c r="F588" t="s">
        <v>27</v>
      </c>
      <c r="G588" t="s">
        <v>28</v>
      </c>
      <c r="I588" t="s">
        <v>754</v>
      </c>
      <c r="J588" t="s">
        <v>750</v>
      </c>
    </row>
    <row r="589" spans="1:10" x14ac:dyDescent="0.2">
      <c r="A589" t="s">
        <v>351</v>
      </c>
      <c r="B589">
        <v>2018</v>
      </c>
      <c r="C589">
        <v>8177.3140000000003</v>
      </c>
      <c r="D589" t="s">
        <v>6</v>
      </c>
      <c r="E589" t="s">
        <v>48</v>
      </c>
      <c r="F589" t="s">
        <v>27</v>
      </c>
      <c r="G589" t="s">
        <v>28</v>
      </c>
      <c r="I589" t="s">
        <v>754</v>
      </c>
      <c r="J589" t="s">
        <v>750</v>
      </c>
    </row>
    <row r="590" spans="1:10" x14ac:dyDescent="0.2">
      <c r="A590" t="s">
        <v>352</v>
      </c>
      <c r="B590">
        <v>2019</v>
      </c>
      <c r="C590">
        <v>8611.4549999999999</v>
      </c>
      <c r="D590" t="s">
        <v>6</v>
      </c>
      <c r="E590" t="s">
        <v>48</v>
      </c>
      <c r="F590" t="s">
        <v>27</v>
      </c>
      <c r="G590" t="s">
        <v>28</v>
      </c>
      <c r="I590" t="s">
        <v>754</v>
      </c>
      <c r="J590" t="s">
        <v>750</v>
      </c>
    </row>
    <row r="591" spans="1:10" x14ac:dyDescent="0.2">
      <c r="A591" t="s">
        <v>353</v>
      </c>
      <c r="B591">
        <v>2020</v>
      </c>
      <c r="C591">
        <v>8470.2450000000008</v>
      </c>
      <c r="D591" t="s">
        <v>6</v>
      </c>
      <c r="E591" t="s">
        <v>48</v>
      </c>
      <c r="F591" t="s">
        <v>27</v>
      </c>
      <c r="G591" t="s">
        <v>28</v>
      </c>
      <c r="I591" t="s">
        <v>754</v>
      </c>
      <c r="J591" t="s">
        <v>750</v>
      </c>
    </row>
    <row r="592" spans="1:10" x14ac:dyDescent="0.2">
      <c r="A592" t="s">
        <v>442</v>
      </c>
      <c r="B592">
        <v>2021</v>
      </c>
      <c r="C592">
        <v>9236.1990000000005</v>
      </c>
      <c r="D592" t="s">
        <v>6</v>
      </c>
      <c r="E592" t="s">
        <v>48</v>
      </c>
      <c r="F592" t="s">
        <v>27</v>
      </c>
      <c r="G592" t="s">
        <v>28</v>
      </c>
      <c r="I592" t="s">
        <v>754</v>
      </c>
      <c r="J592" t="s">
        <v>750</v>
      </c>
    </row>
    <row r="593" spans="1:10" x14ac:dyDescent="0.2">
      <c r="A593" t="s">
        <v>745</v>
      </c>
      <c r="B593">
        <v>2022</v>
      </c>
      <c r="C593">
        <v>10189.599</v>
      </c>
      <c r="D593" t="s">
        <v>6</v>
      </c>
      <c r="E593" t="s">
        <v>48</v>
      </c>
      <c r="F593" t="s">
        <v>27</v>
      </c>
      <c r="G593" t="s">
        <v>28</v>
      </c>
      <c r="I593" t="s">
        <v>754</v>
      </c>
      <c r="J593" t="s">
        <v>750</v>
      </c>
    </row>
    <row r="594" spans="1:10" x14ac:dyDescent="0.2">
      <c r="A594" t="s">
        <v>682</v>
      </c>
      <c r="B594">
        <v>1975</v>
      </c>
      <c r="D594" t="s">
        <v>6</v>
      </c>
      <c r="E594" t="s">
        <v>68</v>
      </c>
      <c r="F594" t="s">
        <v>27</v>
      </c>
      <c r="G594" t="s">
        <v>28</v>
      </c>
      <c r="H594" t="s">
        <v>69</v>
      </c>
      <c r="I594" t="s">
        <v>754</v>
      </c>
      <c r="J594" t="s">
        <v>751</v>
      </c>
    </row>
    <row r="595" spans="1:10" x14ac:dyDescent="0.2">
      <c r="A595" t="s">
        <v>683</v>
      </c>
      <c r="B595">
        <v>1980</v>
      </c>
      <c r="D595" t="s">
        <v>6</v>
      </c>
      <c r="E595" t="s">
        <v>68</v>
      </c>
      <c r="F595" t="s">
        <v>27</v>
      </c>
      <c r="G595" t="s">
        <v>28</v>
      </c>
      <c r="H595" t="s">
        <v>69</v>
      </c>
      <c r="I595" t="s">
        <v>754</v>
      </c>
      <c r="J595" t="s">
        <v>751</v>
      </c>
    </row>
    <row r="596" spans="1:10" x14ac:dyDescent="0.2">
      <c r="A596" t="s">
        <v>684</v>
      </c>
      <c r="B596">
        <v>1985</v>
      </c>
      <c r="D596" t="s">
        <v>6</v>
      </c>
      <c r="E596" t="s">
        <v>68</v>
      </c>
      <c r="F596" t="s">
        <v>27</v>
      </c>
      <c r="G596" t="s">
        <v>28</v>
      </c>
      <c r="H596" t="s">
        <v>69</v>
      </c>
      <c r="I596" t="s">
        <v>754</v>
      </c>
      <c r="J596" t="s">
        <v>751</v>
      </c>
    </row>
    <row r="597" spans="1:10" x14ac:dyDescent="0.2">
      <c r="A597" t="s">
        <v>685</v>
      </c>
      <c r="B597">
        <v>1990</v>
      </c>
      <c r="D597" t="s">
        <v>6</v>
      </c>
      <c r="E597" t="s">
        <v>68</v>
      </c>
      <c r="F597" t="s">
        <v>27</v>
      </c>
      <c r="G597" t="s">
        <v>28</v>
      </c>
      <c r="H597" t="s">
        <v>69</v>
      </c>
      <c r="I597" t="s">
        <v>754</v>
      </c>
      <c r="J597" t="s">
        <v>751</v>
      </c>
    </row>
    <row r="598" spans="1:10" x14ac:dyDescent="0.2">
      <c r="A598" t="s">
        <v>686</v>
      </c>
      <c r="B598">
        <v>1991</v>
      </c>
      <c r="D598" t="s">
        <v>6</v>
      </c>
      <c r="E598" t="s">
        <v>68</v>
      </c>
      <c r="F598" t="s">
        <v>27</v>
      </c>
      <c r="G598" t="s">
        <v>28</v>
      </c>
      <c r="H598" t="s">
        <v>69</v>
      </c>
      <c r="I598" t="s">
        <v>754</v>
      </c>
      <c r="J598" t="s">
        <v>751</v>
      </c>
    </row>
    <row r="599" spans="1:10" x14ac:dyDescent="0.2">
      <c r="A599" t="s">
        <v>687</v>
      </c>
      <c r="B599">
        <v>1992</v>
      </c>
      <c r="D599" t="s">
        <v>6</v>
      </c>
      <c r="E599" t="s">
        <v>68</v>
      </c>
      <c r="F599" t="s">
        <v>27</v>
      </c>
      <c r="G599" t="s">
        <v>28</v>
      </c>
      <c r="H599" t="s">
        <v>69</v>
      </c>
      <c r="I599" t="s">
        <v>754</v>
      </c>
      <c r="J599" t="s">
        <v>751</v>
      </c>
    </row>
    <row r="600" spans="1:10" x14ac:dyDescent="0.2">
      <c r="A600" t="s">
        <v>688</v>
      </c>
      <c r="B600">
        <v>1993</v>
      </c>
      <c r="D600" t="s">
        <v>6</v>
      </c>
      <c r="E600" t="s">
        <v>68</v>
      </c>
      <c r="F600" t="s">
        <v>27</v>
      </c>
      <c r="G600" t="s">
        <v>28</v>
      </c>
      <c r="H600" t="s">
        <v>69</v>
      </c>
      <c r="I600" t="s">
        <v>754</v>
      </c>
      <c r="J600" t="s">
        <v>751</v>
      </c>
    </row>
    <row r="601" spans="1:10" x14ac:dyDescent="0.2">
      <c r="A601" t="s">
        <v>689</v>
      </c>
      <c r="B601">
        <v>1994</v>
      </c>
      <c r="D601" t="s">
        <v>6</v>
      </c>
      <c r="E601" t="s">
        <v>68</v>
      </c>
      <c r="F601" t="s">
        <v>27</v>
      </c>
      <c r="G601" t="s">
        <v>28</v>
      </c>
      <c r="H601" t="s">
        <v>69</v>
      </c>
      <c r="I601" t="s">
        <v>754</v>
      </c>
      <c r="J601" t="s">
        <v>751</v>
      </c>
    </row>
    <row r="602" spans="1:10" x14ac:dyDescent="0.2">
      <c r="A602" t="s">
        <v>690</v>
      </c>
      <c r="B602">
        <v>1995</v>
      </c>
      <c r="D602" t="s">
        <v>6</v>
      </c>
      <c r="E602" t="s">
        <v>68</v>
      </c>
      <c r="F602" t="s">
        <v>27</v>
      </c>
      <c r="G602" t="s">
        <v>28</v>
      </c>
      <c r="H602" t="s">
        <v>69</v>
      </c>
      <c r="I602" t="s">
        <v>754</v>
      </c>
      <c r="J602" t="s">
        <v>751</v>
      </c>
    </row>
    <row r="603" spans="1:10" x14ac:dyDescent="0.2">
      <c r="A603" t="s">
        <v>691</v>
      </c>
      <c r="B603">
        <v>1996</v>
      </c>
      <c r="D603" t="s">
        <v>6</v>
      </c>
      <c r="E603" t="s">
        <v>68</v>
      </c>
      <c r="F603" t="s">
        <v>27</v>
      </c>
      <c r="G603" t="s">
        <v>28</v>
      </c>
      <c r="H603" t="s">
        <v>69</v>
      </c>
      <c r="I603" t="s">
        <v>754</v>
      </c>
      <c r="J603" t="s">
        <v>751</v>
      </c>
    </row>
    <row r="604" spans="1:10" x14ac:dyDescent="0.2">
      <c r="A604" t="s">
        <v>692</v>
      </c>
      <c r="B604">
        <v>1997</v>
      </c>
      <c r="D604" t="s">
        <v>6</v>
      </c>
      <c r="E604" t="s">
        <v>68</v>
      </c>
      <c r="F604" t="s">
        <v>27</v>
      </c>
      <c r="G604" t="s">
        <v>28</v>
      </c>
      <c r="H604" t="s">
        <v>69</v>
      </c>
      <c r="I604" t="s">
        <v>754</v>
      </c>
      <c r="J604" t="s">
        <v>751</v>
      </c>
    </row>
    <row r="605" spans="1:10" x14ac:dyDescent="0.2">
      <c r="A605" t="s">
        <v>693</v>
      </c>
      <c r="B605">
        <v>1998</v>
      </c>
      <c r="D605" t="s">
        <v>6</v>
      </c>
      <c r="E605" t="s">
        <v>68</v>
      </c>
      <c r="F605" t="s">
        <v>27</v>
      </c>
      <c r="G605" t="s">
        <v>28</v>
      </c>
      <c r="H605" t="s">
        <v>69</v>
      </c>
      <c r="I605" t="s">
        <v>754</v>
      </c>
      <c r="J605" t="s">
        <v>751</v>
      </c>
    </row>
    <row r="606" spans="1:10" x14ac:dyDescent="0.2">
      <c r="A606" t="s">
        <v>694</v>
      </c>
      <c r="B606">
        <v>1999</v>
      </c>
      <c r="D606" t="s">
        <v>6</v>
      </c>
      <c r="E606" t="s">
        <v>68</v>
      </c>
      <c r="F606" t="s">
        <v>27</v>
      </c>
      <c r="G606" t="s">
        <v>28</v>
      </c>
      <c r="H606" t="s">
        <v>69</v>
      </c>
      <c r="I606" t="s">
        <v>754</v>
      </c>
      <c r="J606" t="s">
        <v>751</v>
      </c>
    </row>
    <row r="607" spans="1:10" x14ac:dyDescent="0.2">
      <c r="A607" t="s">
        <v>695</v>
      </c>
      <c r="B607">
        <v>2000</v>
      </c>
      <c r="D607" t="s">
        <v>6</v>
      </c>
      <c r="E607" t="s">
        <v>68</v>
      </c>
      <c r="F607" t="s">
        <v>27</v>
      </c>
      <c r="G607" t="s">
        <v>28</v>
      </c>
      <c r="H607" t="s">
        <v>69</v>
      </c>
      <c r="I607" t="s">
        <v>754</v>
      </c>
      <c r="J607" t="s">
        <v>751</v>
      </c>
    </row>
    <row r="608" spans="1:10" x14ac:dyDescent="0.2">
      <c r="A608" t="s">
        <v>696</v>
      </c>
      <c r="B608">
        <v>2001</v>
      </c>
      <c r="D608" t="s">
        <v>6</v>
      </c>
      <c r="E608" t="s">
        <v>68</v>
      </c>
      <c r="F608" t="s">
        <v>27</v>
      </c>
      <c r="G608" t="s">
        <v>28</v>
      </c>
      <c r="H608" t="s">
        <v>69</v>
      </c>
      <c r="I608" t="s">
        <v>754</v>
      </c>
      <c r="J608" t="s">
        <v>751</v>
      </c>
    </row>
    <row r="609" spans="1:10" x14ac:dyDescent="0.2">
      <c r="A609" t="s">
        <v>354</v>
      </c>
      <c r="B609">
        <v>2002</v>
      </c>
      <c r="D609" t="s">
        <v>6</v>
      </c>
      <c r="E609" t="s">
        <v>68</v>
      </c>
      <c r="F609" t="s">
        <v>27</v>
      </c>
      <c r="G609" t="s">
        <v>28</v>
      </c>
      <c r="H609" t="s">
        <v>69</v>
      </c>
      <c r="I609" t="s">
        <v>754</v>
      </c>
      <c r="J609" t="s">
        <v>751</v>
      </c>
    </row>
    <row r="610" spans="1:10" x14ac:dyDescent="0.2">
      <c r="A610" t="s">
        <v>355</v>
      </c>
      <c r="B610">
        <v>2003</v>
      </c>
      <c r="D610" t="s">
        <v>6</v>
      </c>
      <c r="E610" t="s">
        <v>68</v>
      </c>
      <c r="F610" t="s">
        <v>27</v>
      </c>
      <c r="G610" t="s">
        <v>28</v>
      </c>
      <c r="H610" t="s">
        <v>69</v>
      </c>
      <c r="I610" t="s">
        <v>754</v>
      </c>
      <c r="J610" t="s">
        <v>751</v>
      </c>
    </row>
    <row r="611" spans="1:10" x14ac:dyDescent="0.2">
      <c r="A611" t="s">
        <v>356</v>
      </c>
      <c r="B611">
        <v>2004</v>
      </c>
      <c r="D611" t="s">
        <v>6</v>
      </c>
      <c r="E611" t="s">
        <v>68</v>
      </c>
      <c r="F611" t="s">
        <v>27</v>
      </c>
      <c r="G611" t="s">
        <v>28</v>
      </c>
      <c r="H611" t="s">
        <v>69</v>
      </c>
      <c r="I611" t="s">
        <v>754</v>
      </c>
      <c r="J611" t="s">
        <v>751</v>
      </c>
    </row>
    <row r="612" spans="1:10" x14ac:dyDescent="0.2">
      <c r="A612" t="s">
        <v>357</v>
      </c>
      <c r="B612">
        <v>2005</v>
      </c>
      <c r="D612" t="s">
        <v>6</v>
      </c>
      <c r="E612" t="s">
        <v>68</v>
      </c>
      <c r="F612" t="s">
        <v>27</v>
      </c>
      <c r="G612" t="s">
        <v>28</v>
      </c>
      <c r="H612" t="s">
        <v>69</v>
      </c>
      <c r="I612" t="s">
        <v>754</v>
      </c>
      <c r="J612" t="s">
        <v>751</v>
      </c>
    </row>
    <row r="613" spans="1:10" x14ac:dyDescent="0.2">
      <c r="A613" t="s">
        <v>358</v>
      </c>
      <c r="B613">
        <v>2006</v>
      </c>
      <c r="D613" t="s">
        <v>6</v>
      </c>
      <c r="E613" t="s">
        <v>68</v>
      </c>
      <c r="F613" t="s">
        <v>27</v>
      </c>
      <c r="G613" t="s">
        <v>28</v>
      </c>
      <c r="H613" t="s">
        <v>69</v>
      </c>
      <c r="I613" t="s">
        <v>754</v>
      </c>
      <c r="J613" t="s">
        <v>751</v>
      </c>
    </row>
    <row r="614" spans="1:10" x14ac:dyDescent="0.2">
      <c r="A614" t="s">
        <v>359</v>
      </c>
      <c r="B614">
        <v>2007</v>
      </c>
      <c r="D614" t="s">
        <v>6</v>
      </c>
      <c r="E614" t="s">
        <v>68</v>
      </c>
      <c r="F614" t="s">
        <v>27</v>
      </c>
      <c r="G614" t="s">
        <v>28</v>
      </c>
      <c r="H614" t="s">
        <v>69</v>
      </c>
      <c r="I614" t="s">
        <v>754</v>
      </c>
      <c r="J614" t="s">
        <v>751</v>
      </c>
    </row>
    <row r="615" spans="1:10" x14ac:dyDescent="0.2">
      <c r="A615" t="s">
        <v>360</v>
      </c>
      <c r="B615">
        <v>2008</v>
      </c>
      <c r="D615" t="s">
        <v>6</v>
      </c>
      <c r="E615" t="s">
        <v>68</v>
      </c>
      <c r="F615" t="s">
        <v>27</v>
      </c>
      <c r="G615" t="s">
        <v>28</v>
      </c>
      <c r="H615" t="s">
        <v>69</v>
      </c>
      <c r="I615" t="s">
        <v>754</v>
      </c>
      <c r="J615" t="s">
        <v>751</v>
      </c>
    </row>
    <row r="616" spans="1:10" x14ac:dyDescent="0.2">
      <c r="A616" t="s">
        <v>361</v>
      </c>
      <c r="B616">
        <v>2009</v>
      </c>
      <c r="D616" t="s">
        <v>6</v>
      </c>
      <c r="E616" t="s">
        <v>68</v>
      </c>
      <c r="F616" t="s">
        <v>27</v>
      </c>
      <c r="G616" t="s">
        <v>28</v>
      </c>
      <c r="H616" t="s">
        <v>69</v>
      </c>
      <c r="I616" t="s">
        <v>754</v>
      </c>
      <c r="J616" t="s">
        <v>751</v>
      </c>
    </row>
    <row r="617" spans="1:10" x14ac:dyDescent="0.2">
      <c r="A617" t="s">
        <v>362</v>
      </c>
      <c r="B617">
        <v>2010</v>
      </c>
      <c r="D617" t="s">
        <v>6</v>
      </c>
      <c r="E617" t="s">
        <v>68</v>
      </c>
      <c r="F617" t="s">
        <v>27</v>
      </c>
      <c r="G617" t="s">
        <v>28</v>
      </c>
      <c r="H617" t="s">
        <v>69</v>
      </c>
      <c r="I617" t="s">
        <v>754</v>
      </c>
      <c r="J617" t="s">
        <v>751</v>
      </c>
    </row>
    <row r="618" spans="1:10" x14ac:dyDescent="0.2">
      <c r="A618" t="s">
        <v>363</v>
      </c>
      <c r="B618">
        <v>2011</v>
      </c>
      <c r="D618" t="s">
        <v>6</v>
      </c>
      <c r="E618" t="s">
        <v>68</v>
      </c>
      <c r="F618" t="s">
        <v>27</v>
      </c>
      <c r="G618" t="s">
        <v>28</v>
      </c>
      <c r="H618" t="s">
        <v>69</v>
      </c>
      <c r="I618" t="s">
        <v>754</v>
      </c>
      <c r="J618" t="s">
        <v>751</v>
      </c>
    </row>
    <row r="619" spans="1:10" x14ac:dyDescent="0.2">
      <c r="A619" t="s">
        <v>364</v>
      </c>
      <c r="B619">
        <v>2012</v>
      </c>
      <c r="D619" t="s">
        <v>6</v>
      </c>
      <c r="E619" t="s">
        <v>68</v>
      </c>
      <c r="F619" t="s">
        <v>27</v>
      </c>
      <c r="G619" t="s">
        <v>28</v>
      </c>
      <c r="H619" t="s">
        <v>69</v>
      </c>
      <c r="I619" t="s">
        <v>754</v>
      </c>
      <c r="J619" t="s">
        <v>751</v>
      </c>
    </row>
    <row r="620" spans="1:10" x14ac:dyDescent="0.2">
      <c r="A620" t="s">
        <v>365</v>
      </c>
      <c r="B620">
        <v>2013</v>
      </c>
      <c r="D620" t="s">
        <v>6</v>
      </c>
      <c r="E620" t="s">
        <v>68</v>
      </c>
      <c r="F620" t="s">
        <v>27</v>
      </c>
      <c r="G620" t="s">
        <v>28</v>
      </c>
      <c r="H620" t="s">
        <v>69</v>
      </c>
      <c r="I620" t="s">
        <v>754</v>
      </c>
      <c r="J620" t="s">
        <v>751</v>
      </c>
    </row>
    <row r="621" spans="1:10" x14ac:dyDescent="0.2">
      <c r="A621" t="s">
        <v>366</v>
      </c>
      <c r="B621">
        <v>2014</v>
      </c>
      <c r="D621" t="s">
        <v>6</v>
      </c>
      <c r="E621" t="s">
        <v>68</v>
      </c>
      <c r="F621" t="s">
        <v>27</v>
      </c>
      <c r="G621" t="s">
        <v>28</v>
      </c>
      <c r="H621" t="s">
        <v>69</v>
      </c>
      <c r="I621" t="s">
        <v>754</v>
      </c>
      <c r="J621" t="s">
        <v>751</v>
      </c>
    </row>
    <row r="622" spans="1:10" x14ac:dyDescent="0.2">
      <c r="A622" t="s">
        <v>367</v>
      </c>
      <c r="B622">
        <v>2015</v>
      </c>
      <c r="D622" t="s">
        <v>6</v>
      </c>
      <c r="E622" t="s">
        <v>68</v>
      </c>
      <c r="F622" t="s">
        <v>27</v>
      </c>
      <c r="G622" t="s">
        <v>28</v>
      </c>
      <c r="H622" t="s">
        <v>69</v>
      </c>
      <c r="I622" t="s">
        <v>754</v>
      </c>
      <c r="J622" t="s">
        <v>751</v>
      </c>
    </row>
    <row r="623" spans="1:10" x14ac:dyDescent="0.2">
      <c r="A623" t="s">
        <v>368</v>
      </c>
      <c r="B623">
        <v>2016</v>
      </c>
      <c r="D623" t="s">
        <v>6</v>
      </c>
      <c r="E623" t="s">
        <v>68</v>
      </c>
      <c r="F623" t="s">
        <v>27</v>
      </c>
      <c r="G623" t="s">
        <v>28</v>
      </c>
      <c r="H623" t="s">
        <v>69</v>
      </c>
      <c r="I623" t="s">
        <v>754</v>
      </c>
      <c r="J623" t="s">
        <v>751</v>
      </c>
    </row>
    <row r="624" spans="1:10" x14ac:dyDescent="0.2">
      <c r="A624" t="s">
        <v>369</v>
      </c>
      <c r="B624">
        <v>2017</v>
      </c>
      <c r="D624" t="s">
        <v>6</v>
      </c>
      <c r="E624" t="s">
        <v>68</v>
      </c>
      <c r="F624" t="s">
        <v>27</v>
      </c>
      <c r="G624" t="s">
        <v>28</v>
      </c>
      <c r="H624" t="s">
        <v>69</v>
      </c>
      <c r="I624" t="s">
        <v>754</v>
      </c>
      <c r="J624" t="s">
        <v>751</v>
      </c>
    </row>
    <row r="625" spans="1:10" x14ac:dyDescent="0.2">
      <c r="A625" t="s">
        <v>370</v>
      </c>
      <c r="B625">
        <v>2018</v>
      </c>
      <c r="D625" t="s">
        <v>6</v>
      </c>
      <c r="E625" t="s">
        <v>68</v>
      </c>
      <c r="F625" t="s">
        <v>27</v>
      </c>
      <c r="G625" t="s">
        <v>28</v>
      </c>
      <c r="H625" t="s">
        <v>69</v>
      </c>
      <c r="I625" t="s">
        <v>754</v>
      </c>
      <c r="J625" t="s">
        <v>751</v>
      </c>
    </row>
    <row r="626" spans="1:10" x14ac:dyDescent="0.2">
      <c r="A626" t="s">
        <v>371</v>
      </c>
      <c r="B626">
        <v>2019</v>
      </c>
      <c r="D626" t="s">
        <v>6</v>
      </c>
      <c r="E626" t="s">
        <v>68</v>
      </c>
      <c r="F626" t="s">
        <v>27</v>
      </c>
      <c r="G626" t="s">
        <v>28</v>
      </c>
      <c r="H626" t="s">
        <v>69</v>
      </c>
      <c r="I626" t="s">
        <v>754</v>
      </c>
      <c r="J626" t="s">
        <v>751</v>
      </c>
    </row>
    <row r="627" spans="1:10" x14ac:dyDescent="0.2">
      <c r="A627" t="s">
        <v>372</v>
      </c>
      <c r="B627">
        <v>2020</v>
      </c>
      <c r="D627" t="s">
        <v>6</v>
      </c>
      <c r="E627" t="s">
        <v>68</v>
      </c>
      <c r="F627" t="s">
        <v>27</v>
      </c>
      <c r="G627" t="s">
        <v>28</v>
      </c>
      <c r="H627" t="s">
        <v>69</v>
      </c>
      <c r="I627" t="s">
        <v>754</v>
      </c>
      <c r="J627" t="s">
        <v>751</v>
      </c>
    </row>
    <row r="628" spans="1:10" x14ac:dyDescent="0.2">
      <c r="A628" t="s">
        <v>443</v>
      </c>
      <c r="B628">
        <v>2021</v>
      </c>
      <c r="D628" t="s">
        <v>6</v>
      </c>
      <c r="E628" t="s">
        <v>68</v>
      </c>
      <c r="F628" t="s">
        <v>27</v>
      </c>
      <c r="G628" t="s">
        <v>28</v>
      </c>
      <c r="H628" t="s">
        <v>69</v>
      </c>
      <c r="I628" t="s">
        <v>754</v>
      </c>
      <c r="J628" t="s">
        <v>751</v>
      </c>
    </row>
    <row r="629" spans="1:10" x14ac:dyDescent="0.2">
      <c r="A629" t="s">
        <v>746</v>
      </c>
      <c r="B629">
        <v>2022</v>
      </c>
      <c r="D629" t="s">
        <v>6</v>
      </c>
      <c r="E629" t="s">
        <v>68</v>
      </c>
      <c r="F629" t="s">
        <v>27</v>
      </c>
      <c r="G629" t="s">
        <v>28</v>
      </c>
      <c r="H629" t="s">
        <v>69</v>
      </c>
      <c r="I629" t="s">
        <v>754</v>
      </c>
      <c r="J629" t="s">
        <v>751</v>
      </c>
    </row>
    <row r="630" spans="1:10" x14ac:dyDescent="0.2">
      <c r="A630" t="s">
        <v>697</v>
      </c>
      <c r="B630">
        <v>1975</v>
      </c>
      <c r="C630">
        <v>1684.904</v>
      </c>
      <c r="D630" t="s">
        <v>374</v>
      </c>
      <c r="E630" t="s">
        <v>48</v>
      </c>
      <c r="F630" t="s">
        <v>27</v>
      </c>
      <c r="G630" t="s">
        <v>28</v>
      </c>
      <c r="I630" t="s">
        <v>755</v>
      </c>
      <c r="J630" t="s">
        <v>750</v>
      </c>
    </row>
    <row r="631" spans="1:10" x14ac:dyDescent="0.2">
      <c r="A631" t="s">
        <v>698</v>
      </c>
      <c r="B631">
        <v>1980</v>
      </c>
      <c r="C631">
        <v>2857.3069999999998</v>
      </c>
      <c r="D631" t="s">
        <v>374</v>
      </c>
      <c r="E631" t="s">
        <v>48</v>
      </c>
      <c r="F631" t="s">
        <v>27</v>
      </c>
      <c r="G631" t="s">
        <v>28</v>
      </c>
      <c r="I631" t="s">
        <v>755</v>
      </c>
      <c r="J631" t="s">
        <v>750</v>
      </c>
    </row>
    <row r="632" spans="1:10" x14ac:dyDescent="0.2">
      <c r="A632" t="s">
        <v>699</v>
      </c>
      <c r="B632">
        <v>1985</v>
      </c>
      <c r="C632">
        <v>4338.9790000000003</v>
      </c>
      <c r="D632" t="s">
        <v>374</v>
      </c>
      <c r="E632" t="s">
        <v>48</v>
      </c>
      <c r="F632" t="s">
        <v>27</v>
      </c>
      <c r="G632" t="s">
        <v>28</v>
      </c>
      <c r="I632" t="s">
        <v>755</v>
      </c>
      <c r="J632" t="s">
        <v>750</v>
      </c>
    </row>
    <row r="633" spans="1:10" x14ac:dyDescent="0.2">
      <c r="A633" t="s">
        <v>700</v>
      </c>
      <c r="B633">
        <v>1990</v>
      </c>
      <c r="C633">
        <v>5963.1440000000002</v>
      </c>
      <c r="D633" t="s">
        <v>374</v>
      </c>
      <c r="E633" t="s">
        <v>48</v>
      </c>
      <c r="F633" t="s">
        <v>27</v>
      </c>
      <c r="G633" t="s">
        <v>28</v>
      </c>
      <c r="I633" t="s">
        <v>755</v>
      </c>
      <c r="J633" t="s">
        <v>750</v>
      </c>
    </row>
    <row r="634" spans="1:10" x14ac:dyDescent="0.2">
      <c r="A634" t="s">
        <v>701</v>
      </c>
      <c r="B634">
        <v>1991</v>
      </c>
      <c r="C634">
        <v>6158.1289999999999</v>
      </c>
      <c r="D634" t="s">
        <v>374</v>
      </c>
      <c r="E634" t="s">
        <v>48</v>
      </c>
      <c r="F634" t="s">
        <v>27</v>
      </c>
      <c r="G634" t="s">
        <v>28</v>
      </c>
      <c r="I634" t="s">
        <v>755</v>
      </c>
      <c r="J634" t="s">
        <v>750</v>
      </c>
    </row>
    <row r="635" spans="1:10" x14ac:dyDescent="0.2">
      <c r="A635" t="s">
        <v>702</v>
      </c>
      <c r="B635">
        <v>1992</v>
      </c>
      <c r="C635">
        <v>6520.3270000000002</v>
      </c>
      <c r="D635" t="s">
        <v>374</v>
      </c>
      <c r="E635" t="s">
        <v>48</v>
      </c>
      <c r="F635" t="s">
        <v>27</v>
      </c>
      <c r="G635" t="s">
        <v>28</v>
      </c>
      <c r="I635" t="s">
        <v>755</v>
      </c>
      <c r="J635" t="s">
        <v>750</v>
      </c>
    </row>
    <row r="636" spans="1:10" x14ac:dyDescent="0.2">
      <c r="A636" t="s">
        <v>703</v>
      </c>
      <c r="B636">
        <v>1993</v>
      </c>
      <c r="C636">
        <v>6858.5590000000002</v>
      </c>
      <c r="D636" t="s">
        <v>374</v>
      </c>
      <c r="E636" t="s">
        <v>48</v>
      </c>
      <c r="F636" t="s">
        <v>27</v>
      </c>
      <c r="G636" t="s">
        <v>28</v>
      </c>
      <c r="I636" t="s">
        <v>755</v>
      </c>
      <c r="J636" t="s">
        <v>750</v>
      </c>
    </row>
    <row r="637" spans="1:10" x14ac:dyDescent="0.2">
      <c r="A637" t="s">
        <v>704</v>
      </c>
      <c r="B637">
        <v>1994</v>
      </c>
      <c r="C637">
        <v>7287.2359999999999</v>
      </c>
      <c r="D637" t="s">
        <v>374</v>
      </c>
      <c r="E637" t="s">
        <v>48</v>
      </c>
      <c r="F637" t="s">
        <v>27</v>
      </c>
      <c r="G637" t="s">
        <v>28</v>
      </c>
      <c r="I637" t="s">
        <v>755</v>
      </c>
      <c r="J637" t="s">
        <v>750</v>
      </c>
    </row>
    <row r="638" spans="1:10" x14ac:dyDescent="0.2">
      <c r="A638" t="s">
        <v>705</v>
      </c>
      <c r="B638">
        <v>1995</v>
      </c>
      <c r="C638">
        <v>7639.7489999999998</v>
      </c>
      <c r="D638" t="s">
        <v>374</v>
      </c>
      <c r="E638" t="s">
        <v>48</v>
      </c>
      <c r="F638" t="s">
        <v>27</v>
      </c>
      <c r="G638" t="s">
        <v>28</v>
      </c>
      <c r="I638" t="s">
        <v>755</v>
      </c>
      <c r="J638" t="s">
        <v>750</v>
      </c>
    </row>
    <row r="639" spans="1:10" x14ac:dyDescent="0.2">
      <c r="A639" t="s">
        <v>706</v>
      </c>
      <c r="B639">
        <v>1996</v>
      </c>
      <c r="C639">
        <v>8073.1220000000003</v>
      </c>
      <c r="D639" t="s">
        <v>374</v>
      </c>
      <c r="E639" t="s">
        <v>48</v>
      </c>
      <c r="F639" t="s">
        <v>27</v>
      </c>
      <c r="G639" t="s">
        <v>28</v>
      </c>
      <c r="I639" t="s">
        <v>755</v>
      </c>
      <c r="J639" t="s">
        <v>750</v>
      </c>
    </row>
    <row r="640" spans="1:10" x14ac:dyDescent="0.2">
      <c r="A640" t="s">
        <v>707</v>
      </c>
      <c r="B640">
        <v>1997</v>
      </c>
      <c r="C640">
        <v>8577.5519999999997</v>
      </c>
      <c r="D640" t="s">
        <v>374</v>
      </c>
      <c r="E640" t="s">
        <v>48</v>
      </c>
      <c r="F640" t="s">
        <v>27</v>
      </c>
      <c r="G640" t="s">
        <v>28</v>
      </c>
      <c r="I640" t="s">
        <v>755</v>
      </c>
      <c r="J640" t="s">
        <v>750</v>
      </c>
    </row>
    <row r="641" spans="1:10" x14ac:dyDescent="0.2">
      <c r="A641" t="s">
        <v>708</v>
      </c>
      <c r="B641">
        <v>1998</v>
      </c>
      <c r="C641">
        <v>9062.8169999999991</v>
      </c>
      <c r="D641" t="s">
        <v>374</v>
      </c>
      <c r="E641" t="s">
        <v>48</v>
      </c>
      <c r="F641" t="s">
        <v>27</v>
      </c>
      <c r="G641" t="s">
        <v>28</v>
      </c>
      <c r="I641" t="s">
        <v>755</v>
      </c>
      <c r="J641" t="s">
        <v>750</v>
      </c>
    </row>
    <row r="642" spans="1:10" x14ac:dyDescent="0.2">
      <c r="A642" t="s">
        <v>709</v>
      </c>
      <c r="B642">
        <v>1999</v>
      </c>
      <c r="C642">
        <v>9631.1720000000005</v>
      </c>
      <c r="D642" t="s">
        <v>374</v>
      </c>
      <c r="E642" t="s">
        <v>48</v>
      </c>
      <c r="F642" t="s">
        <v>27</v>
      </c>
      <c r="G642" t="s">
        <v>28</v>
      </c>
      <c r="I642" t="s">
        <v>755</v>
      </c>
      <c r="J642" t="s">
        <v>750</v>
      </c>
    </row>
    <row r="643" spans="1:10" x14ac:dyDescent="0.2">
      <c r="A643" t="s">
        <v>710</v>
      </c>
      <c r="B643">
        <v>2000</v>
      </c>
      <c r="C643">
        <v>10250.951999999999</v>
      </c>
      <c r="D643" t="s">
        <v>374</v>
      </c>
      <c r="E643" t="s">
        <v>48</v>
      </c>
      <c r="F643" t="s">
        <v>27</v>
      </c>
      <c r="G643" t="s">
        <v>28</v>
      </c>
      <c r="I643" t="s">
        <v>755</v>
      </c>
      <c r="J643" t="s">
        <v>750</v>
      </c>
    </row>
    <row r="644" spans="1:10" x14ac:dyDescent="0.2">
      <c r="A644" t="s">
        <v>711</v>
      </c>
      <c r="B644">
        <v>2001</v>
      </c>
      <c r="C644">
        <v>10581.929</v>
      </c>
      <c r="D644" t="s">
        <v>374</v>
      </c>
      <c r="E644" t="s">
        <v>48</v>
      </c>
      <c r="F644" t="s">
        <v>27</v>
      </c>
      <c r="G644" t="s">
        <v>28</v>
      </c>
      <c r="I644" t="s">
        <v>755</v>
      </c>
      <c r="J644" t="s">
        <v>750</v>
      </c>
    </row>
    <row r="645" spans="1:10" x14ac:dyDescent="0.2">
      <c r="A645" t="s">
        <v>373</v>
      </c>
      <c r="B645">
        <v>2002</v>
      </c>
      <c r="C645">
        <v>10929.108</v>
      </c>
      <c r="D645" t="s">
        <v>374</v>
      </c>
      <c r="E645" t="s">
        <v>48</v>
      </c>
      <c r="F645" t="s">
        <v>27</v>
      </c>
      <c r="G645" t="s">
        <v>28</v>
      </c>
      <c r="I645" t="s">
        <v>755</v>
      </c>
      <c r="J645" t="s">
        <v>750</v>
      </c>
    </row>
    <row r="646" spans="1:10" x14ac:dyDescent="0.2">
      <c r="A646" t="s">
        <v>375</v>
      </c>
      <c r="B646">
        <v>2003</v>
      </c>
      <c r="C646">
        <v>11456.45</v>
      </c>
      <c r="D646" t="s">
        <v>374</v>
      </c>
      <c r="E646" t="s">
        <v>48</v>
      </c>
      <c r="F646" t="s">
        <v>27</v>
      </c>
      <c r="G646" t="s">
        <v>28</v>
      </c>
      <c r="I646" t="s">
        <v>755</v>
      </c>
      <c r="J646" t="s">
        <v>750</v>
      </c>
    </row>
    <row r="647" spans="1:10" x14ac:dyDescent="0.2">
      <c r="A647" t="s">
        <v>376</v>
      </c>
      <c r="B647">
        <v>2004</v>
      </c>
      <c r="C647">
        <v>12217.196</v>
      </c>
      <c r="D647" t="s">
        <v>374</v>
      </c>
      <c r="E647" t="s">
        <v>48</v>
      </c>
      <c r="F647" t="s">
        <v>27</v>
      </c>
      <c r="G647" t="s">
        <v>28</v>
      </c>
      <c r="I647" t="s">
        <v>755</v>
      </c>
      <c r="J647" t="s">
        <v>750</v>
      </c>
    </row>
    <row r="648" spans="1:10" x14ac:dyDescent="0.2">
      <c r="A648" t="s">
        <v>377</v>
      </c>
      <c r="B648">
        <v>2005</v>
      </c>
      <c r="C648">
        <v>13039.197</v>
      </c>
      <c r="D648" t="s">
        <v>374</v>
      </c>
      <c r="E648" t="s">
        <v>48</v>
      </c>
      <c r="F648" t="s">
        <v>27</v>
      </c>
      <c r="G648" t="s">
        <v>28</v>
      </c>
      <c r="I648" t="s">
        <v>755</v>
      </c>
      <c r="J648" t="s">
        <v>750</v>
      </c>
    </row>
    <row r="649" spans="1:10" x14ac:dyDescent="0.2">
      <c r="A649" t="s">
        <v>378</v>
      </c>
      <c r="B649">
        <v>2006</v>
      </c>
      <c r="C649">
        <v>13815.583000000001</v>
      </c>
      <c r="D649" t="s">
        <v>374</v>
      </c>
      <c r="E649" t="s">
        <v>48</v>
      </c>
      <c r="F649" t="s">
        <v>27</v>
      </c>
      <c r="G649" t="s">
        <v>28</v>
      </c>
      <c r="I649" t="s">
        <v>755</v>
      </c>
      <c r="J649" t="s">
        <v>750</v>
      </c>
    </row>
    <row r="650" spans="1:10" x14ac:dyDescent="0.2">
      <c r="A650" t="s">
        <v>379</v>
      </c>
      <c r="B650">
        <v>2007</v>
      </c>
      <c r="C650">
        <v>14474.227999999999</v>
      </c>
      <c r="D650" t="s">
        <v>374</v>
      </c>
      <c r="E650" t="s">
        <v>48</v>
      </c>
      <c r="F650" t="s">
        <v>27</v>
      </c>
      <c r="G650" t="s">
        <v>28</v>
      </c>
      <c r="I650" t="s">
        <v>755</v>
      </c>
      <c r="J650" t="s">
        <v>750</v>
      </c>
    </row>
    <row r="651" spans="1:10" x14ac:dyDescent="0.2">
      <c r="A651" t="s">
        <v>380</v>
      </c>
      <c r="B651">
        <v>2008</v>
      </c>
      <c r="C651">
        <v>14769.861999999999</v>
      </c>
      <c r="D651" t="s">
        <v>374</v>
      </c>
      <c r="E651" t="s">
        <v>48</v>
      </c>
      <c r="F651" t="s">
        <v>27</v>
      </c>
      <c r="G651" t="s">
        <v>28</v>
      </c>
      <c r="I651" t="s">
        <v>755</v>
      </c>
      <c r="J651" t="s">
        <v>750</v>
      </c>
    </row>
    <row r="652" spans="1:10" x14ac:dyDescent="0.2">
      <c r="A652" t="s">
        <v>381</v>
      </c>
      <c r="B652">
        <v>2009</v>
      </c>
      <c r="C652">
        <v>14478.066999999999</v>
      </c>
      <c r="D652" t="s">
        <v>374</v>
      </c>
      <c r="E652" t="s">
        <v>48</v>
      </c>
      <c r="F652" t="s">
        <v>27</v>
      </c>
      <c r="G652" t="s">
        <v>28</v>
      </c>
      <c r="I652" t="s">
        <v>755</v>
      </c>
      <c r="J652" t="s">
        <v>750</v>
      </c>
    </row>
    <row r="653" spans="1:10" x14ac:dyDescent="0.2">
      <c r="A653" t="s">
        <v>382</v>
      </c>
      <c r="B653">
        <v>2010</v>
      </c>
      <c r="C653">
        <v>15048.971</v>
      </c>
      <c r="D653" t="s">
        <v>374</v>
      </c>
      <c r="E653" t="s">
        <v>48</v>
      </c>
      <c r="F653" t="s">
        <v>27</v>
      </c>
      <c r="G653" t="s">
        <v>28</v>
      </c>
      <c r="I653" t="s">
        <v>755</v>
      </c>
      <c r="J653" t="s">
        <v>750</v>
      </c>
    </row>
    <row r="654" spans="1:10" x14ac:dyDescent="0.2">
      <c r="A654" t="s">
        <v>383</v>
      </c>
      <c r="B654">
        <v>2011</v>
      </c>
      <c r="C654">
        <v>15599.732</v>
      </c>
      <c r="D654" t="s">
        <v>374</v>
      </c>
      <c r="E654" t="s">
        <v>48</v>
      </c>
      <c r="F654" t="s">
        <v>27</v>
      </c>
      <c r="G654" t="s">
        <v>28</v>
      </c>
      <c r="I654" t="s">
        <v>755</v>
      </c>
      <c r="J654" t="s">
        <v>750</v>
      </c>
    </row>
    <row r="655" spans="1:10" x14ac:dyDescent="0.2">
      <c r="A655" t="s">
        <v>384</v>
      </c>
      <c r="B655">
        <v>2012</v>
      </c>
      <c r="C655">
        <v>16253.97</v>
      </c>
      <c r="D655" t="s">
        <v>374</v>
      </c>
      <c r="E655" t="s">
        <v>48</v>
      </c>
      <c r="F655" t="s">
        <v>27</v>
      </c>
      <c r="G655" t="s">
        <v>28</v>
      </c>
      <c r="I655" t="s">
        <v>755</v>
      </c>
      <c r="J655" t="s">
        <v>750</v>
      </c>
    </row>
    <row r="656" spans="1:10" x14ac:dyDescent="0.2">
      <c r="A656" t="s">
        <v>385</v>
      </c>
      <c r="B656">
        <v>2013</v>
      </c>
      <c r="C656">
        <v>16880.683000000001</v>
      </c>
      <c r="D656" t="s">
        <v>374</v>
      </c>
      <c r="E656" t="s">
        <v>48</v>
      </c>
      <c r="F656" t="s">
        <v>27</v>
      </c>
      <c r="G656" t="s">
        <v>28</v>
      </c>
      <c r="I656" t="s">
        <v>755</v>
      </c>
      <c r="J656" t="s">
        <v>750</v>
      </c>
    </row>
    <row r="657" spans="1:10" x14ac:dyDescent="0.2">
      <c r="A657" t="s">
        <v>386</v>
      </c>
      <c r="B657">
        <v>2014</v>
      </c>
      <c r="C657">
        <v>17608.137999999999</v>
      </c>
      <c r="D657" t="s">
        <v>374</v>
      </c>
      <c r="E657" t="s">
        <v>48</v>
      </c>
      <c r="F657" t="s">
        <v>27</v>
      </c>
      <c r="G657" t="s">
        <v>28</v>
      </c>
      <c r="I657" t="s">
        <v>755</v>
      </c>
      <c r="J657" t="s">
        <v>750</v>
      </c>
    </row>
    <row r="658" spans="1:10" x14ac:dyDescent="0.2">
      <c r="A658" t="s">
        <v>387</v>
      </c>
      <c r="B658">
        <v>2015</v>
      </c>
      <c r="C658">
        <v>18295.019</v>
      </c>
      <c r="D658" t="s">
        <v>374</v>
      </c>
      <c r="E658" t="s">
        <v>48</v>
      </c>
      <c r="F658" t="s">
        <v>27</v>
      </c>
      <c r="G658" t="s">
        <v>28</v>
      </c>
      <c r="I658" t="s">
        <v>755</v>
      </c>
      <c r="J658" t="s">
        <v>750</v>
      </c>
    </row>
    <row r="659" spans="1:10" x14ac:dyDescent="0.2">
      <c r="A659" t="s">
        <v>388</v>
      </c>
      <c r="B659">
        <v>2016</v>
      </c>
      <c r="C659">
        <v>18804.913</v>
      </c>
      <c r="D659" t="s">
        <v>374</v>
      </c>
      <c r="E659" t="s">
        <v>48</v>
      </c>
      <c r="F659" t="s">
        <v>27</v>
      </c>
      <c r="G659" t="s">
        <v>28</v>
      </c>
      <c r="I659" t="s">
        <v>755</v>
      </c>
      <c r="J659" t="s">
        <v>750</v>
      </c>
    </row>
    <row r="660" spans="1:10" x14ac:dyDescent="0.2">
      <c r="A660" t="s">
        <v>389</v>
      </c>
      <c r="B660">
        <v>2017</v>
      </c>
      <c r="C660">
        <v>19612.101999999999</v>
      </c>
      <c r="D660" t="s">
        <v>374</v>
      </c>
      <c r="E660" t="s">
        <v>48</v>
      </c>
      <c r="F660" t="s">
        <v>27</v>
      </c>
      <c r="G660" t="s">
        <v>28</v>
      </c>
      <c r="I660" t="s">
        <v>755</v>
      </c>
      <c r="J660" t="s">
        <v>750</v>
      </c>
    </row>
    <row r="661" spans="1:10" x14ac:dyDescent="0.2">
      <c r="A661" t="s">
        <v>390</v>
      </c>
      <c r="B661">
        <v>2018</v>
      </c>
      <c r="C661">
        <v>20656.516</v>
      </c>
      <c r="D661" t="s">
        <v>374</v>
      </c>
      <c r="E661" t="s">
        <v>48</v>
      </c>
      <c r="F661" t="s">
        <v>27</v>
      </c>
      <c r="G661" t="s">
        <v>28</v>
      </c>
      <c r="I661" t="s">
        <v>755</v>
      </c>
      <c r="J661" t="s">
        <v>750</v>
      </c>
    </row>
    <row r="662" spans="1:10" x14ac:dyDescent="0.2">
      <c r="A662" t="s">
        <v>391</v>
      </c>
      <c r="B662">
        <v>2019</v>
      </c>
      <c r="C662">
        <v>21521.395</v>
      </c>
      <c r="D662" t="s">
        <v>374</v>
      </c>
      <c r="E662" t="s">
        <v>48</v>
      </c>
      <c r="F662" t="s">
        <v>27</v>
      </c>
      <c r="G662" t="s">
        <v>28</v>
      </c>
      <c r="I662" t="s">
        <v>755</v>
      </c>
      <c r="J662" t="s">
        <v>750</v>
      </c>
    </row>
    <row r="663" spans="1:10" x14ac:dyDescent="0.2">
      <c r="A663" t="s">
        <v>392</v>
      </c>
      <c r="B663">
        <v>2020</v>
      </c>
      <c r="C663">
        <v>21322.95</v>
      </c>
      <c r="D663" t="s">
        <v>374</v>
      </c>
      <c r="E663" t="s">
        <v>48</v>
      </c>
      <c r="F663" t="s">
        <v>27</v>
      </c>
      <c r="G663" t="s">
        <v>28</v>
      </c>
      <c r="I663" t="s">
        <v>755</v>
      </c>
      <c r="J663" t="s">
        <v>750</v>
      </c>
    </row>
    <row r="664" spans="1:10" x14ac:dyDescent="0.2">
      <c r="A664" t="s">
        <v>444</v>
      </c>
      <c r="B664">
        <v>2021</v>
      </c>
      <c r="C664">
        <v>23594.030999999999</v>
      </c>
      <c r="D664" t="s">
        <v>374</v>
      </c>
      <c r="E664" t="s">
        <v>48</v>
      </c>
      <c r="F664" t="s">
        <v>27</v>
      </c>
      <c r="G664" t="s">
        <v>28</v>
      </c>
      <c r="I664" t="s">
        <v>755</v>
      </c>
      <c r="J664" t="s">
        <v>750</v>
      </c>
    </row>
    <row r="665" spans="1:10" x14ac:dyDescent="0.2">
      <c r="A665" t="s">
        <v>747</v>
      </c>
      <c r="B665">
        <v>2022</v>
      </c>
      <c r="C665">
        <v>25744.108</v>
      </c>
      <c r="D665" t="s">
        <v>374</v>
      </c>
      <c r="E665" t="s">
        <v>48</v>
      </c>
      <c r="F665" t="s">
        <v>27</v>
      </c>
      <c r="G665" t="s">
        <v>28</v>
      </c>
      <c r="I665" t="s">
        <v>755</v>
      </c>
      <c r="J665" t="s">
        <v>750</v>
      </c>
    </row>
    <row r="666" spans="1:10" x14ac:dyDescent="0.2">
      <c r="A666" t="s">
        <v>712</v>
      </c>
      <c r="B666">
        <v>1975</v>
      </c>
      <c r="C666">
        <v>6060.875</v>
      </c>
      <c r="D666" t="s">
        <v>374</v>
      </c>
      <c r="E666" t="s">
        <v>68</v>
      </c>
      <c r="F666" t="s">
        <v>27</v>
      </c>
      <c r="G666" t="s">
        <v>28</v>
      </c>
      <c r="H666" t="s">
        <v>69</v>
      </c>
      <c r="I666" t="s">
        <v>755</v>
      </c>
      <c r="J666" t="s">
        <v>751</v>
      </c>
    </row>
    <row r="667" spans="1:10" x14ac:dyDescent="0.2">
      <c r="A667" t="s">
        <v>713</v>
      </c>
      <c r="B667">
        <v>1980</v>
      </c>
      <c r="C667">
        <v>7257.3159999999998</v>
      </c>
      <c r="D667" t="s">
        <v>374</v>
      </c>
      <c r="E667" t="s">
        <v>68</v>
      </c>
      <c r="F667" t="s">
        <v>27</v>
      </c>
      <c r="G667" t="s">
        <v>28</v>
      </c>
      <c r="H667" t="s">
        <v>69</v>
      </c>
      <c r="I667" t="s">
        <v>755</v>
      </c>
      <c r="J667" t="s">
        <v>751</v>
      </c>
    </row>
    <row r="668" spans="1:10" x14ac:dyDescent="0.2">
      <c r="A668" t="s">
        <v>714</v>
      </c>
      <c r="B668">
        <v>1985</v>
      </c>
      <c r="C668">
        <v>8537.0040000000008</v>
      </c>
      <c r="D668" t="s">
        <v>374</v>
      </c>
      <c r="E668" t="s">
        <v>68</v>
      </c>
      <c r="F668" t="s">
        <v>27</v>
      </c>
      <c r="G668" t="s">
        <v>28</v>
      </c>
      <c r="H668" t="s">
        <v>69</v>
      </c>
      <c r="I668" t="s">
        <v>755</v>
      </c>
      <c r="J668" t="s">
        <v>751</v>
      </c>
    </row>
    <row r="669" spans="1:10" x14ac:dyDescent="0.2">
      <c r="A669" t="s">
        <v>715</v>
      </c>
      <c r="B669">
        <v>1990</v>
      </c>
      <c r="C669">
        <v>10055.129000000001</v>
      </c>
      <c r="D669" t="s">
        <v>374</v>
      </c>
      <c r="E669" t="s">
        <v>68</v>
      </c>
      <c r="F669" t="s">
        <v>27</v>
      </c>
      <c r="G669" t="s">
        <v>28</v>
      </c>
      <c r="H669" t="s">
        <v>69</v>
      </c>
      <c r="I669" t="s">
        <v>755</v>
      </c>
      <c r="J669" t="s">
        <v>751</v>
      </c>
    </row>
    <row r="670" spans="1:10" x14ac:dyDescent="0.2">
      <c r="A670" t="s">
        <v>716</v>
      </c>
      <c r="B670">
        <v>1991</v>
      </c>
      <c r="C670">
        <v>10044.237999999999</v>
      </c>
      <c r="D670" t="s">
        <v>374</v>
      </c>
      <c r="E670" t="s">
        <v>68</v>
      </c>
      <c r="F670" t="s">
        <v>27</v>
      </c>
      <c r="G670" t="s">
        <v>28</v>
      </c>
      <c r="H670" t="s">
        <v>69</v>
      </c>
      <c r="I670" t="s">
        <v>755</v>
      </c>
      <c r="J670" t="s">
        <v>751</v>
      </c>
    </row>
    <row r="671" spans="1:10" x14ac:dyDescent="0.2">
      <c r="A671" t="s">
        <v>717</v>
      </c>
      <c r="B671">
        <v>1992</v>
      </c>
      <c r="C671">
        <v>10398.046</v>
      </c>
      <c r="D671" t="s">
        <v>374</v>
      </c>
      <c r="E671" t="s">
        <v>68</v>
      </c>
      <c r="F671" t="s">
        <v>27</v>
      </c>
      <c r="G671" t="s">
        <v>28</v>
      </c>
      <c r="H671" t="s">
        <v>69</v>
      </c>
      <c r="I671" t="s">
        <v>755</v>
      </c>
      <c r="J671" t="s">
        <v>751</v>
      </c>
    </row>
    <row r="672" spans="1:10" x14ac:dyDescent="0.2">
      <c r="A672" t="s">
        <v>718</v>
      </c>
      <c r="B672">
        <v>1993</v>
      </c>
      <c r="C672">
        <v>10684.179</v>
      </c>
      <c r="D672" t="s">
        <v>374</v>
      </c>
      <c r="E672" t="s">
        <v>68</v>
      </c>
      <c r="F672" t="s">
        <v>27</v>
      </c>
      <c r="G672" t="s">
        <v>28</v>
      </c>
      <c r="H672" t="s">
        <v>69</v>
      </c>
      <c r="I672" t="s">
        <v>755</v>
      </c>
      <c r="J672" t="s">
        <v>751</v>
      </c>
    </row>
    <row r="673" spans="1:10" x14ac:dyDescent="0.2">
      <c r="A673" t="s">
        <v>719</v>
      </c>
      <c r="B673">
        <v>1994</v>
      </c>
      <c r="C673">
        <v>11114.647000000001</v>
      </c>
      <c r="D673" t="s">
        <v>374</v>
      </c>
      <c r="E673" t="s">
        <v>68</v>
      </c>
      <c r="F673" t="s">
        <v>27</v>
      </c>
      <c r="G673" t="s">
        <v>28</v>
      </c>
      <c r="H673" t="s">
        <v>69</v>
      </c>
      <c r="I673" t="s">
        <v>755</v>
      </c>
      <c r="J673" t="s">
        <v>751</v>
      </c>
    </row>
    <row r="674" spans="1:10" x14ac:dyDescent="0.2">
      <c r="A674" t="s">
        <v>720</v>
      </c>
      <c r="B674">
        <v>1995</v>
      </c>
      <c r="C674">
        <v>11413.012000000001</v>
      </c>
      <c r="D674" t="s">
        <v>374</v>
      </c>
      <c r="E674" t="s">
        <v>68</v>
      </c>
      <c r="F674" t="s">
        <v>27</v>
      </c>
      <c r="G674" t="s">
        <v>28</v>
      </c>
      <c r="H674" t="s">
        <v>69</v>
      </c>
      <c r="I674" t="s">
        <v>755</v>
      </c>
      <c r="J674" t="s">
        <v>751</v>
      </c>
    </row>
    <row r="675" spans="1:10" x14ac:dyDescent="0.2">
      <c r="A675" t="s">
        <v>721</v>
      </c>
      <c r="B675">
        <v>1996</v>
      </c>
      <c r="C675">
        <v>11843.599</v>
      </c>
      <c r="D675" t="s">
        <v>374</v>
      </c>
      <c r="E675" t="s">
        <v>68</v>
      </c>
      <c r="F675" t="s">
        <v>27</v>
      </c>
      <c r="G675" t="s">
        <v>28</v>
      </c>
      <c r="H675" t="s">
        <v>69</v>
      </c>
      <c r="I675" t="s">
        <v>755</v>
      </c>
      <c r="J675" t="s">
        <v>751</v>
      </c>
    </row>
    <row r="676" spans="1:10" x14ac:dyDescent="0.2">
      <c r="A676" t="s">
        <v>722</v>
      </c>
      <c r="B676">
        <v>1997</v>
      </c>
      <c r="C676">
        <v>12370.299000000001</v>
      </c>
      <c r="D676" t="s">
        <v>374</v>
      </c>
      <c r="E676" t="s">
        <v>68</v>
      </c>
      <c r="F676" t="s">
        <v>27</v>
      </c>
      <c r="G676" t="s">
        <v>28</v>
      </c>
      <c r="H676" t="s">
        <v>69</v>
      </c>
      <c r="I676" t="s">
        <v>755</v>
      </c>
      <c r="J676" t="s">
        <v>751</v>
      </c>
    </row>
    <row r="677" spans="1:10" x14ac:dyDescent="0.2">
      <c r="A677" t="s">
        <v>723</v>
      </c>
      <c r="B677">
        <v>1998</v>
      </c>
      <c r="C677">
        <v>12924.876</v>
      </c>
      <c r="D677" t="s">
        <v>374</v>
      </c>
      <c r="E677" t="s">
        <v>68</v>
      </c>
      <c r="F677" t="s">
        <v>27</v>
      </c>
      <c r="G677" t="s">
        <v>28</v>
      </c>
      <c r="H677" t="s">
        <v>69</v>
      </c>
      <c r="I677" t="s">
        <v>755</v>
      </c>
      <c r="J677" t="s">
        <v>751</v>
      </c>
    </row>
    <row r="678" spans="1:10" x14ac:dyDescent="0.2">
      <c r="A678" t="s">
        <v>724</v>
      </c>
      <c r="B678">
        <v>1999</v>
      </c>
      <c r="C678">
        <v>13543.773999999999</v>
      </c>
      <c r="D678" t="s">
        <v>374</v>
      </c>
      <c r="E678" t="s">
        <v>68</v>
      </c>
      <c r="F678" t="s">
        <v>27</v>
      </c>
      <c r="G678" t="s">
        <v>28</v>
      </c>
      <c r="H678" t="s">
        <v>69</v>
      </c>
      <c r="I678" t="s">
        <v>755</v>
      </c>
      <c r="J678" t="s">
        <v>751</v>
      </c>
    </row>
    <row r="679" spans="1:10" x14ac:dyDescent="0.2">
      <c r="A679" t="s">
        <v>725</v>
      </c>
      <c r="B679">
        <v>2000</v>
      </c>
      <c r="C679">
        <v>14096.032999999999</v>
      </c>
      <c r="D679" t="s">
        <v>374</v>
      </c>
      <c r="E679" t="s">
        <v>68</v>
      </c>
      <c r="F679" t="s">
        <v>27</v>
      </c>
      <c r="G679" t="s">
        <v>28</v>
      </c>
      <c r="H679" t="s">
        <v>69</v>
      </c>
      <c r="I679" t="s">
        <v>755</v>
      </c>
      <c r="J679" t="s">
        <v>751</v>
      </c>
    </row>
    <row r="680" spans="1:10" x14ac:dyDescent="0.2">
      <c r="A680" t="s">
        <v>726</v>
      </c>
      <c r="B680">
        <v>2001</v>
      </c>
      <c r="C680">
        <v>14230.726000000001</v>
      </c>
      <c r="D680" t="s">
        <v>374</v>
      </c>
      <c r="E680" t="s">
        <v>68</v>
      </c>
      <c r="F680" t="s">
        <v>27</v>
      </c>
      <c r="G680" t="s">
        <v>28</v>
      </c>
      <c r="H680" t="s">
        <v>69</v>
      </c>
      <c r="I680" t="s">
        <v>755</v>
      </c>
      <c r="J680" t="s">
        <v>751</v>
      </c>
    </row>
    <row r="681" spans="1:10" x14ac:dyDescent="0.2">
      <c r="A681" t="s">
        <v>393</v>
      </c>
      <c r="B681">
        <v>2002</v>
      </c>
      <c r="C681">
        <v>14472.712</v>
      </c>
      <c r="D681" t="s">
        <v>374</v>
      </c>
      <c r="E681" t="s">
        <v>68</v>
      </c>
      <c r="F681" t="s">
        <v>27</v>
      </c>
      <c r="G681" t="s">
        <v>28</v>
      </c>
      <c r="H681" t="s">
        <v>69</v>
      </c>
      <c r="I681" t="s">
        <v>755</v>
      </c>
      <c r="J681" t="s">
        <v>751</v>
      </c>
    </row>
    <row r="682" spans="1:10" x14ac:dyDescent="0.2">
      <c r="A682" t="s">
        <v>394</v>
      </c>
      <c r="B682">
        <v>2003</v>
      </c>
      <c r="C682">
        <v>14877.312</v>
      </c>
      <c r="D682" t="s">
        <v>374</v>
      </c>
      <c r="E682" t="s">
        <v>68</v>
      </c>
      <c r="F682" t="s">
        <v>27</v>
      </c>
      <c r="G682" t="s">
        <v>28</v>
      </c>
      <c r="H682" t="s">
        <v>69</v>
      </c>
      <c r="I682" t="s">
        <v>755</v>
      </c>
      <c r="J682" t="s">
        <v>751</v>
      </c>
    </row>
    <row r="683" spans="1:10" x14ac:dyDescent="0.2">
      <c r="A683" t="s">
        <v>395</v>
      </c>
      <c r="B683">
        <v>2004</v>
      </c>
      <c r="C683">
        <v>15449.757</v>
      </c>
      <c r="D683" t="s">
        <v>374</v>
      </c>
      <c r="E683" t="s">
        <v>68</v>
      </c>
      <c r="F683" t="s">
        <v>27</v>
      </c>
      <c r="G683" t="s">
        <v>28</v>
      </c>
      <c r="H683" t="s">
        <v>69</v>
      </c>
      <c r="I683" t="s">
        <v>755</v>
      </c>
      <c r="J683" t="s">
        <v>751</v>
      </c>
    </row>
    <row r="684" spans="1:10" x14ac:dyDescent="0.2">
      <c r="A684" t="s">
        <v>396</v>
      </c>
      <c r="B684">
        <v>2005</v>
      </c>
      <c r="C684">
        <v>15987.957</v>
      </c>
      <c r="D684" t="s">
        <v>374</v>
      </c>
      <c r="E684" t="s">
        <v>68</v>
      </c>
      <c r="F684" t="s">
        <v>27</v>
      </c>
      <c r="G684" t="s">
        <v>28</v>
      </c>
      <c r="H684" t="s">
        <v>69</v>
      </c>
      <c r="I684" t="s">
        <v>755</v>
      </c>
      <c r="J684" t="s">
        <v>751</v>
      </c>
    </row>
    <row r="685" spans="1:10" x14ac:dyDescent="0.2">
      <c r="A685" t="s">
        <v>397</v>
      </c>
      <c r="B685">
        <v>2006</v>
      </c>
      <c r="C685">
        <v>16433.148000000001</v>
      </c>
      <c r="D685" t="s">
        <v>374</v>
      </c>
      <c r="E685" t="s">
        <v>68</v>
      </c>
      <c r="F685" t="s">
        <v>27</v>
      </c>
      <c r="G685" t="s">
        <v>28</v>
      </c>
      <c r="H685" t="s">
        <v>69</v>
      </c>
      <c r="I685" t="s">
        <v>755</v>
      </c>
      <c r="J685" t="s">
        <v>751</v>
      </c>
    </row>
    <row r="686" spans="1:10" x14ac:dyDescent="0.2">
      <c r="A686" t="s">
        <v>398</v>
      </c>
      <c r="B686">
        <v>2007</v>
      </c>
      <c r="C686">
        <v>16762.445</v>
      </c>
      <c r="D686" t="s">
        <v>374</v>
      </c>
      <c r="E686" t="s">
        <v>68</v>
      </c>
      <c r="F686" t="s">
        <v>27</v>
      </c>
      <c r="G686" t="s">
        <v>28</v>
      </c>
      <c r="H686" t="s">
        <v>69</v>
      </c>
      <c r="I686" t="s">
        <v>755</v>
      </c>
      <c r="J686" t="s">
        <v>751</v>
      </c>
    </row>
    <row r="687" spans="1:10" x14ac:dyDescent="0.2">
      <c r="A687" t="s">
        <v>399</v>
      </c>
      <c r="B687">
        <v>2008</v>
      </c>
      <c r="C687">
        <v>16781.485000000001</v>
      </c>
      <c r="D687" t="s">
        <v>374</v>
      </c>
      <c r="E687" t="s">
        <v>68</v>
      </c>
      <c r="F687" t="s">
        <v>27</v>
      </c>
      <c r="G687" t="s">
        <v>28</v>
      </c>
      <c r="H687" t="s">
        <v>69</v>
      </c>
      <c r="I687" t="s">
        <v>755</v>
      </c>
      <c r="J687" t="s">
        <v>751</v>
      </c>
    </row>
    <row r="688" spans="1:10" x14ac:dyDescent="0.2">
      <c r="A688" t="s">
        <v>400</v>
      </c>
      <c r="B688">
        <v>2009</v>
      </c>
      <c r="C688">
        <v>16349.11</v>
      </c>
      <c r="D688" t="s">
        <v>374</v>
      </c>
      <c r="E688" t="s">
        <v>68</v>
      </c>
      <c r="F688" t="s">
        <v>27</v>
      </c>
      <c r="G688" t="s">
        <v>28</v>
      </c>
      <c r="H688" t="s">
        <v>69</v>
      </c>
      <c r="I688" t="s">
        <v>755</v>
      </c>
      <c r="J688" t="s">
        <v>751</v>
      </c>
    </row>
    <row r="689" spans="1:10" x14ac:dyDescent="0.2">
      <c r="A689" t="s">
        <v>401</v>
      </c>
      <c r="B689">
        <v>2010</v>
      </c>
      <c r="C689">
        <v>16789.75</v>
      </c>
      <c r="D689" t="s">
        <v>374</v>
      </c>
      <c r="E689" t="s">
        <v>68</v>
      </c>
      <c r="F689" t="s">
        <v>27</v>
      </c>
      <c r="G689" t="s">
        <v>28</v>
      </c>
      <c r="H689" t="s">
        <v>69</v>
      </c>
      <c r="I689" t="s">
        <v>755</v>
      </c>
      <c r="J689" t="s">
        <v>751</v>
      </c>
    </row>
    <row r="690" spans="1:10" x14ac:dyDescent="0.2">
      <c r="A690" t="s">
        <v>402</v>
      </c>
      <c r="B690">
        <v>2011</v>
      </c>
      <c r="C690">
        <v>17052.41</v>
      </c>
      <c r="D690" t="s">
        <v>374</v>
      </c>
      <c r="E690" t="s">
        <v>68</v>
      </c>
      <c r="F690" t="s">
        <v>27</v>
      </c>
      <c r="G690" t="s">
        <v>28</v>
      </c>
      <c r="H690" t="s">
        <v>69</v>
      </c>
      <c r="I690" t="s">
        <v>755</v>
      </c>
      <c r="J690" t="s">
        <v>751</v>
      </c>
    </row>
    <row r="691" spans="1:10" x14ac:dyDescent="0.2">
      <c r="A691" t="s">
        <v>403</v>
      </c>
      <c r="B691">
        <v>2012</v>
      </c>
      <c r="C691">
        <v>17442.758999999998</v>
      </c>
      <c r="D691" t="s">
        <v>374</v>
      </c>
      <c r="E691" t="s">
        <v>68</v>
      </c>
      <c r="F691" t="s">
        <v>27</v>
      </c>
      <c r="G691" t="s">
        <v>28</v>
      </c>
      <c r="H691" t="s">
        <v>69</v>
      </c>
      <c r="I691" t="s">
        <v>755</v>
      </c>
      <c r="J691" t="s">
        <v>751</v>
      </c>
    </row>
    <row r="692" spans="1:10" x14ac:dyDescent="0.2">
      <c r="A692" t="s">
        <v>404</v>
      </c>
      <c r="B692">
        <v>2013</v>
      </c>
      <c r="C692">
        <v>17812.167000000001</v>
      </c>
      <c r="D692" t="s">
        <v>374</v>
      </c>
      <c r="E692" t="s">
        <v>68</v>
      </c>
      <c r="F692" t="s">
        <v>27</v>
      </c>
      <c r="G692" t="s">
        <v>28</v>
      </c>
      <c r="H692" t="s">
        <v>69</v>
      </c>
      <c r="I692" t="s">
        <v>755</v>
      </c>
      <c r="J692" t="s">
        <v>751</v>
      </c>
    </row>
    <row r="693" spans="1:10" x14ac:dyDescent="0.2">
      <c r="A693" t="s">
        <v>405</v>
      </c>
      <c r="B693">
        <v>2014</v>
      </c>
      <c r="C693">
        <v>18261.714</v>
      </c>
      <c r="D693" t="s">
        <v>374</v>
      </c>
      <c r="E693" t="s">
        <v>68</v>
      </c>
      <c r="F693" t="s">
        <v>27</v>
      </c>
      <c r="G693" t="s">
        <v>28</v>
      </c>
      <c r="H693" t="s">
        <v>69</v>
      </c>
      <c r="I693" t="s">
        <v>755</v>
      </c>
      <c r="J693" t="s">
        <v>751</v>
      </c>
    </row>
    <row r="694" spans="1:10" x14ac:dyDescent="0.2">
      <c r="A694" t="s">
        <v>406</v>
      </c>
      <c r="B694">
        <v>2015</v>
      </c>
      <c r="C694">
        <v>18799.621999999999</v>
      </c>
      <c r="D694" t="s">
        <v>374</v>
      </c>
      <c r="E694" t="s">
        <v>68</v>
      </c>
      <c r="F694" t="s">
        <v>27</v>
      </c>
      <c r="G694" t="s">
        <v>28</v>
      </c>
      <c r="H694" t="s">
        <v>69</v>
      </c>
      <c r="I694" t="s">
        <v>755</v>
      </c>
      <c r="J694" t="s">
        <v>751</v>
      </c>
    </row>
    <row r="695" spans="1:10" x14ac:dyDescent="0.2">
      <c r="A695" t="s">
        <v>407</v>
      </c>
      <c r="B695">
        <v>2016</v>
      </c>
      <c r="C695">
        <v>19141.671999999999</v>
      </c>
      <c r="D695" t="s">
        <v>374</v>
      </c>
      <c r="E695" t="s">
        <v>68</v>
      </c>
      <c r="F695" t="s">
        <v>27</v>
      </c>
      <c r="G695" t="s">
        <v>28</v>
      </c>
      <c r="H695" t="s">
        <v>69</v>
      </c>
      <c r="I695" t="s">
        <v>755</v>
      </c>
      <c r="J695" t="s">
        <v>751</v>
      </c>
    </row>
    <row r="696" spans="1:10" x14ac:dyDescent="0.2">
      <c r="A696" t="s">
        <v>408</v>
      </c>
      <c r="B696">
        <v>2017</v>
      </c>
      <c r="C696">
        <v>19612.101999999999</v>
      </c>
      <c r="D696" t="s">
        <v>374</v>
      </c>
      <c r="E696" t="s">
        <v>68</v>
      </c>
      <c r="F696" t="s">
        <v>27</v>
      </c>
      <c r="G696" t="s">
        <v>28</v>
      </c>
      <c r="H696" t="s">
        <v>69</v>
      </c>
      <c r="I696" t="s">
        <v>755</v>
      </c>
      <c r="J696" t="s">
        <v>751</v>
      </c>
    </row>
    <row r="697" spans="1:10" x14ac:dyDescent="0.2">
      <c r="A697" t="s">
        <v>409</v>
      </c>
      <c r="B697">
        <v>2018</v>
      </c>
      <c r="C697">
        <v>20193.896000000001</v>
      </c>
      <c r="D697" t="s">
        <v>374</v>
      </c>
      <c r="E697" t="s">
        <v>68</v>
      </c>
      <c r="F697" t="s">
        <v>27</v>
      </c>
      <c r="G697" t="s">
        <v>28</v>
      </c>
      <c r="H697" t="s">
        <v>69</v>
      </c>
      <c r="I697" t="s">
        <v>755</v>
      </c>
      <c r="J697" t="s">
        <v>751</v>
      </c>
    </row>
    <row r="698" spans="1:10" x14ac:dyDescent="0.2">
      <c r="A698" t="s">
        <v>410</v>
      </c>
      <c r="B698">
        <v>2019</v>
      </c>
      <c r="C698">
        <v>20692.087</v>
      </c>
      <c r="D698" t="s">
        <v>374</v>
      </c>
      <c r="E698" t="s">
        <v>68</v>
      </c>
      <c r="F698" t="s">
        <v>27</v>
      </c>
      <c r="G698" t="s">
        <v>28</v>
      </c>
      <c r="H698" t="s">
        <v>69</v>
      </c>
      <c r="I698" t="s">
        <v>755</v>
      </c>
      <c r="J698" t="s">
        <v>751</v>
      </c>
    </row>
    <row r="699" spans="1:10" x14ac:dyDescent="0.2">
      <c r="A699" t="s">
        <v>411</v>
      </c>
      <c r="B699">
        <v>2020</v>
      </c>
      <c r="C699">
        <v>20234.074000000001</v>
      </c>
      <c r="D699" t="s">
        <v>374</v>
      </c>
      <c r="E699" t="s">
        <v>68</v>
      </c>
      <c r="F699" t="s">
        <v>27</v>
      </c>
      <c r="G699" t="s">
        <v>28</v>
      </c>
      <c r="H699" t="s">
        <v>69</v>
      </c>
      <c r="I699" t="s">
        <v>755</v>
      </c>
      <c r="J699" t="s">
        <v>751</v>
      </c>
    </row>
    <row r="700" spans="1:10" x14ac:dyDescent="0.2">
      <c r="A700" t="s">
        <v>445</v>
      </c>
      <c r="B700">
        <v>2021</v>
      </c>
      <c r="C700">
        <v>21407.691999999999</v>
      </c>
      <c r="D700" t="s">
        <v>374</v>
      </c>
      <c r="E700" t="s">
        <v>68</v>
      </c>
      <c r="F700" t="s">
        <v>27</v>
      </c>
      <c r="G700" t="s">
        <v>28</v>
      </c>
      <c r="H700" t="s">
        <v>69</v>
      </c>
      <c r="I700" t="s">
        <v>755</v>
      </c>
      <c r="J700" t="s">
        <v>751</v>
      </c>
    </row>
    <row r="701" spans="1:10" x14ac:dyDescent="0.2">
      <c r="A701" t="s">
        <v>748</v>
      </c>
      <c r="B701">
        <v>2022</v>
      </c>
      <c r="C701">
        <v>21822.037</v>
      </c>
      <c r="D701" t="s">
        <v>374</v>
      </c>
      <c r="E701" t="s">
        <v>68</v>
      </c>
      <c r="F701" t="s">
        <v>27</v>
      </c>
      <c r="G701" t="s">
        <v>28</v>
      </c>
      <c r="H701" t="s">
        <v>69</v>
      </c>
      <c r="I701" t="s">
        <v>755</v>
      </c>
      <c r="J701" t="s">
        <v>751</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DBA32-1738-4BA7-A750-4F3C65ECC867}">
  <dimension ref="A1:U14"/>
  <sheetViews>
    <sheetView workbookViewId="0">
      <selection activeCell="A15" sqref="A15"/>
    </sheetView>
  </sheetViews>
  <sheetFormatPr baseColWidth="10" defaultColWidth="8.83203125" defaultRowHeight="15" x14ac:dyDescent="0.2"/>
  <cols>
    <col min="1" max="1" width="13.5" bestFit="1" customWidth="1"/>
    <col min="2" max="2" width="27.1640625" customWidth="1"/>
  </cols>
  <sheetData>
    <row r="1" spans="1:21" x14ac:dyDescent="0.2">
      <c r="A1" t="s">
        <v>412</v>
      </c>
      <c r="B1" s="20" t="s">
        <v>446</v>
      </c>
    </row>
    <row r="2" spans="1:21" x14ac:dyDescent="0.2">
      <c r="A2" t="s">
        <v>413</v>
      </c>
      <c r="B2" t="s">
        <v>423</v>
      </c>
    </row>
    <row r="3" spans="1:21" x14ac:dyDescent="0.2">
      <c r="A3" t="s">
        <v>414</v>
      </c>
      <c r="B3" s="4">
        <f ca="1">TODAY()</f>
        <v>45639</v>
      </c>
    </row>
    <row r="4" spans="1:21" x14ac:dyDescent="0.2">
      <c r="A4" t="s">
        <v>415</v>
      </c>
      <c r="B4">
        <f>MIN(Query1!B:B)</f>
        <v>1975</v>
      </c>
    </row>
    <row r="5" spans="1:21" x14ac:dyDescent="0.2">
      <c r="A5" t="s">
        <v>416</v>
      </c>
      <c r="B5">
        <f>IF((B6-10)&lt;B4,B4,B6-10)</f>
        <v>2012</v>
      </c>
      <c r="C5" t="s">
        <v>421</v>
      </c>
      <c r="D5" t="s">
        <v>422</v>
      </c>
    </row>
    <row r="6" spans="1:21" x14ac:dyDescent="0.2">
      <c r="A6" t="s">
        <v>417</v>
      </c>
      <c r="B6">
        <f>MAX(Query1!B:B)</f>
        <v>2022</v>
      </c>
    </row>
    <row r="7" spans="1:21" x14ac:dyDescent="0.2">
      <c r="A7" t="s">
        <v>418</v>
      </c>
      <c r="B7">
        <v>2.1</v>
      </c>
    </row>
    <row r="8" spans="1:21" x14ac:dyDescent="0.2">
      <c r="A8" t="s">
        <v>419</v>
      </c>
      <c r="B8">
        <v>1</v>
      </c>
      <c r="C8">
        <v>1</v>
      </c>
      <c r="D8">
        <v>1</v>
      </c>
      <c r="E8">
        <v>1</v>
      </c>
      <c r="F8">
        <v>1</v>
      </c>
      <c r="G8">
        <v>1</v>
      </c>
      <c r="H8">
        <v>2</v>
      </c>
      <c r="I8">
        <v>2</v>
      </c>
      <c r="J8">
        <v>2</v>
      </c>
      <c r="K8">
        <v>2</v>
      </c>
      <c r="L8">
        <v>2</v>
      </c>
      <c r="M8">
        <v>2</v>
      </c>
      <c r="N8">
        <v>2</v>
      </c>
      <c r="O8">
        <v>3</v>
      </c>
      <c r="P8">
        <v>3</v>
      </c>
      <c r="Q8">
        <v>3</v>
      </c>
      <c r="R8">
        <v>3</v>
      </c>
      <c r="S8">
        <v>3</v>
      </c>
      <c r="T8">
        <v>3</v>
      </c>
      <c r="U8">
        <v>3</v>
      </c>
    </row>
    <row r="9" spans="1:21" x14ac:dyDescent="0.2">
      <c r="A9" t="s">
        <v>420</v>
      </c>
      <c r="B9">
        <v>1</v>
      </c>
      <c r="C9">
        <v>2</v>
      </c>
      <c r="D9">
        <v>3</v>
      </c>
      <c r="E9">
        <v>4</v>
      </c>
      <c r="F9">
        <v>5</v>
      </c>
      <c r="G9">
        <v>6</v>
      </c>
      <c r="H9">
        <v>1</v>
      </c>
      <c r="I9">
        <v>2</v>
      </c>
      <c r="J9">
        <v>3</v>
      </c>
      <c r="K9">
        <v>4</v>
      </c>
      <c r="L9">
        <v>5</v>
      </c>
      <c r="M9">
        <v>6</v>
      </c>
      <c r="N9">
        <v>7</v>
      </c>
      <c r="O9">
        <v>1</v>
      </c>
      <c r="P9">
        <v>2</v>
      </c>
      <c r="Q9">
        <v>3</v>
      </c>
      <c r="R9">
        <v>4</v>
      </c>
      <c r="S9">
        <v>5</v>
      </c>
      <c r="T9">
        <v>6</v>
      </c>
      <c r="U9">
        <v>7</v>
      </c>
    </row>
    <row r="10" spans="1:21" x14ac:dyDescent="0.2">
      <c r="A10" t="s">
        <v>0</v>
      </c>
      <c r="B10" t="s">
        <v>9</v>
      </c>
      <c r="C10" t="s">
        <v>9</v>
      </c>
      <c r="D10" t="s">
        <v>9</v>
      </c>
      <c r="E10" t="s">
        <v>9</v>
      </c>
      <c r="F10" t="s">
        <v>9</v>
      </c>
      <c r="G10" t="s">
        <v>9</v>
      </c>
      <c r="H10" t="s">
        <v>14</v>
      </c>
      <c r="I10" t="s">
        <v>14</v>
      </c>
      <c r="J10" t="s">
        <v>14</v>
      </c>
      <c r="K10" t="s">
        <v>14</v>
      </c>
      <c r="L10" t="s">
        <v>14</v>
      </c>
      <c r="M10" t="s">
        <v>14</v>
      </c>
      <c r="N10" t="s">
        <v>14</v>
      </c>
      <c r="O10" t="s">
        <v>15</v>
      </c>
      <c r="P10" t="s">
        <v>15</v>
      </c>
      <c r="Q10" t="s">
        <v>15</v>
      </c>
      <c r="R10" t="s">
        <v>15</v>
      </c>
      <c r="S10" t="s">
        <v>15</v>
      </c>
      <c r="T10" t="s">
        <v>15</v>
      </c>
      <c r="U10" t="s">
        <v>15</v>
      </c>
    </row>
    <row r="11" spans="1:21" x14ac:dyDescent="0.2">
      <c r="H11" t="s">
        <v>10</v>
      </c>
      <c r="I11" t="s">
        <v>10</v>
      </c>
      <c r="J11" t="s">
        <v>10</v>
      </c>
      <c r="K11" t="s">
        <v>10</v>
      </c>
      <c r="L11" t="s">
        <v>10</v>
      </c>
      <c r="M11" t="s">
        <v>10</v>
      </c>
      <c r="N11" t="s">
        <v>11</v>
      </c>
      <c r="O11" t="s">
        <v>12</v>
      </c>
      <c r="P11" t="s">
        <v>12</v>
      </c>
      <c r="Q11" t="s">
        <v>12</v>
      </c>
      <c r="R11" t="s">
        <v>12</v>
      </c>
      <c r="S11" t="s">
        <v>12</v>
      </c>
      <c r="T11" t="s">
        <v>12</v>
      </c>
      <c r="U11" t="s">
        <v>11</v>
      </c>
    </row>
    <row r="12" spans="1:21" x14ac:dyDescent="0.2">
      <c r="B12" t="s">
        <v>1</v>
      </c>
      <c r="C12" t="s">
        <v>2</v>
      </c>
      <c r="D12" t="s">
        <v>3</v>
      </c>
      <c r="E12" t="s">
        <v>4</v>
      </c>
      <c r="F12" t="s">
        <v>5</v>
      </c>
      <c r="G12" t="s">
        <v>6</v>
      </c>
      <c r="H12" t="s">
        <v>1</v>
      </c>
      <c r="I12" t="s">
        <v>2</v>
      </c>
      <c r="J12" t="s">
        <v>3</v>
      </c>
      <c r="K12" t="s">
        <v>4</v>
      </c>
      <c r="L12" t="s">
        <v>5</v>
      </c>
      <c r="M12" t="s">
        <v>6</v>
      </c>
      <c r="O12" t="s">
        <v>1</v>
      </c>
      <c r="P12" t="s">
        <v>2</v>
      </c>
      <c r="Q12" t="s">
        <v>3</v>
      </c>
      <c r="R12" t="s">
        <v>4</v>
      </c>
      <c r="S12" t="s">
        <v>5</v>
      </c>
      <c r="T12" t="s">
        <v>6</v>
      </c>
    </row>
    <row r="13" spans="1:21" x14ac:dyDescent="0.2">
      <c r="A13" t="s">
        <v>727</v>
      </c>
    </row>
    <row r="14" spans="1:21" x14ac:dyDescent="0.2">
      <c r="A14" s="27" t="s">
        <v>728</v>
      </c>
    </row>
  </sheetData>
  <hyperlinks>
    <hyperlink ref="A14" r:id="rId1" xr:uid="{9AB7889A-BE2A-433F-ACD6-FDB52A9254B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35715f8-87ef-4d3b-947a-233431d15701">
      <Terms xmlns="http://schemas.microsoft.com/office/infopath/2007/PartnerControls"/>
    </lcf76f155ced4ddcb4097134ff3c332f>
    <TaxCatchAll xmlns="f6aed4ac-dd4c-4794-87ed-06fc3a0ee92f" xsi:nil="true"/>
  </documentManagement>
</p:properties>
</file>

<file path=customXml/item3.xml>��< ? x m l   v e r s i o n = " 1 . 0 "   e n c o d i n g = " u t f - 1 6 " ? > < D a t a M a s h u p   s q m i d = " d 8 6 9 c d d d - 1 0 3 3 - 4 5 c 1 - a a 0 f - 3 5 1 d 3 0 a e c 1 a b "   x m l n s = " h t t p : / / s c h e m a s . m i c r o s o f t . c o m / D a t a M a s h u p " > A A A A A L E E A A B Q S w M E F A A C A A g A T W U x W c R V D G K l A A A A 9 w A A A B I A H A B D b 2 5 m a W c v U G F j a 2 F n Z S 5 4 b W w g o h g A K K A U A A A A A A A A A A A A A A A A A A A A A A A A A A A A h Y + x D o I w G I R f h X S n L T U Y Q 0 o Z X C U x I R r X p l R o h B 9 D i + X d H H w k X 0 G M o m 6 O d / d d c n e / 3 n g 2 t k 1 w 0 b 0 1 H a Q o w h Q F G l R X G q h S N L h j u E K Z 4 F u p T r L S w Q S D T U Z r U l Q 7 d 0 4 I 8 d 5 j v 8 B d X x F G a U Q O + a Z Q t W 5 l a M A 6 C U q j T 6 v 8 3 0 K C 7 1 9 j B M M R o z i O l z G m n M w u z w 1 8 C T Y N f q Y / J l 8 P j R t 6 L T S E u 4 K T W X L y P i E e U E s D B B Q A A g A I A E 1 l M 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N Z T F Z 4 I q U X 6 o B A A A 1 B A A A E w A c A E Z v c m 1 1 b G F z L 1 N l Y 3 R p b 2 4 x L m 0 g o h g A K K A U A A A A A A A A A A A A A A A A A A A A A A A A A A A A z V L R a u M w E H w P 5 B + E r h Q H X I W U X h 9 a w k F z K b S U w j X h 7 l m x t 7 E P W / K t V m l D y L 9 X s q 3 Y l + Y D 6 g d 7 P P L u z K z X Q E K 5 V m z R P C e 3 w 8 F w Y D K J k L J f F n A 7 Y V N W A A 0 H z F 0 L b T E B x z w a r c R P n d g S F E V / Y C V m W p H D J u I Z U W V u x u N U k h Q r M m K t N 2 M E U 9 e O K f n 3 / e K q W l v x 1 / X 4 c f a W A c K U 5 K q A K e e X Y s L 5 + Z n G F H B a g j Q W Q d k y L o E w T z z a g k Q + G s W N o W / c 6 W 4 A y d k l z Z a + D X f + a i D u U Z d P u a G o 8 R 2 z R V X k R I C i B n f b Z 0 1 Z r t b R K G b K F k W 4 z 9 8 J 5 W 9 Z W D B i j q i x k 5 u / V 1 K l T m 2 m C 1 u q S S f W n L x A 4 s w 3 h 9 F J d z H j o T Z m O 1 7 n c d z G y 3 n Q p m 6 g T + 0 R h d J m i h 4 p T W B 6 B W 4 4 X U 3 7 k q d 8 7 0 V a Q R H E w v t B N B A 9 8 Y 4 K J g J D R z l E Z y o w B 3 N H j V t f / / c + I r 3 p b u A v U C / D Y e K m m 3 h 7 1 P L R i Z 8 T 7 / p d e x p f d x C 9 6 L N M q r V L s 9 x W v a V e o l T m V W P Z 1 P p D n / 3 z n O L d 7 l M + c l + 7 J S 9 X g K c W 4 0 H R 9 Z X w L f f 7 0 X C Q q 5 N W b j 8 A U E s B A i 0 A F A A C A A g A T W U x W c R V D G K l A A A A 9 w A A A B I A A A A A A A A A A A A A A A A A A A A A A E N v b m Z p Z y 9 Q Y W N r Y W d l L n h t b F B L A Q I t A B Q A A g A I A E 1 l M V k P y u m r p A A A A O k A A A A T A A A A A A A A A A A A A A A A A P E A A A B b Q 2 9 u d G V u d F 9 U e X B l c 1 0 u e G 1 s U E s B A i 0 A F A A C A A g A T W U x W e C K l F + q A Q A A N Q Q A A B M A A A A A A A A A A A A A A A A A 4 g E A A E Z v c m 1 1 b G F z L 1 N l Y 3 R p b 2 4 x L m 1 Q S w U G A A A A A A M A A w D C A A A A 2 Q 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4 w 8 A A A A A A A D B D 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X V l c n k x 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F 1 Z X J 5 M S I g L z 4 8 R W 5 0 c n k g V H l w Z T 0 i R m l s b G V k Q 2 9 t c G x l d G V S Z X N 1 b H R U b 1 d v c m t z a G V l d C I g V m F s d W U 9 I m w x I i A v P j x F b n R y e S B U e X B l P S J G a W x s R X J y b 3 J D b 3 V u d C I g V m F s d W U 9 I m w w I i A v P j x F b n R y e S B U e X B l P S J G a W x s R X J y b 3 J D b 2 R l I i B W Y W x 1 Z T 0 i c 1 V u a 2 5 v d 2 4 i I C 8 + P E V u d H J 5 I F R 5 c G U 9 I l F 1 Z X J 5 S U Q i I F Z h b H V l P S J z Z m N h N z M 0 M m Q t N D E x N y 0 0 Z j M x L T k 5 N z g t Y m V l Y z Z l Y T A x M T Y 4 I i A v P j x F b n R y e S B U e X B l P S J G a W x s T G F z d F V w Z G F 0 Z W Q i I F Z h b H V l P S J k M j A y N C 0 w O S 0 x N 1 Q x N j o 0 M j o y N i 4 w N D g 0 O T c x W i I g L z 4 8 R W 5 0 c n k g V H l w Z T 0 i R m l s b E N v d W 5 0 I i B W Y W x 1 Z T 0 i b D c w M C I g L z 4 8 R W 5 0 c n k g V H l w Z T 0 i R m l s b E N v b H V t b l R 5 c G V z I i B W Y W x 1 Z T 0 i c 0 F B T U Z B Q U F B Q U F B Q U F B P T 0 i I C 8 + P E V u d H J 5 I F R 5 c G U 9 I k Z p b G x D b 2 x 1 b W 5 O Y W 1 l c y I g V m F s d W U 9 I n N b J n F 1 b 3 Q 7 Q 2 9 s d W 1 u M S 5 p Z C Z x d W 9 0 O y w m c X V v d D t D b 2 x 1 b W 4 x L n l l Y X I m c X V v d D s s J n F 1 b 3 Q 7 Q 2 9 s d W 1 u M S 5 2 Y W x 1 Z S Z x d W 9 0 O y w m c X V v d D t D b 2 x 1 b W 4 x L m 1 l Y X N 1 c m U m c X V v d D s s J n F 1 b 3 Q 7 Q 2 9 s d W 1 u M S 5 t Z X R y a W M m c X V v d D s s J n F 1 b 3 Q 7 Q 2 9 s d W 1 u M S 5 0 Y W J s Z S Z x d W 9 0 O y w m c X V v d D t D b 2 x 1 b W 4 x L n N v d X J j Z S Z x d W 9 0 O y w m c X V v d D t D b 2 x 1 b W 4 x L m 5 v d G V z J n F 1 b 3 Q 7 L C Z x d W 9 0 O 0 N v b H V t b j E u b W V h c 3 V y Z W 5 1 b S Z x d W 9 0 O y w m c X V v d D t D b 2 x 1 b W 4 x L m 1 l d H J p Y 2 5 1 b S Z x d W 9 0 O 1 0 i I C 8 + P E V u d H J 5 I F R 5 c G U 9 I k Z p b G x T d G F 0 d X M i I F Z h b H V l P S J z Q 2 9 t c G x l d G U i I C 8 + P E V u d H J 5 I F R 5 c G U 9 I k F k Z G V k V G 9 E Y X R h T W 9 k Z W w i I F Z h b H V l P S J s M C I g L z 4 8 R W 5 0 c n k g V H l w Z T 0 i U m V s Y X R p b 2 5 z a G l w S W 5 m b 0 N v b n R h a W 5 l c i I g V m F s d W U 9 I n N 7 J n F 1 b 3 Q 7 Y 2 9 s d W 1 u Q 2 9 1 b n Q m c X V v d D s 6 M T A s J n F 1 b 3 Q 7 a 2 V 5 Q 2 9 s d W 1 u T m F t Z X M m c X V v d D s 6 W 1 0 s J n F 1 b 3 Q 7 c X V l c n l S Z W x h d G l v b n N o a X B z J n F 1 b 3 Q 7 O l t d L C Z x d W 9 0 O 2 N v b H V t b k l k Z W 5 0 a X R p Z X M m c X V v d D s 6 W y Z x d W 9 0 O 1 N l Y 3 R p b 2 4 x L 1 F 1 Z X J 5 M S 9 B d X R v U m V t b 3 Z l Z E N v b H V t b n M x L n t D b 2 x 1 b W 4 x L m l k L D B 9 J n F 1 b 3 Q 7 L C Z x d W 9 0 O 1 N l Y 3 R p b 2 4 x L 1 F 1 Z X J 5 M S 9 B d X R v U m V t b 3 Z l Z E N v b H V t b n M x L n t D b 2 x 1 b W 4 x L n l l Y X I s M X 0 m c X V v d D s s J n F 1 b 3 Q 7 U 2 V j d G l v b j E v U X V l c n k x L 0 F 1 d G 9 S Z W 1 v d m V k Q 2 9 s d W 1 u c z E u e 0 N v b H V t b j E u d m F s d W U s M n 0 m c X V v d D s s J n F 1 b 3 Q 7 U 2 V j d G l v b j E v U X V l c n k x L 0 F 1 d G 9 S Z W 1 v d m V k Q 2 9 s d W 1 u c z E u e 0 N v b H V t b j E u b W V h c 3 V y Z S w z f S Z x d W 9 0 O y w m c X V v d D t T Z W N 0 a W 9 u M S 9 R d W V y e T E v Q X V 0 b 1 J l b W 9 2 Z W R D b 2 x 1 b W 5 z M S 5 7 Q 2 9 s d W 1 u M S 5 t Z X R y a W M s N H 0 m c X V v d D s s J n F 1 b 3 Q 7 U 2 V j d G l v b j E v U X V l c n k x L 0 F 1 d G 9 S Z W 1 v d m V k Q 2 9 s d W 1 u c z E u e 0 N v b H V t b j E u d G F i b G U s N X 0 m c X V v d D s s J n F 1 b 3 Q 7 U 2 V j d G l v b j E v U X V l c n k x L 0 F 1 d G 9 S Z W 1 v d m V k Q 2 9 s d W 1 u c z E u e 0 N v b H V t b j E u c 2 9 1 c m N l L D Z 9 J n F 1 b 3 Q 7 L C Z x d W 9 0 O 1 N l Y 3 R p b 2 4 x L 1 F 1 Z X J 5 M S 9 B d X R v U m V t b 3 Z l Z E N v b H V t b n M x L n t D b 2 x 1 b W 4 x L m 5 v d G V z L D d 9 J n F 1 b 3 Q 7 L C Z x d W 9 0 O 1 N l Y 3 R p b 2 4 x L 1 F 1 Z X J 5 M S 9 B d X R v U m V t b 3 Z l Z E N v b H V t b n M x L n t D b 2 x 1 b W 4 x L m 1 l Y X N 1 c m V u d W 0 s O H 0 m c X V v d D s s J n F 1 b 3 Q 7 U 2 V j d G l v b j E v U X V l c n k x L 0 F 1 d G 9 S Z W 1 v d m V k Q 2 9 s d W 1 u c z E u e 0 N v b H V t b j E u b W V 0 c m l j b n V t L D l 9 J n F 1 b 3 Q 7 X S w m c X V v d D t D b 2 x 1 b W 5 D b 3 V u d C Z x d W 9 0 O z o x M C w m c X V v d D t L Z X l D b 2 x 1 b W 5 O Y W 1 l c y Z x d W 9 0 O z p b X S w m c X V v d D t D b 2 x 1 b W 5 J Z G V u d G l 0 a W V z J n F 1 b 3 Q 7 O l s m c X V v d D t T Z W N 0 a W 9 u M S 9 R d W V y e T E v Q X V 0 b 1 J l b W 9 2 Z W R D b 2 x 1 b W 5 z M S 5 7 Q 2 9 s d W 1 u M S 5 p Z C w w f S Z x d W 9 0 O y w m c X V v d D t T Z W N 0 a W 9 u M S 9 R d W V y e T E v Q X V 0 b 1 J l b W 9 2 Z W R D b 2 x 1 b W 5 z M S 5 7 Q 2 9 s d W 1 u M S 5 5 Z W F y L D F 9 J n F 1 b 3 Q 7 L C Z x d W 9 0 O 1 N l Y 3 R p b 2 4 x L 1 F 1 Z X J 5 M S 9 B d X R v U m V t b 3 Z l Z E N v b H V t b n M x L n t D b 2 x 1 b W 4 x L n Z h b H V l L D J 9 J n F 1 b 3 Q 7 L C Z x d W 9 0 O 1 N l Y 3 R p b 2 4 x L 1 F 1 Z X J 5 M S 9 B d X R v U m V t b 3 Z l Z E N v b H V t b n M x L n t D b 2 x 1 b W 4 x L m 1 l Y X N 1 c m U s M 3 0 m c X V v d D s s J n F 1 b 3 Q 7 U 2 V j d G l v b j E v U X V l c n k x L 0 F 1 d G 9 S Z W 1 v d m V k Q 2 9 s d W 1 u c z E u e 0 N v b H V t b j E u b W V 0 c m l j L D R 9 J n F 1 b 3 Q 7 L C Z x d W 9 0 O 1 N l Y 3 R p b 2 4 x L 1 F 1 Z X J 5 M S 9 B d X R v U m V t b 3 Z l Z E N v b H V t b n M x L n t D b 2 x 1 b W 4 x L n R h Y m x l L D V 9 J n F 1 b 3 Q 7 L C Z x d W 9 0 O 1 N l Y 3 R p b 2 4 x L 1 F 1 Z X J 5 M S 9 B d X R v U m V t b 3 Z l Z E N v b H V t b n M x L n t D b 2 x 1 b W 4 x L n N v d X J j Z S w 2 f S Z x d W 9 0 O y w m c X V v d D t T Z W N 0 a W 9 u M S 9 R d W V y e T E v Q X V 0 b 1 J l b W 9 2 Z W R D b 2 x 1 b W 5 z M S 5 7 Q 2 9 s d W 1 u M S 5 u b 3 R l c y w 3 f S Z x d W 9 0 O y w m c X V v d D t T Z W N 0 a W 9 u M S 9 R d W V y e T E v Q X V 0 b 1 J l b W 9 2 Z W R D b 2 x 1 b W 5 z M S 5 7 Q 2 9 s d W 1 u M S 5 t Z W F z d X J l b n V t L D h 9 J n F 1 b 3 Q 7 L C Z x d W 9 0 O 1 N l Y 3 R p b 2 4 x L 1 F 1 Z X J 5 M S 9 B d X R v U m V t b 3 Z l Z E N v b H V t b n M x L n t D b 2 x 1 b W 4 x L m 1 l d H J p Y 2 5 1 b S w 5 f S Z x d W 9 0 O 1 0 s J n F 1 b 3 Q 7 U m V s Y X R p b 2 5 z a G l w S W 5 m b y Z x d W 9 0 O z p b X X 0 i I C 8 + P C 9 T d G F i b G V F b n R y a W V z P j w v S X R l b T 4 8 S X R l b T 4 8 S X R l b U x v Y 2 F 0 a W 9 u P j x J d G V t V H l w Z T 5 G b 3 J t d W x h P C 9 J d G V t V H l w Z T 4 8 S X R l b V B h d G g + U 2 V j d G l v b j E v U X V l c n k x L 1 N v d X J j Z T w v S X R l b V B h d G g + P C 9 J d G V t T G 9 j Y X R p b 2 4 + P F N 0 Y W J s Z U V u d H J p Z X M g L z 4 8 L 0 l 0 Z W 0 + P E l 0 Z W 0 + P E l 0 Z W 1 M b 2 N h d G l v b j 4 8 S X R l b V R 5 c G U + R m 9 y b X V s Y T w v S X R l b V R 5 c G U + P E l 0 Z W 1 Q Y X R o P l N l Y 3 R p b 2 4 x L 1 F 1 Z X J 5 M S 9 D b 2 5 2 Z X J 0 Z W Q l M j B 0 b y U y M F R h Y m x l P C 9 J d G V t U G F 0 a D 4 8 L 0 l 0 Z W 1 M b 2 N h d G l v b j 4 8 U 3 R h Y m x l R W 5 0 c m l l c y A v P j w v S X R l b T 4 8 S X R l b T 4 8 S X R l b U x v Y 2 F 0 a W 9 u P j x J d G V t V H l w Z T 5 G b 3 J t d W x h P C 9 J d G V t V H l w Z T 4 8 S X R l b V B h d G g + U 2 V j d G l v b j E v U X V l c n k x L 0 V 4 c G F u Z G V k J T I w Q 2 9 s d W 1 u M T w v S X R l b V B h d G g + P C 9 J d G V t T G 9 j Y X R p b 2 4 + P F N 0 Y W J s Z U V u d H J p Z X M g L z 4 8 L 0 l 0 Z W 0 + P E l 0 Z W 0 + P E l 0 Z W 1 M b 2 N h d G l v b j 4 8 S X R l b V R 5 c G U + R m 9 y b X V s Y T w v S X R l b V R 5 c G U + P E l 0 Z W 1 Q Y X R o P l N l Y 3 R p b 2 4 x L 1 F 1 Z X J 5 M S 9 S Z W 9 y Z G V y Z W Q l M j B D b 2 x 1 b W 5 z P C 9 J d G V t U G F 0 a D 4 8 L 0 l 0 Z W 1 M b 2 N h d G l v b j 4 8 U 3 R h Y m x l R W 5 0 c m l l c y A v P j w v S X R l b T 4 8 S X R l b T 4 8 S X R l b U x v Y 2 F 0 a W 9 u P j x J d G V t V H l w Z T 5 G b 3 J t d W x h P C 9 J d G V t V H l w Z T 4 8 S X R l b V B h d G g + U 2 V j d G l v b j E v U X V l c n k x L 0 N o Y W 5 n Z W Q l M j B U e X B l P C 9 J d G V t U G F 0 a D 4 8 L 0 l 0 Z W 1 M b 2 N h d G l v b j 4 8 U 3 R h Y m x l R W 5 0 c m l l c y A v P j w v S X R l b T 4 8 L 0 l 0 Z W 1 z P j w v T G 9 j Y W x Q Y W N r Y W d l T W V 0 Y W R h d G F G a W x l P h Y A A A B Q S w U G A A A A A A A A A A A A A A A A A A A A A A A A 2 g A A A A E A A A D Q j J 3 f A R X R E Y x 6 A M B P w p f r A Q A A A B Z 9 R l W 5 3 i 9 N r m 9 S 4 u S z y u E A A A A A A g A A A A A A A 2 Y A A M A A A A A Q A A A A q g D 1 K S i i M 0 A J J h D r s 3 a Z N A A A A A A E g A A A o A A A A B A A A A B B S o X c 8 A Z p N k 2 r M 6 c c N w A m U A A A A K P y Y X R e g 8 F Y L 8 u 6 k y 8 o 6 r F p p O M 1 e P 7 a m F 4 d i R V U Z B 3 g / w 5 C S k k f B 4 n d x D / B I m r I o W O c G J j r a X 8 h B Z t w Q f m n m Y l e 0 t 1 n b c k m q I x N r l B j N j O t F A A A A B e L 6 f h P Y y E r a T C 6 E + + C B / s + t H G 5 < / D a t a M a s h u p > 
</file>

<file path=customXml/item4.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C2E80A-74AC-4F27-8C93-D7624201A193}">
  <ds:schemaRefs>
    <ds:schemaRef ds:uri="http://schemas.microsoft.com/sharepoint/v3/contenttype/forms"/>
  </ds:schemaRefs>
</ds:datastoreItem>
</file>

<file path=customXml/itemProps2.xml><?xml version="1.0" encoding="utf-8"?>
<ds:datastoreItem xmlns:ds="http://schemas.openxmlformats.org/officeDocument/2006/customXml" ds:itemID="{C12FBB95-F3BC-4077-A158-5B60FD2A2563}">
  <ds:schemaRefs>
    <ds:schemaRef ds:uri="http://purl.org/dc/terms/"/>
    <ds:schemaRef ds:uri="http://schemas.openxmlformats.org/package/2006/metadata/core-properties"/>
    <ds:schemaRef ds:uri="http://purl.org/dc/dcmitype/"/>
    <ds:schemaRef ds:uri="a35715f8-87ef-4d3b-947a-233431d15701"/>
    <ds:schemaRef ds:uri="http://purl.org/dc/elements/1.1/"/>
    <ds:schemaRef ds:uri="http://www.w3.org/XML/1998/namespace"/>
    <ds:schemaRef ds:uri="http://schemas.microsoft.com/office/2006/documentManagement/types"/>
    <ds:schemaRef ds:uri="http://schemas.microsoft.com/office/infopath/2007/PartnerControls"/>
    <ds:schemaRef ds:uri="f6aed4ac-dd4c-4794-87ed-06fc3a0ee92f"/>
    <ds:schemaRef ds:uri="http://schemas.microsoft.com/office/2006/metadata/properties"/>
  </ds:schemaRefs>
</ds:datastoreItem>
</file>

<file path=customXml/itemProps3.xml><?xml version="1.0" encoding="utf-8"?>
<ds:datastoreItem xmlns:ds="http://schemas.openxmlformats.org/officeDocument/2006/customXml" ds:itemID="{34361CA9-76D4-4352-9F06-ABD8AB0DF0D1}">
  <ds:schemaRefs>
    <ds:schemaRef ds:uri="http://schemas.microsoft.com/DataMashup"/>
  </ds:schemaRefs>
</ds:datastoreItem>
</file>

<file path=customXml/itemProps4.xml><?xml version="1.0" encoding="utf-8"?>
<ds:datastoreItem xmlns:ds="http://schemas.openxmlformats.org/officeDocument/2006/customXml" ds:itemID="{B282C7CC-DC05-4632-9B77-0769AFAAD0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715f8-87ef-4d3b-947a-233431d15701"/>
    <ds:schemaRef ds:uri="f6aed4ac-dd4c-4794-87ed-06fc3a0ee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Figure</vt:lpstr>
      <vt:lpstr>Data</vt:lpstr>
      <vt:lpstr>Recession dates</vt:lpstr>
      <vt:lpstr>Query1</vt:lpstr>
      <vt:lpstr>Parameters</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Sari Kimmel</cp:lastModifiedBy>
  <dcterms:created xsi:type="dcterms:W3CDTF">2019-03-18T18:17:28Z</dcterms:created>
  <dcterms:modified xsi:type="dcterms:W3CDTF">2024-12-13T21:49:55Z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0x010100E7CCE4D5EAB61D418590745CD07CB446</vt:lpwstr>
  </property>
  <property fmtid="{D5CDD505-2E9C-101B-9397-08002B2CF9AE}" pid="3" name="MediaServiceImageTags">
    <vt:lpwstr/>
  </property>
</Properties>
</file>