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4" documentId="13_ncr:1_{A25D3540-B493-49A0-B0D8-FE31D892D6F3}" xr6:coauthVersionLast="47" xr6:coauthVersionMax="47" xr10:uidLastSave="{AAF89F75-D5F8-2240-9F18-F34773EA6B37}"/>
  <bookViews>
    <workbookView xWindow="-280" yWindow="880" windowWidth="20540" windowHeight="17360" xr2:uid="{00000000-000D-0000-FFFF-FFFF00000000}"/>
  </bookViews>
  <sheets>
    <sheet name="chart" sheetId="2" r:id="rId1"/>
    <sheet name="chart_data" sheetId="1" r:id="rId2"/>
    <sheet name="Parameters" sheetId="15" r:id="rId3"/>
    <sheet name="SocrataData_REFRESH_THIS" sheetId="14" r:id="rId4"/>
  </sheets>
  <externalReferences>
    <externalReference r:id="rId5"/>
  </externalReferences>
  <definedNames>
    <definedName name="arrow_trans_infog">#REF!</definedName>
    <definedName name="arrow_us_infog">#REF!</definedName>
    <definedName name="change_text_lead1">#REF!</definedName>
    <definedName name="change_txt_lead">#REF!</definedName>
    <definedName name="change_txt_lead2">#REF!</definedName>
    <definedName name="currentMo1">#REF!</definedName>
    <definedName name="currentMo2">#REF!</definedName>
    <definedName name="dbl_cCurrentMoIdx1">[1]BookmarkData!#REF!</definedName>
    <definedName name="dbl_currentMoIdx1">[1]BookmarkData!#REF!</definedName>
    <definedName name="dbl_GMax1">[1]BookmarkData!#REF!</definedName>
    <definedName name="dbl_GMax2">[1]BookmarkData!#REF!</definedName>
    <definedName name="dbl_pCurrentMoIdx1">[1]BookmarkData!#REF!</definedName>
    <definedName name="ExternalData_1" localSheetId="3" hidden="1">SocrataData_REFRESH_THIS!$A$1:$K$886</definedName>
    <definedName name="lastYr_mmmm_yyyy1">#REF!</definedName>
    <definedName name="lastYr_unemp_trans">#REF!</definedName>
    <definedName name="mmmm_yyyy1">#REF!</definedName>
    <definedName name="mmmm_yyyy2">#REF!</definedName>
    <definedName name="mmmm_yyyy3">#REF!</definedName>
    <definedName name="mmmm_yyyy4">#REF!</definedName>
    <definedName name="mmmm_yyyy5">#REF!</definedName>
    <definedName name="mmmm_yyyy6">#REF!</definedName>
    <definedName name="mmmm_yyyy7">#REF!</definedName>
    <definedName name="mmmm_yyyyy_unemp_trans_high">#REF!</definedName>
    <definedName name="ppCh_trans_infog">#REF!</definedName>
    <definedName name="ppCh_us_infog">#REF!</definedName>
    <definedName name="ppCh1">#REF!</definedName>
    <definedName name="ppCh1_unemp_trans">#REF!</definedName>
    <definedName name="ppCh2">#REF!</definedName>
    <definedName name="ppDiff">#REF!</definedName>
    <definedName name="ppDiff2">#REF!</definedName>
    <definedName name="ppDiff3">#REF!</definedName>
    <definedName name="TwoYrsAgo_mmmm_yyyy1">#REF!</definedName>
    <definedName name="TwoYrsAgo_unemp_trans">#REF!</definedName>
    <definedName name="txt_1yrCh">[1]BookmarkData!$B$41</definedName>
    <definedName name="txt_2yrCh">[1]BookmarkData!$B$42</definedName>
    <definedName name="txt_5YrMoYrEnd1">[1]BookmarkData!#REF!</definedName>
    <definedName name="txt_5YrMoYrStart1">[1]BookmarkData!#REF!</definedName>
    <definedName name="txt_c10YrChange1">[1]BookmarkData!#REF!</definedName>
    <definedName name="txt_c5YrChange1">[1]BookmarkData!#REF!</definedName>
    <definedName name="txt_cMoOverTrend1">[1]BookmarkData!#REF!</definedName>
    <definedName name="txt_currentMo0">[1]BookmarkData!#REF!</definedName>
    <definedName name="txt_currentMo1">[1]BookmarkData!#REF!</definedName>
    <definedName name="txt_currentMo4">[1]BookmarkData!#REF!</definedName>
    <definedName name="txt_currentMoYr1">[1]BookmarkData!#REF!</definedName>
    <definedName name="txt_currentMoYr5">[1]BookmarkData!#REF!</definedName>
    <definedName name="txt_currentMoYr6">[1]BookmarkData!#REF!</definedName>
    <definedName name="txt_cYrOverTrend1">[1]BookmarkData!#REF!</definedName>
    <definedName name="txt_GLow1">[1]BookmarkData!#REF!</definedName>
    <definedName name="txt_GMaxDirection1">[1]BookmarkData!#REF!</definedName>
    <definedName name="txt_GMaxMoYr1">[1]BookmarkData!#REF!</definedName>
    <definedName name="txt_GMaxMoYr2">[1]BookmarkData!#REF!</definedName>
    <definedName name="txt_moOverTrend0">[1]BookmarkData!#REF!</definedName>
    <definedName name="txt_p10YrChange1">[1]BookmarkData!#REF!</definedName>
    <definedName name="txt_p5YrChange1">[1]BookmarkData!#REF!</definedName>
    <definedName name="txt_pctAbvRecessionLow1">[1]BookmarkData!#REF!</definedName>
    <definedName name="txt_pMoOverTrend1">[1]BookmarkData!#REF!</definedName>
    <definedName name="txt_prePostRecession1">[1]BookmarkData!#REF!</definedName>
    <definedName name="txt_previousMo0">[1]BookmarkData!#REF!</definedName>
    <definedName name="txt_previousMo1">[1]BookmarkData!#REF!</definedName>
    <definedName name="txt_previousMo2">[1]BookmarkData!#REF!</definedName>
    <definedName name="txt_previousMo3">[1]BookmarkData!#REF!</definedName>
    <definedName name="txt_prevYrMoYr2">[1]BookmarkData!#REF!</definedName>
    <definedName name="txt_prevYrMoYr3">[1]BookmarkData!#REF!</definedName>
    <definedName name="txt_pYrOverTrend1">[1]BookmarkData!#REF!</definedName>
    <definedName name="txt_recessionLowMoYr1">[1]BookmarkData!#REF!</definedName>
    <definedName name="txt_table11">[1]BookmarkData!#REF!</definedName>
    <definedName name="txt_table12">[1]BookmarkData!#REF!</definedName>
    <definedName name="txt_table6">[1]BookmarkData!#REF!</definedName>
    <definedName name="txt_table7">[1]BookmarkData!#REF!</definedName>
    <definedName name="txt_table8">[1]BookmarkData!#REF!</definedName>
    <definedName name="txt_table9">[1]BookmarkData!#REF!</definedName>
    <definedName name="unemp_trans">#REF!</definedName>
    <definedName name="unemp_trans_forLead">#REF!</definedName>
    <definedName name="unemp_trans_high">#REF!</definedName>
    <definedName name="unemp_trans_infog">#REF!</definedName>
    <definedName name="unemp_us">#REF!</definedName>
    <definedName name="unemp_us_infog">#REF!</definedName>
    <definedName name="unemp_us_sa">#REF!</definedName>
    <definedName name="YrsAgo1_mmmm_yyyy1">#REF!</definedName>
    <definedName name="YrsAgo1_unemp_trans">#REF!</definedName>
    <definedName name="YrsAgo3_mmmm_yyyy">#REF!</definedName>
    <definedName name="YrsAgo3_mmmm_yyyy1">#REF!</definedName>
    <definedName name="YrsAgo3_unemp_trans">#REF!</definedName>
    <definedName name="YrsAgo3_unemp_trans_lead">#REF!</definedName>
    <definedName name="YrsAgo3_yyy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2" i="1" l="1"/>
  <c r="B3" i="15"/>
  <c r="B2" i="15" s="1"/>
  <c r="D2" i="1" s="1"/>
  <c r="D7" i="1" s="1"/>
  <c r="A21" i="2"/>
  <c r="D3" i="1" l="1"/>
  <c r="D5" i="1" l="1"/>
  <c r="D4" i="1"/>
  <c r="D13" i="1"/>
  <c r="E2" i="1"/>
  <c r="E7" i="1" s="1"/>
  <c r="E3" i="1" l="1"/>
  <c r="E4" i="1"/>
  <c r="E5" i="1"/>
  <c r="E11" i="1"/>
  <c r="F2" i="1"/>
  <c r="F7" i="1" s="1"/>
  <c r="D10" i="1"/>
  <c r="F4" i="1" l="1"/>
  <c r="F3" i="1"/>
  <c r="F5" i="1"/>
  <c r="F11" i="1"/>
  <c r="F14" i="1" s="1"/>
  <c r="G2" i="1"/>
  <c r="G7" i="1" s="1"/>
  <c r="E14" i="1"/>
  <c r="E12" i="1"/>
  <c r="G3" i="1" l="1"/>
  <c r="G4" i="1"/>
  <c r="G5" i="1"/>
  <c r="H2" i="1"/>
  <c r="H7" i="1" s="1"/>
  <c r="F12" i="1"/>
  <c r="H3" i="1" l="1"/>
  <c r="H4" i="1"/>
  <c r="H5" i="1"/>
  <c r="I2" i="1"/>
  <c r="I7" i="1" s="1"/>
  <c r="G12" i="1"/>
  <c r="G11" i="1"/>
  <c r="G14" i="1" s="1"/>
  <c r="I3" i="1" l="1"/>
  <c r="I5" i="1"/>
  <c r="I4" i="1"/>
  <c r="J2" i="1"/>
  <c r="J7" i="1" s="1"/>
  <c r="H12" i="1"/>
  <c r="H11" i="1"/>
  <c r="H14" i="1" s="1"/>
  <c r="J3" i="1" l="1"/>
  <c r="J4" i="1"/>
  <c r="J5" i="1"/>
  <c r="I12" i="1"/>
  <c r="I11" i="1"/>
  <c r="I14" i="1" s="1"/>
  <c r="K2" i="1"/>
  <c r="K7" i="1" s="1"/>
  <c r="K3" i="1" l="1"/>
  <c r="K4" i="1"/>
  <c r="K5" i="1"/>
  <c r="J11" i="1"/>
  <c r="J14" i="1" s="1"/>
  <c r="J12" i="1"/>
  <c r="L2" i="1"/>
  <c r="L7" i="1" s="1"/>
  <c r="L5" i="1" l="1"/>
  <c r="L4" i="1"/>
  <c r="L3" i="1"/>
  <c r="M2" i="1"/>
  <c r="M7" i="1" s="1"/>
  <c r="K11" i="1"/>
  <c r="K14" i="1" s="1"/>
  <c r="K12" i="1"/>
  <c r="M4" i="1" l="1"/>
  <c r="M5" i="1"/>
  <c r="M3" i="1"/>
  <c r="L12" i="1"/>
  <c r="L11" i="1"/>
  <c r="L14" i="1" s="1"/>
  <c r="N2" i="1"/>
  <c r="N7" i="1" s="1"/>
  <c r="N4" i="1" l="1"/>
  <c r="N3" i="1"/>
  <c r="N5" i="1"/>
  <c r="O2" i="1"/>
  <c r="O7" i="1" s="1"/>
  <c r="M11" i="1"/>
  <c r="M14" i="1" s="1"/>
  <c r="M12" i="1"/>
  <c r="O3" i="1" l="1"/>
  <c r="O4" i="1"/>
  <c r="O5" i="1"/>
  <c r="P2" i="1"/>
  <c r="P7" i="1" s="1"/>
  <c r="N11" i="1"/>
  <c r="N14" i="1" s="1"/>
  <c r="N12" i="1"/>
  <c r="P3" i="1" l="1"/>
  <c r="P5" i="1"/>
  <c r="P4" i="1"/>
  <c r="Q2" i="1"/>
  <c r="Q7" i="1" s="1"/>
  <c r="O12" i="1"/>
  <c r="O11" i="1"/>
  <c r="O14" i="1" s="1"/>
  <c r="Q5" i="1" l="1"/>
  <c r="Q3" i="1"/>
  <c r="Q4" i="1"/>
  <c r="P12" i="1"/>
  <c r="P11" i="1"/>
  <c r="P14" i="1" s="1"/>
  <c r="R2" i="1"/>
  <c r="R7" i="1" s="1"/>
  <c r="R3" i="1" l="1"/>
  <c r="R4" i="1"/>
  <c r="R5" i="1"/>
  <c r="S2" i="1"/>
  <c r="S7" i="1" s="1"/>
  <c r="Q11" i="1"/>
  <c r="Q14" i="1" s="1"/>
  <c r="Q12" i="1"/>
  <c r="S3" i="1" l="1"/>
  <c r="S4" i="1"/>
  <c r="S5" i="1"/>
  <c r="R12" i="1"/>
  <c r="R11" i="1"/>
  <c r="R14" i="1" s="1"/>
  <c r="T2" i="1"/>
  <c r="T7" i="1" s="1"/>
  <c r="T4" i="1" l="1"/>
  <c r="T3" i="1"/>
  <c r="T5" i="1"/>
  <c r="U2" i="1"/>
  <c r="U7" i="1" s="1"/>
  <c r="S12" i="1"/>
  <c r="S11" i="1"/>
  <c r="U4" i="1" l="1"/>
  <c r="U3" i="1"/>
  <c r="U5" i="1"/>
  <c r="S14" i="1"/>
  <c r="V2" i="1"/>
  <c r="V7" i="1" s="1"/>
  <c r="T11" i="1"/>
  <c r="T14" i="1" s="1"/>
  <c r="T12" i="1"/>
  <c r="V3" i="1" l="1"/>
  <c r="V4" i="1"/>
  <c r="V5" i="1"/>
  <c r="W2" i="1"/>
  <c r="W7" i="1" s="1"/>
  <c r="U11" i="1"/>
  <c r="U14" i="1" s="1"/>
  <c r="U12" i="1"/>
  <c r="W3" i="1" l="1"/>
  <c r="W4" i="1"/>
  <c r="W5" i="1"/>
  <c r="X2" i="1"/>
  <c r="X7" i="1" s="1"/>
  <c r="V11" i="1"/>
  <c r="V14" i="1" s="1"/>
  <c r="V12" i="1"/>
  <c r="X3" i="1" l="1"/>
  <c r="X4" i="1"/>
  <c r="X5" i="1"/>
  <c r="Y2" i="1"/>
  <c r="Y7" i="1" s="1"/>
  <c r="W12" i="1"/>
  <c r="W11" i="1"/>
  <c r="W14" i="1" s="1"/>
  <c r="Y4" i="1" l="1"/>
  <c r="Y5" i="1"/>
  <c r="Y3" i="1"/>
  <c r="X11" i="1"/>
  <c r="X14" i="1" s="1"/>
  <c r="X12" i="1"/>
  <c r="Z2" i="1"/>
  <c r="Z7" i="1" s="1"/>
  <c r="Z3" i="1" l="1"/>
  <c r="Z4" i="1"/>
  <c r="Z5" i="1"/>
  <c r="AA2" i="1"/>
  <c r="AA7" i="1" s="1"/>
  <c r="Y12" i="1"/>
  <c r="Y11" i="1"/>
  <c r="Y14" i="1" s="1"/>
  <c r="AA3" i="1" l="1"/>
  <c r="AA4" i="1"/>
  <c r="AA5" i="1"/>
  <c r="Z11" i="1"/>
  <c r="Z14" i="1" s="1"/>
  <c r="Z12" i="1"/>
  <c r="AB2" i="1"/>
  <c r="AB7" i="1" s="1"/>
  <c r="AB3" i="1" l="1"/>
  <c r="AB4" i="1"/>
  <c r="AB5" i="1"/>
  <c r="AC2" i="1"/>
  <c r="AC7" i="1" s="1"/>
  <c r="AA11" i="1"/>
  <c r="AA14" i="1" s="1"/>
  <c r="AA12" i="1"/>
  <c r="AC3" i="1" l="1"/>
  <c r="AC5" i="1"/>
  <c r="AC4" i="1"/>
  <c r="AD2" i="1"/>
  <c r="AD7" i="1" s="1"/>
  <c r="AB12" i="1"/>
  <c r="AB11" i="1"/>
  <c r="AB14" i="1" s="1"/>
  <c r="AD3" i="1" l="1"/>
  <c r="AD4" i="1"/>
  <c r="AD5" i="1"/>
  <c r="AC11" i="1"/>
  <c r="AC14" i="1" s="1"/>
  <c r="AC12" i="1"/>
  <c r="AE2" i="1"/>
  <c r="AE7" i="1" s="1"/>
  <c r="AE3" i="1" l="1"/>
  <c r="AE4" i="1"/>
  <c r="AE5" i="1"/>
  <c r="AD12" i="1"/>
  <c r="AD11" i="1"/>
  <c r="AD14" i="1" s="1"/>
  <c r="AF2" i="1"/>
  <c r="AF7" i="1" s="1"/>
  <c r="AF3" i="1" l="1"/>
  <c r="AF4" i="1"/>
  <c r="AF5" i="1"/>
  <c r="AG2" i="1"/>
  <c r="AG7" i="1" s="1"/>
  <c r="AE12" i="1"/>
  <c r="AE11" i="1"/>
  <c r="AE14" i="1" s="1"/>
  <c r="AG3" i="1" l="1"/>
  <c r="AG5" i="1"/>
  <c r="AG4" i="1"/>
  <c r="AH2" i="1"/>
  <c r="AH7" i="1" s="1"/>
  <c r="AF11" i="1"/>
  <c r="AF14" i="1" s="1"/>
  <c r="AF12" i="1"/>
  <c r="AH3" i="1" l="1"/>
  <c r="AH4" i="1"/>
  <c r="AH5" i="1"/>
  <c r="AI2" i="1"/>
  <c r="AI7" i="1" s="1"/>
  <c r="AG11" i="1"/>
  <c r="AG14" i="1" s="1"/>
  <c r="AG12" i="1"/>
  <c r="AI3" i="1" l="1"/>
  <c r="AI4" i="1"/>
  <c r="AI5" i="1"/>
  <c r="AJ2" i="1"/>
  <c r="AJ7" i="1" s="1"/>
  <c r="AH11" i="1"/>
  <c r="AH14" i="1" s="1"/>
  <c r="AH12" i="1"/>
  <c r="AJ4" i="1" l="1"/>
  <c r="AJ5" i="1"/>
  <c r="AJ3" i="1"/>
  <c r="AI11" i="1"/>
  <c r="AI14" i="1" s="1"/>
  <c r="AI12" i="1"/>
  <c r="AK2" i="1"/>
  <c r="AK7" i="1" s="1"/>
  <c r="AK5" i="1" l="1"/>
  <c r="AK3" i="1"/>
  <c r="AK4" i="1"/>
  <c r="AL2" i="1"/>
  <c r="AL7" i="1" s="1"/>
  <c r="AJ11" i="1"/>
  <c r="AJ14" i="1" s="1"/>
  <c r="AJ12" i="1"/>
  <c r="AL3" i="1" l="1"/>
  <c r="AL5" i="1"/>
  <c r="AL4" i="1"/>
  <c r="AM2" i="1"/>
  <c r="AM7" i="1" s="1"/>
  <c r="AK11" i="1"/>
  <c r="AK12" i="1"/>
  <c r="AM3" i="1" l="1"/>
  <c r="AM4" i="1"/>
  <c r="AM5" i="1"/>
  <c r="AN2" i="1"/>
  <c r="AN7" i="1" s="1"/>
  <c r="AL12" i="1"/>
  <c r="AL11" i="1"/>
  <c r="AK14" i="1"/>
  <c r="AN3" i="1" l="1"/>
  <c r="AN5" i="1"/>
  <c r="AN4" i="1"/>
  <c r="AK15" i="1"/>
  <c r="AL16" i="1" s="1"/>
  <c r="AL10" i="1" s="1"/>
  <c r="AO2" i="1"/>
  <c r="AO7" i="1" s="1"/>
  <c r="AL15" i="1"/>
  <c r="AM16" i="1" s="1"/>
  <c r="AM10" i="1" s="1"/>
  <c r="AL14" i="1"/>
  <c r="N15" i="1"/>
  <c r="Z15" i="1"/>
  <c r="AA16" i="1" s="1"/>
  <c r="H15" i="1"/>
  <c r="AD15" i="1"/>
  <c r="AE16" i="1" s="1"/>
  <c r="S15" i="1"/>
  <c r="T15" i="1"/>
  <c r="I15" i="1"/>
  <c r="AG15" i="1"/>
  <c r="AH16" i="1" s="1"/>
  <c r="K15" i="1"/>
  <c r="L15" i="1"/>
  <c r="Y15" i="1"/>
  <c r="O15" i="1"/>
  <c r="AA15" i="1"/>
  <c r="AB16" i="1" s="1"/>
  <c r="P15" i="1"/>
  <c r="AB15" i="1"/>
  <c r="AC16" i="1" s="1"/>
  <c r="E15" i="1"/>
  <c r="Q15" i="1"/>
  <c r="AC15" i="1"/>
  <c r="AD16" i="1" s="1"/>
  <c r="R15" i="1"/>
  <c r="F15" i="1"/>
  <c r="AE15" i="1"/>
  <c r="AF16" i="1" s="1"/>
  <c r="AF15" i="1"/>
  <c r="AG16" i="1" s="1"/>
  <c r="U15" i="1"/>
  <c r="J15" i="1"/>
  <c r="W15" i="1"/>
  <c r="X15" i="1"/>
  <c r="G15" i="1"/>
  <c r="M15" i="1"/>
  <c r="AH15" i="1"/>
  <c r="AI16" i="1" s="1"/>
  <c r="V15" i="1"/>
  <c r="AI15" i="1"/>
  <c r="AJ16" i="1" s="1"/>
  <c r="AJ15" i="1"/>
  <c r="AK16" i="1" s="1"/>
  <c r="AM11" i="1"/>
  <c r="AM12" i="1"/>
  <c r="AO3" i="1" l="1"/>
  <c r="AO5" i="1"/>
  <c r="AO4" i="1"/>
  <c r="AL13" i="1"/>
  <c r="AP2" i="1"/>
  <c r="AP7" i="1" s="1"/>
  <c r="G16" i="1"/>
  <c r="G10" i="1" s="1"/>
  <c r="H16" i="1"/>
  <c r="H13" i="1" s="1"/>
  <c r="AN13" i="1"/>
  <c r="X16" i="1"/>
  <c r="X10" i="1" s="1"/>
  <c r="P16" i="1"/>
  <c r="P13" i="1" s="1"/>
  <c r="V16" i="1"/>
  <c r="V10" i="1" s="1"/>
  <c r="K16" i="1"/>
  <c r="K13" i="1" s="1"/>
  <c r="M16" i="1"/>
  <c r="M10" i="1" s="1"/>
  <c r="S16" i="1"/>
  <c r="S10" i="1" s="1"/>
  <c r="O16" i="1"/>
  <c r="AG10" i="1"/>
  <c r="AG13" i="1"/>
  <c r="AN10" i="1"/>
  <c r="AF10" i="1"/>
  <c r="AF13" i="1"/>
  <c r="W16" i="1"/>
  <c r="AA13" i="1"/>
  <c r="AA10" i="1"/>
  <c r="AJ13" i="1"/>
  <c r="AJ10" i="1"/>
  <c r="AD10" i="1"/>
  <c r="AD13" i="1"/>
  <c r="R16" i="1"/>
  <c r="U16" i="1"/>
  <c r="N16" i="1"/>
  <c r="E16" i="1"/>
  <c r="F16" i="1"/>
  <c r="T16" i="1"/>
  <c r="AK10" i="1"/>
  <c r="AK13" i="1"/>
  <c r="L16" i="1"/>
  <c r="J16" i="1"/>
  <c r="AC10" i="1"/>
  <c r="AC13" i="1"/>
  <c r="AE10" i="1"/>
  <c r="AE13" i="1"/>
  <c r="AB10" i="1"/>
  <c r="AB13" i="1"/>
  <c r="AM15" i="1"/>
  <c r="AM13" i="1"/>
  <c r="AM14" i="1"/>
  <c r="Z16" i="1"/>
  <c r="AH10" i="1"/>
  <c r="AH13" i="1"/>
  <c r="AI13" i="1"/>
  <c r="AI10" i="1"/>
  <c r="Y16" i="1"/>
  <c r="Q16" i="1"/>
  <c r="I16" i="1"/>
  <c r="AP3" i="1" l="1"/>
  <c r="AP4" i="1"/>
  <c r="AP5" i="1"/>
  <c r="AQ2" i="1"/>
  <c r="AQ7" i="1" s="1"/>
  <c r="K10" i="1"/>
  <c r="P10" i="1"/>
  <c r="G13" i="1"/>
  <c r="X13" i="1"/>
  <c r="H10" i="1"/>
  <c r="M13" i="1"/>
  <c r="V13" i="1"/>
  <c r="S13" i="1"/>
  <c r="Z10" i="1"/>
  <c r="Z13" i="1"/>
  <c r="O13" i="1"/>
  <c r="O10" i="1"/>
  <c r="I13" i="1"/>
  <c r="I10" i="1"/>
  <c r="W10" i="1"/>
  <c r="W13" i="1"/>
  <c r="J13" i="1"/>
  <c r="J10" i="1"/>
  <c r="R13" i="1"/>
  <c r="R10" i="1"/>
  <c r="Y13" i="1"/>
  <c r="Y10" i="1"/>
  <c r="F10" i="1"/>
  <c r="F13" i="1"/>
  <c r="U10" i="1"/>
  <c r="U13" i="1"/>
  <c r="L13" i="1"/>
  <c r="L10" i="1"/>
  <c r="E13" i="1"/>
  <c r="E10" i="1"/>
  <c r="Q10" i="1"/>
  <c r="Q13" i="1"/>
  <c r="T13" i="1"/>
  <c r="T10" i="1"/>
  <c r="N13" i="1"/>
  <c r="N10" i="1"/>
  <c r="AQ3" i="1" l="1"/>
  <c r="AQ4" i="1"/>
  <c r="AQ5" i="1"/>
  <c r="AR2" i="1"/>
  <c r="AR7" i="1" s="1"/>
  <c r="AR3" i="1" l="1"/>
  <c r="AR4" i="1"/>
  <c r="AR5" i="1"/>
  <c r="AS2" i="1"/>
  <c r="AS7" i="1" s="1"/>
  <c r="AS5" i="1" l="1"/>
  <c r="AS3" i="1"/>
  <c r="AS4" i="1"/>
  <c r="AT2" i="1"/>
  <c r="AT7" i="1" s="1"/>
  <c r="AT4" i="1" l="1"/>
  <c r="AT3" i="1"/>
  <c r="AT5" i="1"/>
  <c r="AU2" i="1"/>
  <c r="AU7" i="1" s="1"/>
  <c r="AU3" i="1" l="1"/>
  <c r="AU4" i="1"/>
  <c r="AU5" i="1"/>
  <c r="AV2" i="1"/>
  <c r="AV7" i="1" s="1"/>
  <c r="AV3" i="1" l="1"/>
  <c r="AV4" i="1"/>
  <c r="AV5" i="1"/>
  <c r="AW2" i="1"/>
  <c r="AW7" i="1" s="1"/>
  <c r="AW4" i="1" l="1"/>
  <c r="AW3" i="1"/>
  <c r="AW5" i="1"/>
  <c r="AX2" i="1"/>
  <c r="AX7" i="1" s="1"/>
  <c r="AX3" i="1" l="1"/>
  <c r="AX4" i="1"/>
  <c r="AX5" i="1"/>
  <c r="AY2" i="1"/>
  <c r="AY7" i="1" s="1"/>
  <c r="AY3" i="1" l="1"/>
  <c r="AY4" i="1"/>
  <c r="AY5" i="1"/>
  <c r="AZ2" i="1"/>
  <c r="AZ7" i="1" s="1"/>
  <c r="AZ4" i="1" l="1"/>
  <c r="AZ5" i="1"/>
  <c r="AZ3" i="1"/>
  <c r="BA2" i="1"/>
  <c r="BA7" i="1" s="1"/>
  <c r="BA3" i="1" l="1"/>
  <c r="BA4" i="1"/>
  <c r="BA5" i="1"/>
  <c r="BB2" i="1"/>
  <c r="BB7" i="1" s="1"/>
  <c r="BB3" i="1" l="1"/>
  <c r="BB4" i="1"/>
  <c r="BB5" i="1"/>
  <c r="BC2" i="1"/>
  <c r="BC7" i="1" s="1"/>
  <c r="BC3" i="1" l="1"/>
  <c r="BC4" i="1"/>
  <c r="BC5" i="1"/>
  <c r="BD2" i="1"/>
  <c r="BD7" i="1" s="1"/>
  <c r="BD3" i="1" l="1"/>
  <c r="BD5" i="1"/>
  <c r="BD4" i="1"/>
  <c r="BE2" i="1"/>
  <c r="BE7" i="1" s="1"/>
  <c r="BE5" i="1" l="1"/>
  <c r="BE3" i="1"/>
  <c r="BE4" i="1"/>
  <c r="BF2" i="1"/>
  <c r="BF7" i="1" s="1"/>
  <c r="BF3" i="1" l="1"/>
  <c r="BF4" i="1"/>
  <c r="BF5" i="1"/>
  <c r="BG2" i="1"/>
  <c r="BG7" i="1" s="1"/>
  <c r="BG3" i="1" l="1"/>
  <c r="BG4" i="1"/>
  <c r="BG5" i="1"/>
  <c r="BH2" i="1"/>
  <c r="BH7" i="1" s="1"/>
  <c r="BH3" i="1" l="1"/>
  <c r="BH5" i="1"/>
  <c r="BH4" i="1"/>
  <c r="BI2" i="1"/>
  <c r="BI7" i="1" s="1"/>
  <c r="BI4" i="1" l="1"/>
  <c r="BI3" i="1"/>
  <c r="BI5" i="1"/>
  <c r="BJ2" i="1"/>
  <c r="BJ7" i="1" s="1"/>
  <c r="BJ3" i="1" l="1"/>
  <c r="BJ5" i="1"/>
  <c r="BJ4" i="1"/>
  <c r="BK2" i="1"/>
  <c r="BK7" i="1" s="1"/>
  <c r="BK3" i="1" l="1"/>
  <c r="BK4" i="1"/>
  <c r="BK5" i="1"/>
  <c r="BL2" i="1"/>
  <c r="BL7" i="1" s="1"/>
  <c r="BL3" i="1" l="1"/>
  <c r="BL5" i="1"/>
  <c r="BL4" i="1"/>
  <c r="BM2" i="1"/>
  <c r="BM7" i="1" s="1"/>
  <c r="BM3" i="1" l="1"/>
  <c r="BM5" i="1"/>
  <c r="BM4" i="1"/>
  <c r="BN2" i="1"/>
  <c r="BN7" i="1" s="1"/>
  <c r="BN3" i="1" l="1"/>
  <c r="BN4" i="1"/>
  <c r="BN5" i="1"/>
  <c r="BO2" i="1"/>
  <c r="BO7" i="1" s="1"/>
  <c r="BO3" i="1" l="1"/>
  <c r="BO4" i="1"/>
  <c r="BO5" i="1"/>
  <c r="BP2" i="1"/>
  <c r="BP7" i="1" s="1"/>
  <c r="BP3" i="1" l="1"/>
  <c r="BP4" i="1"/>
  <c r="BP5" i="1"/>
  <c r="BQ2" i="1"/>
  <c r="BQ7" i="1" s="1"/>
  <c r="BQ5" i="1" l="1"/>
  <c r="BQ3" i="1"/>
  <c r="BQ4" i="1"/>
  <c r="BR2" i="1"/>
  <c r="BR7" i="1" s="1"/>
  <c r="BR3" i="1" l="1"/>
  <c r="BR4" i="1"/>
  <c r="BR5" i="1"/>
  <c r="BS2" i="1"/>
  <c r="BS7" i="1" s="1"/>
  <c r="BS3" i="1" l="1"/>
  <c r="BS4" i="1"/>
  <c r="BS5" i="1"/>
  <c r="BT2" i="1"/>
  <c r="BT7" i="1" s="1"/>
  <c r="BT3" i="1" l="1"/>
  <c r="BT4" i="1"/>
  <c r="BT5" i="1"/>
  <c r="BU2" i="1"/>
  <c r="BU7" i="1" s="1"/>
  <c r="BU4" i="1" l="1"/>
  <c r="BU5" i="1"/>
  <c r="BU3" i="1"/>
  <c r="BV2" i="1"/>
  <c r="BV7" i="1" s="1"/>
  <c r="BV3" i="1" l="1"/>
  <c r="BV4" i="1"/>
  <c r="BV5" i="1"/>
  <c r="BW2" i="1"/>
  <c r="BW7" i="1" s="1"/>
  <c r="BW3" i="1" l="1"/>
  <c r="BW4" i="1"/>
  <c r="BW5" i="1"/>
  <c r="BX2" i="1"/>
  <c r="BX7" i="1" s="1"/>
  <c r="BX4" i="1" l="1"/>
  <c r="BX5" i="1"/>
  <c r="BX3" i="1"/>
  <c r="BY2" i="1"/>
  <c r="BY7" i="1" s="1"/>
  <c r="BY3" i="1" l="1"/>
  <c r="BY4" i="1"/>
  <c r="BY5" i="1"/>
  <c r="BZ2" i="1"/>
  <c r="BZ7" i="1" s="1"/>
  <c r="BZ3" i="1" l="1"/>
  <c r="BZ5" i="1"/>
  <c r="BZ4" i="1"/>
  <c r="CA2" i="1"/>
  <c r="CA7" i="1" s="1"/>
  <c r="CA3" i="1" l="1"/>
  <c r="CA4" i="1"/>
  <c r="CA5" i="1"/>
  <c r="CB2" i="1"/>
  <c r="CB7" i="1" s="1"/>
  <c r="CB3" i="1" l="1"/>
  <c r="CB5" i="1"/>
  <c r="CB4" i="1"/>
  <c r="CC2" i="1"/>
  <c r="CC7" i="1" s="1"/>
  <c r="CC5" i="1" l="1"/>
  <c r="CC4" i="1"/>
  <c r="CC3" i="1"/>
  <c r="CD2" i="1"/>
  <c r="CD7" i="1" s="1"/>
  <c r="CD3" i="1" l="1"/>
  <c r="CD4" i="1"/>
  <c r="CD5" i="1"/>
  <c r="CE2" i="1"/>
  <c r="CE7" i="1" s="1"/>
  <c r="CE3" i="1" l="1"/>
  <c r="CE4" i="1"/>
  <c r="CE5" i="1"/>
  <c r="CF2" i="1"/>
  <c r="CF7" i="1" s="1"/>
  <c r="CF3" i="1" l="1"/>
  <c r="CF4" i="1"/>
  <c r="CF5" i="1"/>
  <c r="CG2" i="1"/>
  <c r="CG7" i="1" s="1"/>
  <c r="CG4" i="1" l="1"/>
  <c r="CG3" i="1"/>
  <c r="CG5" i="1"/>
  <c r="CH2" i="1"/>
  <c r="CH7" i="1" s="1"/>
  <c r="CH3" i="1" l="1"/>
  <c r="CH5" i="1"/>
  <c r="CH4" i="1"/>
  <c r="CI2" i="1"/>
  <c r="CI7" i="1" s="1"/>
  <c r="CI3" i="1" l="1"/>
  <c r="CI4" i="1"/>
  <c r="CI5" i="1"/>
  <c r="CJ2" i="1"/>
  <c r="CJ7" i="1" s="1"/>
  <c r="CJ3" i="1" l="1"/>
  <c r="CJ5" i="1"/>
  <c r="CJ4" i="1"/>
  <c r="CK2" i="1"/>
  <c r="CK7" i="1" s="1"/>
  <c r="CK4" i="1" l="1"/>
  <c r="CK5" i="1"/>
  <c r="CK3" i="1"/>
  <c r="CL2" i="1"/>
  <c r="CL7" i="1" s="1"/>
  <c r="CL3" i="1" l="1"/>
  <c r="CL4" i="1"/>
  <c r="CL5" i="1"/>
  <c r="CM2" i="1"/>
  <c r="CM7" i="1" s="1"/>
  <c r="CM3" i="1" l="1"/>
  <c r="CM4" i="1"/>
  <c r="CM5" i="1"/>
  <c r="CN2" i="1"/>
  <c r="CN7" i="1" s="1"/>
  <c r="CN4" i="1" l="1"/>
  <c r="CN3" i="1"/>
  <c r="CN5" i="1"/>
  <c r="CO2" i="1"/>
  <c r="CO7" i="1" s="1"/>
  <c r="CO5" i="1" l="1"/>
  <c r="CO3" i="1"/>
  <c r="CO4" i="1"/>
  <c r="CP2" i="1"/>
  <c r="CP7" i="1" s="1"/>
  <c r="CP3" i="1" l="1"/>
  <c r="CP4" i="1"/>
  <c r="CP5" i="1"/>
  <c r="CQ2" i="1"/>
  <c r="CQ7" i="1" s="1"/>
  <c r="CQ3" i="1" l="1"/>
  <c r="CQ4" i="1"/>
  <c r="CQ5" i="1"/>
  <c r="CR2" i="1"/>
  <c r="CR7" i="1" s="1"/>
  <c r="CR3" i="1" l="1"/>
  <c r="CR4" i="1"/>
  <c r="CR5" i="1"/>
  <c r="CS2" i="1"/>
  <c r="CS7" i="1" s="1"/>
  <c r="CS3" i="1" l="1"/>
  <c r="CS5" i="1"/>
  <c r="CS4" i="1"/>
  <c r="CT2" i="1"/>
  <c r="CT7" i="1" s="1"/>
  <c r="CT3" i="1" l="1"/>
  <c r="CT4" i="1"/>
  <c r="CT5" i="1"/>
  <c r="CU2" i="1"/>
  <c r="CU7" i="1" s="1"/>
  <c r="CU3" i="1" l="1"/>
  <c r="CU4" i="1"/>
  <c r="CU5" i="1"/>
  <c r="CV2" i="1"/>
  <c r="CV7" i="1" s="1"/>
  <c r="CV5" i="1" l="1"/>
  <c r="CV3" i="1"/>
  <c r="CV4" i="1"/>
  <c r="CW2" i="1"/>
  <c r="CW7" i="1" s="1"/>
  <c r="CW3" i="1" l="1"/>
  <c r="CW5" i="1"/>
  <c r="CW4" i="1"/>
  <c r="CX2" i="1"/>
  <c r="CX7" i="1" s="1"/>
  <c r="CX3" i="1" l="1"/>
  <c r="CX5" i="1"/>
  <c r="CX4" i="1"/>
  <c r="CY2" i="1"/>
  <c r="CY7" i="1" s="1"/>
  <c r="CY3" i="1" l="1"/>
  <c r="CY4" i="1"/>
  <c r="CY5" i="1"/>
  <c r="CZ2" i="1"/>
  <c r="CZ7" i="1" s="1"/>
  <c r="CZ3" i="1" l="1"/>
  <c r="CZ5" i="1"/>
  <c r="CZ4" i="1"/>
  <c r="DA2" i="1"/>
  <c r="DA7" i="1" s="1"/>
  <c r="DA3" i="1" l="1"/>
  <c r="DA5" i="1"/>
  <c r="DA4" i="1"/>
  <c r="DB2" i="1"/>
  <c r="DB7" i="1" s="1"/>
  <c r="DB3" i="1" l="1"/>
  <c r="DB4" i="1"/>
  <c r="DB5" i="1"/>
  <c r="DC2" i="1"/>
  <c r="DC7" i="1" s="1"/>
  <c r="DC3" i="1" l="1"/>
  <c r="DC4" i="1"/>
  <c r="DC5" i="1"/>
  <c r="DD2" i="1"/>
  <c r="DD7" i="1" s="1"/>
  <c r="DD3" i="1" l="1"/>
  <c r="DD5" i="1"/>
  <c r="DD4" i="1"/>
  <c r="DE2" i="1"/>
  <c r="DE7" i="1" s="1"/>
  <c r="DE4" i="1" l="1"/>
  <c r="DE3" i="1"/>
  <c r="DE5" i="1"/>
  <c r="DF2" i="1"/>
  <c r="DF7" i="1" s="1"/>
  <c r="DF3" i="1" l="1"/>
  <c r="DF5" i="1"/>
  <c r="DF4" i="1"/>
  <c r="DG2" i="1"/>
  <c r="DG7" i="1" s="1"/>
  <c r="DG3" i="1" l="1"/>
  <c r="DG4" i="1"/>
  <c r="DG5" i="1"/>
  <c r="DH2" i="1"/>
  <c r="DH7" i="1" s="1"/>
  <c r="DH3" i="1" l="1"/>
  <c r="DH4" i="1"/>
  <c r="DH5" i="1"/>
  <c r="DI2" i="1"/>
  <c r="DI7" i="1" s="1"/>
  <c r="DI4" i="1" l="1"/>
  <c r="DI3" i="1"/>
  <c r="DI5" i="1"/>
  <c r="DJ2" i="1"/>
  <c r="DJ7" i="1" s="1"/>
  <c r="DJ3" i="1" l="1"/>
  <c r="DJ4" i="1"/>
  <c r="DJ5" i="1"/>
  <c r="DK2" i="1"/>
  <c r="DK7" i="1" s="1"/>
  <c r="DK3" i="1" l="1"/>
  <c r="DK4" i="1"/>
  <c r="DK5" i="1"/>
  <c r="DL2" i="1"/>
  <c r="DL7" i="1" s="1"/>
  <c r="DL4" i="1" l="1"/>
  <c r="DL3" i="1"/>
  <c r="DL5" i="1"/>
  <c r="DM2" i="1"/>
  <c r="DM7" i="1" s="1"/>
  <c r="DM5" i="1" l="1"/>
  <c r="DM3" i="1"/>
  <c r="DM4" i="1"/>
  <c r="DN2" i="1"/>
  <c r="DN7" i="1" s="1"/>
  <c r="DN3" i="1" l="1"/>
  <c r="DN4" i="1"/>
  <c r="DN5" i="1"/>
  <c r="DO2" i="1"/>
  <c r="DO7" i="1" s="1"/>
  <c r="DO3" i="1" l="1"/>
  <c r="DO4" i="1"/>
  <c r="DO5" i="1"/>
  <c r="DP2" i="1"/>
  <c r="DP7" i="1" s="1"/>
  <c r="DP3" i="1" l="1"/>
  <c r="DP5" i="1"/>
  <c r="DP4" i="1"/>
  <c r="DQ2" i="1"/>
  <c r="DQ7" i="1" s="1"/>
  <c r="DQ5" i="1" l="1"/>
  <c r="DQ3" i="1"/>
  <c r="DQ4" i="1"/>
  <c r="DR2" i="1"/>
  <c r="DR7" i="1" s="1"/>
  <c r="DR3" i="1" l="1"/>
  <c r="DR4" i="1"/>
  <c r="DR5" i="1"/>
  <c r="DS2" i="1"/>
  <c r="DS7" i="1" s="1"/>
  <c r="DS3" i="1" l="1"/>
  <c r="DS4" i="1"/>
  <c r="DS5" i="1"/>
  <c r="DT2" i="1"/>
  <c r="DT7" i="1" s="1"/>
  <c r="DT4" i="1" l="1"/>
  <c r="DT3" i="1"/>
  <c r="DT5" i="1"/>
  <c r="A1" i="1" l="1"/>
  <c r="A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09C2D6-F529-4A67-A84F-7FE8D95F04E7}" keepAlive="1" name="Query - d49b-krdu" description="Connection to the 'd49b-krdu' query in the workbook." type="5" refreshedVersion="8" saveData="1">
    <dbPr connection="Provider=Microsoft.Mashup.OleDb.1;Data Source=$Workbook$;Location=d49b-krdu;Extended Properties=&quot;&quot;" command="SELECT * FROM [d49b-krdu]"/>
  </connection>
  <connection id="2" xr16:uid="{AC20D884-F78B-46DA-9B8A-AC4676139980}" name="Query from apeisdwres1" type="1" refreshedVersion="7" background="1">
    <dbPr connection="DSN=apeisdwres" command="SELECT BLS_Employment_Data.seriesID, CONVERT(DATE, BLS_Employment_Data.year + '-' + REPLACE(BLS_Employment_Data.period,'M','') + '-01') , BLS_Employment_Data.value, BLS_Employment_Data.latest_x000d__x000a_FROM bcrutcher.BLS_Employment_Data BLS_Employment_Data_x000d__x000a_WHERE (Cast(BLS_Employment_Data.year as int) &gt;= 2000 AND_x000d__x000a_BLS_Employment_Data.seriesID in ('LNU04000000', 'LNU04032228', 'LNU04034168', 'LNS14000000'))_x000d__x000a_ORDER BY BLS_Employment_Data.seriesID_x000d__x000a_"/>
  </connection>
</connections>
</file>

<file path=xl/sharedStrings.xml><?xml version="1.0" encoding="utf-8"?>
<sst xmlns="http://schemas.openxmlformats.org/spreadsheetml/2006/main" count="5343" uniqueCount="1246">
  <si>
    <t>series_title (2)</t>
  </si>
  <si>
    <t>LNU04000000</t>
  </si>
  <si>
    <t>LNU04034168</t>
  </si>
  <si>
    <t>LNU04034168_2000_01</t>
  </si>
  <si>
    <t>LNU04034168_2000_02</t>
  </si>
  <si>
    <t>LNU04034168_2000_03</t>
  </si>
  <si>
    <t>LNU04034168_2000_04</t>
  </si>
  <si>
    <t>LNU04034168_2000_05</t>
  </si>
  <si>
    <t>LNU04034168_2000_06</t>
  </si>
  <si>
    <t>LNU04034168_2000_07</t>
  </si>
  <si>
    <t>LNU04034168_2000_08</t>
  </si>
  <si>
    <t>LNU04034168_2000_09</t>
  </si>
  <si>
    <t>LNU04034168_2000_10</t>
  </si>
  <si>
    <t>LNU04034168_2000_11</t>
  </si>
  <si>
    <t>LNU04034168_2000_12</t>
  </si>
  <si>
    <t>LNU04034168_2001_01</t>
  </si>
  <si>
    <t>LNU04034168_2001_02</t>
  </si>
  <si>
    <t>LNU04034168_2001_03</t>
  </si>
  <si>
    <t>LNU04034168_2001_04</t>
  </si>
  <si>
    <t>LNU04034168_2001_05</t>
  </si>
  <si>
    <t>LNU04034168_2001_06</t>
  </si>
  <si>
    <t>LNU04034168_2001_07</t>
  </si>
  <si>
    <t>LNU04034168_2001_08</t>
  </si>
  <si>
    <t>LNU04034168_2001_09</t>
  </si>
  <si>
    <t>LNU04034168_2001_10</t>
  </si>
  <si>
    <t>LNU04034168_2001_11</t>
  </si>
  <si>
    <t>LNU04034168_2001_12</t>
  </si>
  <si>
    <t>LNU04034168_2002_01</t>
  </si>
  <si>
    <t>LNU04034168_2002_02</t>
  </si>
  <si>
    <t>LNU04034168_2002_03</t>
  </si>
  <si>
    <t>LNU04034168_2002_04</t>
  </si>
  <si>
    <t>LNU04034168_2002_05</t>
  </si>
  <si>
    <t>LNU04034168_2002_06</t>
  </si>
  <si>
    <t>LNU04034168_2002_07</t>
  </si>
  <si>
    <t>LNU04034168_2002_08</t>
  </si>
  <si>
    <t>LNU04034168_2002_09</t>
  </si>
  <si>
    <t>LNU04034168_2002_10</t>
  </si>
  <si>
    <t>LNU04034168_2002_11</t>
  </si>
  <si>
    <t>LNU04034168_2002_12</t>
  </si>
  <si>
    <t>LNU04034168_2003_01</t>
  </si>
  <si>
    <t>LNU04034168_2003_02</t>
  </si>
  <si>
    <t>LNU04034168_2003_03</t>
  </si>
  <si>
    <t>LNU04034168_2003_04</t>
  </si>
  <si>
    <t>LNU04034168_2003_05</t>
  </si>
  <si>
    <t>LNU04034168_2003_06</t>
  </si>
  <si>
    <t>LNU04034168_2003_07</t>
  </si>
  <si>
    <t>LNU04034168_2003_08</t>
  </si>
  <si>
    <t>LNU04034168_2003_09</t>
  </si>
  <si>
    <t>LNU04034168_2003_10</t>
  </si>
  <si>
    <t>LNU04034168_2003_11</t>
  </si>
  <si>
    <t>LNU04034168_2003_12</t>
  </si>
  <si>
    <t>LNU04034168_2004_01</t>
  </si>
  <si>
    <t>LNU04034168_2004_02</t>
  </si>
  <si>
    <t>LNU04034168_2004_03</t>
  </si>
  <si>
    <t>LNU04034168_2004_04</t>
  </si>
  <si>
    <t>LNU04034168_2004_05</t>
  </si>
  <si>
    <t>LNU04034168_2004_06</t>
  </si>
  <si>
    <t>LNU04034168_2004_07</t>
  </si>
  <si>
    <t>LNU04034168_2004_08</t>
  </si>
  <si>
    <t>LNU04034168_2004_09</t>
  </si>
  <si>
    <t>LNU04034168_2004_10</t>
  </si>
  <si>
    <t>LNU04034168_2004_11</t>
  </si>
  <si>
    <t>LNU04034168_2004_12</t>
  </si>
  <si>
    <t>LNU04034168_2005_01</t>
  </si>
  <si>
    <t>LNU04034168_2005_02</t>
  </si>
  <si>
    <t>LNU04034168_2005_03</t>
  </si>
  <si>
    <t>LNU04034168_2005_04</t>
  </si>
  <si>
    <t>LNU04034168_2005_05</t>
  </si>
  <si>
    <t>LNU04034168_2005_06</t>
  </si>
  <si>
    <t>LNU04034168_2005_07</t>
  </si>
  <si>
    <t>LNU04034168_2005_08</t>
  </si>
  <si>
    <t>LNU04034168_2005_09</t>
  </si>
  <si>
    <t>LNU04034168_2005_10</t>
  </si>
  <si>
    <t>LNU04034168_2005_11</t>
  </si>
  <si>
    <t>LNU04034168_2005_12</t>
  </si>
  <si>
    <t>LNU04034168_2006_01</t>
  </si>
  <si>
    <t>LNU04034168_2006_02</t>
  </si>
  <si>
    <t>LNU04034168_2006_03</t>
  </si>
  <si>
    <t>LNU04034168_2006_04</t>
  </si>
  <si>
    <t>LNU04034168_2006_05</t>
  </si>
  <si>
    <t>LNU04034168_2006_06</t>
  </si>
  <si>
    <t>LNU04034168_2006_07</t>
  </si>
  <si>
    <t>LNU04034168_2006_08</t>
  </si>
  <si>
    <t>LNU04034168_2006_09</t>
  </si>
  <si>
    <t>LNU04034168_2006_10</t>
  </si>
  <si>
    <t>LNU04034168_2006_11</t>
  </si>
  <si>
    <t>LNU04034168_2006_12</t>
  </si>
  <si>
    <t>LNU04034168_2007_01</t>
  </si>
  <si>
    <t>LNU04034168_2007_02</t>
  </si>
  <si>
    <t>LNU04034168_2007_03</t>
  </si>
  <si>
    <t>LNU04034168_2007_04</t>
  </si>
  <si>
    <t>LNU04034168_2007_05</t>
  </si>
  <si>
    <t>LNU04034168_2007_06</t>
  </si>
  <si>
    <t>LNU04034168_2007_07</t>
  </si>
  <si>
    <t>LNU04034168_2007_08</t>
  </si>
  <si>
    <t>LNU04034168_2007_09</t>
  </si>
  <si>
    <t>LNU04034168_2007_10</t>
  </si>
  <si>
    <t>LNU04034168_2007_11</t>
  </si>
  <si>
    <t>LNU04034168_2007_12</t>
  </si>
  <si>
    <t>LNU04034168_2008_01</t>
  </si>
  <si>
    <t>LNU04034168_2008_02</t>
  </si>
  <si>
    <t>LNU04034168_2008_03</t>
  </si>
  <si>
    <t>LNU04034168_2008_04</t>
  </si>
  <si>
    <t>LNU04034168_2008_05</t>
  </si>
  <si>
    <t>LNU04034168_2008_06</t>
  </si>
  <si>
    <t>LNU04034168_2008_07</t>
  </si>
  <si>
    <t>LNU04034168_2008_08</t>
  </si>
  <si>
    <t>LNU04034168_2008_09</t>
  </si>
  <si>
    <t>LNU04034168_2008_10</t>
  </si>
  <si>
    <t>LNU04034168_2008_11</t>
  </si>
  <si>
    <t>LNU04034168_2008_12</t>
  </si>
  <si>
    <t>LNU04034168_2009_01</t>
  </si>
  <si>
    <t>LNU04034168_2009_02</t>
  </si>
  <si>
    <t>LNU04034168_2009_03</t>
  </si>
  <si>
    <t>LNU04034168_2009_04</t>
  </si>
  <si>
    <t>LNU04034168_2009_05</t>
  </si>
  <si>
    <t>LNU04034168_2009_06</t>
  </si>
  <si>
    <t>LNU04034168_2009_07</t>
  </si>
  <si>
    <t>LNU04034168_2009_08</t>
  </si>
  <si>
    <t>LNU04034168_2009_09</t>
  </si>
  <si>
    <t>LNU04034168_2009_10</t>
  </si>
  <si>
    <t>LNU04034168_2009_11</t>
  </si>
  <si>
    <t>LNU04034168_2009_12</t>
  </si>
  <si>
    <t>LNU04034168_2010_01</t>
  </si>
  <si>
    <t>LNU04034168_2010_02</t>
  </si>
  <si>
    <t>LNU04034168_2010_03</t>
  </si>
  <si>
    <t>LNU04034168_2010_04</t>
  </si>
  <si>
    <t>LNU04034168_2010_05</t>
  </si>
  <si>
    <t>LNU04034168_2010_06</t>
  </si>
  <si>
    <t>LNU04034168_2010_07</t>
  </si>
  <si>
    <t>LNU04034168_2010_08</t>
  </si>
  <si>
    <t>LNU04034168_2010_09</t>
  </si>
  <si>
    <t>LNU04034168_2010_10</t>
  </si>
  <si>
    <t>LNU04034168_2010_11</t>
  </si>
  <si>
    <t>LNU04034168_2010_12</t>
  </si>
  <si>
    <t>LNU04034168_2011_01</t>
  </si>
  <si>
    <t>LNU04034168_2011_02</t>
  </si>
  <si>
    <t>LNU04034168_2011_03</t>
  </si>
  <si>
    <t>LNU04034168_2011_04</t>
  </si>
  <si>
    <t>LNU04034168_2011_05</t>
  </si>
  <si>
    <t>LNU04034168_2011_06</t>
  </si>
  <si>
    <t>LNU04034168_2011_07</t>
  </si>
  <si>
    <t>LNU04034168_2011_08</t>
  </si>
  <si>
    <t>LNU04034168_2011_09</t>
  </si>
  <si>
    <t>LNU04034168_2011_10</t>
  </si>
  <si>
    <t>LNU04034168_2011_11</t>
  </si>
  <si>
    <t>LNU04034168_2011_12</t>
  </si>
  <si>
    <t>LNU04034168_2012_01</t>
  </si>
  <si>
    <t>LNU04034168_2012_02</t>
  </si>
  <si>
    <t>LNU04034168_2012_03</t>
  </si>
  <si>
    <t>LNU04034168_2012_04</t>
  </si>
  <si>
    <t>LNU04034168_2012_05</t>
  </si>
  <si>
    <t>LNU04034168_2012_06</t>
  </si>
  <si>
    <t>LNU04034168_2012_07</t>
  </si>
  <si>
    <t>LNU04034168_2012_08</t>
  </si>
  <si>
    <t>LNU04034168_2012_09</t>
  </si>
  <si>
    <t>LNU04034168_2012_10</t>
  </si>
  <si>
    <t>LNU04034168_2012_11</t>
  </si>
  <si>
    <t>LNU04034168_2012_12</t>
  </si>
  <si>
    <t>LNU04034168_2013_01</t>
  </si>
  <si>
    <t>LNU04034168_2013_02</t>
  </si>
  <si>
    <t>LNU04034168_2013_03</t>
  </si>
  <si>
    <t>LNU04034168_2013_04</t>
  </si>
  <si>
    <t>LNU04034168_2013_05</t>
  </si>
  <si>
    <t>LNU04034168_2013_06</t>
  </si>
  <si>
    <t>LNU04034168_2013_07</t>
  </si>
  <si>
    <t>LNU04034168_2013_08</t>
  </si>
  <si>
    <t>LNU04034168_2013_09</t>
  </si>
  <si>
    <t>LNU04034168_2013_10</t>
  </si>
  <si>
    <t>LNU04034168_2013_11</t>
  </si>
  <si>
    <t>LNU04034168_2013_12</t>
  </si>
  <si>
    <t>LNU04034168_2014_01</t>
  </si>
  <si>
    <t>LNU04034168_2014_02</t>
  </si>
  <si>
    <t>LNU04034168_2014_03</t>
  </si>
  <si>
    <t>LNU04034168_2014_04</t>
  </si>
  <si>
    <t>LNU04034168_2014_05</t>
  </si>
  <si>
    <t>LNU04034168_2014_06</t>
  </si>
  <si>
    <t>LNU04034168_2014_07</t>
  </si>
  <si>
    <t>LNU04034168_2014_08</t>
  </si>
  <si>
    <t>LNU04034168_2014_09</t>
  </si>
  <si>
    <t>LNU04034168_2014_10</t>
  </si>
  <si>
    <t>LNU04034168_2014_11</t>
  </si>
  <si>
    <t>LNU04034168_2014_12</t>
  </si>
  <si>
    <t>LNU04034168_2015_01</t>
  </si>
  <si>
    <t>LNU04034168_2015_02</t>
  </si>
  <si>
    <t>LNU04034168_2015_03</t>
  </si>
  <si>
    <t>LNU04034168_2015_04</t>
  </si>
  <si>
    <t>LNU04034168_2015_05</t>
  </si>
  <si>
    <t>LNU04034168_2015_06</t>
  </si>
  <si>
    <t>LNU04034168_2015_07</t>
  </si>
  <si>
    <t>LNU04034168_2015_08</t>
  </si>
  <si>
    <t>LNU04034168_2015_09</t>
  </si>
  <si>
    <t>LNU04034168_2015_10</t>
  </si>
  <si>
    <t>LNU04034168_2015_11</t>
  </si>
  <si>
    <t>LNU04034168_2015_12</t>
  </si>
  <si>
    <t>LNU04034168_2016_01</t>
  </si>
  <si>
    <t>LNU04034168_2016_02</t>
  </si>
  <si>
    <t>LNU04034168_2016_03</t>
  </si>
  <si>
    <t>LNU04034168_2016_04</t>
  </si>
  <si>
    <t>LNU04034168_2016_05</t>
  </si>
  <si>
    <t>LNU04034168_2016_06</t>
  </si>
  <si>
    <t>LNU04034168_2016_07</t>
  </si>
  <si>
    <t>LNU04034168_2016_08</t>
  </si>
  <si>
    <t>LNU04034168_2016_09</t>
  </si>
  <si>
    <t>LNU04034168_2016_10</t>
  </si>
  <si>
    <t>LNU04034168_2016_11</t>
  </si>
  <si>
    <t>LNU04034168_2016_12</t>
  </si>
  <si>
    <t>LNU04034168_2017_01</t>
  </si>
  <si>
    <t>LNU04034168_2017_02</t>
  </si>
  <si>
    <t>LNU04034168_2017_03</t>
  </si>
  <si>
    <t>LNU04034168_2017_04</t>
  </si>
  <si>
    <t>LNU04034168_2017_05</t>
  </si>
  <si>
    <t>LNU04034168_2017_06</t>
  </si>
  <si>
    <t>LNU04034168_2017_07</t>
  </si>
  <si>
    <t>LNU04034168_2017_08</t>
  </si>
  <si>
    <t>LNU04034168_2017_09</t>
  </si>
  <si>
    <t>LNU04034168_2017_10</t>
  </si>
  <si>
    <t>LNU04034168_2017_11</t>
  </si>
  <si>
    <t>LNU04034168_2017_12</t>
  </si>
  <si>
    <t>LNU04034168_2018_01</t>
  </si>
  <si>
    <t>LNU04034168_2018_02</t>
  </si>
  <si>
    <t>LNU04034168_2018_03</t>
  </si>
  <si>
    <t>LNU04034168_2018_04</t>
  </si>
  <si>
    <t>LNU04034168_2018_05</t>
  </si>
  <si>
    <t>LNU04034168_2018_06</t>
  </si>
  <si>
    <t>LNU04034168_2018_07</t>
  </si>
  <si>
    <t>LNU04034168_2018_08</t>
  </si>
  <si>
    <t>LNU04034168_2018_09</t>
  </si>
  <si>
    <t>LNU04034168_2018_10</t>
  </si>
  <si>
    <t>LNU04034168_2018_11</t>
  </si>
  <si>
    <t>LNU04034168_2018_12</t>
  </si>
  <si>
    <t>LNU04034168_2019_01</t>
  </si>
  <si>
    <t>LNU04034168_2019_02</t>
  </si>
  <si>
    <t>LNU04034168_2019_03</t>
  </si>
  <si>
    <t>LNU04034168_2019_04</t>
  </si>
  <si>
    <t>LNU04034168_2019_05</t>
  </si>
  <si>
    <t>LNU04034168_2019_06</t>
  </si>
  <si>
    <t>LNU04034168_2019_07</t>
  </si>
  <si>
    <t>LNU04034168_2019_08</t>
  </si>
  <si>
    <t>LNU04034168_2019_09</t>
  </si>
  <si>
    <t>LNU04034168_2019_10</t>
  </si>
  <si>
    <t>LNU04034168_2019_11</t>
  </si>
  <si>
    <t>LNU04034168_2019_12</t>
  </si>
  <si>
    <t>LNU04034168_2020_01</t>
  </si>
  <si>
    <t>LNU04034168_2020_02</t>
  </si>
  <si>
    <t>LNU04034168_2020_03</t>
  </si>
  <si>
    <t>LNU04034168_2020_04</t>
  </si>
  <si>
    <t>LNU04034168_2020_05</t>
  </si>
  <si>
    <t>LNU04034168_2020_06</t>
  </si>
  <si>
    <t>LNU04034168_2020_07</t>
  </si>
  <si>
    <t>LNU04034168_2020_08</t>
  </si>
  <si>
    <t>LNU04034168_2020_09</t>
  </si>
  <si>
    <t>LNU04034168_2020_10</t>
  </si>
  <si>
    <t>LNU04034168_2020_11</t>
  </si>
  <si>
    <t>LNU04034168_2020_12</t>
  </si>
  <si>
    <t>LNU04034168_2021_01</t>
  </si>
  <si>
    <t>LNU04034168_2021_02</t>
  </si>
  <si>
    <t>LNU04034168_2021_03</t>
  </si>
  <si>
    <t>LNU04034168_2021_04</t>
  </si>
  <si>
    <t>LNU04034168_2021_05</t>
  </si>
  <si>
    <t>LNU04034168_2021_06</t>
  </si>
  <si>
    <t>LNU04034168_2021_07</t>
  </si>
  <si>
    <t>LNU04034168_2021_08</t>
  </si>
  <si>
    <t>LNU04034168_2021_09</t>
  </si>
  <si>
    <t>LNU04034168_2021_10</t>
  </si>
  <si>
    <t>LNU04034168_2021_11</t>
  </si>
  <si>
    <t>LNU04034168_2021_12</t>
  </si>
  <si>
    <t>LNU04034168_2022_01</t>
  </si>
  <si>
    <t>LNU04034168_2022_02</t>
  </si>
  <si>
    <t>LNU04034168_2022_03</t>
  </si>
  <si>
    <t>LNU04034168_2022_04</t>
  </si>
  <si>
    <t>LABEL</t>
  </si>
  <si>
    <t>DO NOT DELETE THESE ROWS</t>
  </si>
  <si>
    <t>—</t>
  </si>
  <si>
    <t>Column1.seriesid</t>
  </si>
  <si>
    <t>Column1.date</t>
  </si>
  <si>
    <t>Column1.year</t>
  </si>
  <si>
    <t>Column1.value</t>
  </si>
  <si>
    <t>Column1.net_changes_6</t>
  </si>
  <si>
    <t>Column1.net_changes_12</t>
  </si>
  <si>
    <t>Column1.latest</t>
  </si>
  <si>
    <t>2022-04-01T00:00:00.000</t>
  </si>
  <si>
    <t>2022</t>
  </si>
  <si>
    <t>2022-03-01T00:00:00.000</t>
  </si>
  <si>
    <t>2022-02-01T00:00:00.000</t>
  </si>
  <si>
    <t>2022-01-01T00:00:00.000</t>
  </si>
  <si>
    <t>2021-12-01T00:00:00.000</t>
  </si>
  <si>
    <t>2021</t>
  </si>
  <si>
    <t>2021-11-01T00:00:00.000</t>
  </si>
  <si>
    <t>2021-10-01T00:00:00.000</t>
  </si>
  <si>
    <t>2021-09-01T00:00:00.000</t>
  </si>
  <si>
    <t>2021-08-01T00:00:00.000</t>
  </si>
  <si>
    <t>10</t>
  </si>
  <si>
    <t>2021-07-01T00:00:00.000</t>
  </si>
  <si>
    <t>11</t>
  </si>
  <si>
    <t>2021-06-01T00:00:00.000</t>
  </si>
  <si>
    <t>12</t>
  </si>
  <si>
    <t>2021-05-01T00:00:00.000</t>
  </si>
  <si>
    <t>2021-04-01T00:00:00.000</t>
  </si>
  <si>
    <t>2021-03-01T00:00:00.000</t>
  </si>
  <si>
    <t>2021-02-01T00:00:00.000</t>
  </si>
  <si>
    <t>2021-01-01T00:00:00.000</t>
  </si>
  <si>
    <t>2020-12-01T00:00:00.000</t>
  </si>
  <si>
    <t>2020</t>
  </si>
  <si>
    <t>2020-11-01T00:00:00.000</t>
  </si>
  <si>
    <t>2020-10-01T00:00:00.000</t>
  </si>
  <si>
    <t>2020-09-01T00:00:00.000</t>
  </si>
  <si>
    <t>2020-08-01T00:00:00.000</t>
  </si>
  <si>
    <t>2020-07-01T00:00:00.000</t>
  </si>
  <si>
    <t>2020-06-01T00:00:00.000</t>
  </si>
  <si>
    <t>2020-05-01T00:00:00.000</t>
  </si>
  <si>
    <t>2020-04-01T00:00:00.000</t>
  </si>
  <si>
    <t>2020-03-01T00:00:00.000</t>
  </si>
  <si>
    <t>2020-02-01T00:00:00.000</t>
  </si>
  <si>
    <t>2020-01-01T00:00:00.000</t>
  </si>
  <si>
    <t>2019-12-01T00:00:00.000</t>
  </si>
  <si>
    <t>2019</t>
  </si>
  <si>
    <t>2019-11-01T00:00:00.000</t>
  </si>
  <si>
    <t>2016</t>
  </si>
  <si>
    <t>2019-10-01T00:00:00.000</t>
  </si>
  <si>
    <t>2019-09-01T00:00:00.000</t>
  </si>
  <si>
    <t>2019-08-01T00:00:00.000</t>
  </si>
  <si>
    <t>2019-07-01T00:00:00.000</t>
  </si>
  <si>
    <t>2019-06-01T00:00:00.000</t>
  </si>
  <si>
    <t>2019-05-01T00:00:00.000</t>
  </si>
  <si>
    <t>2019-04-01T00:00:00.000</t>
  </si>
  <si>
    <t>2019-03-01T00:00:00.000</t>
  </si>
  <si>
    <t>2019-02-01T00:00:00.000</t>
  </si>
  <si>
    <t>2019-01-01T00:00:00.000</t>
  </si>
  <si>
    <t>2018-12-01T00:00:00.000</t>
  </si>
  <si>
    <t>2018</t>
  </si>
  <si>
    <t>2018-11-01T00:00:00.000</t>
  </si>
  <si>
    <t>2018-10-01T00:00:00.000</t>
  </si>
  <si>
    <t>2018-09-01T00:00:00.000</t>
  </si>
  <si>
    <t>2018-08-01T00:00:00.000</t>
  </si>
  <si>
    <t>2018-07-01T00:00:00.000</t>
  </si>
  <si>
    <t>2018-06-01T00:00:00.000</t>
  </si>
  <si>
    <t>2018-05-01T00:00:00.000</t>
  </si>
  <si>
    <t>2018-04-01T00:00:00.000</t>
  </si>
  <si>
    <t>2018-03-01T00:00:00.000</t>
  </si>
  <si>
    <t>2018-02-01T00:00:00.000</t>
  </si>
  <si>
    <t>2018-01-01T00:00:00.000</t>
  </si>
  <si>
    <t>2017-12-01T00:00:00.000</t>
  </si>
  <si>
    <t>2017</t>
  </si>
  <si>
    <t>2017-11-01T00:00:00.000</t>
  </si>
  <si>
    <t>2017-10-01T00:00:00.000</t>
  </si>
  <si>
    <t>2017-09-01T00:00:00.000</t>
  </si>
  <si>
    <t>2017-08-01T00:00:00.000</t>
  </si>
  <si>
    <t>2017-07-01T00:00:00.000</t>
  </si>
  <si>
    <t>2017-06-01T00:00:00.000</t>
  </si>
  <si>
    <t>2017-05-01T00:00:00.000</t>
  </si>
  <si>
    <t>2017-04-01T00:00:00.000</t>
  </si>
  <si>
    <t>2017-03-01T00:00:00.000</t>
  </si>
  <si>
    <t>2017-02-01T00:00:00.000</t>
  </si>
  <si>
    <t>2017-01-01T00:00:00.000</t>
  </si>
  <si>
    <t>2016-12-01T00:00:00.000</t>
  </si>
  <si>
    <t>2016-11-01T00:00:00.000</t>
  </si>
  <si>
    <t>2016-10-01T00:00:00.000</t>
  </si>
  <si>
    <t>2016-09-01T00:00:00.000</t>
  </si>
  <si>
    <t>2016-08-01T00:00:00.000</t>
  </si>
  <si>
    <t>2016-07-01T00:00:00.000</t>
  </si>
  <si>
    <t>2016-06-01T00:00:00.000</t>
  </si>
  <si>
    <t>2016-05-01T00:00:00.000</t>
  </si>
  <si>
    <t>2016-04-01T00:00:00.000</t>
  </si>
  <si>
    <t>2016-03-01T00:00:00.000</t>
  </si>
  <si>
    <t>2016-02-01T00:00:00.000</t>
  </si>
  <si>
    <t>2016-01-01T00:00:00.000</t>
  </si>
  <si>
    <t>2015-12-01T00:00:00.000</t>
  </si>
  <si>
    <t>2015</t>
  </si>
  <si>
    <t>2015-11-01T00:00:00.000</t>
  </si>
  <si>
    <t>2015-10-01T00:00:00.000</t>
  </si>
  <si>
    <t>2015-09-01T00:00:00.000</t>
  </si>
  <si>
    <t>2015-08-01T00:00:00.000</t>
  </si>
  <si>
    <t>2015-07-01T00:00:00.000</t>
  </si>
  <si>
    <t>2015-06-01T00:00:00.000</t>
  </si>
  <si>
    <t>2015-05-01T00:00:00.000</t>
  </si>
  <si>
    <t>2015-04-01T00:00:00.000</t>
  </si>
  <si>
    <t>2015-03-01T00:00:00.000</t>
  </si>
  <si>
    <t>2015-02-01T00:00:00.000</t>
  </si>
  <si>
    <t>2015-01-01T00:00:00.000</t>
  </si>
  <si>
    <t>2014-12-01T00:00:00.000</t>
  </si>
  <si>
    <t>2014</t>
  </si>
  <si>
    <t>2014-11-01T00:00:00.000</t>
  </si>
  <si>
    <t>2014-10-01T00:00:00.000</t>
  </si>
  <si>
    <t>2014-09-01T00:00:00.000</t>
  </si>
  <si>
    <t>2014-08-01T00:00:00.000</t>
  </si>
  <si>
    <t>2014-07-01T00:00:00.000</t>
  </si>
  <si>
    <t>2014-06-01T00:00:00.000</t>
  </si>
  <si>
    <t>2014-05-01T00:00:00.000</t>
  </si>
  <si>
    <t>2014-04-01T00:00:00.000</t>
  </si>
  <si>
    <t>2014-03-01T00:00:00.000</t>
  </si>
  <si>
    <t>2014-02-01T00:00:00.000</t>
  </si>
  <si>
    <t>2014-01-01T00:00:00.000</t>
  </si>
  <si>
    <t>2013-12-01T00:00:00.000</t>
  </si>
  <si>
    <t>2013</t>
  </si>
  <si>
    <t>2013-11-01T00:00:00.000</t>
  </si>
  <si>
    <t>2013-10-01T00:00:00.000</t>
  </si>
  <si>
    <t>2013-09-01T00:00:00.000</t>
  </si>
  <si>
    <t>2013-08-01T00:00:00.000</t>
  </si>
  <si>
    <t>2013-07-01T00:00:00.000</t>
  </si>
  <si>
    <t>2013-06-01T00:00:00.000</t>
  </si>
  <si>
    <t>2013-05-01T00:00:00.000</t>
  </si>
  <si>
    <t>2013-04-01T00:00:00.000</t>
  </si>
  <si>
    <t>2013-03-01T00:00:00.000</t>
  </si>
  <si>
    <t>2013-02-01T00:00:00.000</t>
  </si>
  <si>
    <t>2013-01-01T00:00:00.000</t>
  </si>
  <si>
    <t>2012-12-01T00:00:00.000</t>
  </si>
  <si>
    <t>2012</t>
  </si>
  <si>
    <t>2012-11-01T00:00:00.000</t>
  </si>
  <si>
    <t>2012-10-01T00:00:00.000</t>
  </si>
  <si>
    <t>2012-09-01T00:00:00.000</t>
  </si>
  <si>
    <t>2012-08-01T00:00:00.000</t>
  </si>
  <si>
    <t>2012-07-01T00:00:00.000</t>
  </si>
  <si>
    <t>2012-06-01T00:00:00.000</t>
  </si>
  <si>
    <t>2012-05-01T00:00:00.000</t>
  </si>
  <si>
    <t>2012-04-01T00:00:00.000</t>
  </si>
  <si>
    <t>2012-03-01T00:00:00.000</t>
  </si>
  <si>
    <t>2012-02-01T00:00:00.000</t>
  </si>
  <si>
    <t>2012-01-01T00:00:00.000</t>
  </si>
  <si>
    <t>2011-12-01T00:00:00.000</t>
  </si>
  <si>
    <t>2011</t>
  </si>
  <si>
    <t>2011-11-01T00:00:00.000</t>
  </si>
  <si>
    <t>2011-10-01T00:00:00.000</t>
  </si>
  <si>
    <t>2011-09-01T00:00:00.000</t>
  </si>
  <si>
    <t>2001</t>
  </si>
  <si>
    <t>2011-08-01T00:00:00.000</t>
  </si>
  <si>
    <t>2011-07-01T00:00:00.000</t>
  </si>
  <si>
    <t>2011-06-01T00:00:00.000</t>
  </si>
  <si>
    <t>2011-05-01T00:00:00.000</t>
  </si>
  <si>
    <t>2011-04-01T00:00:00.000</t>
  </si>
  <si>
    <t>2011-03-01T00:00:00.000</t>
  </si>
  <si>
    <t>2011-02-01T00:00:00.000</t>
  </si>
  <si>
    <t>2011-01-01T00:00:00.000</t>
  </si>
  <si>
    <t>2010-12-01T00:00:00.000</t>
  </si>
  <si>
    <t>2010</t>
  </si>
  <si>
    <t>2010-11-01T00:00:00.000</t>
  </si>
  <si>
    <t>2010-10-01T00:00:00.000</t>
  </si>
  <si>
    <t>2010-09-01T00:00:00.000</t>
  </si>
  <si>
    <t>2010-08-01T00:00:00.000</t>
  </si>
  <si>
    <t>2010-07-01T00:00:00.000</t>
  </si>
  <si>
    <t>2010-06-01T00:00:00.000</t>
  </si>
  <si>
    <t>2010-05-01T00:00:00.000</t>
  </si>
  <si>
    <t>2010-04-01T00:00:00.000</t>
  </si>
  <si>
    <t>2010-03-01T00:00:00.000</t>
  </si>
  <si>
    <t>2010-02-01T00:00:00.000</t>
  </si>
  <si>
    <t>2010-01-01T00:00:00.000</t>
  </si>
  <si>
    <t>2009-12-01T00:00:00.000</t>
  </si>
  <si>
    <t>2009</t>
  </si>
  <si>
    <t>2009-11-01T00:00:00.000</t>
  </si>
  <si>
    <t>2009-10-01T00:00:00.000</t>
  </si>
  <si>
    <t>2009-09-01T00:00:00.000</t>
  </si>
  <si>
    <t>2009-08-01T00:00:00.000</t>
  </si>
  <si>
    <t>2009-07-01T00:00:00.000</t>
  </si>
  <si>
    <t>2009-06-01T00:00:00.000</t>
  </si>
  <si>
    <t>2009-05-01T00:00:00.000</t>
  </si>
  <si>
    <t>2009-04-01T00:00:00.000</t>
  </si>
  <si>
    <t>2009-03-01T00:00:00.000</t>
  </si>
  <si>
    <t>2009-02-01T00:00:00.000</t>
  </si>
  <si>
    <t>2009-01-01T00:00:00.000</t>
  </si>
  <si>
    <t>2008-12-01T00:00:00.000</t>
  </si>
  <si>
    <t>2008</t>
  </si>
  <si>
    <t>2008-11-01T00:00:00.000</t>
  </si>
  <si>
    <t>2008-10-01T00:00:00.000</t>
  </si>
  <si>
    <t>2008-09-01T00:00:00.000</t>
  </si>
  <si>
    <t>2008-08-01T00:00:00.000</t>
  </si>
  <si>
    <t>2008-07-01T00:00:00.000</t>
  </si>
  <si>
    <t>2008-06-01T00:00:00.000</t>
  </si>
  <si>
    <t>2008-05-01T00:00:00.000</t>
  </si>
  <si>
    <t>2008-04-01T00:00:00.000</t>
  </si>
  <si>
    <t>2008-03-01T00:00:00.000</t>
  </si>
  <si>
    <t>2008-02-01T00:00:00.000</t>
  </si>
  <si>
    <t>2008-01-01T00:00:00.000</t>
  </si>
  <si>
    <t>2007-12-01T00:00:00.000</t>
  </si>
  <si>
    <t>2007</t>
  </si>
  <si>
    <t>2007-11-01T00:00:00.000</t>
  </si>
  <si>
    <t>2007-10-01T00:00:00.000</t>
  </si>
  <si>
    <t>2007-09-01T00:00:00.000</t>
  </si>
  <si>
    <t>2007-08-01T00:00:00.000</t>
  </si>
  <si>
    <t>2007-07-01T00:00:00.000</t>
  </si>
  <si>
    <t>2007-06-01T00:00:00.000</t>
  </si>
  <si>
    <t>2007-05-01T00:00:00.000</t>
  </si>
  <si>
    <t>2007-04-01T00:00:00.000</t>
  </si>
  <si>
    <t>2007-03-01T00:00:00.000</t>
  </si>
  <si>
    <t>2007-02-01T00:00:00.000</t>
  </si>
  <si>
    <t>2007-01-01T00:00:00.000</t>
  </si>
  <si>
    <t>2006-12-01T00:00:00.000</t>
  </si>
  <si>
    <t>2006</t>
  </si>
  <si>
    <t>2006-11-01T00:00:00.000</t>
  </si>
  <si>
    <t>2006-10-01T00:00:00.000</t>
  </si>
  <si>
    <t>2006-09-01T00:00:00.000</t>
  </si>
  <si>
    <t>2006-08-01T00:00:00.000</t>
  </si>
  <si>
    <t>2006-07-01T00:00:00.000</t>
  </si>
  <si>
    <t>2006-06-01T00:00:00.000</t>
  </si>
  <si>
    <t>2006-05-01T00:00:00.000</t>
  </si>
  <si>
    <t>2006-04-01T00:00:00.000</t>
  </si>
  <si>
    <t>2006-03-01T00:00:00.000</t>
  </si>
  <si>
    <t>2006-02-01T00:00:00.000</t>
  </si>
  <si>
    <t>2006-01-01T00:00:00.000</t>
  </si>
  <si>
    <t>2005-12-01T00:00:00.000</t>
  </si>
  <si>
    <t>2005</t>
  </si>
  <si>
    <t>2005-11-01T00:00:00.000</t>
  </si>
  <si>
    <t>2005-10-01T00:00:00.000</t>
  </si>
  <si>
    <t>2005-09-01T00:00:00.000</t>
  </si>
  <si>
    <t>2005-08-01T00:00:00.000</t>
  </si>
  <si>
    <t>2005-07-01T00:00:00.000</t>
  </si>
  <si>
    <t>2005-06-01T00:00:00.000</t>
  </si>
  <si>
    <t>2005-05-01T00:00:00.000</t>
  </si>
  <si>
    <t>2005-04-01T00:00:00.000</t>
  </si>
  <si>
    <t>2005-03-01T00:00:00.000</t>
  </si>
  <si>
    <t>2005-02-01T00:00:00.000</t>
  </si>
  <si>
    <t>2005-01-01T00:00:00.000</t>
  </si>
  <si>
    <t>2004-12-01T00:00:00.000</t>
  </si>
  <si>
    <t>2004</t>
  </si>
  <si>
    <t>2004-11-01T00:00:00.000</t>
  </si>
  <si>
    <t>2004-10-01T00:00:00.000</t>
  </si>
  <si>
    <t>2004-09-01T00:00:00.000</t>
  </si>
  <si>
    <t>2004-08-01T00:00:00.000</t>
  </si>
  <si>
    <t>2004-07-01T00:00:00.000</t>
  </si>
  <si>
    <t>2004-06-01T00:00:00.000</t>
  </si>
  <si>
    <t>2004-05-01T00:00:00.000</t>
  </si>
  <si>
    <t>2004-04-01T00:00:00.000</t>
  </si>
  <si>
    <t>2004-03-01T00:00:00.000</t>
  </si>
  <si>
    <t>2004-02-01T00:00:00.000</t>
  </si>
  <si>
    <t>2004-01-01T00:00:00.000</t>
  </si>
  <si>
    <t>2003-12-01T00:00:00.000</t>
  </si>
  <si>
    <t>2003</t>
  </si>
  <si>
    <t>2003-11-01T00:00:00.000</t>
  </si>
  <si>
    <t>2003-10-01T00:00:00.000</t>
  </si>
  <si>
    <t>2003-09-01T00:00:00.000</t>
  </si>
  <si>
    <t>2003-08-01T00:00:00.000</t>
  </si>
  <si>
    <t>2003-07-01T00:00:00.000</t>
  </si>
  <si>
    <t>2003-06-01T00:00:00.000</t>
  </si>
  <si>
    <t>2003-05-01T00:00:00.000</t>
  </si>
  <si>
    <t>2003-04-01T00:00:00.000</t>
  </si>
  <si>
    <t>2003-03-01T00:00:00.000</t>
  </si>
  <si>
    <t>2003-02-01T00:00:00.000</t>
  </si>
  <si>
    <t>2003-01-01T00:00:00.000</t>
  </si>
  <si>
    <t>2002-12-01T00:00:00.000</t>
  </si>
  <si>
    <t>2002</t>
  </si>
  <si>
    <t>2002-11-01T00:00:00.000</t>
  </si>
  <si>
    <t>2002-10-01T00:00:00.000</t>
  </si>
  <si>
    <t>2002-09-01T00:00:00.000</t>
  </si>
  <si>
    <t>2002-08-01T00:00:00.000</t>
  </si>
  <si>
    <t>2002-07-01T00:00:00.000</t>
  </si>
  <si>
    <t>2002-06-01T00:00:00.000</t>
  </si>
  <si>
    <t>2002-05-01T00:00:00.000</t>
  </si>
  <si>
    <t>2002-04-01T00:00:00.000</t>
  </si>
  <si>
    <t>2002-03-01T00:00:00.000</t>
  </si>
  <si>
    <t>2002-02-01T00:00:00.000</t>
  </si>
  <si>
    <t>2002-01-01T00:00:00.000</t>
  </si>
  <si>
    <t>2001-12-01T00:00:00.000</t>
  </si>
  <si>
    <t>2001-11-01T00:00:00.000</t>
  </si>
  <si>
    <t>2001-10-01T00:00:00.000</t>
  </si>
  <si>
    <t>2001-09-01T00:00:00.000</t>
  </si>
  <si>
    <t>2001-08-01T00:00:00.000</t>
  </si>
  <si>
    <t>2001-07-01T00:00:00.000</t>
  </si>
  <si>
    <t>2001-06-01T00:00:00.000</t>
  </si>
  <si>
    <t>2001-05-01T00:00:00.000</t>
  </si>
  <si>
    <t>2001-04-01T00:00:00.000</t>
  </si>
  <si>
    <t>2001-03-01T00:00:00.000</t>
  </si>
  <si>
    <t>2001-02-01T00:00:00.000</t>
  </si>
  <si>
    <t>2001-01-01T00:00:00.000</t>
  </si>
  <si>
    <t>2000-12-01T00:00:00.000</t>
  </si>
  <si>
    <t>2000</t>
  </si>
  <si>
    <t>2000-11-01T00:00:00.000</t>
  </si>
  <si>
    <t>2000-10-01T00:00:00.000</t>
  </si>
  <si>
    <t>2000-09-01T00:00:00.000</t>
  </si>
  <si>
    <t>2000-08-01T00:00:00.000</t>
  </si>
  <si>
    <t>2000-07-01T00:00:00.000</t>
  </si>
  <si>
    <t>2000-06-01T00:00:00.000</t>
  </si>
  <si>
    <t>2000-05-01T00:00:00.000</t>
  </si>
  <si>
    <t>2000-04-01T00:00:00.000</t>
  </si>
  <si>
    <t>2000-03-01T00:00:00.000</t>
  </si>
  <si>
    <t>2000-02-01T00:00:00.000</t>
  </si>
  <si>
    <t>2000-01-01T00:00:00.000</t>
  </si>
  <si>
    <t>Custom</t>
  </si>
  <si>
    <t>NewDate</t>
  </si>
  <si>
    <t>Month</t>
  </si>
  <si>
    <t>Day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</si>
  <si>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</si>
  <si>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</si>
  <si>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</si>
  <si>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</si>
  <si>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</si>
  <si>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</si>
  <si>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</si>
  <si>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</si>
  <si>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</si>
  <si>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2022-05-01T00:00:00.000</t>
  </si>
  <si>
    <t>2022-06-01T00:00:00.000</t>
  </si>
  <si>
    <t>LNU04034168_2022_05</t>
  </si>
  <si>
    <t>LNU04034168_2022_06</t>
  </si>
  <si>
    <t>2022-07-01T00:00:00.000</t>
  </si>
  <si>
    <t>2022-08-01T00:00:00.000</t>
  </si>
  <si>
    <t>2022-09-01T00:00:00.000</t>
  </si>
  <si>
    <t>2022-10-01T00:00:00.000</t>
  </si>
  <si>
    <t>LNU04034168_2022_07</t>
  </si>
  <si>
    <t>LNU04034168_2022_08</t>
  </si>
  <si>
    <t>LNU04034168_2022_09</t>
  </si>
  <si>
    <t>LNU04034168_2022_10</t>
  </si>
  <si>
    <t>Recession</t>
  </si>
  <si>
    <t>(not seasonally adjusted)</t>
  </si>
  <si>
    <t>2022-11-01T00:00:00.000</t>
  </si>
  <si>
    <t>2022-12-01T00:00:00.000</t>
  </si>
  <si>
    <t>2023-01-01T00:00:00.000</t>
  </si>
  <si>
    <t>2023</t>
  </si>
  <si>
    <t>2023-02-01T00:00:00.000</t>
  </si>
  <si>
    <t>2023-03-01T00:00:00.000</t>
  </si>
  <si>
    <t>2023-04-01T00:00:00.000</t>
  </si>
  <si>
    <t>2023-05-01T00:00:00.000</t>
  </si>
  <si>
    <t>2023-06-01T00:00:00.000</t>
  </si>
  <si>
    <t>2023-07-01T00:00:00.000</t>
  </si>
  <si>
    <t>LNU04034168_2022_11</t>
  </si>
  <si>
    <t>LNU04034168_2022_12</t>
  </si>
  <si>
    <t>LNU04034168_2023_01</t>
  </si>
  <si>
    <t>LNU04034168_2023_02</t>
  </si>
  <si>
    <t>LNU04034168_2023_03</t>
  </si>
  <si>
    <t>LNU04034168_2023_04</t>
  </si>
  <si>
    <t>LNU04034168_2023_05</t>
  </si>
  <si>
    <t>LNU04034168_2023_06</t>
  </si>
  <si>
    <t>LNU04034168_2023_07</t>
  </si>
  <si>
    <t>Min date</t>
  </si>
  <si>
    <t>Max date</t>
  </si>
  <si>
    <t>Today</t>
  </si>
  <si>
    <t>2023-08-01T00:00:00.000</t>
  </si>
  <si>
    <t>2023-09-01T00:00:00.000</t>
  </si>
  <si>
    <t>LNU04034168_2023_08</t>
  </si>
  <si>
    <t>LNU04034168_2023_09</t>
  </si>
  <si>
    <t>LNU04034168_2023_10</t>
  </si>
  <si>
    <t>2023-10-01T00:00:00.000</t>
  </si>
  <si>
    <t>LNU04034169</t>
  </si>
  <si>
    <t>LNU04034169_2000_01</t>
  </si>
  <si>
    <t>LNU04034169_2000_02</t>
  </si>
  <si>
    <t>LNU04034169_2000_03</t>
  </si>
  <si>
    <t>LNU04034169_2000_04</t>
  </si>
  <si>
    <t>LNU04034169_2000_05</t>
  </si>
  <si>
    <t>LNU04034169_2000_06</t>
  </si>
  <si>
    <t>LNU04034169_2000_07</t>
  </si>
  <si>
    <t>LNU04034169_2000_08</t>
  </si>
  <si>
    <t>LNU04034169_2000_09</t>
  </si>
  <si>
    <t>LNU04034169_2000_10</t>
  </si>
  <si>
    <t>LNU04034169_2000_11</t>
  </si>
  <si>
    <t>LNU04034169_2000_12</t>
  </si>
  <si>
    <t>LNU04034169_2001_01</t>
  </si>
  <si>
    <t>LNU04034169_2001_02</t>
  </si>
  <si>
    <t>LNU04034169_2001_03</t>
  </si>
  <si>
    <t>LNU04034169_2001_04</t>
  </si>
  <si>
    <t>LNU04034169_2001_05</t>
  </si>
  <si>
    <t>LNU04034169_2001_06</t>
  </si>
  <si>
    <t>LNU04034169_2001_07</t>
  </si>
  <si>
    <t>LNU04034169_2001_08</t>
  </si>
  <si>
    <t>LNU04034169_2001_09</t>
  </si>
  <si>
    <t>LNU04034169_2001_10</t>
  </si>
  <si>
    <t>LNU04034169_2001_11</t>
  </si>
  <si>
    <t>LNU04034169_2001_12</t>
  </si>
  <si>
    <t>LNU04034169_2002_01</t>
  </si>
  <si>
    <t>LNU04034169_2002_02</t>
  </si>
  <si>
    <t>LNU04034169_2002_03</t>
  </si>
  <si>
    <t>LNU04034169_2002_04</t>
  </si>
  <si>
    <t>LNU04034169_2002_05</t>
  </si>
  <si>
    <t>LNU04034169_2002_06</t>
  </si>
  <si>
    <t>LNU04034169_2002_07</t>
  </si>
  <si>
    <t>LNU04034169_2002_08</t>
  </si>
  <si>
    <t>LNU04034169_2002_09</t>
  </si>
  <si>
    <t>LNU04034169_2002_10</t>
  </si>
  <si>
    <t>LNU04034169_2002_11</t>
  </si>
  <si>
    <t>LNU04034169_2002_12</t>
  </si>
  <si>
    <t>LNU04034169_2003_01</t>
  </si>
  <si>
    <t>LNU04034169_2003_02</t>
  </si>
  <si>
    <t>LNU04034169_2003_03</t>
  </si>
  <si>
    <t>LNU04034169_2003_04</t>
  </si>
  <si>
    <t>LNU04034169_2003_05</t>
  </si>
  <si>
    <t>LNU04034169_2003_06</t>
  </si>
  <si>
    <t>LNU04034169_2003_07</t>
  </si>
  <si>
    <t>LNU04034169_2003_08</t>
  </si>
  <si>
    <t>LNU04034169_2003_09</t>
  </si>
  <si>
    <t>LNU04034169_2003_10</t>
  </si>
  <si>
    <t>LNU04034169_2003_11</t>
  </si>
  <si>
    <t>LNU04034169_2003_12</t>
  </si>
  <si>
    <t>LNU04034169_2004_01</t>
  </si>
  <si>
    <t>LNU04034169_2004_02</t>
  </si>
  <si>
    <t>LNU04034169_2004_03</t>
  </si>
  <si>
    <t>LNU04034169_2004_04</t>
  </si>
  <si>
    <t>LNU04034169_2004_05</t>
  </si>
  <si>
    <t>LNU04034169_2004_06</t>
  </si>
  <si>
    <t>LNU04034169_2004_07</t>
  </si>
  <si>
    <t>LNU04034169_2004_08</t>
  </si>
  <si>
    <t>LNU04034169_2004_09</t>
  </si>
  <si>
    <t>LNU04034169_2004_10</t>
  </si>
  <si>
    <t>LNU04034169_2004_11</t>
  </si>
  <si>
    <t>LNU04034169_2004_12</t>
  </si>
  <si>
    <t>LNU04034169_2005_01</t>
  </si>
  <si>
    <t>LNU04034169_2005_02</t>
  </si>
  <si>
    <t>LNU04034169_2005_03</t>
  </si>
  <si>
    <t>LNU04034169_2005_04</t>
  </si>
  <si>
    <t>LNU04034169_2005_05</t>
  </si>
  <si>
    <t>LNU04034169_2005_06</t>
  </si>
  <si>
    <t>LNU04034169_2005_07</t>
  </si>
  <si>
    <t>LNU04034169_2005_08</t>
  </si>
  <si>
    <t>LNU04034169_2005_09</t>
  </si>
  <si>
    <t>LNU04034169_2005_10</t>
  </si>
  <si>
    <t>LNU04034169_2005_11</t>
  </si>
  <si>
    <t>LNU04034169_2005_12</t>
  </si>
  <si>
    <t>LNU04034169_2006_01</t>
  </si>
  <si>
    <t>LNU04034169_2006_02</t>
  </si>
  <si>
    <t>LNU04034169_2006_03</t>
  </si>
  <si>
    <t>LNU04034169_2006_04</t>
  </si>
  <si>
    <t>LNU04034169_2006_05</t>
  </si>
  <si>
    <t>LNU04034169_2006_06</t>
  </si>
  <si>
    <t>LNU04034169_2006_07</t>
  </si>
  <si>
    <t>LNU04034169_2006_08</t>
  </si>
  <si>
    <t>LNU04034169_2006_09</t>
  </si>
  <si>
    <t>LNU04034169_2006_10</t>
  </si>
  <si>
    <t>LNU04034169_2006_11</t>
  </si>
  <si>
    <t>LNU04034169_2006_12</t>
  </si>
  <si>
    <t>LNU04034169_2007_01</t>
  </si>
  <si>
    <t>LNU04034169_2007_02</t>
  </si>
  <si>
    <t>LNU04034169_2007_03</t>
  </si>
  <si>
    <t>LNU04034169_2007_04</t>
  </si>
  <si>
    <t>LNU04034169_2007_05</t>
  </si>
  <si>
    <t>LNU04034169_2007_06</t>
  </si>
  <si>
    <t>LNU04034169_2007_07</t>
  </si>
  <si>
    <t>LNU04034169_2007_08</t>
  </si>
  <si>
    <t>LNU04034169_2007_09</t>
  </si>
  <si>
    <t>LNU04034169_2007_10</t>
  </si>
  <si>
    <t>LNU04034169_2007_11</t>
  </si>
  <si>
    <t>LNU04034169_2007_12</t>
  </si>
  <si>
    <t>LNU04034169_2008_01</t>
  </si>
  <si>
    <t>LNU04034169_2008_02</t>
  </si>
  <si>
    <t>LNU04034169_2008_03</t>
  </si>
  <si>
    <t>LNU04034169_2008_04</t>
  </si>
  <si>
    <t>LNU04034169_2008_05</t>
  </si>
  <si>
    <t>LNU04034169_2008_06</t>
  </si>
  <si>
    <t>LNU04034169_2008_07</t>
  </si>
  <si>
    <t>LNU04034169_2008_08</t>
  </si>
  <si>
    <t>LNU04034169_2008_09</t>
  </si>
  <si>
    <t>LNU04034169_2008_10</t>
  </si>
  <si>
    <t>LNU04034169_2008_11</t>
  </si>
  <si>
    <t>LNU04034169_2008_12</t>
  </si>
  <si>
    <t>LNU04034169_2009_01</t>
  </si>
  <si>
    <t>LNU04034169_2009_02</t>
  </si>
  <si>
    <t>LNU04034169_2009_03</t>
  </si>
  <si>
    <t>LNU04034169_2009_04</t>
  </si>
  <si>
    <t>LNU04034169_2009_05</t>
  </si>
  <si>
    <t>LNU04034169_2009_06</t>
  </si>
  <si>
    <t>LNU04034169_2009_07</t>
  </si>
  <si>
    <t>LNU04034169_2009_08</t>
  </si>
  <si>
    <t>LNU04034169_2009_09</t>
  </si>
  <si>
    <t>LNU04034169_2009_10</t>
  </si>
  <si>
    <t>LNU04034169_2009_11</t>
  </si>
  <si>
    <t>LNU04034169_2009_12</t>
  </si>
  <si>
    <t>LNU04034169_2010_01</t>
  </si>
  <si>
    <t>LNU04034169_2010_02</t>
  </si>
  <si>
    <t>LNU04034169_2010_03</t>
  </si>
  <si>
    <t>LNU04034169_2010_04</t>
  </si>
  <si>
    <t>LNU04034169_2010_05</t>
  </si>
  <si>
    <t>LNU04034169_2010_06</t>
  </si>
  <si>
    <t>LNU04034169_2010_07</t>
  </si>
  <si>
    <t>LNU04034169_2010_08</t>
  </si>
  <si>
    <t>LNU04034169_2010_09</t>
  </si>
  <si>
    <t>LNU04034169_2010_10</t>
  </si>
  <si>
    <t>LNU04034169_2010_11</t>
  </si>
  <si>
    <t>LNU04034169_2010_12</t>
  </si>
  <si>
    <t>LNU04034169_2011_01</t>
  </si>
  <si>
    <t>LNU04034169_2011_02</t>
  </si>
  <si>
    <t>LNU04034169_2011_03</t>
  </si>
  <si>
    <t>LNU04034169_2011_04</t>
  </si>
  <si>
    <t>LNU04034169_2011_05</t>
  </si>
  <si>
    <t>LNU04034169_2011_06</t>
  </si>
  <si>
    <t>LNU04034169_2011_07</t>
  </si>
  <si>
    <t>LNU04034169_2011_08</t>
  </si>
  <si>
    <t>LNU04034169_2011_09</t>
  </si>
  <si>
    <t>LNU04034169_2011_10</t>
  </si>
  <si>
    <t>LNU04034169_2011_11</t>
  </si>
  <si>
    <t>LNU04034169_2011_12</t>
  </si>
  <si>
    <t>LNU04034169_2012_01</t>
  </si>
  <si>
    <t>LNU04034169_2012_02</t>
  </si>
  <si>
    <t>LNU04034169_2012_03</t>
  </si>
  <si>
    <t>LNU04034169_2012_04</t>
  </si>
  <si>
    <t>LNU04034169_2012_05</t>
  </si>
  <si>
    <t>LNU04034169_2012_06</t>
  </si>
  <si>
    <t>LNU04034169_2012_07</t>
  </si>
  <si>
    <t>LNU04034169_2012_08</t>
  </si>
  <si>
    <t>LNU04034169_2012_09</t>
  </si>
  <si>
    <t>LNU04034169_2012_10</t>
  </si>
  <si>
    <t>LNU04034169_2012_11</t>
  </si>
  <si>
    <t>LNU04034169_2012_12</t>
  </si>
  <si>
    <t>LNU04034169_2013_01</t>
  </si>
  <si>
    <t>LNU04034169_2013_02</t>
  </si>
  <si>
    <t>LNU04034169_2013_03</t>
  </si>
  <si>
    <t>LNU04034169_2013_04</t>
  </si>
  <si>
    <t>LNU04034169_2013_05</t>
  </si>
  <si>
    <t>LNU04034169_2013_06</t>
  </si>
  <si>
    <t>LNU04034169_2013_07</t>
  </si>
  <si>
    <t>LNU04034169_2013_08</t>
  </si>
  <si>
    <t>LNU04034169_2013_09</t>
  </si>
  <si>
    <t>LNU04034169_2013_10</t>
  </si>
  <si>
    <t>LNU04034169_2013_11</t>
  </si>
  <si>
    <t>LNU04034169_2013_12</t>
  </si>
  <si>
    <t>LNU04034169_2014_01</t>
  </si>
  <si>
    <t>LNU04034169_2014_02</t>
  </si>
  <si>
    <t>LNU04034169_2014_03</t>
  </si>
  <si>
    <t>LNU04034169_2014_04</t>
  </si>
  <si>
    <t>LNU04034169_2014_05</t>
  </si>
  <si>
    <t>LNU04034169_2014_06</t>
  </si>
  <si>
    <t>LNU04034169_2014_07</t>
  </si>
  <si>
    <t>LNU04034169_2014_08</t>
  </si>
  <si>
    <t>LNU04034169_2014_09</t>
  </si>
  <si>
    <t>LNU04034169_2014_10</t>
  </si>
  <si>
    <t>LNU04034169_2014_11</t>
  </si>
  <si>
    <t>LNU04034169_2014_12</t>
  </si>
  <si>
    <t>LNU04034169_2015_01</t>
  </si>
  <si>
    <t>LNU04034169_2015_02</t>
  </si>
  <si>
    <t>LNU04034169_2015_03</t>
  </si>
  <si>
    <t>LNU04034169_2015_04</t>
  </si>
  <si>
    <t>LNU04034169_2015_05</t>
  </si>
  <si>
    <t>LNU04034169_2015_06</t>
  </si>
  <si>
    <t>LNU04034169_2015_07</t>
  </si>
  <si>
    <t>LNU04034169_2015_08</t>
  </si>
  <si>
    <t>LNU04034169_2015_09</t>
  </si>
  <si>
    <t>LNU04034169_2015_10</t>
  </si>
  <si>
    <t>LNU04034169_2015_11</t>
  </si>
  <si>
    <t>LNU04034169_2015_12</t>
  </si>
  <si>
    <t>LNU04034169_2016_01</t>
  </si>
  <si>
    <t>LNU04034169_2016_02</t>
  </si>
  <si>
    <t>LNU04034169_2016_03</t>
  </si>
  <si>
    <t>LNU04034169_2016_04</t>
  </si>
  <si>
    <t>LNU04034169_2016_05</t>
  </si>
  <si>
    <t>LNU04034169_2016_06</t>
  </si>
  <si>
    <t>LNU04034169_2016_07</t>
  </si>
  <si>
    <t>LNU04034169_2016_08</t>
  </si>
  <si>
    <t>LNU04034169_2016_09</t>
  </si>
  <si>
    <t>LNU04034169_2016_10</t>
  </si>
  <si>
    <t>LNU04034169_2016_11</t>
  </si>
  <si>
    <t>LNU04034169_2016_12</t>
  </si>
  <si>
    <t>LNU04034169_2017_01</t>
  </si>
  <si>
    <t>LNU04034169_2017_02</t>
  </si>
  <si>
    <t>LNU04034169_2017_03</t>
  </si>
  <si>
    <t>LNU04034169_2017_04</t>
  </si>
  <si>
    <t>LNU04034169_2017_05</t>
  </si>
  <si>
    <t>LNU04034169_2017_06</t>
  </si>
  <si>
    <t>LNU04034169_2017_07</t>
  </si>
  <si>
    <t>LNU04034169_2017_08</t>
  </si>
  <si>
    <t>LNU04034169_2017_09</t>
  </si>
  <si>
    <t>LNU04034169_2017_10</t>
  </si>
  <si>
    <t>LNU04034169_2017_11</t>
  </si>
  <si>
    <t>LNU04034169_2017_12</t>
  </si>
  <si>
    <t>LNU04034169_2018_01</t>
  </si>
  <si>
    <t>LNU04034169_2018_02</t>
  </si>
  <si>
    <t>LNU04034169_2018_03</t>
  </si>
  <si>
    <t>LNU04034169_2018_04</t>
  </si>
  <si>
    <t>LNU04034169_2018_05</t>
  </si>
  <si>
    <t>LNU04034169_2018_06</t>
  </si>
  <si>
    <t>LNU04034169_2018_07</t>
  </si>
  <si>
    <t>LNU04034169_2018_08</t>
  </si>
  <si>
    <t>LNU04034169_2018_09</t>
  </si>
  <si>
    <t>LNU04034169_2018_10</t>
  </si>
  <si>
    <t>LNU04034169_2018_11</t>
  </si>
  <si>
    <t>LNU04034169_2018_12</t>
  </si>
  <si>
    <t>LNU04034169_2019_01</t>
  </si>
  <si>
    <t>LNU04034169_2019_02</t>
  </si>
  <si>
    <t>LNU04034169_2019_03</t>
  </si>
  <si>
    <t>LNU04034169_2019_04</t>
  </si>
  <si>
    <t>LNU04034169_2019_05</t>
  </si>
  <si>
    <t>LNU04034169_2019_06</t>
  </si>
  <si>
    <t>LNU04034169_2019_07</t>
  </si>
  <si>
    <t>LNU04034169_2019_08</t>
  </si>
  <si>
    <t>LNU04034169_2019_09</t>
  </si>
  <si>
    <t>LNU04034169_2019_10</t>
  </si>
  <si>
    <t>LNU04034169_2019_11</t>
  </si>
  <si>
    <t>LNU04034169_2019_12</t>
  </si>
  <si>
    <t>LNU04034169_2020_01</t>
  </si>
  <si>
    <t>LNU04034169_2020_02</t>
  </si>
  <si>
    <t>LNU04034169_2020_03</t>
  </si>
  <si>
    <t>LNU04034169_2020_04</t>
  </si>
  <si>
    <t>LNU04034169_2020_05</t>
  </si>
  <si>
    <t>LNU04034169_2020_06</t>
  </si>
  <si>
    <t>LNU04034169_2020_07</t>
  </si>
  <si>
    <t>LNU04034169_2020_08</t>
  </si>
  <si>
    <t>LNU04034169_2020_09</t>
  </si>
  <si>
    <t>LNU04034169_2020_10</t>
  </si>
  <si>
    <t>LNU04034169_2020_11</t>
  </si>
  <si>
    <t>LNU04034169_2020_12</t>
  </si>
  <si>
    <t>LNU04034169_2021_01</t>
  </si>
  <si>
    <t>LNU04034169_2021_02</t>
  </si>
  <si>
    <t>LNU04034169_2021_03</t>
  </si>
  <si>
    <t>LNU04034169_2021_04</t>
  </si>
  <si>
    <t>LNU04034169_2021_05</t>
  </si>
  <si>
    <t>LNU04034169_2021_06</t>
  </si>
  <si>
    <t>LNU04034169_2021_07</t>
  </si>
  <si>
    <t>LNU04034169_2021_08</t>
  </si>
  <si>
    <t>LNU04034169_2021_09</t>
  </si>
  <si>
    <t>LNU04034169_2021_10</t>
  </si>
  <si>
    <t>LNU04034169_2021_11</t>
  </si>
  <si>
    <t>LNU04034169_2021_12</t>
  </si>
  <si>
    <t>LNU04034169_2022_01</t>
  </si>
  <si>
    <t>LNU04034169_2022_02</t>
  </si>
  <si>
    <t>LNU04034169_2022_03</t>
  </si>
  <si>
    <t>LNU04034169_2022_04</t>
  </si>
  <si>
    <t>LNU04034169_2022_05</t>
  </si>
  <si>
    <t>LNU04034169_2022_06</t>
  </si>
  <si>
    <t>LNU04034169_2022_07</t>
  </si>
  <si>
    <t>LNU04034169_2022_08</t>
  </si>
  <si>
    <t>LNU04034169_2022_09</t>
  </si>
  <si>
    <t>LNU04034169_2022_10</t>
  </si>
  <si>
    <t>LNU04034169_2022_11</t>
  </si>
  <si>
    <t>LNU04034169_2022_12</t>
  </si>
  <si>
    <t>LNU04034169_2023_01</t>
  </si>
  <si>
    <t>LNU04034169_2023_02</t>
  </si>
  <si>
    <t>LNU04034169_2023_03</t>
  </si>
  <si>
    <t>LNU04034169_2023_04</t>
  </si>
  <si>
    <t>LNU04034169_2023_05</t>
  </si>
  <si>
    <t>LNU04034169_2023_06</t>
  </si>
  <si>
    <t>LNU04034169_2023_07</t>
  </si>
  <si>
    <t>LNU04034169_2023_08</t>
  </si>
  <si>
    <t>LNU04034169_2023_09</t>
  </si>
  <si>
    <t>LNU04034169_2023_10</t>
  </si>
  <si>
    <t>LNU04034170</t>
  </si>
  <si>
    <t>LNU04034170_2000_01</t>
  </si>
  <si>
    <t>LNU04034170_2000_02</t>
  </si>
  <si>
    <t>LNU04034170_2000_03</t>
  </si>
  <si>
    <t>LNU04034170_2000_04</t>
  </si>
  <si>
    <t>LNU04034170_2000_05</t>
  </si>
  <si>
    <t>LNU04034170_2000_06</t>
  </si>
  <si>
    <t>LNU04034170_2000_07</t>
  </si>
  <si>
    <t>LNU04034170_2000_08</t>
  </si>
  <si>
    <t>LNU04034170_2000_09</t>
  </si>
  <si>
    <t>LNU04034170_2000_10</t>
  </si>
  <si>
    <t>LNU04034170_2000_11</t>
  </si>
  <si>
    <t>LNU04034170_2000_12</t>
  </si>
  <si>
    <t>LNU04034170_2001_01</t>
  </si>
  <si>
    <t>LNU04034170_2001_02</t>
  </si>
  <si>
    <t>LNU04034170_2001_03</t>
  </si>
  <si>
    <t>LNU04034170_2001_04</t>
  </si>
  <si>
    <t>LNU04034170_2001_05</t>
  </si>
  <si>
    <t>LNU04034170_2001_06</t>
  </si>
  <si>
    <t>LNU04034170_2001_07</t>
  </si>
  <si>
    <t>LNU04034170_2001_08</t>
  </si>
  <si>
    <t>LNU04034170_2001_09</t>
  </si>
  <si>
    <t>LNU04034170_2001_10</t>
  </si>
  <si>
    <t>LNU04034170_2001_11</t>
  </si>
  <si>
    <t>LNU04034170_2001_12</t>
  </si>
  <si>
    <t>LNU04034170_2002_01</t>
  </si>
  <si>
    <t>LNU04034170_2002_02</t>
  </si>
  <si>
    <t>LNU04034170_2002_03</t>
  </si>
  <si>
    <t>LNU04034170_2002_04</t>
  </si>
  <si>
    <t>LNU04034170_2002_05</t>
  </si>
  <si>
    <t>LNU04034170_2002_06</t>
  </si>
  <si>
    <t>LNU04034170_2002_07</t>
  </si>
  <si>
    <t>LNU04034170_2002_08</t>
  </si>
  <si>
    <t>LNU04034170_2002_09</t>
  </si>
  <si>
    <t>LNU04034170_2002_10</t>
  </si>
  <si>
    <t>LNU04034170_2002_11</t>
  </si>
  <si>
    <t>LNU04034170_2002_12</t>
  </si>
  <si>
    <t>LNU04034170_2003_01</t>
  </si>
  <si>
    <t>LNU04034170_2003_02</t>
  </si>
  <si>
    <t>LNU04034170_2003_03</t>
  </si>
  <si>
    <t>LNU04034170_2003_04</t>
  </si>
  <si>
    <t>LNU04034170_2003_05</t>
  </si>
  <si>
    <t>LNU04034170_2003_06</t>
  </si>
  <si>
    <t>LNU04034170_2003_07</t>
  </si>
  <si>
    <t>LNU04034170_2003_08</t>
  </si>
  <si>
    <t>LNU04034170_2003_09</t>
  </si>
  <si>
    <t>LNU04034170_2003_10</t>
  </si>
  <si>
    <t>LNU04034170_2003_11</t>
  </si>
  <si>
    <t>LNU04034170_2003_12</t>
  </si>
  <si>
    <t>LNU04034170_2004_01</t>
  </si>
  <si>
    <t>LNU04034170_2004_02</t>
  </si>
  <si>
    <t>LNU04034170_2004_03</t>
  </si>
  <si>
    <t>LNU04034170_2004_04</t>
  </si>
  <si>
    <t>LNU04034170_2004_05</t>
  </si>
  <si>
    <t>LNU04034170_2004_06</t>
  </si>
  <si>
    <t>LNU04034170_2004_07</t>
  </si>
  <si>
    <t>LNU04034170_2004_08</t>
  </si>
  <si>
    <t>LNU04034170_2004_09</t>
  </si>
  <si>
    <t>LNU04034170_2004_10</t>
  </si>
  <si>
    <t>LNU04034170_2004_11</t>
  </si>
  <si>
    <t>LNU04034170_2004_12</t>
  </si>
  <si>
    <t>LNU04034170_2005_01</t>
  </si>
  <si>
    <t>LNU04034170_2005_02</t>
  </si>
  <si>
    <t>LNU04034170_2005_03</t>
  </si>
  <si>
    <t>LNU04034170_2005_04</t>
  </si>
  <si>
    <t>LNU04034170_2005_05</t>
  </si>
  <si>
    <t>LNU04034170_2005_06</t>
  </si>
  <si>
    <t>LNU04034170_2005_07</t>
  </si>
  <si>
    <t>LNU04034170_2005_08</t>
  </si>
  <si>
    <t>LNU04034170_2005_09</t>
  </si>
  <si>
    <t>LNU04034170_2005_10</t>
  </si>
  <si>
    <t>LNU04034170_2005_11</t>
  </si>
  <si>
    <t>LNU04034170_2005_12</t>
  </si>
  <si>
    <t>LNU04034170_2006_01</t>
  </si>
  <si>
    <t>LNU04034170_2006_02</t>
  </si>
  <si>
    <t>LNU04034170_2006_03</t>
  </si>
  <si>
    <t>LNU04034170_2006_04</t>
  </si>
  <si>
    <t>LNU04034170_2006_05</t>
  </si>
  <si>
    <t>LNU04034170_2006_06</t>
  </si>
  <si>
    <t>LNU04034170_2006_07</t>
  </si>
  <si>
    <t>LNU04034170_2006_08</t>
  </si>
  <si>
    <t>LNU04034170_2006_09</t>
  </si>
  <si>
    <t>LNU04034170_2006_10</t>
  </si>
  <si>
    <t>LNU04034170_2006_11</t>
  </si>
  <si>
    <t>LNU04034170_2006_12</t>
  </si>
  <si>
    <t>LNU04034170_2007_01</t>
  </si>
  <si>
    <t>LNU04034170_2007_02</t>
  </si>
  <si>
    <t>LNU04034170_2007_03</t>
  </si>
  <si>
    <t>LNU04034170_2007_04</t>
  </si>
  <si>
    <t>LNU04034170_2007_05</t>
  </si>
  <si>
    <t>LNU04034170_2007_06</t>
  </si>
  <si>
    <t>LNU04034170_2007_07</t>
  </si>
  <si>
    <t>LNU04034170_2007_08</t>
  </si>
  <si>
    <t>LNU04034170_2007_09</t>
  </si>
  <si>
    <t>LNU04034170_2007_10</t>
  </si>
  <si>
    <t>LNU04034170_2007_11</t>
  </si>
  <si>
    <t>LNU04034170_2007_12</t>
  </si>
  <si>
    <t>LNU04034170_2008_01</t>
  </si>
  <si>
    <t>LNU04034170_2008_02</t>
  </si>
  <si>
    <t>LNU04034170_2008_03</t>
  </si>
  <si>
    <t>LNU04034170_2008_04</t>
  </si>
  <si>
    <t>LNU04034170_2008_05</t>
  </si>
  <si>
    <t>LNU04034170_2008_06</t>
  </si>
  <si>
    <t>LNU04034170_2008_07</t>
  </si>
  <si>
    <t>LNU04034170_2008_08</t>
  </si>
  <si>
    <t>LNU04034170_2008_09</t>
  </si>
  <si>
    <t>LNU04034170_2008_10</t>
  </si>
  <si>
    <t>LNU04034170_2008_11</t>
  </si>
  <si>
    <t>LNU04034170_2008_12</t>
  </si>
  <si>
    <t>LNU04034170_2009_01</t>
  </si>
  <si>
    <t>LNU04034170_2009_02</t>
  </si>
  <si>
    <t>LNU04034170_2009_03</t>
  </si>
  <si>
    <t>LNU04034170_2009_04</t>
  </si>
  <si>
    <t>LNU04034170_2009_05</t>
  </si>
  <si>
    <t>LNU04034170_2009_06</t>
  </si>
  <si>
    <t>LNU04034170_2009_07</t>
  </si>
  <si>
    <t>LNU04034170_2009_08</t>
  </si>
  <si>
    <t>LNU04034170_2009_09</t>
  </si>
  <si>
    <t>LNU04034170_2009_10</t>
  </si>
  <si>
    <t>LNU04034170_2009_11</t>
  </si>
  <si>
    <t>LNU04034170_2009_12</t>
  </si>
  <si>
    <t>LNU04034170_2010_01</t>
  </si>
  <si>
    <t>LNU04034170_2010_02</t>
  </si>
  <si>
    <t>LNU04034170_2010_03</t>
  </si>
  <si>
    <t>LNU04034170_2010_04</t>
  </si>
  <si>
    <t>LNU04034170_2010_05</t>
  </si>
  <si>
    <t>LNU04034170_2010_06</t>
  </si>
  <si>
    <t>LNU04034170_2010_07</t>
  </si>
  <si>
    <t>LNU04034170_2010_08</t>
  </si>
  <si>
    <t>LNU04034170_2010_09</t>
  </si>
  <si>
    <t>LNU04034170_2010_10</t>
  </si>
  <si>
    <t>LNU04034170_2010_11</t>
  </si>
  <si>
    <t>LNU04034170_2010_12</t>
  </si>
  <si>
    <t>LNU04034170_2011_01</t>
  </si>
  <si>
    <t>LNU04034170_2011_02</t>
  </si>
  <si>
    <t>LNU04034170_2011_03</t>
  </si>
  <si>
    <t>LNU04034170_2011_04</t>
  </si>
  <si>
    <t>LNU04034170_2011_05</t>
  </si>
  <si>
    <t>LNU04034170_2011_06</t>
  </si>
  <si>
    <t>LNU04034170_2011_07</t>
  </si>
  <si>
    <t>LNU04034170_2011_08</t>
  </si>
  <si>
    <t>LNU04034170_2011_09</t>
  </si>
  <si>
    <t>LNU04034170_2011_10</t>
  </si>
  <si>
    <t>LNU04034170_2011_11</t>
  </si>
  <si>
    <t>LNU04034170_2011_12</t>
  </si>
  <si>
    <t>LNU04034170_2012_01</t>
  </si>
  <si>
    <t>LNU04034170_2012_02</t>
  </si>
  <si>
    <t>LNU04034170_2012_03</t>
  </si>
  <si>
    <t>LNU04034170_2012_04</t>
  </si>
  <si>
    <t>LNU04034170_2012_05</t>
  </si>
  <si>
    <t>LNU04034170_2012_06</t>
  </si>
  <si>
    <t>LNU04034170_2012_07</t>
  </si>
  <si>
    <t>LNU04034170_2012_08</t>
  </si>
  <si>
    <t>LNU04034170_2012_09</t>
  </si>
  <si>
    <t>LNU04034170_2012_10</t>
  </si>
  <si>
    <t>LNU04034170_2012_11</t>
  </si>
  <si>
    <t>LNU04034170_2012_12</t>
  </si>
  <si>
    <t>LNU04034170_2013_01</t>
  </si>
  <si>
    <t>LNU04034170_2013_02</t>
  </si>
  <si>
    <t>LNU04034170_2013_03</t>
  </si>
  <si>
    <t>LNU04034170_2013_04</t>
  </si>
  <si>
    <t>LNU04034170_2013_05</t>
  </si>
  <si>
    <t>LNU04034170_2013_06</t>
  </si>
  <si>
    <t>LNU04034170_2013_07</t>
  </si>
  <si>
    <t>LNU04034170_2013_08</t>
  </si>
  <si>
    <t>LNU04034170_2013_09</t>
  </si>
  <si>
    <t>LNU04034170_2013_10</t>
  </si>
  <si>
    <t>LNU04034170_2013_11</t>
  </si>
  <si>
    <t>LNU04034170_2013_12</t>
  </si>
  <si>
    <t>LNU04034170_2014_01</t>
  </si>
  <si>
    <t>LNU04034170_2014_02</t>
  </si>
  <si>
    <t>LNU04034170_2014_03</t>
  </si>
  <si>
    <t>LNU04034170_2014_04</t>
  </si>
  <si>
    <t>LNU04034170_2014_05</t>
  </si>
  <si>
    <t>LNU04034170_2014_06</t>
  </si>
  <si>
    <t>LNU04034170_2014_07</t>
  </si>
  <si>
    <t>LNU04034170_2014_08</t>
  </si>
  <si>
    <t>LNU04034170_2014_09</t>
  </si>
  <si>
    <t>LNU04034170_2014_10</t>
  </si>
  <si>
    <t>LNU04034170_2014_11</t>
  </si>
  <si>
    <t>LNU04034170_2014_12</t>
  </si>
  <si>
    <t>LNU04034170_2015_01</t>
  </si>
  <si>
    <t>LNU04034170_2015_02</t>
  </si>
  <si>
    <t>LNU04034170_2015_03</t>
  </si>
  <si>
    <t>LNU04034170_2015_04</t>
  </si>
  <si>
    <t>LNU04034170_2015_05</t>
  </si>
  <si>
    <t>LNU04034170_2015_06</t>
  </si>
  <si>
    <t>LNU04034170_2015_07</t>
  </si>
  <si>
    <t>LNU04034170_2015_08</t>
  </si>
  <si>
    <t>LNU04034170_2015_09</t>
  </si>
  <si>
    <t>LNU04034170_2015_10</t>
  </si>
  <si>
    <t>LNU04034170_2015_11</t>
  </si>
  <si>
    <t>LNU04034170_2015_12</t>
  </si>
  <si>
    <t>LNU04034170_2016_01</t>
  </si>
  <si>
    <t>LNU04034170_2016_02</t>
  </si>
  <si>
    <t>LNU04034170_2016_03</t>
  </si>
  <si>
    <t>LNU04034170_2016_04</t>
  </si>
  <si>
    <t>LNU04034170_2016_05</t>
  </si>
  <si>
    <t>LNU04034170_2016_06</t>
  </si>
  <si>
    <t>LNU04034170_2016_07</t>
  </si>
  <si>
    <t>LNU04034170_2016_08</t>
  </si>
  <si>
    <t>LNU04034170_2016_09</t>
  </si>
  <si>
    <t>LNU04034170_2016_10</t>
  </si>
  <si>
    <t>LNU04034170_2016_11</t>
  </si>
  <si>
    <t>LNU04034170_2016_12</t>
  </si>
  <si>
    <t>LNU04034170_2017_01</t>
  </si>
  <si>
    <t>LNU04034170_2017_02</t>
  </si>
  <si>
    <t>LNU04034170_2017_03</t>
  </si>
  <si>
    <t>LNU04034170_2017_04</t>
  </si>
  <si>
    <t>LNU04034170_2017_05</t>
  </si>
  <si>
    <t>LNU04034170_2017_06</t>
  </si>
  <si>
    <t>LNU04034170_2017_07</t>
  </si>
  <si>
    <t>LNU04034170_2017_08</t>
  </si>
  <si>
    <t>LNU04034170_2017_09</t>
  </si>
  <si>
    <t>LNU04034170_2017_10</t>
  </si>
  <si>
    <t>LNU04034170_2017_11</t>
  </si>
  <si>
    <t>LNU04034170_2017_12</t>
  </si>
  <si>
    <t>LNU04034170_2018_01</t>
  </si>
  <si>
    <t>LNU04034170_2018_02</t>
  </si>
  <si>
    <t>LNU04034170_2018_03</t>
  </si>
  <si>
    <t>LNU04034170_2018_04</t>
  </si>
  <si>
    <t>LNU04034170_2018_05</t>
  </si>
  <si>
    <t>LNU04034170_2018_06</t>
  </si>
  <si>
    <t>LNU04034170_2018_07</t>
  </si>
  <si>
    <t>LNU04034170_2018_08</t>
  </si>
  <si>
    <t>LNU04034170_2018_09</t>
  </si>
  <si>
    <t>LNU04034170_2018_10</t>
  </si>
  <si>
    <t>LNU04034170_2018_11</t>
  </si>
  <si>
    <t>LNU04034170_2018_12</t>
  </si>
  <si>
    <t>LNU04034170_2019_01</t>
  </si>
  <si>
    <t>LNU04034170_2019_02</t>
  </si>
  <si>
    <t>LNU04034170_2019_03</t>
  </si>
  <si>
    <t>LNU04034170_2019_04</t>
  </si>
  <si>
    <t>LNU04034170_2019_05</t>
  </si>
  <si>
    <t>LNU04034170_2019_06</t>
  </si>
  <si>
    <t>LNU04034170_2019_07</t>
  </si>
  <si>
    <t>LNU04034170_2019_08</t>
  </si>
  <si>
    <t>LNU04034170_2019_09</t>
  </si>
  <si>
    <t>LNU04034170_2019_10</t>
  </si>
  <si>
    <t>LNU04034170_2019_11</t>
  </si>
  <si>
    <t>LNU04034170_2019_12</t>
  </si>
  <si>
    <t>LNU04034170_2020_01</t>
  </si>
  <si>
    <t>LNU04034170_2020_02</t>
  </si>
  <si>
    <t>LNU04034170_2020_03</t>
  </si>
  <si>
    <t>LNU04034170_2020_04</t>
  </si>
  <si>
    <t>LNU04034170_2020_05</t>
  </si>
  <si>
    <t>LNU04034170_2020_06</t>
  </si>
  <si>
    <t>LNU04034170_2020_07</t>
  </si>
  <si>
    <t>LNU04034170_2020_08</t>
  </si>
  <si>
    <t>LNU04034170_2020_09</t>
  </si>
  <si>
    <t>LNU04034170_2020_10</t>
  </si>
  <si>
    <t>LNU04034170_2020_11</t>
  </si>
  <si>
    <t>LNU04034170_2020_12</t>
  </si>
  <si>
    <t>LNU04034170_2021_01</t>
  </si>
  <si>
    <t>LNU04034170_2021_02</t>
  </si>
  <si>
    <t>LNU04034170_2021_03</t>
  </si>
  <si>
    <t>LNU04034170_2021_04</t>
  </si>
  <si>
    <t>LNU04034170_2021_05</t>
  </si>
  <si>
    <t>LNU04034170_2021_06</t>
  </si>
  <si>
    <t>LNU04034170_2021_07</t>
  </si>
  <si>
    <t>LNU04034170_2021_08</t>
  </si>
  <si>
    <t>LNU04034170_2021_09</t>
  </si>
  <si>
    <t>LNU04034170_2021_10</t>
  </si>
  <si>
    <t>LNU04034170_2021_11</t>
  </si>
  <si>
    <t>LNU04034170_2021_12</t>
  </si>
  <si>
    <t>LNU04034170_2022_01</t>
  </si>
  <si>
    <t>LNU04034170_2022_02</t>
  </si>
  <si>
    <t>LNU04034170_2022_03</t>
  </si>
  <si>
    <t>LNU04034170_2022_04</t>
  </si>
  <si>
    <t>LNU04034170_2022_05</t>
  </si>
  <si>
    <t>LNU04034170_2022_06</t>
  </si>
  <si>
    <t>LNU04034170_2022_07</t>
  </si>
  <si>
    <t>LNU04034170_2022_08</t>
  </si>
  <si>
    <t>LNU04034170_2022_09</t>
  </si>
  <si>
    <t>LNU04034170_2022_10</t>
  </si>
  <si>
    <t>LNU04034170_2022_11</t>
  </si>
  <si>
    <t>LNU04034170_2022_12</t>
  </si>
  <si>
    <t>LNU04034170_2023_01</t>
  </si>
  <si>
    <t>LNU04034170_2023_02</t>
  </si>
  <si>
    <t>LNU04034170_2023_03</t>
  </si>
  <si>
    <t>LNU04034170_2023_04</t>
  </si>
  <si>
    <t>LNU04034170_2023_05</t>
  </si>
  <si>
    <t>LNU04034170_2023_06</t>
  </si>
  <si>
    <t>LNU04034170_2023_07</t>
  </si>
  <si>
    <t>LNU04034170_2023_08</t>
  </si>
  <si>
    <t>LNU04034170_2023_09</t>
  </si>
  <si>
    <t>LNU04034170_2023_10</t>
  </si>
  <si>
    <t>SOURCE: Calculations by U.S Department of Transportation, Bureau of Transportation Statistics from U.S. Department of Labor, Bureau of Labor Statistics, Current Population Survey, series LNU04034168, LNU04034170 and LNU04034169 available at http://www.bls.gov/cpi as of</t>
  </si>
  <si>
    <t>Unemployment Rate</t>
  </si>
  <si>
    <t>Unemployment for Women</t>
  </si>
  <si>
    <t>Unemployment for Men</t>
  </si>
  <si>
    <t xml:space="preserve">FIGURE 4-12    Transportation Sector Unemployment Rate for Men and Women: </t>
  </si>
  <si>
    <t>LNU04034168_2023_11</t>
  </si>
  <si>
    <t>2023-11-01T00:00:00.000</t>
  </si>
  <si>
    <t>LNU04034168_2023_12</t>
  </si>
  <si>
    <t>2023-12-01T00:00:00.000</t>
  </si>
  <si>
    <t>LNU04034168_2024_01</t>
  </si>
  <si>
    <t>2024-01-01T00:00:00.000</t>
  </si>
  <si>
    <t>2024</t>
  </si>
  <si>
    <t>LNU04034168_2024_02</t>
  </si>
  <si>
    <t>2024-02-01T00:00:00.000</t>
  </si>
  <si>
    <t>LNU04034168_2024_03</t>
  </si>
  <si>
    <t>2024-03-01T00:00:00.000</t>
  </si>
  <si>
    <t>LNU04034168_2024_04</t>
  </si>
  <si>
    <t>2024-04-01T00:00:00.000</t>
  </si>
  <si>
    <t>LNU04034168_2024_05</t>
  </si>
  <si>
    <t>2024-05-01T00:00:00.000</t>
  </si>
  <si>
    <t>LNU04034168_2024_06</t>
  </si>
  <si>
    <t>2024-06-01T00:00:00.000</t>
  </si>
  <si>
    <t>LNU04034168_2024_07</t>
  </si>
  <si>
    <t>2024-07-01T00:00:00.000</t>
  </si>
  <si>
    <t>LNU04034169_2023_11</t>
  </si>
  <si>
    <t>LNU04034169_2023_12</t>
  </si>
  <si>
    <t>LNU04034169_2024_01</t>
  </si>
  <si>
    <t>LNU04034169_2024_02</t>
  </si>
  <si>
    <t>LNU04034169_2024_03</t>
  </si>
  <si>
    <t>LNU04034169_2024_04</t>
  </si>
  <si>
    <t>LNU04034169_2024_05</t>
  </si>
  <si>
    <t>LNU04034169_2024_06</t>
  </si>
  <si>
    <t>LNU04034169_2024_07</t>
  </si>
  <si>
    <t>LNU04034170_2023_11</t>
  </si>
  <si>
    <t>LNU04034170_2023_12</t>
  </si>
  <si>
    <t>LNU04034170_2024_01</t>
  </si>
  <si>
    <t>LNU04034170_2024_02</t>
  </si>
  <si>
    <t>LNU04034170_2024_03</t>
  </si>
  <si>
    <t>LNU04034170_2024_04</t>
  </si>
  <si>
    <t>LNU04034170_2024_05</t>
  </si>
  <si>
    <t>LNU04034170_2024_06</t>
  </si>
  <si>
    <t>LNU04034170_2024_07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</si>
</sst>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mmmm\ yyyy"/>
    <numFmt numFmtId="166" formatCode="mmm\_x000a_yyyy"/>
    <numFmt numFmtId="167" formatCode="_(* #,##0_);_(* \(#,##0\);_(* &quot;-&quot;??_);_(@_)"/>
  </numFmts>
  <fonts count="9" x14ac:knownFonts="1">
    <font>
      <sz val="11"/>
      <name val="Calibri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8"/>
      <name val="Calibri"/>
      <family val="2"/>
    </font>
    <font>
      <b/>
      <sz val="14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4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4" xfId="0" applyFont="1" applyBorder="1" applyAlignment="1">
      <alignment horizontal="right" vertical="center"/>
    </xf>
    <xf numFmtId="0" fontId="7" fillId="0" borderId="0" xfId="0" applyFont="1"/>
    <xf numFmtId="0" fontId="2" fillId="0" borderId="2" xfId="0" applyFont="1" applyBorder="1" applyAlignment="1">
      <alignment horizontal="left"/>
    </xf>
    <xf numFmtId="166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164" fontId="0" fillId="0" borderId="0" xfId="0" applyNumberFormat="1"/>
    <xf numFmtId="167" fontId="0" fillId="0" borderId="0" xfId="2" applyNumberFormat="1" applyFont="1" applyFill="1"/>
    <xf numFmtId="165" fontId="0" fillId="0" borderId="0" xfId="0" applyNumberFormat="1" applyAlignment="1">
      <alignment wrapText="1"/>
    </xf>
    <xf numFmtId="165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33E6FE60-4689-4BB5-BB01-F60EA9EA87CB}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168" formatCode="m/d/yyyy"/>
    </dxf>
  </dxfs>
  <tableStyles count="0" defaultTableStyle="TableStyleMedium2" defaultPivotStyle="PivotStyleLight16"/>
  <colors>
    <mruColors>
      <color rgb="FFFF9933"/>
      <color rgb="FF595959"/>
      <color rgb="FF009ADE"/>
      <color rgb="FF263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94929937036563E-2"/>
          <c:y val="3.609867080464086E-2"/>
          <c:w val="0.87182995568176913"/>
          <c:h val="0.82361192004233275"/>
        </c:manualLayout>
      </c:layout>
      <c:barChart>
        <c:barDir val="col"/>
        <c:grouping val="clustered"/>
        <c:varyColors val="0"/>
        <c:ser>
          <c:idx val="3"/>
          <c:order val="3"/>
          <c:tx>
            <c:v>Recession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chart_data!$D$2:$DT$2</c:f>
              <c:numCache>
                <c:formatCode>mmm\
yyyy</c:formatCode>
                <c:ptCount val="121"/>
                <c:pt idx="0">
                  <c:v>41824</c:v>
                </c:pt>
                <c:pt idx="1">
                  <c:v>41855</c:v>
                </c:pt>
                <c:pt idx="2">
                  <c:v>41886</c:v>
                </c:pt>
                <c:pt idx="3">
                  <c:v>41916</c:v>
                </c:pt>
                <c:pt idx="4">
                  <c:v>41947</c:v>
                </c:pt>
                <c:pt idx="5">
                  <c:v>41977</c:v>
                </c:pt>
                <c:pt idx="6">
                  <c:v>42008</c:v>
                </c:pt>
                <c:pt idx="7">
                  <c:v>42039</c:v>
                </c:pt>
                <c:pt idx="8">
                  <c:v>42067</c:v>
                </c:pt>
                <c:pt idx="9">
                  <c:v>42098</c:v>
                </c:pt>
                <c:pt idx="10">
                  <c:v>42128</c:v>
                </c:pt>
                <c:pt idx="11">
                  <c:v>42159</c:v>
                </c:pt>
                <c:pt idx="12">
                  <c:v>42189</c:v>
                </c:pt>
                <c:pt idx="13">
                  <c:v>42220</c:v>
                </c:pt>
                <c:pt idx="14">
                  <c:v>42251</c:v>
                </c:pt>
                <c:pt idx="15">
                  <c:v>42281</c:v>
                </c:pt>
                <c:pt idx="16">
                  <c:v>42312</c:v>
                </c:pt>
                <c:pt idx="17">
                  <c:v>42342</c:v>
                </c:pt>
                <c:pt idx="18">
                  <c:v>42373</c:v>
                </c:pt>
                <c:pt idx="19">
                  <c:v>42404</c:v>
                </c:pt>
                <c:pt idx="20">
                  <c:v>42433</c:v>
                </c:pt>
                <c:pt idx="21">
                  <c:v>42464</c:v>
                </c:pt>
                <c:pt idx="22">
                  <c:v>42494</c:v>
                </c:pt>
                <c:pt idx="23">
                  <c:v>42525</c:v>
                </c:pt>
                <c:pt idx="24">
                  <c:v>42555</c:v>
                </c:pt>
                <c:pt idx="25">
                  <c:v>42586</c:v>
                </c:pt>
                <c:pt idx="26">
                  <c:v>42617</c:v>
                </c:pt>
                <c:pt idx="27">
                  <c:v>42647</c:v>
                </c:pt>
                <c:pt idx="28">
                  <c:v>42678</c:v>
                </c:pt>
                <c:pt idx="29">
                  <c:v>42708</c:v>
                </c:pt>
                <c:pt idx="30">
                  <c:v>42739</c:v>
                </c:pt>
                <c:pt idx="31">
                  <c:v>42770</c:v>
                </c:pt>
                <c:pt idx="32">
                  <c:v>42798</c:v>
                </c:pt>
                <c:pt idx="33">
                  <c:v>42829</c:v>
                </c:pt>
                <c:pt idx="34">
                  <c:v>42859</c:v>
                </c:pt>
                <c:pt idx="35">
                  <c:v>42890</c:v>
                </c:pt>
                <c:pt idx="36">
                  <c:v>42920</c:v>
                </c:pt>
                <c:pt idx="37">
                  <c:v>42951</c:v>
                </c:pt>
                <c:pt idx="38">
                  <c:v>42982</c:v>
                </c:pt>
                <c:pt idx="39">
                  <c:v>43012</c:v>
                </c:pt>
                <c:pt idx="40">
                  <c:v>43043</c:v>
                </c:pt>
                <c:pt idx="41">
                  <c:v>43073</c:v>
                </c:pt>
                <c:pt idx="42">
                  <c:v>43104</c:v>
                </c:pt>
                <c:pt idx="43">
                  <c:v>43135</c:v>
                </c:pt>
                <c:pt idx="44">
                  <c:v>43163</c:v>
                </c:pt>
                <c:pt idx="45">
                  <c:v>43194</c:v>
                </c:pt>
                <c:pt idx="46">
                  <c:v>43224</c:v>
                </c:pt>
                <c:pt idx="47">
                  <c:v>43255</c:v>
                </c:pt>
                <c:pt idx="48">
                  <c:v>43285</c:v>
                </c:pt>
                <c:pt idx="49">
                  <c:v>43316</c:v>
                </c:pt>
                <c:pt idx="50">
                  <c:v>43347</c:v>
                </c:pt>
                <c:pt idx="51">
                  <c:v>43377</c:v>
                </c:pt>
                <c:pt idx="52">
                  <c:v>43408</c:v>
                </c:pt>
                <c:pt idx="53">
                  <c:v>43438</c:v>
                </c:pt>
                <c:pt idx="54">
                  <c:v>43469</c:v>
                </c:pt>
                <c:pt idx="55">
                  <c:v>43500</c:v>
                </c:pt>
                <c:pt idx="56">
                  <c:v>43528</c:v>
                </c:pt>
                <c:pt idx="57">
                  <c:v>43559</c:v>
                </c:pt>
                <c:pt idx="58">
                  <c:v>43589</c:v>
                </c:pt>
                <c:pt idx="59">
                  <c:v>43620</c:v>
                </c:pt>
                <c:pt idx="60">
                  <c:v>43650</c:v>
                </c:pt>
                <c:pt idx="61">
                  <c:v>43681</c:v>
                </c:pt>
                <c:pt idx="62">
                  <c:v>43712</c:v>
                </c:pt>
                <c:pt idx="63">
                  <c:v>43742</c:v>
                </c:pt>
                <c:pt idx="64">
                  <c:v>43773</c:v>
                </c:pt>
                <c:pt idx="65">
                  <c:v>43803</c:v>
                </c:pt>
                <c:pt idx="66">
                  <c:v>43834</c:v>
                </c:pt>
                <c:pt idx="67">
                  <c:v>43865</c:v>
                </c:pt>
                <c:pt idx="68">
                  <c:v>43894</c:v>
                </c:pt>
                <c:pt idx="69">
                  <c:v>43925</c:v>
                </c:pt>
                <c:pt idx="70">
                  <c:v>43955</c:v>
                </c:pt>
                <c:pt idx="71">
                  <c:v>43986</c:v>
                </c:pt>
                <c:pt idx="72">
                  <c:v>44016</c:v>
                </c:pt>
                <c:pt idx="73">
                  <c:v>44047</c:v>
                </c:pt>
                <c:pt idx="74">
                  <c:v>44078</c:v>
                </c:pt>
                <c:pt idx="75">
                  <c:v>44108</c:v>
                </c:pt>
                <c:pt idx="76">
                  <c:v>44139</c:v>
                </c:pt>
                <c:pt idx="77">
                  <c:v>44169</c:v>
                </c:pt>
                <c:pt idx="78">
                  <c:v>44200</c:v>
                </c:pt>
                <c:pt idx="79">
                  <c:v>44231</c:v>
                </c:pt>
                <c:pt idx="80">
                  <c:v>44259</c:v>
                </c:pt>
                <c:pt idx="81">
                  <c:v>44290</c:v>
                </c:pt>
                <c:pt idx="82">
                  <c:v>44320</c:v>
                </c:pt>
                <c:pt idx="83">
                  <c:v>44351</c:v>
                </c:pt>
                <c:pt idx="84">
                  <c:v>44381</c:v>
                </c:pt>
                <c:pt idx="85">
                  <c:v>44412</c:v>
                </c:pt>
                <c:pt idx="86">
                  <c:v>44443</c:v>
                </c:pt>
                <c:pt idx="87">
                  <c:v>44473</c:v>
                </c:pt>
                <c:pt idx="88">
                  <c:v>44504</c:v>
                </c:pt>
                <c:pt idx="89">
                  <c:v>44534</c:v>
                </c:pt>
                <c:pt idx="90">
                  <c:v>44565</c:v>
                </c:pt>
                <c:pt idx="91">
                  <c:v>44596</c:v>
                </c:pt>
                <c:pt idx="92">
                  <c:v>44624</c:v>
                </c:pt>
                <c:pt idx="93">
                  <c:v>44655</c:v>
                </c:pt>
                <c:pt idx="94">
                  <c:v>44685</c:v>
                </c:pt>
                <c:pt idx="95">
                  <c:v>44716</c:v>
                </c:pt>
                <c:pt idx="96">
                  <c:v>44746</c:v>
                </c:pt>
                <c:pt idx="97">
                  <c:v>44777</c:v>
                </c:pt>
                <c:pt idx="98">
                  <c:v>44808</c:v>
                </c:pt>
                <c:pt idx="99">
                  <c:v>44838</c:v>
                </c:pt>
                <c:pt idx="100">
                  <c:v>44869</c:v>
                </c:pt>
                <c:pt idx="101">
                  <c:v>44899</c:v>
                </c:pt>
                <c:pt idx="102">
                  <c:v>44930</c:v>
                </c:pt>
                <c:pt idx="103">
                  <c:v>44961</c:v>
                </c:pt>
                <c:pt idx="104">
                  <c:v>44989</c:v>
                </c:pt>
                <c:pt idx="105">
                  <c:v>45020</c:v>
                </c:pt>
                <c:pt idx="106">
                  <c:v>45050</c:v>
                </c:pt>
                <c:pt idx="107">
                  <c:v>45081</c:v>
                </c:pt>
                <c:pt idx="108">
                  <c:v>45111</c:v>
                </c:pt>
                <c:pt idx="109">
                  <c:v>45142</c:v>
                </c:pt>
                <c:pt idx="110">
                  <c:v>45173</c:v>
                </c:pt>
                <c:pt idx="111">
                  <c:v>45203</c:v>
                </c:pt>
                <c:pt idx="112">
                  <c:v>45234</c:v>
                </c:pt>
                <c:pt idx="113">
                  <c:v>45264</c:v>
                </c:pt>
                <c:pt idx="114">
                  <c:v>45295</c:v>
                </c:pt>
                <c:pt idx="115">
                  <c:v>45326</c:v>
                </c:pt>
                <c:pt idx="116">
                  <c:v>45355</c:v>
                </c:pt>
                <c:pt idx="117">
                  <c:v>45386</c:v>
                </c:pt>
                <c:pt idx="118">
                  <c:v>45416</c:v>
                </c:pt>
                <c:pt idx="119">
                  <c:v>45447</c:v>
                </c:pt>
                <c:pt idx="120">
                  <c:v>45477</c:v>
                </c:pt>
              </c:numCache>
            </c:numRef>
          </c:cat>
          <c:val>
            <c:numRef>
              <c:f>chart_data!$D$7:$DT$7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5-47FD-4409-B499-620A1C658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12958216"/>
        <c:axId val="612957560"/>
      </c:barChart>
      <c:lineChart>
        <c:grouping val="standard"/>
        <c:varyColors val="0"/>
        <c:ser>
          <c:idx val="0"/>
          <c:order val="0"/>
          <c:tx>
            <c:strRef>
              <c:f>chart_data!$B$3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41824</c:v>
                </c:pt>
                <c:pt idx="1">
                  <c:v>41855</c:v>
                </c:pt>
                <c:pt idx="2">
                  <c:v>41886</c:v>
                </c:pt>
                <c:pt idx="3">
                  <c:v>41916</c:v>
                </c:pt>
                <c:pt idx="4">
                  <c:v>41947</c:v>
                </c:pt>
                <c:pt idx="5">
                  <c:v>41977</c:v>
                </c:pt>
                <c:pt idx="6">
                  <c:v>42008</c:v>
                </c:pt>
                <c:pt idx="7">
                  <c:v>42039</c:v>
                </c:pt>
                <c:pt idx="8">
                  <c:v>42067</c:v>
                </c:pt>
                <c:pt idx="9">
                  <c:v>42098</c:v>
                </c:pt>
                <c:pt idx="10">
                  <c:v>42128</c:v>
                </c:pt>
                <c:pt idx="11">
                  <c:v>42159</c:v>
                </c:pt>
                <c:pt idx="12">
                  <c:v>42189</c:v>
                </c:pt>
                <c:pt idx="13">
                  <c:v>42220</c:v>
                </c:pt>
                <c:pt idx="14">
                  <c:v>42251</c:v>
                </c:pt>
                <c:pt idx="15">
                  <c:v>42281</c:v>
                </c:pt>
                <c:pt idx="16">
                  <c:v>42312</c:v>
                </c:pt>
                <c:pt idx="17">
                  <c:v>42342</c:v>
                </c:pt>
                <c:pt idx="18">
                  <c:v>42373</c:v>
                </c:pt>
                <c:pt idx="19">
                  <c:v>42404</c:v>
                </c:pt>
                <c:pt idx="20">
                  <c:v>42433</c:v>
                </c:pt>
                <c:pt idx="21">
                  <c:v>42464</c:v>
                </c:pt>
                <c:pt idx="22">
                  <c:v>42494</c:v>
                </c:pt>
                <c:pt idx="23">
                  <c:v>42525</c:v>
                </c:pt>
                <c:pt idx="24">
                  <c:v>42555</c:v>
                </c:pt>
                <c:pt idx="25">
                  <c:v>42586</c:v>
                </c:pt>
                <c:pt idx="26">
                  <c:v>42617</c:v>
                </c:pt>
                <c:pt idx="27">
                  <c:v>42647</c:v>
                </c:pt>
                <c:pt idx="28">
                  <c:v>42678</c:v>
                </c:pt>
                <c:pt idx="29">
                  <c:v>42708</c:v>
                </c:pt>
                <c:pt idx="30">
                  <c:v>42739</c:v>
                </c:pt>
                <c:pt idx="31">
                  <c:v>42770</c:v>
                </c:pt>
                <c:pt idx="32">
                  <c:v>42798</c:v>
                </c:pt>
                <c:pt idx="33">
                  <c:v>42829</c:v>
                </c:pt>
                <c:pt idx="34">
                  <c:v>42859</c:v>
                </c:pt>
                <c:pt idx="35">
                  <c:v>42890</c:v>
                </c:pt>
                <c:pt idx="36">
                  <c:v>42920</c:v>
                </c:pt>
                <c:pt idx="37">
                  <c:v>42951</c:v>
                </c:pt>
                <c:pt idx="38">
                  <c:v>42982</c:v>
                </c:pt>
                <c:pt idx="39">
                  <c:v>43012</c:v>
                </c:pt>
                <c:pt idx="40">
                  <c:v>43043</c:v>
                </c:pt>
                <c:pt idx="41">
                  <c:v>43073</c:v>
                </c:pt>
                <c:pt idx="42">
                  <c:v>43104</c:v>
                </c:pt>
                <c:pt idx="43">
                  <c:v>43135</c:v>
                </c:pt>
                <c:pt idx="44">
                  <c:v>43163</c:v>
                </c:pt>
                <c:pt idx="45">
                  <c:v>43194</c:v>
                </c:pt>
                <c:pt idx="46">
                  <c:v>43224</c:v>
                </c:pt>
                <c:pt idx="47">
                  <c:v>43255</c:v>
                </c:pt>
                <c:pt idx="48">
                  <c:v>43285</c:v>
                </c:pt>
                <c:pt idx="49">
                  <c:v>43316</c:v>
                </c:pt>
                <c:pt idx="50">
                  <c:v>43347</c:v>
                </c:pt>
                <c:pt idx="51">
                  <c:v>43377</c:v>
                </c:pt>
                <c:pt idx="52">
                  <c:v>43408</c:v>
                </c:pt>
                <c:pt idx="53">
                  <c:v>43438</c:v>
                </c:pt>
                <c:pt idx="54">
                  <c:v>43469</c:v>
                </c:pt>
                <c:pt idx="55">
                  <c:v>43500</c:v>
                </c:pt>
                <c:pt idx="56">
                  <c:v>43528</c:v>
                </c:pt>
                <c:pt idx="57">
                  <c:v>43559</c:v>
                </c:pt>
                <c:pt idx="58">
                  <c:v>43589</c:v>
                </c:pt>
                <c:pt idx="59">
                  <c:v>43620</c:v>
                </c:pt>
                <c:pt idx="60">
                  <c:v>43650</c:v>
                </c:pt>
                <c:pt idx="61">
                  <c:v>43681</c:v>
                </c:pt>
                <c:pt idx="62">
                  <c:v>43712</c:v>
                </c:pt>
                <c:pt idx="63">
                  <c:v>43742</c:v>
                </c:pt>
                <c:pt idx="64">
                  <c:v>43773</c:v>
                </c:pt>
                <c:pt idx="65">
                  <c:v>43803</c:v>
                </c:pt>
                <c:pt idx="66">
                  <c:v>43834</c:v>
                </c:pt>
                <c:pt idx="67">
                  <c:v>43865</c:v>
                </c:pt>
                <c:pt idx="68">
                  <c:v>43894</c:v>
                </c:pt>
                <c:pt idx="69">
                  <c:v>43925</c:v>
                </c:pt>
                <c:pt idx="70">
                  <c:v>43955</c:v>
                </c:pt>
                <c:pt idx="71">
                  <c:v>43986</c:v>
                </c:pt>
                <c:pt idx="72">
                  <c:v>44016</c:v>
                </c:pt>
                <c:pt idx="73">
                  <c:v>44047</c:v>
                </c:pt>
                <c:pt idx="74">
                  <c:v>44078</c:v>
                </c:pt>
                <c:pt idx="75">
                  <c:v>44108</c:v>
                </c:pt>
                <c:pt idx="76">
                  <c:v>44139</c:v>
                </c:pt>
                <c:pt idx="77">
                  <c:v>44169</c:v>
                </c:pt>
                <c:pt idx="78">
                  <c:v>44200</c:v>
                </c:pt>
                <c:pt idx="79">
                  <c:v>44231</c:v>
                </c:pt>
                <c:pt idx="80">
                  <c:v>44259</c:v>
                </c:pt>
                <c:pt idx="81">
                  <c:v>44290</c:v>
                </c:pt>
                <c:pt idx="82">
                  <c:v>44320</c:v>
                </c:pt>
                <c:pt idx="83">
                  <c:v>44351</c:v>
                </c:pt>
                <c:pt idx="84">
                  <c:v>44381</c:v>
                </c:pt>
                <c:pt idx="85">
                  <c:v>44412</c:v>
                </c:pt>
                <c:pt idx="86">
                  <c:v>44443</c:v>
                </c:pt>
                <c:pt idx="87">
                  <c:v>44473</c:v>
                </c:pt>
                <c:pt idx="88">
                  <c:v>44504</c:v>
                </c:pt>
                <c:pt idx="89">
                  <c:v>44534</c:v>
                </c:pt>
                <c:pt idx="90">
                  <c:v>44565</c:v>
                </c:pt>
                <c:pt idx="91">
                  <c:v>44596</c:v>
                </c:pt>
                <c:pt idx="92">
                  <c:v>44624</c:v>
                </c:pt>
                <c:pt idx="93">
                  <c:v>44655</c:v>
                </c:pt>
                <c:pt idx="94">
                  <c:v>44685</c:v>
                </c:pt>
                <c:pt idx="95">
                  <c:v>44716</c:v>
                </c:pt>
                <c:pt idx="96">
                  <c:v>44746</c:v>
                </c:pt>
                <c:pt idx="97">
                  <c:v>44777</c:v>
                </c:pt>
                <c:pt idx="98">
                  <c:v>44808</c:v>
                </c:pt>
                <c:pt idx="99">
                  <c:v>44838</c:v>
                </c:pt>
                <c:pt idx="100">
                  <c:v>44869</c:v>
                </c:pt>
                <c:pt idx="101">
                  <c:v>44899</c:v>
                </c:pt>
                <c:pt idx="102">
                  <c:v>44930</c:v>
                </c:pt>
                <c:pt idx="103">
                  <c:v>44961</c:v>
                </c:pt>
                <c:pt idx="104">
                  <c:v>44989</c:v>
                </c:pt>
                <c:pt idx="105">
                  <c:v>45020</c:v>
                </c:pt>
                <c:pt idx="106">
                  <c:v>45050</c:v>
                </c:pt>
                <c:pt idx="107">
                  <c:v>45081</c:v>
                </c:pt>
                <c:pt idx="108">
                  <c:v>45111</c:v>
                </c:pt>
                <c:pt idx="109">
                  <c:v>45142</c:v>
                </c:pt>
                <c:pt idx="110">
                  <c:v>45173</c:v>
                </c:pt>
                <c:pt idx="111">
                  <c:v>45203</c:v>
                </c:pt>
                <c:pt idx="112">
                  <c:v>45234</c:v>
                </c:pt>
                <c:pt idx="113">
                  <c:v>45264</c:v>
                </c:pt>
                <c:pt idx="114">
                  <c:v>45295</c:v>
                </c:pt>
                <c:pt idx="115">
                  <c:v>45326</c:v>
                </c:pt>
                <c:pt idx="116">
                  <c:v>45355</c:v>
                </c:pt>
                <c:pt idx="117">
                  <c:v>45386</c:v>
                </c:pt>
                <c:pt idx="118">
                  <c:v>45416</c:v>
                </c:pt>
                <c:pt idx="119">
                  <c:v>45447</c:v>
                </c:pt>
                <c:pt idx="120">
                  <c:v>45477</c:v>
                </c:pt>
              </c:numCache>
            </c:numRef>
          </c:cat>
          <c:val>
            <c:numRef>
              <c:f>chart_data!$D$3:$DT$3</c:f>
              <c:numCache>
                <c:formatCode>General</c:formatCode>
                <c:ptCount val="121"/>
                <c:pt idx="0">
                  <c:v>6.9</c:v>
                </c:pt>
                <c:pt idx="1">
                  <c:v>7.2</c:v>
                </c:pt>
                <c:pt idx="2">
                  <c:v>6</c:v>
                </c:pt>
                <c:pt idx="3">
                  <c:v>5.3</c:v>
                </c:pt>
                <c:pt idx="4">
                  <c:v>5.5</c:v>
                </c:pt>
                <c:pt idx="5">
                  <c:v>4.5999999999999996</c:v>
                </c:pt>
                <c:pt idx="6">
                  <c:v>5.8</c:v>
                </c:pt>
                <c:pt idx="7">
                  <c:v>5.2</c:v>
                </c:pt>
                <c:pt idx="8">
                  <c:v>4.4000000000000004</c:v>
                </c:pt>
                <c:pt idx="9">
                  <c:v>4.5</c:v>
                </c:pt>
                <c:pt idx="10">
                  <c:v>4.5</c:v>
                </c:pt>
                <c:pt idx="11">
                  <c:v>4.8</c:v>
                </c:pt>
                <c:pt idx="12">
                  <c:v>5.7</c:v>
                </c:pt>
                <c:pt idx="13">
                  <c:v>4.4000000000000004</c:v>
                </c:pt>
                <c:pt idx="14">
                  <c:v>4</c:v>
                </c:pt>
                <c:pt idx="15">
                  <c:v>4.5999999999999996</c:v>
                </c:pt>
                <c:pt idx="16">
                  <c:v>4.8</c:v>
                </c:pt>
                <c:pt idx="17">
                  <c:v>4.5</c:v>
                </c:pt>
                <c:pt idx="18">
                  <c:v>5.6</c:v>
                </c:pt>
                <c:pt idx="19">
                  <c:v>4.8</c:v>
                </c:pt>
                <c:pt idx="20">
                  <c:v>4</c:v>
                </c:pt>
                <c:pt idx="21">
                  <c:v>4.7</c:v>
                </c:pt>
                <c:pt idx="22">
                  <c:v>3.9</c:v>
                </c:pt>
                <c:pt idx="23">
                  <c:v>4.4000000000000004</c:v>
                </c:pt>
                <c:pt idx="24">
                  <c:v>5.4</c:v>
                </c:pt>
                <c:pt idx="25">
                  <c:v>5.0999999999999996</c:v>
                </c:pt>
                <c:pt idx="26">
                  <c:v>4.2</c:v>
                </c:pt>
                <c:pt idx="27">
                  <c:v>3.9</c:v>
                </c:pt>
                <c:pt idx="28">
                  <c:v>3.1</c:v>
                </c:pt>
                <c:pt idx="29">
                  <c:v>3.9</c:v>
                </c:pt>
                <c:pt idx="30">
                  <c:v>5.0999999999999996</c:v>
                </c:pt>
                <c:pt idx="31">
                  <c:v>5.8</c:v>
                </c:pt>
                <c:pt idx="32">
                  <c:v>4.5</c:v>
                </c:pt>
                <c:pt idx="33">
                  <c:v>3.5</c:v>
                </c:pt>
                <c:pt idx="34">
                  <c:v>4.0999999999999996</c:v>
                </c:pt>
                <c:pt idx="35">
                  <c:v>4.2</c:v>
                </c:pt>
                <c:pt idx="36">
                  <c:v>4.3</c:v>
                </c:pt>
                <c:pt idx="37">
                  <c:v>4.9000000000000004</c:v>
                </c:pt>
                <c:pt idx="38">
                  <c:v>4.4000000000000004</c:v>
                </c:pt>
                <c:pt idx="39">
                  <c:v>4.5999999999999996</c:v>
                </c:pt>
                <c:pt idx="40">
                  <c:v>3.7</c:v>
                </c:pt>
                <c:pt idx="41">
                  <c:v>3.2</c:v>
                </c:pt>
                <c:pt idx="42">
                  <c:v>3.8</c:v>
                </c:pt>
                <c:pt idx="43">
                  <c:v>4.3</c:v>
                </c:pt>
                <c:pt idx="44">
                  <c:v>3.8</c:v>
                </c:pt>
                <c:pt idx="45">
                  <c:v>3.2</c:v>
                </c:pt>
                <c:pt idx="46">
                  <c:v>3.3</c:v>
                </c:pt>
                <c:pt idx="47">
                  <c:v>3.6</c:v>
                </c:pt>
                <c:pt idx="48">
                  <c:v>3.8</c:v>
                </c:pt>
                <c:pt idx="49">
                  <c:v>3.6</c:v>
                </c:pt>
                <c:pt idx="50">
                  <c:v>2.9</c:v>
                </c:pt>
                <c:pt idx="51">
                  <c:v>3.4</c:v>
                </c:pt>
                <c:pt idx="52">
                  <c:v>4</c:v>
                </c:pt>
                <c:pt idx="53">
                  <c:v>4.0999999999999996</c:v>
                </c:pt>
                <c:pt idx="54">
                  <c:v>4</c:v>
                </c:pt>
                <c:pt idx="55">
                  <c:v>4.3</c:v>
                </c:pt>
                <c:pt idx="56">
                  <c:v>3.9</c:v>
                </c:pt>
                <c:pt idx="57">
                  <c:v>3.7</c:v>
                </c:pt>
                <c:pt idx="58">
                  <c:v>4.3</c:v>
                </c:pt>
                <c:pt idx="59">
                  <c:v>4.0999999999999996</c:v>
                </c:pt>
                <c:pt idx="60">
                  <c:v>4.2</c:v>
                </c:pt>
                <c:pt idx="61">
                  <c:v>4.8</c:v>
                </c:pt>
                <c:pt idx="62">
                  <c:v>3.3</c:v>
                </c:pt>
                <c:pt idx="63">
                  <c:v>2.7</c:v>
                </c:pt>
                <c:pt idx="64">
                  <c:v>3.3</c:v>
                </c:pt>
                <c:pt idx="65">
                  <c:v>2.8</c:v>
                </c:pt>
                <c:pt idx="66">
                  <c:v>3.4</c:v>
                </c:pt>
                <c:pt idx="67">
                  <c:v>3.8</c:v>
                </c:pt>
                <c:pt idx="68">
                  <c:v>5.4</c:v>
                </c:pt>
                <c:pt idx="69">
                  <c:v>15.3</c:v>
                </c:pt>
                <c:pt idx="70">
                  <c:v>15.7</c:v>
                </c:pt>
                <c:pt idx="71">
                  <c:v>14.6</c:v>
                </c:pt>
                <c:pt idx="72">
                  <c:v>15.7</c:v>
                </c:pt>
                <c:pt idx="73">
                  <c:v>13</c:v>
                </c:pt>
                <c:pt idx="74">
                  <c:v>11.3</c:v>
                </c:pt>
                <c:pt idx="75">
                  <c:v>8.9</c:v>
                </c:pt>
                <c:pt idx="76">
                  <c:v>9</c:v>
                </c:pt>
                <c:pt idx="77">
                  <c:v>9.3000000000000007</c:v>
                </c:pt>
                <c:pt idx="78">
                  <c:v>9</c:v>
                </c:pt>
                <c:pt idx="79">
                  <c:v>8.9</c:v>
                </c:pt>
                <c:pt idx="80">
                  <c:v>8.9</c:v>
                </c:pt>
                <c:pt idx="81">
                  <c:v>7.5</c:v>
                </c:pt>
                <c:pt idx="82">
                  <c:v>7.9</c:v>
                </c:pt>
                <c:pt idx="83">
                  <c:v>6.2</c:v>
                </c:pt>
                <c:pt idx="84">
                  <c:v>7.3</c:v>
                </c:pt>
                <c:pt idx="85">
                  <c:v>6.4</c:v>
                </c:pt>
                <c:pt idx="86">
                  <c:v>5.7</c:v>
                </c:pt>
                <c:pt idx="87">
                  <c:v>5.0999999999999996</c:v>
                </c:pt>
                <c:pt idx="88">
                  <c:v>6.1</c:v>
                </c:pt>
                <c:pt idx="89">
                  <c:v>3.6</c:v>
                </c:pt>
                <c:pt idx="90">
                  <c:v>4.7</c:v>
                </c:pt>
                <c:pt idx="91">
                  <c:v>5.4</c:v>
                </c:pt>
                <c:pt idx="92">
                  <c:v>5.0999999999999996</c:v>
                </c:pt>
                <c:pt idx="93">
                  <c:v>3.6</c:v>
                </c:pt>
                <c:pt idx="94">
                  <c:v>4.5</c:v>
                </c:pt>
                <c:pt idx="95">
                  <c:v>4.0999999999999996</c:v>
                </c:pt>
                <c:pt idx="96">
                  <c:v>4.2</c:v>
                </c:pt>
                <c:pt idx="97">
                  <c:v>4.5999999999999996</c:v>
                </c:pt>
                <c:pt idx="98">
                  <c:v>4.3</c:v>
                </c:pt>
                <c:pt idx="99">
                  <c:v>3.7</c:v>
                </c:pt>
                <c:pt idx="100">
                  <c:v>4.5999999999999996</c:v>
                </c:pt>
                <c:pt idx="101">
                  <c:v>4.5</c:v>
                </c:pt>
                <c:pt idx="102">
                  <c:v>4.7</c:v>
                </c:pt>
                <c:pt idx="103">
                  <c:v>4.7</c:v>
                </c:pt>
                <c:pt idx="104">
                  <c:v>5</c:v>
                </c:pt>
                <c:pt idx="105">
                  <c:v>3.8</c:v>
                </c:pt>
                <c:pt idx="106">
                  <c:v>3.6</c:v>
                </c:pt>
                <c:pt idx="107">
                  <c:v>3.3</c:v>
                </c:pt>
                <c:pt idx="108">
                  <c:v>4.9000000000000004</c:v>
                </c:pt>
                <c:pt idx="109">
                  <c:v>4.9000000000000004</c:v>
                </c:pt>
                <c:pt idx="110">
                  <c:v>4.9000000000000004</c:v>
                </c:pt>
                <c:pt idx="111">
                  <c:v>4.8</c:v>
                </c:pt>
                <c:pt idx="112">
                  <c:v>4.5</c:v>
                </c:pt>
                <c:pt idx="113">
                  <c:v>4.3</c:v>
                </c:pt>
                <c:pt idx="114">
                  <c:v>4.7</c:v>
                </c:pt>
                <c:pt idx="115">
                  <c:v>5.9</c:v>
                </c:pt>
                <c:pt idx="116">
                  <c:v>5.4</c:v>
                </c:pt>
                <c:pt idx="117">
                  <c:v>4.7</c:v>
                </c:pt>
                <c:pt idx="118">
                  <c:v>5.5</c:v>
                </c:pt>
                <c:pt idx="119">
                  <c:v>4.8</c:v>
                </c:pt>
                <c:pt idx="120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52-4D21-A7A4-25A6A79F08E3}"/>
            </c:ext>
          </c:extLst>
        </c:ser>
        <c:ser>
          <c:idx val="1"/>
          <c:order val="1"/>
          <c:tx>
            <c:strRef>
              <c:f>chart_data!$B$4</c:f>
              <c:strCache>
                <c:ptCount val="1"/>
                <c:pt idx="0">
                  <c:v>Unemployment for Women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41824</c:v>
                </c:pt>
                <c:pt idx="1">
                  <c:v>41855</c:v>
                </c:pt>
                <c:pt idx="2">
                  <c:v>41886</c:v>
                </c:pt>
                <c:pt idx="3">
                  <c:v>41916</c:v>
                </c:pt>
                <c:pt idx="4">
                  <c:v>41947</c:v>
                </c:pt>
                <c:pt idx="5">
                  <c:v>41977</c:v>
                </c:pt>
                <c:pt idx="6">
                  <c:v>42008</c:v>
                </c:pt>
                <c:pt idx="7">
                  <c:v>42039</c:v>
                </c:pt>
                <c:pt idx="8">
                  <c:v>42067</c:v>
                </c:pt>
                <c:pt idx="9">
                  <c:v>42098</c:v>
                </c:pt>
                <c:pt idx="10">
                  <c:v>42128</c:v>
                </c:pt>
                <c:pt idx="11">
                  <c:v>42159</c:v>
                </c:pt>
                <c:pt idx="12">
                  <c:v>42189</c:v>
                </c:pt>
                <c:pt idx="13">
                  <c:v>42220</c:v>
                </c:pt>
                <c:pt idx="14">
                  <c:v>42251</c:v>
                </c:pt>
                <c:pt idx="15">
                  <c:v>42281</c:v>
                </c:pt>
                <c:pt idx="16">
                  <c:v>42312</c:v>
                </c:pt>
                <c:pt idx="17">
                  <c:v>42342</c:v>
                </c:pt>
                <c:pt idx="18">
                  <c:v>42373</c:v>
                </c:pt>
                <c:pt idx="19">
                  <c:v>42404</c:v>
                </c:pt>
                <c:pt idx="20">
                  <c:v>42433</c:v>
                </c:pt>
                <c:pt idx="21">
                  <c:v>42464</c:v>
                </c:pt>
                <c:pt idx="22">
                  <c:v>42494</c:v>
                </c:pt>
                <c:pt idx="23">
                  <c:v>42525</c:v>
                </c:pt>
                <c:pt idx="24">
                  <c:v>42555</c:v>
                </c:pt>
                <c:pt idx="25">
                  <c:v>42586</c:v>
                </c:pt>
                <c:pt idx="26">
                  <c:v>42617</c:v>
                </c:pt>
                <c:pt idx="27">
                  <c:v>42647</c:v>
                </c:pt>
                <c:pt idx="28">
                  <c:v>42678</c:v>
                </c:pt>
                <c:pt idx="29">
                  <c:v>42708</c:v>
                </c:pt>
                <c:pt idx="30">
                  <c:v>42739</c:v>
                </c:pt>
                <c:pt idx="31">
                  <c:v>42770</c:v>
                </c:pt>
                <c:pt idx="32">
                  <c:v>42798</c:v>
                </c:pt>
                <c:pt idx="33">
                  <c:v>42829</c:v>
                </c:pt>
                <c:pt idx="34">
                  <c:v>42859</c:v>
                </c:pt>
                <c:pt idx="35">
                  <c:v>42890</c:v>
                </c:pt>
                <c:pt idx="36">
                  <c:v>42920</c:v>
                </c:pt>
                <c:pt idx="37">
                  <c:v>42951</c:v>
                </c:pt>
                <c:pt idx="38">
                  <c:v>42982</c:v>
                </c:pt>
                <c:pt idx="39">
                  <c:v>43012</c:v>
                </c:pt>
                <c:pt idx="40">
                  <c:v>43043</c:v>
                </c:pt>
                <c:pt idx="41">
                  <c:v>43073</c:v>
                </c:pt>
                <c:pt idx="42">
                  <c:v>43104</c:v>
                </c:pt>
                <c:pt idx="43">
                  <c:v>43135</c:v>
                </c:pt>
                <c:pt idx="44">
                  <c:v>43163</c:v>
                </c:pt>
                <c:pt idx="45">
                  <c:v>43194</c:v>
                </c:pt>
                <c:pt idx="46">
                  <c:v>43224</c:v>
                </c:pt>
                <c:pt idx="47">
                  <c:v>43255</c:v>
                </c:pt>
                <c:pt idx="48">
                  <c:v>43285</c:v>
                </c:pt>
                <c:pt idx="49">
                  <c:v>43316</c:v>
                </c:pt>
                <c:pt idx="50">
                  <c:v>43347</c:v>
                </c:pt>
                <c:pt idx="51">
                  <c:v>43377</c:v>
                </c:pt>
                <c:pt idx="52">
                  <c:v>43408</c:v>
                </c:pt>
                <c:pt idx="53">
                  <c:v>43438</c:v>
                </c:pt>
                <c:pt idx="54">
                  <c:v>43469</c:v>
                </c:pt>
                <c:pt idx="55">
                  <c:v>43500</c:v>
                </c:pt>
                <c:pt idx="56">
                  <c:v>43528</c:v>
                </c:pt>
                <c:pt idx="57">
                  <c:v>43559</c:v>
                </c:pt>
                <c:pt idx="58">
                  <c:v>43589</c:v>
                </c:pt>
                <c:pt idx="59">
                  <c:v>43620</c:v>
                </c:pt>
                <c:pt idx="60">
                  <c:v>43650</c:v>
                </c:pt>
                <c:pt idx="61">
                  <c:v>43681</c:v>
                </c:pt>
                <c:pt idx="62">
                  <c:v>43712</c:v>
                </c:pt>
                <c:pt idx="63">
                  <c:v>43742</c:v>
                </c:pt>
                <c:pt idx="64">
                  <c:v>43773</c:v>
                </c:pt>
                <c:pt idx="65">
                  <c:v>43803</c:v>
                </c:pt>
                <c:pt idx="66">
                  <c:v>43834</c:v>
                </c:pt>
                <c:pt idx="67">
                  <c:v>43865</c:v>
                </c:pt>
                <c:pt idx="68">
                  <c:v>43894</c:v>
                </c:pt>
                <c:pt idx="69">
                  <c:v>43925</c:v>
                </c:pt>
                <c:pt idx="70">
                  <c:v>43955</c:v>
                </c:pt>
                <c:pt idx="71">
                  <c:v>43986</c:v>
                </c:pt>
                <c:pt idx="72">
                  <c:v>44016</c:v>
                </c:pt>
                <c:pt idx="73">
                  <c:v>44047</c:v>
                </c:pt>
                <c:pt idx="74">
                  <c:v>44078</c:v>
                </c:pt>
                <c:pt idx="75">
                  <c:v>44108</c:v>
                </c:pt>
                <c:pt idx="76">
                  <c:v>44139</c:v>
                </c:pt>
                <c:pt idx="77">
                  <c:v>44169</c:v>
                </c:pt>
                <c:pt idx="78">
                  <c:v>44200</c:v>
                </c:pt>
                <c:pt idx="79">
                  <c:v>44231</c:v>
                </c:pt>
                <c:pt idx="80">
                  <c:v>44259</c:v>
                </c:pt>
                <c:pt idx="81">
                  <c:v>44290</c:v>
                </c:pt>
                <c:pt idx="82">
                  <c:v>44320</c:v>
                </c:pt>
                <c:pt idx="83">
                  <c:v>44351</c:v>
                </c:pt>
                <c:pt idx="84">
                  <c:v>44381</c:v>
                </c:pt>
                <c:pt idx="85">
                  <c:v>44412</c:v>
                </c:pt>
                <c:pt idx="86">
                  <c:v>44443</c:v>
                </c:pt>
                <c:pt idx="87">
                  <c:v>44473</c:v>
                </c:pt>
                <c:pt idx="88">
                  <c:v>44504</c:v>
                </c:pt>
                <c:pt idx="89">
                  <c:v>44534</c:v>
                </c:pt>
                <c:pt idx="90">
                  <c:v>44565</c:v>
                </c:pt>
                <c:pt idx="91">
                  <c:v>44596</c:v>
                </c:pt>
                <c:pt idx="92">
                  <c:v>44624</c:v>
                </c:pt>
                <c:pt idx="93">
                  <c:v>44655</c:v>
                </c:pt>
                <c:pt idx="94">
                  <c:v>44685</c:v>
                </c:pt>
                <c:pt idx="95">
                  <c:v>44716</c:v>
                </c:pt>
                <c:pt idx="96">
                  <c:v>44746</c:v>
                </c:pt>
                <c:pt idx="97">
                  <c:v>44777</c:v>
                </c:pt>
                <c:pt idx="98">
                  <c:v>44808</c:v>
                </c:pt>
                <c:pt idx="99">
                  <c:v>44838</c:v>
                </c:pt>
                <c:pt idx="100">
                  <c:v>44869</c:v>
                </c:pt>
                <c:pt idx="101">
                  <c:v>44899</c:v>
                </c:pt>
                <c:pt idx="102">
                  <c:v>44930</c:v>
                </c:pt>
                <c:pt idx="103">
                  <c:v>44961</c:v>
                </c:pt>
                <c:pt idx="104">
                  <c:v>44989</c:v>
                </c:pt>
                <c:pt idx="105">
                  <c:v>45020</c:v>
                </c:pt>
                <c:pt idx="106">
                  <c:v>45050</c:v>
                </c:pt>
                <c:pt idx="107">
                  <c:v>45081</c:v>
                </c:pt>
                <c:pt idx="108">
                  <c:v>45111</c:v>
                </c:pt>
                <c:pt idx="109">
                  <c:v>45142</c:v>
                </c:pt>
                <c:pt idx="110">
                  <c:v>45173</c:v>
                </c:pt>
                <c:pt idx="111">
                  <c:v>45203</c:v>
                </c:pt>
                <c:pt idx="112">
                  <c:v>45234</c:v>
                </c:pt>
                <c:pt idx="113">
                  <c:v>45264</c:v>
                </c:pt>
                <c:pt idx="114">
                  <c:v>45295</c:v>
                </c:pt>
                <c:pt idx="115">
                  <c:v>45326</c:v>
                </c:pt>
                <c:pt idx="116">
                  <c:v>45355</c:v>
                </c:pt>
                <c:pt idx="117">
                  <c:v>45386</c:v>
                </c:pt>
                <c:pt idx="118">
                  <c:v>45416</c:v>
                </c:pt>
                <c:pt idx="119">
                  <c:v>45447</c:v>
                </c:pt>
                <c:pt idx="120">
                  <c:v>45477</c:v>
                </c:pt>
              </c:numCache>
            </c:numRef>
          </c:cat>
          <c:val>
            <c:numRef>
              <c:f>chart_data!$D$4:$DT$4</c:f>
              <c:numCache>
                <c:formatCode>General</c:formatCode>
                <c:ptCount val="121"/>
                <c:pt idx="0">
                  <c:v>9.1</c:v>
                </c:pt>
                <c:pt idx="1">
                  <c:v>8.6999999999999993</c:v>
                </c:pt>
                <c:pt idx="2">
                  <c:v>10.5</c:v>
                </c:pt>
                <c:pt idx="3">
                  <c:v>7.1</c:v>
                </c:pt>
                <c:pt idx="4">
                  <c:v>9.1</c:v>
                </c:pt>
                <c:pt idx="5">
                  <c:v>5.8</c:v>
                </c:pt>
                <c:pt idx="6">
                  <c:v>9.6</c:v>
                </c:pt>
                <c:pt idx="7">
                  <c:v>7.4</c:v>
                </c:pt>
                <c:pt idx="8">
                  <c:v>6.1</c:v>
                </c:pt>
                <c:pt idx="9">
                  <c:v>6.5</c:v>
                </c:pt>
                <c:pt idx="10">
                  <c:v>4.8</c:v>
                </c:pt>
                <c:pt idx="11">
                  <c:v>6.2</c:v>
                </c:pt>
                <c:pt idx="12">
                  <c:v>6.7</c:v>
                </c:pt>
                <c:pt idx="13">
                  <c:v>9</c:v>
                </c:pt>
                <c:pt idx="14">
                  <c:v>5.9</c:v>
                </c:pt>
                <c:pt idx="15">
                  <c:v>7.6</c:v>
                </c:pt>
                <c:pt idx="16">
                  <c:v>5.9</c:v>
                </c:pt>
                <c:pt idx="17">
                  <c:v>4.5</c:v>
                </c:pt>
                <c:pt idx="18">
                  <c:v>6.2</c:v>
                </c:pt>
                <c:pt idx="19">
                  <c:v>7</c:v>
                </c:pt>
                <c:pt idx="20">
                  <c:v>3.1</c:v>
                </c:pt>
                <c:pt idx="21">
                  <c:v>2.4</c:v>
                </c:pt>
                <c:pt idx="22">
                  <c:v>1.8</c:v>
                </c:pt>
                <c:pt idx="23">
                  <c:v>4.5999999999999996</c:v>
                </c:pt>
                <c:pt idx="24">
                  <c:v>6.8</c:v>
                </c:pt>
                <c:pt idx="25">
                  <c:v>8.6999999999999993</c:v>
                </c:pt>
                <c:pt idx="26">
                  <c:v>6</c:v>
                </c:pt>
                <c:pt idx="27">
                  <c:v>4</c:v>
                </c:pt>
                <c:pt idx="28">
                  <c:v>3.3</c:v>
                </c:pt>
                <c:pt idx="29">
                  <c:v>3.6</c:v>
                </c:pt>
                <c:pt idx="30">
                  <c:v>5.5</c:v>
                </c:pt>
                <c:pt idx="31">
                  <c:v>7.4</c:v>
                </c:pt>
                <c:pt idx="32">
                  <c:v>6.5</c:v>
                </c:pt>
                <c:pt idx="33">
                  <c:v>4.5</c:v>
                </c:pt>
                <c:pt idx="34">
                  <c:v>4.5999999999999996</c:v>
                </c:pt>
                <c:pt idx="35">
                  <c:v>5.9</c:v>
                </c:pt>
                <c:pt idx="36">
                  <c:v>6.6</c:v>
                </c:pt>
                <c:pt idx="37">
                  <c:v>6.9</c:v>
                </c:pt>
                <c:pt idx="38">
                  <c:v>6</c:v>
                </c:pt>
                <c:pt idx="39">
                  <c:v>5.0999999999999996</c:v>
                </c:pt>
                <c:pt idx="40">
                  <c:v>3.2</c:v>
                </c:pt>
                <c:pt idx="41">
                  <c:v>1.9</c:v>
                </c:pt>
                <c:pt idx="42">
                  <c:v>2.2999999999999998</c:v>
                </c:pt>
                <c:pt idx="43">
                  <c:v>3.8</c:v>
                </c:pt>
                <c:pt idx="44">
                  <c:v>2.5</c:v>
                </c:pt>
                <c:pt idx="45">
                  <c:v>4.0999999999999996</c:v>
                </c:pt>
                <c:pt idx="46">
                  <c:v>3.4</c:v>
                </c:pt>
                <c:pt idx="47">
                  <c:v>4.7</c:v>
                </c:pt>
                <c:pt idx="48">
                  <c:v>6.8</c:v>
                </c:pt>
                <c:pt idx="49">
                  <c:v>4.5</c:v>
                </c:pt>
                <c:pt idx="50">
                  <c:v>3.5</c:v>
                </c:pt>
                <c:pt idx="51">
                  <c:v>3</c:v>
                </c:pt>
                <c:pt idx="52">
                  <c:v>4.0999999999999996</c:v>
                </c:pt>
                <c:pt idx="53">
                  <c:v>4</c:v>
                </c:pt>
                <c:pt idx="54">
                  <c:v>5.4</c:v>
                </c:pt>
                <c:pt idx="55">
                  <c:v>4.8</c:v>
                </c:pt>
                <c:pt idx="56">
                  <c:v>3.9</c:v>
                </c:pt>
                <c:pt idx="57">
                  <c:v>4</c:v>
                </c:pt>
                <c:pt idx="58">
                  <c:v>4.0999999999999996</c:v>
                </c:pt>
                <c:pt idx="59">
                  <c:v>4.3</c:v>
                </c:pt>
                <c:pt idx="60">
                  <c:v>4.7</c:v>
                </c:pt>
                <c:pt idx="61">
                  <c:v>7.3</c:v>
                </c:pt>
                <c:pt idx="62">
                  <c:v>4.3</c:v>
                </c:pt>
                <c:pt idx="63">
                  <c:v>2.7</c:v>
                </c:pt>
                <c:pt idx="64">
                  <c:v>3.4</c:v>
                </c:pt>
                <c:pt idx="65">
                  <c:v>2.1</c:v>
                </c:pt>
                <c:pt idx="66">
                  <c:v>2.9</c:v>
                </c:pt>
                <c:pt idx="67">
                  <c:v>2.6</c:v>
                </c:pt>
                <c:pt idx="68">
                  <c:v>6</c:v>
                </c:pt>
                <c:pt idx="69">
                  <c:v>19.8</c:v>
                </c:pt>
                <c:pt idx="70">
                  <c:v>20.399999999999999</c:v>
                </c:pt>
                <c:pt idx="71">
                  <c:v>20.9</c:v>
                </c:pt>
                <c:pt idx="72">
                  <c:v>26.2</c:v>
                </c:pt>
                <c:pt idx="73">
                  <c:v>16.3</c:v>
                </c:pt>
                <c:pt idx="74">
                  <c:v>12.8</c:v>
                </c:pt>
                <c:pt idx="75">
                  <c:v>10.1</c:v>
                </c:pt>
                <c:pt idx="76">
                  <c:v>5.9</c:v>
                </c:pt>
                <c:pt idx="77">
                  <c:v>8.1999999999999993</c:v>
                </c:pt>
                <c:pt idx="78">
                  <c:v>10</c:v>
                </c:pt>
                <c:pt idx="79">
                  <c:v>12</c:v>
                </c:pt>
                <c:pt idx="80">
                  <c:v>10.199999999999999</c:v>
                </c:pt>
                <c:pt idx="81">
                  <c:v>9</c:v>
                </c:pt>
                <c:pt idx="82">
                  <c:v>8.6999999999999993</c:v>
                </c:pt>
                <c:pt idx="83">
                  <c:v>6.8</c:v>
                </c:pt>
                <c:pt idx="84">
                  <c:v>9.5</c:v>
                </c:pt>
                <c:pt idx="85">
                  <c:v>8</c:v>
                </c:pt>
                <c:pt idx="86">
                  <c:v>6</c:v>
                </c:pt>
                <c:pt idx="87">
                  <c:v>7.9</c:v>
                </c:pt>
                <c:pt idx="88">
                  <c:v>8.1</c:v>
                </c:pt>
                <c:pt idx="89">
                  <c:v>4.8</c:v>
                </c:pt>
                <c:pt idx="90">
                  <c:v>5.6</c:v>
                </c:pt>
                <c:pt idx="91">
                  <c:v>5.3</c:v>
                </c:pt>
                <c:pt idx="92">
                  <c:v>4.7</c:v>
                </c:pt>
                <c:pt idx="93">
                  <c:v>3.8</c:v>
                </c:pt>
                <c:pt idx="94">
                  <c:v>6.5</c:v>
                </c:pt>
                <c:pt idx="95">
                  <c:v>4.7</c:v>
                </c:pt>
                <c:pt idx="96">
                  <c:v>4.9000000000000004</c:v>
                </c:pt>
                <c:pt idx="97">
                  <c:v>4.4000000000000004</c:v>
                </c:pt>
                <c:pt idx="98">
                  <c:v>3.6</c:v>
                </c:pt>
                <c:pt idx="99">
                  <c:v>4.5999999999999996</c:v>
                </c:pt>
                <c:pt idx="100">
                  <c:v>4.9000000000000004</c:v>
                </c:pt>
                <c:pt idx="101">
                  <c:v>6.4</c:v>
                </c:pt>
                <c:pt idx="102">
                  <c:v>3.8</c:v>
                </c:pt>
                <c:pt idx="103">
                  <c:v>4.5</c:v>
                </c:pt>
                <c:pt idx="104">
                  <c:v>7.9</c:v>
                </c:pt>
                <c:pt idx="105">
                  <c:v>7.2</c:v>
                </c:pt>
                <c:pt idx="106">
                  <c:v>2.6</c:v>
                </c:pt>
                <c:pt idx="107">
                  <c:v>2.9</c:v>
                </c:pt>
                <c:pt idx="108">
                  <c:v>6.7</c:v>
                </c:pt>
                <c:pt idx="109">
                  <c:v>6.4</c:v>
                </c:pt>
                <c:pt idx="110">
                  <c:v>4.8</c:v>
                </c:pt>
                <c:pt idx="111">
                  <c:v>4.7</c:v>
                </c:pt>
                <c:pt idx="112">
                  <c:v>4.0999999999999996</c:v>
                </c:pt>
                <c:pt idx="113">
                  <c:v>4.2</c:v>
                </c:pt>
                <c:pt idx="114">
                  <c:v>6.4</c:v>
                </c:pt>
                <c:pt idx="115">
                  <c:v>9</c:v>
                </c:pt>
                <c:pt idx="116">
                  <c:v>6.3</c:v>
                </c:pt>
                <c:pt idx="117">
                  <c:v>6.1</c:v>
                </c:pt>
                <c:pt idx="118">
                  <c:v>8.4</c:v>
                </c:pt>
                <c:pt idx="119">
                  <c:v>8.5</c:v>
                </c:pt>
                <c:pt idx="12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852-4D21-A7A4-25A6A79F08E3}"/>
            </c:ext>
          </c:extLst>
        </c:ser>
        <c:ser>
          <c:idx val="2"/>
          <c:order val="2"/>
          <c:tx>
            <c:strRef>
              <c:f>chart_data!$B$5</c:f>
              <c:strCache>
                <c:ptCount val="1"/>
                <c:pt idx="0">
                  <c:v>Unemployment for Men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41824</c:v>
                </c:pt>
                <c:pt idx="1">
                  <c:v>41855</c:v>
                </c:pt>
                <c:pt idx="2">
                  <c:v>41886</c:v>
                </c:pt>
                <c:pt idx="3">
                  <c:v>41916</c:v>
                </c:pt>
                <c:pt idx="4">
                  <c:v>41947</c:v>
                </c:pt>
                <c:pt idx="5">
                  <c:v>41977</c:v>
                </c:pt>
                <c:pt idx="6">
                  <c:v>42008</c:v>
                </c:pt>
                <c:pt idx="7">
                  <c:v>42039</c:v>
                </c:pt>
                <c:pt idx="8">
                  <c:v>42067</c:v>
                </c:pt>
                <c:pt idx="9">
                  <c:v>42098</c:v>
                </c:pt>
                <c:pt idx="10">
                  <c:v>42128</c:v>
                </c:pt>
                <c:pt idx="11">
                  <c:v>42159</c:v>
                </c:pt>
                <c:pt idx="12">
                  <c:v>42189</c:v>
                </c:pt>
                <c:pt idx="13">
                  <c:v>42220</c:v>
                </c:pt>
                <c:pt idx="14">
                  <c:v>42251</c:v>
                </c:pt>
                <c:pt idx="15">
                  <c:v>42281</c:v>
                </c:pt>
                <c:pt idx="16">
                  <c:v>42312</c:v>
                </c:pt>
                <c:pt idx="17">
                  <c:v>42342</c:v>
                </c:pt>
                <c:pt idx="18">
                  <c:v>42373</c:v>
                </c:pt>
                <c:pt idx="19">
                  <c:v>42404</c:v>
                </c:pt>
                <c:pt idx="20">
                  <c:v>42433</c:v>
                </c:pt>
                <c:pt idx="21">
                  <c:v>42464</c:v>
                </c:pt>
                <c:pt idx="22">
                  <c:v>42494</c:v>
                </c:pt>
                <c:pt idx="23">
                  <c:v>42525</c:v>
                </c:pt>
                <c:pt idx="24">
                  <c:v>42555</c:v>
                </c:pt>
                <c:pt idx="25">
                  <c:v>42586</c:v>
                </c:pt>
                <c:pt idx="26">
                  <c:v>42617</c:v>
                </c:pt>
                <c:pt idx="27">
                  <c:v>42647</c:v>
                </c:pt>
                <c:pt idx="28">
                  <c:v>42678</c:v>
                </c:pt>
                <c:pt idx="29">
                  <c:v>42708</c:v>
                </c:pt>
                <c:pt idx="30">
                  <c:v>42739</c:v>
                </c:pt>
                <c:pt idx="31">
                  <c:v>42770</c:v>
                </c:pt>
                <c:pt idx="32">
                  <c:v>42798</c:v>
                </c:pt>
                <c:pt idx="33">
                  <c:v>42829</c:v>
                </c:pt>
                <c:pt idx="34">
                  <c:v>42859</c:v>
                </c:pt>
                <c:pt idx="35">
                  <c:v>42890</c:v>
                </c:pt>
                <c:pt idx="36">
                  <c:v>42920</c:v>
                </c:pt>
                <c:pt idx="37">
                  <c:v>42951</c:v>
                </c:pt>
                <c:pt idx="38">
                  <c:v>42982</c:v>
                </c:pt>
                <c:pt idx="39">
                  <c:v>43012</c:v>
                </c:pt>
                <c:pt idx="40">
                  <c:v>43043</c:v>
                </c:pt>
                <c:pt idx="41">
                  <c:v>43073</c:v>
                </c:pt>
                <c:pt idx="42">
                  <c:v>43104</c:v>
                </c:pt>
                <c:pt idx="43">
                  <c:v>43135</c:v>
                </c:pt>
                <c:pt idx="44">
                  <c:v>43163</c:v>
                </c:pt>
                <c:pt idx="45">
                  <c:v>43194</c:v>
                </c:pt>
                <c:pt idx="46">
                  <c:v>43224</c:v>
                </c:pt>
                <c:pt idx="47">
                  <c:v>43255</c:v>
                </c:pt>
                <c:pt idx="48">
                  <c:v>43285</c:v>
                </c:pt>
                <c:pt idx="49">
                  <c:v>43316</c:v>
                </c:pt>
                <c:pt idx="50">
                  <c:v>43347</c:v>
                </c:pt>
                <c:pt idx="51">
                  <c:v>43377</c:v>
                </c:pt>
                <c:pt idx="52">
                  <c:v>43408</c:v>
                </c:pt>
                <c:pt idx="53">
                  <c:v>43438</c:v>
                </c:pt>
                <c:pt idx="54">
                  <c:v>43469</c:v>
                </c:pt>
                <c:pt idx="55">
                  <c:v>43500</c:v>
                </c:pt>
                <c:pt idx="56">
                  <c:v>43528</c:v>
                </c:pt>
                <c:pt idx="57">
                  <c:v>43559</c:v>
                </c:pt>
                <c:pt idx="58">
                  <c:v>43589</c:v>
                </c:pt>
                <c:pt idx="59">
                  <c:v>43620</c:v>
                </c:pt>
                <c:pt idx="60">
                  <c:v>43650</c:v>
                </c:pt>
                <c:pt idx="61">
                  <c:v>43681</c:v>
                </c:pt>
                <c:pt idx="62">
                  <c:v>43712</c:v>
                </c:pt>
                <c:pt idx="63">
                  <c:v>43742</c:v>
                </c:pt>
                <c:pt idx="64">
                  <c:v>43773</c:v>
                </c:pt>
                <c:pt idx="65">
                  <c:v>43803</c:v>
                </c:pt>
                <c:pt idx="66">
                  <c:v>43834</c:v>
                </c:pt>
                <c:pt idx="67">
                  <c:v>43865</c:v>
                </c:pt>
                <c:pt idx="68">
                  <c:v>43894</c:v>
                </c:pt>
                <c:pt idx="69">
                  <c:v>43925</c:v>
                </c:pt>
                <c:pt idx="70">
                  <c:v>43955</c:v>
                </c:pt>
                <c:pt idx="71">
                  <c:v>43986</c:v>
                </c:pt>
                <c:pt idx="72">
                  <c:v>44016</c:v>
                </c:pt>
                <c:pt idx="73">
                  <c:v>44047</c:v>
                </c:pt>
                <c:pt idx="74">
                  <c:v>44078</c:v>
                </c:pt>
                <c:pt idx="75">
                  <c:v>44108</c:v>
                </c:pt>
                <c:pt idx="76">
                  <c:v>44139</c:v>
                </c:pt>
                <c:pt idx="77">
                  <c:v>44169</c:v>
                </c:pt>
                <c:pt idx="78">
                  <c:v>44200</c:v>
                </c:pt>
                <c:pt idx="79">
                  <c:v>44231</c:v>
                </c:pt>
                <c:pt idx="80">
                  <c:v>44259</c:v>
                </c:pt>
                <c:pt idx="81">
                  <c:v>44290</c:v>
                </c:pt>
                <c:pt idx="82">
                  <c:v>44320</c:v>
                </c:pt>
                <c:pt idx="83">
                  <c:v>44351</c:v>
                </c:pt>
                <c:pt idx="84">
                  <c:v>44381</c:v>
                </c:pt>
                <c:pt idx="85">
                  <c:v>44412</c:v>
                </c:pt>
                <c:pt idx="86">
                  <c:v>44443</c:v>
                </c:pt>
                <c:pt idx="87">
                  <c:v>44473</c:v>
                </c:pt>
                <c:pt idx="88">
                  <c:v>44504</c:v>
                </c:pt>
                <c:pt idx="89">
                  <c:v>44534</c:v>
                </c:pt>
                <c:pt idx="90">
                  <c:v>44565</c:v>
                </c:pt>
                <c:pt idx="91">
                  <c:v>44596</c:v>
                </c:pt>
                <c:pt idx="92">
                  <c:v>44624</c:v>
                </c:pt>
                <c:pt idx="93">
                  <c:v>44655</c:v>
                </c:pt>
                <c:pt idx="94">
                  <c:v>44685</c:v>
                </c:pt>
                <c:pt idx="95">
                  <c:v>44716</c:v>
                </c:pt>
                <c:pt idx="96">
                  <c:v>44746</c:v>
                </c:pt>
                <c:pt idx="97">
                  <c:v>44777</c:v>
                </c:pt>
                <c:pt idx="98">
                  <c:v>44808</c:v>
                </c:pt>
                <c:pt idx="99">
                  <c:v>44838</c:v>
                </c:pt>
                <c:pt idx="100">
                  <c:v>44869</c:v>
                </c:pt>
                <c:pt idx="101">
                  <c:v>44899</c:v>
                </c:pt>
                <c:pt idx="102">
                  <c:v>44930</c:v>
                </c:pt>
                <c:pt idx="103">
                  <c:v>44961</c:v>
                </c:pt>
                <c:pt idx="104">
                  <c:v>44989</c:v>
                </c:pt>
                <c:pt idx="105">
                  <c:v>45020</c:v>
                </c:pt>
                <c:pt idx="106">
                  <c:v>45050</c:v>
                </c:pt>
                <c:pt idx="107">
                  <c:v>45081</c:v>
                </c:pt>
                <c:pt idx="108">
                  <c:v>45111</c:v>
                </c:pt>
                <c:pt idx="109">
                  <c:v>45142</c:v>
                </c:pt>
                <c:pt idx="110">
                  <c:v>45173</c:v>
                </c:pt>
                <c:pt idx="111">
                  <c:v>45203</c:v>
                </c:pt>
                <c:pt idx="112">
                  <c:v>45234</c:v>
                </c:pt>
                <c:pt idx="113">
                  <c:v>45264</c:v>
                </c:pt>
                <c:pt idx="114">
                  <c:v>45295</c:v>
                </c:pt>
                <c:pt idx="115">
                  <c:v>45326</c:v>
                </c:pt>
                <c:pt idx="116">
                  <c:v>45355</c:v>
                </c:pt>
                <c:pt idx="117">
                  <c:v>45386</c:v>
                </c:pt>
                <c:pt idx="118">
                  <c:v>45416</c:v>
                </c:pt>
                <c:pt idx="119">
                  <c:v>45447</c:v>
                </c:pt>
                <c:pt idx="120">
                  <c:v>45477</c:v>
                </c:pt>
              </c:numCache>
            </c:numRef>
          </c:cat>
          <c:val>
            <c:numRef>
              <c:f>chart_data!$D$5:$DT$5</c:f>
              <c:numCache>
                <c:formatCode>General</c:formatCode>
                <c:ptCount val="121"/>
                <c:pt idx="0">
                  <c:v>6.3</c:v>
                </c:pt>
                <c:pt idx="1">
                  <c:v>6.7</c:v>
                </c:pt>
                <c:pt idx="2">
                  <c:v>4.8</c:v>
                </c:pt>
                <c:pt idx="3">
                  <c:v>4.8</c:v>
                </c:pt>
                <c:pt idx="4">
                  <c:v>4.5</c:v>
                </c:pt>
                <c:pt idx="5">
                  <c:v>4.3</c:v>
                </c:pt>
                <c:pt idx="6">
                  <c:v>4.8</c:v>
                </c:pt>
                <c:pt idx="7">
                  <c:v>4.5</c:v>
                </c:pt>
                <c:pt idx="8">
                  <c:v>3.9</c:v>
                </c:pt>
                <c:pt idx="9">
                  <c:v>3.9</c:v>
                </c:pt>
                <c:pt idx="10">
                  <c:v>4.4000000000000004</c:v>
                </c:pt>
                <c:pt idx="11">
                  <c:v>4.5</c:v>
                </c:pt>
                <c:pt idx="12">
                  <c:v>5.4</c:v>
                </c:pt>
                <c:pt idx="13">
                  <c:v>3.2</c:v>
                </c:pt>
                <c:pt idx="14">
                  <c:v>3.4</c:v>
                </c:pt>
                <c:pt idx="15">
                  <c:v>3.8</c:v>
                </c:pt>
                <c:pt idx="16">
                  <c:v>4.5999999999999996</c:v>
                </c:pt>
                <c:pt idx="17">
                  <c:v>4.5</c:v>
                </c:pt>
                <c:pt idx="18">
                  <c:v>5.4</c:v>
                </c:pt>
                <c:pt idx="19">
                  <c:v>4.2</c:v>
                </c:pt>
                <c:pt idx="20">
                  <c:v>4.3</c:v>
                </c:pt>
                <c:pt idx="21">
                  <c:v>5.4</c:v>
                </c:pt>
                <c:pt idx="22">
                  <c:v>4.5</c:v>
                </c:pt>
                <c:pt idx="23">
                  <c:v>4.4000000000000004</c:v>
                </c:pt>
                <c:pt idx="24">
                  <c:v>5</c:v>
                </c:pt>
                <c:pt idx="25">
                  <c:v>4</c:v>
                </c:pt>
                <c:pt idx="26">
                  <c:v>3.6</c:v>
                </c:pt>
                <c:pt idx="27">
                  <c:v>3.8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5.3</c:v>
                </c:pt>
                <c:pt idx="32">
                  <c:v>3.9</c:v>
                </c:pt>
                <c:pt idx="33">
                  <c:v>3.2</c:v>
                </c:pt>
                <c:pt idx="34">
                  <c:v>4</c:v>
                </c:pt>
                <c:pt idx="35">
                  <c:v>3.7</c:v>
                </c:pt>
                <c:pt idx="36">
                  <c:v>3.6</c:v>
                </c:pt>
                <c:pt idx="37">
                  <c:v>4.3</c:v>
                </c:pt>
                <c:pt idx="38">
                  <c:v>4</c:v>
                </c:pt>
                <c:pt idx="39">
                  <c:v>4.4000000000000004</c:v>
                </c:pt>
                <c:pt idx="40">
                  <c:v>3.8</c:v>
                </c:pt>
                <c:pt idx="41">
                  <c:v>3.7</c:v>
                </c:pt>
                <c:pt idx="42">
                  <c:v>4.2</c:v>
                </c:pt>
                <c:pt idx="43">
                  <c:v>4.4000000000000004</c:v>
                </c:pt>
                <c:pt idx="44">
                  <c:v>4.3</c:v>
                </c:pt>
                <c:pt idx="45">
                  <c:v>2.9</c:v>
                </c:pt>
                <c:pt idx="46">
                  <c:v>3.2</c:v>
                </c:pt>
                <c:pt idx="47">
                  <c:v>3.2</c:v>
                </c:pt>
                <c:pt idx="48">
                  <c:v>3</c:v>
                </c:pt>
                <c:pt idx="49">
                  <c:v>3.4</c:v>
                </c:pt>
                <c:pt idx="50">
                  <c:v>2.7</c:v>
                </c:pt>
                <c:pt idx="51">
                  <c:v>3.6</c:v>
                </c:pt>
                <c:pt idx="52">
                  <c:v>4</c:v>
                </c:pt>
                <c:pt idx="53">
                  <c:v>4.2</c:v>
                </c:pt>
                <c:pt idx="54">
                  <c:v>3.6</c:v>
                </c:pt>
                <c:pt idx="55">
                  <c:v>4.2</c:v>
                </c:pt>
                <c:pt idx="56">
                  <c:v>4</c:v>
                </c:pt>
                <c:pt idx="57">
                  <c:v>3.7</c:v>
                </c:pt>
                <c:pt idx="58">
                  <c:v>4.3</c:v>
                </c:pt>
                <c:pt idx="59">
                  <c:v>4.0999999999999996</c:v>
                </c:pt>
                <c:pt idx="60">
                  <c:v>4</c:v>
                </c:pt>
                <c:pt idx="61">
                  <c:v>4</c:v>
                </c:pt>
                <c:pt idx="62">
                  <c:v>3</c:v>
                </c:pt>
                <c:pt idx="63">
                  <c:v>2.7</c:v>
                </c:pt>
                <c:pt idx="64">
                  <c:v>3.2</c:v>
                </c:pt>
                <c:pt idx="65">
                  <c:v>3.1</c:v>
                </c:pt>
                <c:pt idx="66">
                  <c:v>3.5</c:v>
                </c:pt>
                <c:pt idx="67">
                  <c:v>4.2</c:v>
                </c:pt>
                <c:pt idx="68">
                  <c:v>5.2</c:v>
                </c:pt>
                <c:pt idx="69">
                  <c:v>14</c:v>
                </c:pt>
                <c:pt idx="70">
                  <c:v>14.3</c:v>
                </c:pt>
                <c:pt idx="71">
                  <c:v>12.8</c:v>
                </c:pt>
                <c:pt idx="72">
                  <c:v>12.2</c:v>
                </c:pt>
                <c:pt idx="73">
                  <c:v>11.9</c:v>
                </c:pt>
                <c:pt idx="74">
                  <c:v>10.8</c:v>
                </c:pt>
                <c:pt idx="75">
                  <c:v>8.5</c:v>
                </c:pt>
                <c:pt idx="76">
                  <c:v>10</c:v>
                </c:pt>
                <c:pt idx="77">
                  <c:v>9.6999999999999993</c:v>
                </c:pt>
                <c:pt idx="78">
                  <c:v>8.6999999999999993</c:v>
                </c:pt>
                <c:pt idx="79">
                  <c:v>8</c:v>
                </c:pt>
                <c:pt idx="80">
                  <c:v>8.5</c:v>
                </c:pt>
                <c:pt idx="81">
                  <c:v>7</c:v>
                </c:pt>
                <c:pt idx="82">
                  <c:v>7.6</c:v>
                </c:pt>
                <c:pt idx="83">
                  <c:v>6</c:v>
                </c:pt>
                <c:pt idx="84">
                  <c:v>6.7</c:v>
                </c:pt>
                <c:pt idx="85">
                  <c:v>5.9</c:v>
                </c:pt>
                <c:pt idx="86">
                  <c:v>5.7</c:v>
                </c:pt>
                <c:pt idx="87">
                  <c:v>4.2</c:v>
                </c:pt>
                <c:pt idx="88">
                  <c:v>5.4</c:v>
                </c:pt>
                <c:pt idx="89">
                  <c:v>3.1</c:v>
                </c:pt>
                <c:pt idx="90">
                  <c:v>4.3</c:v>
                </c:pt>
                <c:pt idx="91">
                  <c:v>5.4</c:v>
                </c:pt>
                <c:pt idx="92">
                  <c:v>5.3</c:v>
                </c:pt>
                <c:pt idx="93">
                  <c:v>3.6</c:v>
                </c:pt>
                <c:pt idx="94">
                  <c:v>3.8</c:v>
                </c:pt>
                <c:pt idx="95">
                  <c:v>3.9</c:v>
                </c:pt>
                <c:pt idx="96">
                  <c:v>3.9</c:v>
                </c:pt>
                <c:pt idx="97">
                  <c:v>4.5999999999999996</c:v>
                </c:pt>
                <c:pt idx="98">
                  <c:v>4.5</c:v>
                </c:pt>
                <c:pt idx="99">
                  <c:v>3.4</c:v>
                </c:pt>
                <c:pt idx="100">
                  <c:v>4.5</c:v>
                </c:pt>
                <c:pt idx="101">
                  <c:v>3.8</c:v>
                </c:pt>
                <c:pt idx="102">
                  <c:v>5</c:v>
                </c:pt>
                <c:pt idx="103">
                  <c:v>4.8</c:v>
                </c:pt>
                <c:pt idx="104">
                  <c:v>4.0999999999999996</c:v>
                </c:pt>
                <c:pt idx="105">
                  <c:v>2.6</c:v>
                </c:pt>
                <c:pt idx="106">
                  <c:v>3.9</c:v>
                </c:pt>
                <c:pt idx="107">
                  <c:v>3.5</c:v>
                </c:pt>
                <c:pt idx="108">
                  <c:v>4.3</c:v>
                </c:pt>
                <c:pt idx="109">
                  <c:v>4.5</c:v>
                </c:pt>
                <c:pt idx="110">
                  <c:v>5</c:v>
                </c:pt>
                <c:pt idx="111">
                  <c:v>4.8</c:v>
                </c:pt>
                <c:pt idx="112">
                  <c:v>4.7</c:v>
                </c:pt>
                <c:pt idx="113">
                  <c:v>4.4000000000000004</c:v>
                </c:pt>
                <c:pt idx="114">
                  <c:v>4.0999999999999996</c:v>
                </c:pt>
                <c:pt idx="115">
                  <c:v>4.8</c:v>
                </c:pt>
                <c:pt idx="116">
                  <c:v>5.0999999999999996</c:v>
                </c:pt>
                <c:pt idx="117">
                  <c:v>4.2</c:v>
                </c:pt>
                <c:pt idx="118">
                  <c:v>4.5999999999999996</c:v>
                </c:pt>
                <c:pt idx="119">
                  <c:v>3.8</c:v>
                </c:pt>
                <c:pt idx="1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852-4D21-A7A4-25A6A79F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52176"/>
        <c:axId val="1588764656"/>
      </c:lineChart>
      <c:dateAx>
        <c:axId val="1588752176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588764656"/>
        <c:crosses val="autoZero"/>
        <c:auto val="1"/>
        <c:lblOffset val="100"/>
        <c:baseTimeUnit val="months"/>
        <c:majorUnit val="6"/>
        <c:minorUnit val="6"/>
      </c:dateAx>
      <c:valAx>
        <c:axId val="1588764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588752176"/>
        <c:crosses val="autoZero"/>
        <c:crossBetween val="between"/>
      </c:valAx>
      <c:valAx>
        <c:axId val="61295756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612958216"/>
        <c:crosses val="max"/>
        <c:crossBetween val="between"/>
      </c:valAx>
      <c:dateAx>
        <c:axId val="612958216"/>
        <c:scaling>
          <c:orientation val="minMax"/>
        </c:scaling>
        <c:delete val="1"/>
        <c:axPos val="b"/>
        <c:numFmt formatCode="mmm\&#10;yyyy" sourceLinked="1"/>
        <c:majorTickMark val="out"/>
        <c:minorTickMark val="none"/>
        <c:tickLblPos val="nextTo"/>
        <c:crossAx val="612957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167639</xdr:rowOff>
    </xdr:from>
    <xdr:to>
      <xdr:col>9</xdr:col>
      <xdr:colOff>160020</xdr:colOff>
      <xdr:row>19</xdr:row>
      <xdr:rowOff>137158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1AEF7C-43EF-491C-9C37-3BD7E6C6A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0.62158</cdr:x>
      <cdr:y>0.27494</cdr:y>
    </cdr:from>
    <cdr:to>
      <cdr:x>0.66803</cdr:x>
      <cdr:y>0.30941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867D5C59-0454-4FBF-8FC6-BAA6D81F4247}"/>
            </a:ext>
          </a:extLst>
        </cdr:cNvPr>
        <cdr:cNvCxnSpPr/>
      </cdr:nvCxnSpPr>
      <cdr:spPr>
        <a:xfrm xmlns:a="http://schemas.openxmlformats.org/drawingml/2006/main" flipH="1">
          <a:off x="3467087" y="846382"/>
          <a:ext cx="259091" cy="10614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0.60928</cdr:x>
      <cdr:y>0.52989</cdr:y>
    </cdr:from>
    <cdr:to>
      <cdr:x>0.62295</cdr:x>
      <cdr:y>0.78218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BEB14A6E-E4E6-48B5-BB95-A090547A5C27}"/>
            </a:ext>
          </a:extLst>
        </cdr:cNvPr>
        <cdr:cNvCxnSpPr/>
      </cdr:nvCxnSpPr>
      <cdr:spPr>
        <a:xfrm xmlns:a="http://schemas.openxmlformats.org/drawingml/2006/main" flipH="1" flipV="1">
          <a:off x="3398458" y="1631244"/>
          <a:ext cx="76262" cy="77667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0.03962</cdr:x>
      <cdr:y>0.14569</cdr:y>
    </cdr:from>
    <cdr:to>
      <cdr:x>0.60793</cdr:x>
      <cdr:y>0.27228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CE67A8CC-9CFB-4287-B0C7-891CA78F5D6A}"/>
            </a:ext>
          </a:extLst>
        </cdr:cNvPr>
        <cdr:cNvSpPr txBox="1"/>
      </cdr:nvSpPr>
      <cdr:spPr>
        <a:xfrm xmlns:a="http://schemas.openxmlformats.org/drawingml/2006/main">
          <a:off x="220994" y="448502"/>
          <a:ext cx="3169942" cy="389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Economic recession (February to April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 2020)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and</a:t>
          </a:r>
        </a:p>
        <a:p xmlns:a="http://schemas.openxmlformats.org/drawingml/2006/main">
          <a:pPr algn="ctr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COVID-19 national declaration of emergency (March 2020)</a:t>
          </a:r>
        </a:p>
      </cdr:txBody>
    </cdr:sp>
  </cdr:relSizeAnchor>
  <cdr:relSizeAnchor xmlns:cdr="http://schemas.openxmlformats.org/drawingml/2006/chartDrawing">
    <cdr:from>
      <cdr:x>0.53279</cdr:x>
      <cdr:y>0.12624</cdr:y>
    </cdr:from>
    <cdr:to>
      <cdr:x>0.57377</cdr:x>
      <cdr:y>0.18317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036B9631-52FF-494F-986B-92EEC8A7124F}"/>
            </a:ext>
          </a:extLst>
        </cdr:cNvPr>
        <cdr:cNvCxnSpPr/>
      </cdr:nvCxnSpPr>
      <cdr:spPr>
        <a:xfrm xmlns:a="http://schemas.openxmlformats.org/drawingml/2006/main" flipV="1">
          <a:off x="2971800" y="388621"/>
          <a:ext cx="228600" cy="17526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0.65574</cdr:x>
      <cdr:y>0.23267</cdr:y>
    </cdr:from>
    <cdr:to>
      <cdr:x>0.81968</cdr:x>
      <cdr:y>0.30941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6294722-5EF0-1314-A43F-461B78BCCE20}"/>
            </a:ext>
          </a:extLst>
        </cdr:cNvPr>
        <cdr:cNvSpPr txBox="1"/>
      </cdr:nvSpPr>
      <cdr:spPr>
        <a:xfrm xmlns:a="http://schemas.openxmlformats.org/drawingml/2006/main">
          <a:off x="3657592" y="716270"/>
          <a:ext cx="914431" cy="236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Women</a:t>
          </a:r>
        </a:p>
      </cdr:txBody>
    </cdr:sp>
  </cdr:relSizeAnchor>
  <cdr:relSizeAnchor xmlns:cdr="http://schemas.openxmlformats.org/drawingml/2006/chartDrawing">
    <cdr:from>
      <cdr:x>0.61339</cdr:x>
      <cdr:y>0.38531</cdr:y>
    </cdr:from>
    <cdr:to>
      <cdr:x>0.71676</cdr:x>
      <cdr:y>0.43564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4ED2D988-B303-4AE1-ACA7-3BBC42E21C0F}"/>
            </a:ext>
          </a:extLst>
        </cdr:cNvPr>
        <cdr:cNvCxnSpPr/>
      </cdr:nvCxnSpPr>
      <cdr:spPr>
        <a:xfrm xmlns:a="http://schemas.openxmlformats.org/drawingml/2006/main" flipH="1">
          <a:off x="3421380" y="1186169"/>
          <a:ext cx="576593" cy="15495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0.7031</cdr:x>
      <cdr:y>0.34323</cdr:y>
    </cdr:from>
    <cdr:to>
      <cdr:x>0.86703</cdr:x>
      <cdr:y>0.41996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55CB4DB-9EC4-AB4C-9C64-ED3B3E03ECFD}"/>
            </a:ext>
          </a:extLst>
        </cdr:cNvPr>
        <cdr:cNvSpPr txBox="1"/>
      </cdr:nvSpPr>
      <cdr:spPr>
        <a:xfrm xmlns:a="http://schemas.openxmlformats.org/drawingml/2006/main">
          <a:off x="3921773" y="1056641"/>
          <a:ext cx="914375" cy="236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Men+Women</a:t>
          </a:r>
        </a:p>
      </cdr:txBody>
    </cdr:sp>
  </cdr:relSizeAnchor>
  <cdr:relSizeAnchor xmlns:cdr="http://schemas.openxmlformats.org/drawingml/2006/chartDrawing">
    <cdr:from>
      <cdr:x>0.61293</cdr:x>
      <cdr:y>0.74175</cdr:y>
    </cdr:from>
    <cdr:to>
      <cdr:x>0.77686</cdr:x>
      <cdr:y>0.81848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4A2D7ED-694E-0436-00F7-08B169140441}"/>
            </a:ext>
          </a:extLst>
        </cdr:cNvPr>
        <cdr:cNvSpPr txBox="1"/>
      </cdr:nvSpPr>
      <cdr:spPr>
        <a:xfrm xmlns:a="http://schemas.openxmlformats.org/drawingml/2006/main">
          <a:off x="3418844" y="2283462"/>
          <a:ext cx="914376" cy="236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OTA/TSI/New%20Production%20Process/TSI_DataForPressRelease_v20200609-COVID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_HERE"/>
      <sheetName val="data"/>
      <sheetName val="BookmarkData"/>
      <sheetName val="PressReleaseDocInfo"/>
      <sheetName val="doNotDelete"/>
      <sheetName val="Table for PR Chart"/>
      <sheetName val="Monthly Data New Format"/>
      <sheetName val="table1"/>
      <sheetName val="table1A"/>
      <sheetName val="table2"/>
      <sheetName val="table2a"/>
      <sheetName val="table3"/>
      <sheetName val="table4"/>
      <sheetName val="table5"/>
      <sheetName val="table10"/>
    </sheetNames>
    <sheetDataSet>
      <sheetData sheetId="0" refreshError="1"/>
      <sheetData sheetId="1" refreshError="1"/>
      <sheetData sheetId="2">
        <row r="41">
          <cell r="B41" t="str">
            <v xml:space="preserve">From December 2011 to December 2012 the index fell 3.5 percent compared to a </v>
          </cell>
        </row>
        <row r="42">
          <cell r="B42" t="str">
            <v>rise of 6.6 percent from December 2010 to December 2011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1E4CBDC0-6BA6-45D9-91D8-F8B16A108FD8}" autoFormatId="16" applyNumberFormats="0" applyBorderFormats="0" applyFontFormats="0" applyPatternFormats="0" applyAlignmentFormats="0" applyWidthHeightFormats="0">
  <queryTableRefresh nextId="30">
    <queryTableFields count="11">
      <queryTableField id="3" name="Column1.seriesid" tableColumnId="3"/>
      <queryTableField id="20" name="Custom" tableColumnId="20"/>
      <queryTableField id="22" name="NewDate" tableColumnId="21"/>
      <queryTableField id="8" name="Column1.value" tableColumnId="8"/>
      <queryTableField id="19" name="Column1.latest" tableColumnId="19"/>
      <queryTableField id="11" name="Column1.net_changes_6" tableColumnId="11"/>
      <queryTableField id="12" name="Column1.net_changes_12" tableColumnId="12"/>
      <queryTableField id="4" name="Column1.date" tableColumnId="4"/>
      <queryTableField id="5" name="Column1.year" tableColumnId="5"/>
      <queryTableField id="23" name="Month" tableColumnId="22"/>
      <queryTableField id="24" name="Day" tableColumnId="2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CB7B70-08B9-4D9A-B5D0-B7182FC57C07}" name="d49b_krdu" displayName="d49b_krdu" ref="A1:K886" tableType="queryTable" totalsRowShown="0">
  <autoFilter ref="A1:K886" xr:uid="{BFCB7B70-08B9-4D9A-B5D0-B7182FC57C07}"/>
  <tableColumns count="11">
    <tableColumn id="3" xr3:uid="{D3366EE7-F85B-4038-A21A-C7334A31ED00}" uniqueName="3" name="Column1.seriesid" queryTableFieldId="3"/>
    <tableColumn id="20" xr3:uid="{A2998433-C621-43E6-9752-3562CCB1FC87}" uniqueName="20" name="Custom" queryTableFieldId="20"/>
    <tableColumn id="21" xr3:uid="{761B4FBA-357D-4EF8-B6F9-70FE83CD8BD7}" uniqueName="21" name="NewDate" queryTableFieldId="22" dataDxfId="3"/>
    <tableColumn id="8" xr3:uid="{AAD06B86-3A12-4D69-BF81-F09469F15B7F}" uniqueName="8" name="Column1.value" queryTableFieldId="8" dataDxfId="2"/>
    <tableColumn id="19" xr3:uid="{B8D76261-6D7E-4458-869C-7E6E1365943E}" uniqueName="19" name="Column1.latest" queryTableFieldId="19"/>
    <tableColumn id="11" xr3:uid="{D0833483-4811-4F39-B020-D676479E7A7C}" uniqueName="11" name="Column1.net_changes_6" queryTableFieldId="11" dataDxfId="1"/>
    <tableColumn id="12" xr3:uid="{238FE972-D3A0-47FA-9BB5-17F9385AE1E3}" uniqueName="12" name="Column1.net_changes_12" queryTableFieldId="12" dataDxfId="0"/>
    <tableColumn id="4" xr3:uid="{C33FC352-B474-4C16-89CC-844BE168B6D4}" uniqueName="4" name="Column1.date" queryTableFieldId="4"/>
    <tableColumn id="5" xr3:uid="{200B78EF-30B7-4039-9CEE-A0DE786BFF85}" uniqueName="5" name="Column1.year" queryTableFieldId="5"/>
    <tableColumn id="22" xr3:uid="{E5C10A9D-6414-41CE-8951-00895E21F909}" uniqueName="22" name="Month" queryTableFieldId="23"/>
    <tableColumn id="23" xr3:uid="{340D6B26-4964-4CEE-8435-D6DA82783F93}" uniqueName="23" name="Day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F16F-B337-46E1-ADF2-DB1F5D2E9F2F}">
  <sheetPr codeName="Sheet2"/>
  <dimension ref="A1:A21"/>
  <sheetViews>
    <sheetView tabSelected="1" topLeftCell="A5" zoomScale="139" zoomScaleNormal="130" workbookViewId="0">
      <selection activeCell="K14" sqref="K14"/>
    </sheetView>
  </sheetViews>
  <sheetFormatPr baseColWidth="10" defaultColWidth="8.83203125" defaultRowHeight="15" x14ac:dyDescent="0.2"/>
  <cols>
    <col min="12" max="12" width="8.83203125" customWidth="1"/>
  </cols>
  <sheetData>
    <row r="1" spans="1:1" ht="19" x14ac:dyDescent="0.25">
      <c r="A1" s="4" t="str">
        <f>chart_data!$A$1</f>
        <v>FIGURE 4-12    Transportation Sector Unemployment Rate for Men and Women: July 2014—July 2024</v>
      </c>
    </row>
    <row r="2" spans="1:1" x14ac:dyDescent="0.2">
      <c r="A2" s="1" t="s">
        <v>601</v>
      </c>
    </row>
    <row r="21" spans="1:1" x14ac:dyDescent="0.2">
      <c r="A21" s="1" t="str">
        <f>_xlfn.CONCAT(Parameters!A5, TEXT(Parameters!B4, "mmmm_yyyy"), ".")</f>
        <v>SOURCE: Calculations by U.S Department of Transportation, Bureau of Transportation Statistics from U.S. Department of Labor, Bureau of Labor Statistics, Current Population Survey, series LNU04034168, LNU04034170 and LNU04034169 available at http://www.bls.gov/cpi as ofSeptember 2023.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V20"/>
  <sheetViews>
    <sheetView workbookViewId="0">
      <pane xSplit="3" ySplit="2" topLeftCell="DL3" activePane="bottomRight" state="frozen"/>
      <selection pane="topRight" activeCell="D1" sqref="D1"/>
      <selection pane="bottomLeft" activeCell="A3" sqref="A3"/>
      <selection pane="bottomRight" activeCell="DT2" sqref="DT2:DU2"/>
    </sheetView>
  </sheetViews>
  <sheetFormatPr baseColWidth="10" defaultColWidth="8.83203125" defaultRowHeight="15" x14ac:dyDescent="0.2"/>
  <cols>
    <col min="1" max="1" width="12.5" customWidth="1"/>
    <col min="2" max="2" width="22.6640625" customWidth="1"/>
    <col min="3" max="3" width="19.6640625" bestFit="1" customWidth="1"/>
    <col min="4" max="124" width="12.83203125" customWidth="1"/>
  </cols>
  <sheetData>
    <row r="1" spans="1:126" x14ac:dyDescent="0.2">
      <c r="A1" t="str">
        <f>_xlfn.CONCAT(Parameters!A1, TEXT(Parameters!B2, "mmmm_yyyy"), Parameters!C1, TEXT(Parameters!B3, "mmmm_yyyy"))</f>
        <v>FIGURE 4-12    Transportation Sector Unemployment Rate for Men and Women: July 2014—July 2024</v>
      </c>
      <c r="C1" s="1" t="s">
        <v>273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</row>
    <row r="2" spans="1:126" ht="31.25" customHeight="1" x14ac:dyDescent="0.2">
      <c r="B2" s="5" t="s">
        <v>0</v>
      </c>
      <c r="D2" s="6">
        <f>Parameters!B2</f>
        <v>41824</v>
      </c>
      <c r="E2" s="6">
        <f>EDATE(D$2,1)</f>
        <v>41855</v>
      </c>
      <c r="F2" s="6">
        <f t="shared" ref="F2:AN2" si="0">EDATE(E$2,1)</f>
        <v>41886</v>
      </c>
      <c r="G2" s="6">
        <f t="shared" si="0"/>
        <v>41916</v>
      </c>
      <c r="H2" s="6">
        <f t="shared" si="0"/>
        <v>41947</v>
      </c>
      <c r="I2" s="6">
        <f t="shared" si="0"/>
        <v>41977</v>
      </c>
      <c r="J2" s="6">
        <f t="shared" si="0"/>
        <v>42008</v>
      </c>
      <c r="K2" s="6">
        <f t="shared" si="0"/>
        <v>42039</v>
      </c>
      <c r="L2" s="6">
        <f t="shared" si="0"/>
        <v>42067</v>
      </c>
      <c r="M2" s="6">
        <f t="shared" si="0"/>
        <v>42098</v>
      </c>
      <c r="N2" s="6">
        <f t="shared" si="0"/>
        <v>42128</v>
      </c>
      <c r="O2" s="6">
        <f t="shared" si="0"/>
        <v>42159</v>
      </c>
      <c r="P2" s="6">
        <f t="shared" si="0"/>
        <v>42189</v>
      </c>
      <c r="Q2" s="6">
        <f t="shared" si="0"/>
        <v>42220</v>
      </c>
      <c r="R2" s="6">
        <f t="shared" si="0"/>
        <v>42251</v>
      </c>
      <c r="S2" s="6">
        <f t="shared" si="0"/>
        <v>42281</v>
      </c>
      <c r="T2" s="6">
        <f t="shared" si="0"/>
        <v>42312</v>
      </c>
      <c r="U2" s="6">
        <f t="shared" si="0"/>
        <v>42342</v>
      </c>
      <c r="V2" s="6">
        <f t="shared" si="0"/>
        <v>42373</v>
      </c>
      <c r="W2" s="6">
        <f t="shared" si="0"/>
        <v>42404</v>
      </c>
      <c r="X2" s="6">
        <f t="shared" si="0"/>
        <v>42433</v>
      </c>
      <c r="Y2" s="6">
        <f t="shared" si="0"/>
        <v>42464</v>
      </c>
      <c r="Z2" s="6">
        <f t="shared" si="0"/>
        <v>42494</v>
      </c>
      <c r="AA2" s="6">
        <f t="shared" si="0"/>
        <v>42525</v>
      </c>
      <c r="AB2" s="6">
        <f t="shared" si="0"/>
        <v>42555</v>
      </c>
      <c r="AC2" s="6">
        <f t="shared" si="0"/>
        <v>42586</v>
      </c>
      <c r="AD2" s="6">
        <f t="shared" si="0"/>
        <v>42617</v>
      </c>
      <c r="AE2" s="6">
        <f t="shared" si="0"/>
        <v>42647</v>
      </c>
      <c r="AF2" s="6">
        <f t="shared" si="0"/>
        <v>42678</v>
      </c>
      <c r="AG2" s="6">
        <f t="shared" si="0"/>
        <v>42708</v>
      </c>
      <c r="AH2" s="6">
        <f t="shared" si="0"/>
        <v>42739</v>
      </c>
      <c r="AI2" s="6">
        <f t="shared" si="0"/>
        <v>42770</v>
      </c>
      <c r="AJ2" s="6">
        <f t="shared" si="0"/>
        <v>42798</v>
      </c>
      <c r="AK2" s="6">
        <f t="shared" si="0"/>
        <v>42829</v>
      </c>
      <c r="AL2" s="6">
        <f t="shared" si="0"/>
        <v>42859</v>
      </c>
      <c r="AM2" s="6">
        <f t="shared" si="0"/>
        <v>42890</v>
      </c>
      <c r="AN2" s="6">
        <f t="shared" si="0"/>
        <v>42920</v>
      </c>
      <c r="AO2" s="6">
        <f t="shared" ref="AO2" si="1">EDATE(AN$2,1)</f>
        <v>42951</v>
      </c>
      <c r="AP2" s="6">
        <f t="shared" ref="AP2" si="2">EDATE(AO$2,1)</f>
        <v>42982</v>
      </c>
      <c r="AQ2" s="6">
        <f t="shared" ref="AQ2" si="3">EDATE(AP$2,1)</f>
        <v>43012</v>
      </c>
      <c r="AR2" s="6">
        <f t="shared" ref="AR2" si="4">EDATE(AQ$2,1)</f>
        <v>43043</v>
      </c>
      <c r="AS2" s="6">
        <f t="shared" ref="AS2" si="5">EDATE(AR$2,1)</f>
        <v>43073</v>
      </c>
      <c r="AT2" s="6">
        <f t="shared" ref="AT2" si="6">EDATE(AS$2,1)</f>
        <v>43104</v>
      </c>
      <c r="AU2" s="6">
        <f t="shared" ref="AU2" si="7">EDATE(AT$2,1)</f>
        <v>43135</v>
      </c>
      <c r="AV2" s="6">
        <f t="shared" ref="AV2" si="8">EDATE(AU$2,1)</f>
        <v>43163</v>
      </c>
      <c r="AW2" s="6">
        <f t="shared" ref="AW2" si="9">EDATE(AV$2,1)</f>
        <v>43194</v>
      </c>
      <c r="AX2" s="6">
        <f t="shared" ref="AX2" si="10">EDATE(AW$2,1)</f>
        <v>43224</v>
      </c>
      <c r="AY2" s="6">
        <f t="shared" ref="AY2" si="11">EDATE(AX$2,1)</f>
        <v>43255</v>
      </c>
      <c r="AZ2" s="6">
        <f t="shared" ref="AZ2" si="12">EDATE(AY$2,1)</f>
        <v>43285</v>
      </c>
      <c r="BA2" s="6">
        <f t="shared" ref="BA2" si="13">EDATE(AZ$2,1)</f>
        <v>43316</v>
      </c>
      <c r="BB2" s="6">
        <f t="shared" ref="BB2" si="14">EDATE(BA$2,1)</f>
        <v>43347</v>
      </c>
      <c r="BC2" s="6">
        <f t="shared" ref="BC2" si="15">EDATE(BB$2,1)</f>
        <v>43377</v>
      </c>
      <c r="BD2" s="6">
        <f t="shared" ref="BD2" si="16">EDATE(BC$2,1)</f>
        <v>43408</v>
      </c>
      <c r="BE2" s="6">
        <f t="shared" ref="BE2" si="17">EDATE(BD$2,1)</f>
        <v>43438</v>
      </c>
      <c r="BF2" s="6">
        <f t="shared" ref="BF2" si="18">EDATE(BE$2,1)</f>
        <v>43469</v>
      </c>
      <c r="BG2" s="6">
        <f t="shared" ref="BG2" si="19">EDATE(BF$2,1)</f>
        <v>43500</v>
      </c>
      <c r="BH2" s="6">
        <f t="shared" ref="BH2" si="20">EDATE(BG$2,1)</f>
        <v>43528</v>
      </c>
      <c r="BI2" s="6">
        <f t="shared" ref="BI2" si="21">EDATE(BH$2,1)</f>
        <v>43559</v>
      </c>
      <c r="BJ2" s="6">
        <f t="shared" ref="BJ2" si="22">EDATE(BI$2,1)</f>
        <v>43589</v>
      </c>
      <c r="BK2" s="6">
        <f t="shared" ref="BK2" si="23">EDATE(BJ$2,1)</f>
        <v>43620</v>
      </c>
      <c r="BL2" s="6">
        <f t="shared" ref="BL2" si="24">EDATE(BK$2,1)</f>
        <v>43650</v>
      </c>
      <c r="BM2" s="6">
        <f t="shared" ref="BM2" si="25">EDATE(BL$2,1)</f>
        <v>43681</v>
      </c>
      <c r="BN2" s="6">
        <f t="shared" ref="BN2" si="26">EDATE(BM$2,1)</f>
        <v>43712</v>
      </c>
      <c r="BO2" s="6">
        <f t="shared" ref="BO2" si="27">EDATE(BN$2,1)</f>
        <v>43742</v>
      </c>
      <c r="BP2" s="6">
        <f t="shared" ref="BP2" si="28">EDATE(BO$2,1)</f>
        <v>43773</v>
      </c>
      <c r="BQ2" s="6">
        <f t="shared" ref="BQ2" si="29">EDATE(BP$2,1)</f>
        <v>43803</v>
      </c>
      <c r="BR2" s="6">
        <f t="shared" ref="BR2" si="30">EDATE(BQ$2,1)</f>
        <v>43834</v>
      </c>
      <c r="BS2" s="6">
        <f t="shared" ref="BS2" si="31">EDATE(BR$2,1)</f>
        <v>43865</v>
      </c>
      <c r="BT2" s="6">
        <f t="shared" ref="BT2" si="32">EDATE(BS$2,1)</f>
        <v>43894</v>
      </c>
      <c r="BU2" s="6">
        <f t="shared" ref="BU2" si="33">EDATE(BT$2,1)</f>
        <v>43925</v>
      </c>
      <c r="BV2" s="6">
        <f t="shared" ref="BV2" si="34">EDATE(BU$2,1)</f>
        <v>43955</v>
      </c>
      <c r="BW2" s="6">
        <f t="shared" ref="BW2" si="35">EDATE(BV$2,1)</f>
        <v>43986</v>
      </c>
      <c r="BX2" s="6">
        <f t="shared" ref="BX2" si="36">EDATE(BW$2,1)</f>
        <v>44016</v>
      </c>
      <c r="BY2" s="6">
        <f t="shared" ref="BY2" si="37">EDATE(BX$2,1)</f>
        <v>44047</v>
      </c>
      <c r="BZ2" s="6">
        <f t="shared" ref="BZ2" si="38">EDATE(BY$2,1)</f>
        <v>44078</v>
      </c>
      <c r="CA2" s="6">
        <f t="shared" ref="CA2" si="39">EDATE(BZ$2,1)</f>
        <v>44108</v>
      </c>
      <c r="CB2" s="6">
        <f t="shared" ref="CB2" si="40">EDATE(CA$2,1)</f>
        <v>44139</v>
      </c>
      <c r="CC2" s="6">
        <f t="shared" ref="CC2" si="41">EDATE(CB$2,1)</f>
        <v>44169</v>
      </c>
      <c r="CD2" s="6">
        <f t="shared" ref="CD2" si="42">EDATE(CC$2,1)</f>
        <v>44200</v>
      </c>
      <c r="CE2" s="6">
        <f t="shared" ref="CE2" si="43">EDATE(CD$2,1)</f>
        <v>44231</v>
      </c>
      <c r="CF2" s="6">
        <f t="shared" ref="CF2" si="44">EDATE(CE$2,1)</f>
        <v>44259</v>
      </c>
      <c r="CG2" s="6">
        <f t="shared" ref="CG2" si="45">EDATE(CF$2,1)</f>
        <v>44290</v>
      </c>
      <c r="CH2" s="6">
        <f t="shared" ref="CH2" si="46">EDATE(CG$2,1)</f>
        <v>44320</v>
      </c>
      <c r="CI2" s="6">
        <f t="shared" ref="CI2" si="47">EDATE(CH$2,1)</f>
        <v>44351</v>
      </c>
      <c r="CJ2" s="6">
        <f t="shared" ref="CJ2" si="48">EDATE(CI$2,1)</f>
        <v>44381</v>
      </c>
      <c r="CK2" s="6">
        <f t="shared" ref="CK2" si="49">EDATE(CJ$2,1)</f>
        <v>44412</v>
      </c>
      <c r="CL2" s="6">
        <f t="shared" ref="CL2" si="50">EDATE(CK$2,1)</f>
        <v>44443</v>
      </c>
      <c r="CM2" s="6">
        <f t="shared" ref="CM2" si="51">EDATE(CL$2,1)</f>
        <v>44473</v>
      </c>
      <c r="CN2" s="6">
        <f t="shared" ref="CN2" si="52">EDATE(CM$2,1)</f>
        <v>44504</v>
      </c>
      <c r="CO2" s="6">
        <f t="shared" ref="CO2" si="53">EDATE(CN$2,1)</f>
        <v>44534</v>
      </c>
      <c r="CP2" s="6">
        <f t="shared" ref="CP2" si="54">EDATE(CO$2,1)</f>
        <v>44565</v>
      </c>
      <c r="CQ2" s="6">
        <f t="shared" ref="CQ2" si="55">EDATE(CP$2,1)</f>
        <v>44596</v>
      </c>
      <c r="CR2" s="6">
        <f t="shared" ref="CR2" si="56">EDATE(CQ$2,1)</f>
        <v>44624</v>
      </c>
      <c r="CS2" s="6">
        <f t="shared" ref="CS2" si="57">EDATE(CR$2,1)</f>
        <v>44655</v>
      </c>
      <c r="CT2" s="6">
        <f t="shared" ref="CT2" si="58">EDATE(CS$2,1)</f>
        <v>44685</v>
      </c>
      <c r="CU2" s="6">
        <f t="shared" ref="CU2" si="59">EDATE(CT$2,1)</f>
        <v>44716</v>
      </c>
      <c r="CV2" s="6">
        <f t="shared" ref="CV2" si="60">EDATE(CU$2,1)</f>
        <v>44746</v>
      </c>
      <c r="CW2" s="6">
        <f t="shared" ref="CW2" si="61">EDATE(CV$2,1)</f>
        <v>44777</v>
      </c>
      <c r="CX2" s="6">
        <f t="shared" ref="CX2" si="62">EDATE(CW$2,1)</f>
        <v>44808</v>
      </c>
      <c r="CY2" s="6">
        <f t="shared" ref="CY2" si="63">EDATE(CX$2,1)</f>
        <v>44838</v>
      </c>
      <c r="CZ2" s="6">
        <f t="shared" ref="CZ2" si="64">EDATE(CY$2,1)</f>
        <v>44869</v>
      </c>
      <c r="DA2" s="6">
        <f t="shared" ref="DA2" si="65">EDATE(CZ$2,1)</f>
        <v>44899</v>
      </c>
      <c r="DB2" s="6">
        <f t="shared" ref="DB2" si="66">EDATE(DA$2,1)</f>
        <v>44930</v>
      </c>
      <c r="DC2" s="6">
        <f t="shared" ref="DC2" si="67">EDATE(DB$2,1)</f>
        <v>44961</v>
      </c>
      <c r="DD2" s="6">
        <f t="shared" ref="DD2" si="68">EDATE(DC$2,1)</f>
        <v>44989</v>
      </c>
      <c r="DE2" s="6">
        <f t="shared" ref="DE2" si="69">EDATE(DD$2,1)</f>
        <v>45020</v>
      </c>
      <c r="DF2" s="6">
        <f t="shared" ref="DF2" si="70">EDATE(DE$2,1)</f>
        <v>45050</v>
      </c>
      <c r="DG2" s="6">
        <f t="shared" ref="DG2" si="71">EDATE(DF$2,1)</f>
        <v>45081</v>
      </c>
      <c r="DH2" s="6">
        <f t="shared" ref="DH2" si="72">EDATE(DG$2,1)</f>
        <v>45111</v>
      </c>
      <c r="DI2" s="6">
        <f t="shared" ref="DI2" si="73">EDATE(DH$2,1)</f>
        <v>45142</v>
      </c>
      <c r="DJ2" s="6">
        <f t="shared" ref="DJ2" si="74">EDATE(DI$2,1)</f>
        <v>45173</v>
      </c>
      <c r="DK2" s="6">
        <f t="shared" ref="DK2" si="75">EDATE(DJ$2,1)</f>
        <v>45203</v>
      </c>
      <c r="DL2" s="6">
        <f t="shared" ref="DL2" si="76">EDATE(DK$2,1)</f>
        <v>45234</v>
      </c>
      <c r="DM2" s="6">
        <f t="shared" ref="DM2" si="77">EDATE(DL$2,1)</f>
        <v>45264</v>
      </c>
      <c r="DN2" s="6">
        <f t="shared" ref="DN2" si="78">EDATE(DM$2,1)</f>
        <v>45295</v>
      </c>
      <c r="DO2" s="6">
        <f t="shared" ref="DO2" si="79">EDATE(DN$2,1)</f>
        <v>45326</v>
      </c>
      <c r="DP2" s="6">
        <f t="shared" ref="DP2" si="80">EDATE(DO$2,1)</f>
        <v>45355</v>
      </c>
      <c r="DQ2" s="6">
        <f t="shared" ref="DQ2" si="81">EDATE(DP$2,1)</f>
        <v>45386</v>
      </c>
      <c r="DR2" s="6">
        <f t="shared" ref="DR2" si="82">EDATE(DQ$2,1)</f>
        <v>45416</v>
      </c>
      <c r="DS2" s="6">
        <f t="shared" ref="DS2" si="83">EDATE(DR$2,1)</f>
        <v>45447</v>
      </c>
      <c r="DT2" s="6">
        <f t="shared" ref="DT2:DU2" si="84">EDATE(DS$2,1)</f>
        <v>45477</v>
      </c>
      <c r="DU2" s="6">
        <f t="shared" si="84"/>
        <v>45508</v>
      </c>
    </row>
    <row r="3" spans="1:126" x14ac:dyDescent="0.2">
      <c r="A3" s="7" t="s">
        <v>2</v>
      </c>
      <c r="B3" s="8" t="s">
        <v>1205</v>
      </c>
      <c r="C3" s="8"/>
      <c r="D3" s="3">
        <f>VLOOKUP(CONCATENATE($A$3,"_",YEAR(D$2),"_",IF(MONTH(D$2)&lt;10,CONCATENATE(0,MONTH(D$2)),MONTH(D$2))),SocrataData_REFRESH_THIS!$B:$D,3,FALSE)</f>
        <v>6.9</v>
      </c>
      <c r="E3" s="3">
        <f>VLOOKUP(CONCATENATE($A$3,"_",YEAR(E$2),"_",IF(MONTH(E$2)&lt;10,CONCATENATE(0,MONTH(E$2)),MONTH(E$2))),SocrataData_REFRESH_THIS!$B:$D,3,FALSE)</f>
        <v>7.2</v>
      </c>
      <c r="F3" s="3">
        <f>VLOOKUP(CONCATENATE($A$3,"_",YEAR(F$2),"_",IF(MONTH(F$2)&lt;10,CONCATENATE(0,MONTH(F$2)),MONTH(F$2))),SocrataData_REFRESH_THIS!$B:$D,3,FALSE)</f>
        <v>6</v>
      </c>
      <c r="G3" s="3">
        <f>VLOOKUP(CONCATENATE($A$3,"_",YEAR(G$2),"_",IF(MONTH(G$2)&lt;10,CONCATENATE(0,MONTH(G$2)),MONTH(G$2))),SocrataData_REFRESH_THIS!$B:$D,3,FALSE)</f>
        <v>5.3</v>
      </c>
      <c r="H3" s="3">
        <f>VLOOKUP(CONCATENATE($A$3,"_",YEAR(H$2),"_",IF(MONTH(H$2)&lt;10,CONCATENATE(0,MONTH(H$2)),MONTH(H$2))),SocrataData_REFRESH_THIS!$B:$D,3,FALSE)</f>
        <v>5.5</v>
      </c>
      <c r="I3" s="3">
        <f>VLOOKUP(CONCATENATE($A$3,"_",YEAR(I$2),"_",IF(MONTH(I$2)&lt;10,CONCATENATE(0,MONTH(I$2)),MONTH(I$2))),SocrataData_REFRESH_THIS!$B:$D,3,FALSE)</f>
        <v>4.5999999999999996</v>
      </c>
      <c r="J3" s="3">
        <f>VLOOKUP(CONCATENATE($A$3,"_",YEAR(J$2),"_",IF(MONTH(J$2)&lt;10,CONCATENATE(0,MONTH(J$2)),MONTH(J$2))),SocrataData_REFRESH_THIS!$B:$D,3,FALSE)</f>
        <v>5.8</v>
      </c>
      <c r="K3" s="3">
        <f>VLOOKUP(CONCATENATE($A$3,"_",YEAR(K$2),"_",IF(MONTH(K$2)&lt;10,CONCATENATE(0,MONTH(K$2)),MONTH(K$2))),SocrataData_REFRESH_THIS!$B:$D,3,FALSE)</f>
        <v>5.2</v>
      </c>
      <c r="L3" s="3">
        <f>VLOOKUP(CONCATENATE($A$3,"_",YEAR(L$2),"_",IF(MONTH(L$2)&lt;10,CONCATENATE(0,MONTH(L$2)),MONTH(L$2))),SocrataData_REFRESH_THIS!$B:$D,3,FALSE)</f>
        <v>4.4000000000000004</v>
      </c>
      <c r="M3" s="3">
        <f>VLOOKUP(CONCATENATE($A$3,"_",YEAR(M$2),"_",IF(MONTH(M$2)&lt;10,CONCATENATE(0,MONTH(M$2)),MONTH(M$2))),SocrataData_REFRESH_THIS!$B:$D,3,FALSE)</f>
        <v>4.5</v>
      </c>
      <c r="N3" s="3">
        <f>VLOOKUP(CONCATENATE($A$3,"_",YEAR(N$2),"_",IF(MONTH(N$2)&lt;10,CONCATENATE(0,MONTH(N$2)),MONTH(N$2))),SocrataData_REFRESH_THIS!$B:$D,3,FALSE)</f>
        <v>4.5</v>
      </c>
      <c r="O3" s="3">
        <f>VLOOKUP(CONCATENATE($A$3,"_",YEAR(O$2),"_",IF(MONTH(O$2)&lt;10,CONCATENATE(0,MONTH(O$2)),MONTH(O$2))),SocrataData_REFRESH_THIS!$B:$D,3,FALSE)</f>
        <v>4.8</v>
      </c>
      <c r="P3" s="3">
        <f>VLOOKUP(CONCATENATE($A$3,"_",YEAR(P$2),"_",IF(MONTH(P$2)&lt;10,CONCATENATE(0,MONTH(P$2)),MONTH(P$2))),SocrataData_REFRESH_THIS!$B:$D,3,FALSE)</f>
        <v>5.7</v>
      </c>
      <c r="Q3" s="3">
        <f>VLOOKUP(CONCATENATE($A$3,"_",YEAR(Q$2),"_",IF(MONTH(Q$2)&lt;10,CONCATENATE(0,MONTH(Q$2)),MONTH(Q$2))),SocrataData_REFRESH_THIS!$B:$D,3,FALSE)</f>
        <v>4.4000000000000004</v>
      </c>
      <c r="R3" s="3">
        <f>VLOOKUP(CONCATENATE($A$3,"_",YEAR(R$2),"_",IF(MONTH(R$2)&lt;10,CONCATENATE(0,MONTH(R$2)),MONTH(R$2))),SocrataData_REFRESH_THIS!$B:$D,3,FALSE)</f>
        <v>4</v>
      </c>
      <c r="S3" s="3">
        <f>VLOOKUP(CONCATENATE($A$3,"_",YEAR(S$2),"_",IF(MONTH(S$2)&lt;10,CONCATENATE(0,MONTH(S$2)),MONTH(S$2))),SocrataData_REFRESH_THIS!$B:$D,3,FALSE)</f>
        <v>4.5999999999999996</v>
      </c>
      <c r="T3" s="3">
        <f>VLOOKUP(CONCATENATE($A$3,"_",YEAR(T$2),"_",IF(MONTH(T$2)&lt;10,CONCATENATE(0,MONTH(T$2)),MONTH(T$2))),SocrataData_REFRESH_THIS!$B:$D,3,FALSE)</f>
        <v>4.8</v>
      </c>
      <c r="U3" s="3">
        <f>VLOOKUP(CONCATENATE($A$3,"_",YEAR(U$2),"_",IF(MONTH(U$2)&lt;10,CONCATENATE(0,MONTH(U$2)),MONTH(U$2))),SocrataData_REFRESH_THIS!$B:$D,3,FALSE)</f>
        <v>4.5</v>
      </c>
      <c r="V3" s="3">
        <f>VLOOKUP(CONCATENATE($A$3,"_",YEAR(V$2),"_",IF(MONTH(V$2)&lt;10,CONCATENATE(0,MONTH(V$2)),MONTH(V$2))),SocrataData_REFRESH_THIS!$B:$D,3,FALSE)</f>
        <v>5.6</v>
      </c>
      <c r="W3" s="3">
        <f>VLOOKUP(CONCATENATE($A$3,"_",YEAR(W$2),"_",IF(MONTH(W$2)&lt;10,CONCATENATE(0,MONTH(W$2)),MONTH(W$2))),SocrataData_REFRESH_THIS!$B:$D,3,FALSE)</f>
        <v>4.8</v>
      </c>
      <c r="X3" s="3">
        <f>VLOOKUP(CONCATENATE($A$3,"_",YEAR(X$2),"_",IF(MONTH(X$2)&lt;10,CONCATENATE(0,MONTH(X$2)),MONTH(X$2))),SocrataData_REFRESH_THIS!$B:$D,3,FALSE)</f>
        <v>4</v>
      </c>
      <c r="Y3" s="3">
        <f>VLOOKUP(CONCATENATE($A$3,"_",YEAR(Y$2),"_",IF(MONTH(Y$2)&lt;10,CONCATENATE(0,MONTH(Y$2)),MONTH(Y$2))),SocrataData_REFRESH_THIS!$B:$D,3,FALSE)</f>
        <v>4.7</v>
      </c>
      <c r="Z3" s="3">
        <f>VLOOKUP(CONCATENATE($A$3,"_",YEAR(Z$2),"_",IF(MONTH(Z$2)&lt;10,CONCATENATE(0,MONTH(Z$2)),MONTH(Z$2))),SocrataData_REFRESH_THIS!$B:$D,3,FALSE)</f>
        <v>3.9</v>
      </c>
      <c r="AA3" s="3">
        <f>VLOOKUP(CONCATENATE($A$3,"_",YEAR(AA$2),"_",IF(MONTH(AA$2)&lt;10,CONCATENATE(0,MONTH(AA$2)),MONTH(AA$2))),SocrataData_REFRESH_THIS!$B:$D,3,FALSE)</f>
        <v>4.4000000000000004</v>
      </c>
      <c r="AB3" s="3">
        <f>VLOOKUP(CONCATENATE($A$3,"_",YEAR(AB$2),"_",IF(MONTH(AB$2)&lt;10,CONCATENATE(0,MONTH(AB$2)),MONTH(AB$2))),SocrataData_REFRESH_THIS!$B:$D,3,FALSE)</f>
        <v>5.4</v>
      </c>
      <c r="AC3" s="3">
        <f>VLOOKUP(CONCATENATE($A$3,"_",YEAR(AC$2),"_",IF(MONTH(AC$2)&lt;10,CONCATENATE(0,MONTH(AC$2)),MONTH(AC$2))),SocrataData_REFRESH_THIS!$B:$D,3,FALSE)</f>
        <v>5.0999999999999996</v>
      </c>
      <c r="AD3" s="3">
        <f>VLOOKUP(CONCATENATE($A$3,"_",YEAR(AD$2),"_",IF(MONTH(AD$2)&lt;10,CONCATENATE(0,MONTH(AD$2)),MONTH(AD$2))),SocrataData_REFRESH_THIS!$B:$D,3,FALSE)</f>
        <v>4.2</v>
      </c>
      <c r="AE3" s="3">
        <f>VLOOKUP(CONCATENATE($A$3,"_",YEAR(AE$2),"_",IF(MONTH(AE$2)&lt;10,CONCATENATE(0,MONTH(AE$2)),MONTH(AE$2))),SocrataData_REFRESH_THIS!$B:$D,3,FALSE)</f>
        <v>3.9</v>
      </c>
      <c r="AF3" s="3">
        <f>VLOOKUP(CONCATENATE($A$3,"_",YEAR(AF$2),"_",IF(MONTH(AF$2)&lt;10,CONCATENATE(0,MONTH(AF$2)),MONTH(AF$2))),SocrataData_REFRESH_THIS!$B:$D,3,FALSE)</f>
        <v>3.1</v>
      </c>
      <c r="AG3" s="3">
        <f>VLOOKUP(CONCATENATE($A$3,"_",YEAR(AG$2),"_",IF(MONTH(AG$2)&lt;10,CONCATENATE(0,MONTH(AG$2)),MONTH(AG$2))),SocrataData_REFRESH_THIS!$B:$D,3,FALSE)</f>
        <v>3.9</v>
      </c>
      <c r="AH3" s="3">
        <f>VLOOKUP(CONCATENATE($A$3,"_",YEAR(AH$2),"_",IF(MONTH(AH$2)&lt;10,CONCATENATE(0,MONTH(AH$2)),MONTH(AH$2))),SocrataData_REFRESH_THIS!$B:$D,3,FALSE)</f>
        <v>5.0999999999999996</v>
      </c>
      <c r="AI3" s="3">
        <f>VLOOKUP(CONCATENATE($A$3,"_",YEAR(AI$2),"_",IF(MONTH(AI$2)&lt;10,CONCATENATE(0,MONTH(AI$2)),MONTH(AI$2))),SocrataData_REFRESH_THIS!$B:$D,3,FALSE)</f>
        <v>5.8</v>
      </c>
      <c r="AJ3" s="3">
        <f>VLOOKUP(CONCATENATE($A$3,"_",YEAR(AJ$2),"_",IF(MONTH(AJ$2)&lt;10,CONCATENATE(0,MONTH(AJ$2)),MONTH(AJ$2))),SocrataData_REFRESH_THIS!$B:$D,3,FALSE)</f>
        <v>4.5</v>
      </c>
      <c r="AK3" s="3">
        <f>VLOOKUP(CONCATENATE($A$3,"_",YEAR(AK$2),"_",IF(MONTH(AK$2)&lt;10,CONCATENATE(0,MONTH(AK$2)),MONTH(AK$2))),SocrataData_REFRESH_THIS!$B:$D,3,FALSE)</f>
        <v>3.5</v>
      </c>
      <c r="AL3" s="3">
        <f>VLOOKUP(CONCATENATE($A$3,"_",YEAR(AL$2),"_",IF(MONTH(AL$2)&lt;10,CONCATENATE(0,MONTH(AL$2)),MONTH(AL$2))),SocrataData_REFRESH_THIS!$B:$D,3,FALSE)</f>
        <v>4.0999999999999996</v>
      </c>
      <c r="AM3" s="3">
        <f>VLOOKUP(CONCATENATE($A$3,"_",YEAR(AM$2),"_",IF(MONTH(AM$2)&lt;10,CONCATENATE(0,MONTH(AM$2)),MONTH(AM$2))),SocrataData_REFRESH_THIS!$B:$D,3,FALSE)</f>
        <v>4.2</v>
      </c>
      <c r="AN3" s="3">
        <f>VLOOKUP(CONCATENATE($A$3,"_",YEAR(AN$2),"_",IF(MONTH(AN$2)&lt;10,CONCATENATE(0,MONTH(AN$2)),MONTH(AN$2))),SocrataData_REFRESH_THIS!$B:$D,3,FALSE)</f>
        <v>4.3</v>
      </c>
      <c r="AO3" s="3">
        <f>VLOOKUP(CONCATENATE($A$3,"_",YEAR(AO$2),"_",IF(MONTH(AO$2)&lt;10,CONCATENATE(0,MONTH(AO$2)),MONTH(AO$2))),SocrataData_REFRESH_THIS!$B:$D,3,FALSE)</f>
        <v>4.9000000000000004</v>
      </c>
      <c r="AP3" s="3">
        <f>VLOOKUP(CONCATENATE($A$3,"_",YEAR(AP$2),"_",IF(MONTH(AP$2)&lt;10,CONCATENATE(0,MONTH(AP$2)),MONTH(AP$2))),SocrataData_REFRESH_THIS!$B:$D,3,FALSE)</f>
        <v>4.4000000000000004</v>
      </c>
      <c r="AQ3" s="3">
        <f>VLOOKUP(CONCATENATE($A$3,"_",YEAR(AQ$2),"_",IF(MONTH(AQ$2)&lt;10,CONCATENATE(0,MONTH(AQ$2)),MONTH(AQ$2))),SocrataData_REFRESH_THIS!$B:$D,3,FALSE)</f>
        <v>4.5999999999999996</v>
      </c>
      <c r="AR3" s="3">
        <f>VLOOKUP(CONCATENATE($A$3,"_",YEAR(AR$2),"_",IF(MONTH(AR$2)&lt;10,CONCATENATE(0,MONTH(AR$2)),MONTH(AR$2))),SocrataData_REFRESH_THIS!$B:$D,3,FALSE)</f>
        <v>3.7</v>
      </c>
      <c r="AS3" s="3">
        <f>VLOOKUP(CONCATENATE($A$3,"_",YEAR(AS$2),"_",IF(MONTH(AS$2)&lt;10,CONCATENATE(0,MONTH(AS$2)),MONTH(AS$2))),SocrataData_REFRESH_THIS!$B:$D,3,FALSE)</f>
        <v>3.2</v>
      </c>
      <c r="AT3" s="3">
        <f>VLOOKUP(CONCATENATE($A$3,"_",YEAR(AT$2),"_",IF(MONTH(AT$2)&lt;10,CONCATENATE(0,MONTH(AT$2)),MONTH(AT$2))),SocrataData_REFRESH_THIS!$B:$D,3,FALSE)</f>
        <v>3.8</v>
      </c>
      <c r="AU3" s="3">
        <f>VLOOKUP(CONCATENATE($A$3,"_",YEAR(AU$2),"_",IF(MONTH(AU$2)&lt;10,CONCATENATE(0,MONTH(AU$2)),MONTH(AU$2))),SocrataData_REFRESH_THIS!$B:$D,3,FALSE)</f>
        <v>4.3</v>
      </c>
      <c r="AV3" s="3">
        <f>VLOOKUP(CONCATENATE($A$3,"_",YEAR(AV$2),"_",IF(MONTH(AV$2)&lt;10,CONCATENATE(0,MONTH(AV$2)),MONTH(AV$2))),SocrataData_REFRESH_THIS!$B:$D,3,FALSE)</f>
        <v>3.8</v>
      </c>
      <c r="AW3" s="3">
        <f>VLOOKUP(CONCATENATE($A$3,"_",YEAR(AW$2),"_",IF(MONTH(AW$2)&lt;10,CONCATENATE(0,MONTH(AW$2)),MONTH(AW$2))),SocrataData_REFRESH_THIS!$B:$D,3,FALSE)</f>
        <v>3.2</v>
      </c>
      <c r="AX3" s="3">
        <f>VLOOKUP(CONCATENATE($A$3,"_",YEAR(AX$2),"_",IF(MONTH(AX$2)&lt;10,CONCATENATE(0,MONTH(AX$2)),MONTH(AX$2))),SocrataData_REFRESH_THIS!$B:$D,3,FALSE)</f>
        <v>3.3</v>
      </c>
      <c r="AY3" s="3">
        <f>VLOOKUP(CONCATENATE($A$3,"_",YEAR(AY$2),"_",IF(MONTH(AY$2)&lt;10,CONCATENATE(0,MONTH(AY$2)),MONTH(AY$2))),SocrataData_REFRESH_THIS!$B:$D,3,FALSE)</f>
        <v>3.6</v>
      </c>
      <c r="AZ3" s="3">
        <f>VLOOKUP(CONCATENATE($A$3,"_",YEAR(AZ$2),"_",IF(MONTH(AZ$2)&lt;10,CONCATENATE(0,MONTH(AZ$2)),MONTH(AZ$2))),SocrataData_REFRESH_THIS!$B:$D,3,FALSE)</f>
        <v>3.8</v>
      </c>
      <c r="BA3" s="3">
        <f>VLOOKUP(CONCATENATE($A$3,"_",YEAR(BA$2),"_",IF(MONTH(BA$2)&lt;10,CONCATENATE(0,MONTH(BA$2)),MONTH(BA$2))),SocrataData_REFRESH_THIS!$B:$D,3,FALSE)</f>
        <v>3.6</v>
      </c>
      <c r="BB3" s="3">
        <f>VLOOKUP(CONCATENATE($A$3,"_",YEAR(BB$2),"_",IF(MONTH(BB$2)&lt;10,CONCATENATE(0,MONTH(BB$2)),MONTH(BB$2))),SocrataData_REFRESH_THIS!$B:$D,3,FALSE)</f>
        <v>2.9</v>
      </c>
      <c r="BC3" s="3">
        <f>VLOOKUP(CONCATENATE($A$3,"_",YEAR(BC$2),"_",IF(MONTH(BC$2)&lt;10,CONCATENATE(0,MONTH(BC$2)),MONTH(BC$2))),SocrataData_REFRESH_THIS!$B:$D,3,FALSE)</f>
        <v>3.4</v>
      </c>
      <c r="BD3" s="3">
        <f>VLOOKUP(CONCATENATE($A$3,"_",YEAR(BD$2),"_",IF(MONTH(BD$2)&lt;10,CONCATENATE(0,MONTH(BD$2)),MONTH(BD$2))),SocrataData_REFRESH_THIS!$B:$D,3,FALSE)</f>
        <v>4</v>
      </c>
      <c r="BE3" s="3">
        <f>VLOOKUP(CONCATENATE($A$3,"_",YEAR(BE$2),"_",IF(MONTH(BE$2)&lt;10,CONCATENATE(0,MONTH(BE$2)),MONTH(BE$2))),SocrataData_REFRESH_THIS!$B:$D,3,FALSE)</f>
        <v>4.0999999999999996</v>
      </c>
      <c r="BF3" s="3">
        <f>VLOOKUP(CONCATENATE($A$3,"_",YEAR(BF$2),"_",IF(MONTH(BF$2)&lt;10,CONCATENATE(0,MONTH(BF$2)),MONTH(BF$2))),SocrataData_REFRESH_THIS!$B:$D,3,FALSE)</f>
        <v>4</v>
      </c>
      <c r="BG3" s="3">
        <f>VLOOKUP(CONCATENATE($A$3,"_",YEAR(BG$2),"_",IF(MONTH(BG$2)&lt;10,CONCATENATE(0,MONTH(BG$2)),MONTH(BG$2))),SocrataData_REFRESH_THIS!$B:$D,3,FALSE)</f>
        <v>4.3</v>
      </c>
      <c r="BH3" s="3">
        <f>VLOOKUP(CONCATENATE($A$3,"_",YEAR(BH$2),"_",IF(MONTH(BH$2)&lt;10,CONCATENATE(0,MONTH(BH$2)),MONTH(BH$2))),SocrataData_REFRESH_THIS!$B:$D,3,FALSE)</f>
        <v>3.9</v>
      </c>
      <c r="BI3" s="3">
        <f>VLOOKUP(CONCATENATE($A$3,"_",YEAR(BI$2),"_",IF(MONTH(BI$2)&lt;10,CONCATENATE(0,MONTH(BI$2)),MONTH(BI$2))),SocrataData_REFRESH_THIS!$B:$D,3,FALSE)</f>
        <v>3.7</v>
      </c>
      <c r="BJ3" s="3">
        <f>VLOOKUP(CONCATENATE($A$3,"_",YEAR(BJ$2),"_",IF(MONTH(BJ$2)&lt;10,CONCATENATE(0,MONTH(BJ$2)),MONTH(BJ$2))),SocrataData_REFRESH_THIS!$B:$D,3,FALSE)</f>
        <v>4.3</v>
      </c>
      <c r="BK3" s="3">
        <f>VLOOKUP(CONCATENATE($A$3,"_",YEAR(BK$2),"_",IF(MONTH(BK$2)&lt;10,CONCATENATE(0,MONTH(BK$2)),MONTH(BK$2))),SocrataData_REFRESH_THIS!$B:$D,3,FALSE)</f>
        <v>4.0999999999999996</v>
      </c>
      <c r="BL3" s="3">
        <f>VLOOKUP(CONCATENATE($A$3,"_",YEAR(BL$2),"_",IF(MONTH(BL$2)&lt;10,CONCATENATE(0,MONTH(BL$2)),MONTH(BL$2))),SocrataData_REFRESH_THIS!$B:$D,3,FALSE)</f>
        <v>4.2</v>
      </c>
      <c r="BM3" s="3">
        <f>VLOOKUP(CONCATENATE($A$3,"_",YEAR(BM$2),"_",IF(MONTH(BM$2)&lt;10,CONCATENATE(0,MONTH(BM$2)),MONTH(BM$2))),SocrataData_REFRESH_THIS!$B:$D,3,FALSE)</f>
        <v>4.8</v>
      </c>
      <c r="BN3" s="3">
        <f>VLOOKUP(CONCATENATE($A$3,"_",YEAR(BN$2),"_",IF(MONTH(BN$2)&lt;10,CONCATENATE(0,MONTH(BN$2)),MONTH(BN$2))),SocrataData_REFRESH_THIS!$B:$D,3,FALSE)</f>
        <v>3.3</v>
      </c>
      <c r="BO3" s="3">
        <f>VLOOKUP(CONCATENATE($A$3,"_",YEAR(BO$2),"_",IF(MONTH(BO$2)&lt;10,CONCATENATE(0,MONTH(BO$2)),MONTH(BO$2))),SocrataData_REFRESH_THIS!$B:$D,3,FALSE)</f>
        <v>2.7</v>
      </c>
      <c r="BP3" s="3">
        <f>VLOOKUP(CONCATENATE($A$3,"_",YEAR(BP$2),"_",IF(MONTH(BP$2)&lt;10,CONCATENATE(0,MONTH(BP$2)),MONTH(BP$2))),SocrataData_REFRESH_THIS!$B:$D,3,FALSE)</f>
        <v>3.3</v>
      </c>
      <c r="BQ3" s="3">
        <f>VLOOKUP(CONCATENATE($A$3,"_",YEAR(BQ$2),"_",IF(MONTH(BQ$2)&lt;10,CONCATENATE(0,MONTH(BQ$2)),MONTH(BQ$2))),SocrataData_REFRESH_THIS!$B:$D,3,FALSE)</f>
        <v>2.8</v>
      </c>
      <c r="BR3" s="3">
        <f>VLOOKUP(CONCATENATE($A$3,"_",YEAR(BR$2),"_",IF(MONTH(BR$2)&lt;10,CONCATENATE(0,MONTH(BR$2)),MONTH(BR$2))),SocrataData_REFRESH_THIS!$B:$D,3,FALSE)</f>
        <v>3.4</v>
      </c>
      <c r="BS3" s="3">
        <f>VLOOKUP(CONCATENATE($A$3,"_",YEAR(BS$2),"_",IF(MONTH(BS$2)&lt;10,CONCATENATE(0,MONTH(BS$2)),MONTH(BS$2))),SocrataData_REFRESH_THIS!$B:$D,3,FALSE)</f>
        <v>3.8</v>
      </c>
      <c r="BT3" s="3">
        <f>VLOOKUP(CONCATENATE($A$3,"_",YEAR(BT$2),"_",IF(MONTH(BT$2)&lt;10,CONCATENATE(0,MONTH(BT$2)),MONTH(BT$2))),SocrataData_REFRESH_THIS!$B:$D,3,FALSE)</f>
        <v>5.4</v>
      </c>
      <c r="BU3" s="3">
        <f>VLOOKUP(CONCATENATE($A$3,"_",YEAR(BU$2),"_",IF(MONTH(BU$2)&lt;10,CONCATENATE(0,MONTH(BU$2)),MONTH(BU$2))),SocrataData_REFRESH_THIS!$B:$D,3,FALSE)</f>
        <v>15.3</v>
      </c>
      <c r="BV3" s="3">
        <f>VLOOKUP(CONCATENATE($A$3,"_",YEAR(BV$2),"_",IF(MONTH(BV$2)&lt;10,CONCATENATE(0,MONTH(BV$2)),MONTH(BV$2))),SocrataData_REFRESH_THIS!$B:$D,3,FALSE)</f>
        <v>15.7</v>
      </c>
      <c r="BW3" s="3">
        <f>VLOOKUP(CONCATENATE($A$3,"_",YEAR(BW$2),"_",IF(MONTH(BW$2)&lt;10,CONCATENATE(0,MONTH(BW$2)),MONTH(BW$2))),SocrataData_REFRESH_THIS!$B:$D,3,FALSE)</f>
        <v>14.6</v>
      </c>
      <c r="BX3" s="3">
        <f>VLOOKUP(CONCATENATE($A$3,"_",YEAR(BX$2),"_",IF(MONTH(BX$2)&lt;10,CONCATENATE(0,MONTH(BX$2)),MONTH(BX$2))),SocrataData_REFRESH_THIS!$B:$D,3,FALSE)</f>
        <v>15.7</v>
      </c>
      <c r="BY3" s="3">
        <f>VLOOKUP(CONCATENATE($A$3,"_",YEAR(BY$2),"_",IF(MONTH(BY$2)&lt;10,CONCATENATE(0,MONTH(BY$2)),MONTH(BY$2))),SocrataData_REFRESH_THIS!$B:$D,3,FALSE)</f>
        <v>13</v>
      </c>
      <c r="BZ3" s="3">
        <f>VLOOKUP(CONCATENATE($A$3,"_",YEAR(BZ$2),"_",IF(MONTH(BZ$2)&lt;10,CONCATENATE(0,MONTH(BZ$2)),MONTH(BZ$2))),SocrataData_REFRESH_THIS!$B:$D,3,FALSE)</f>
        <v>11.3</v>
      </c>
      <c r="CA3" s="3">
        <f>VLOOKUP(CONCATENATE($A$3,"_",YEAR(CA$2),"_",IF(MONTH(CA$2)&lt;10,CONCATENATE(0,MONTH(CA$2)),MONTH(CA$2))),SocrataData_REFRESH_THIS!$B:$D,3,FALSE)</f>
        <v>8.9</v>
      </c>
      <c r="CB3" s="3">
        <f>VLOOKUP(CONCATENATE($A$3,"_",YEAR(CB$2),"_",IF(MONTH(CB$2)&lt;10,CONCATENATE(0,MONTH(CB$2)),MONTH(CB$2))),SocrataData_REFRESH_THIS!$B:$D,3,FALSE)</f>
        <v>9</v>
      </c>
      <c r="CC3" s="3">
        <f>VLOOKUP(CONCATENATE($A$3,"_",YEAR(CC$2),"_",IF(MONTH(CC$2)&lt;10,CONCATENATE(0,MONTH(CC$2)),MONTH(CC$2))),SocrataData_REFRESH_THIS!$B:$D,3,FALSE)</f>
        <v>9.3000000000000007</v>
      </c>
      <c r="CD3" s="3">
        <f>VLOOKUP(CONCATENATE($A$3,"_",YEAR(CD$2),"_",IF(MONTH(CD$2)&lt;10,CONCATENATE(0,MONTH(CD$2)),MONTH(CD$2))),SocrataData_REFRESH_THIS!$B:$D,3,FALSE)</f>
        <v>9</v>
      </c>
      <c r="CE3" s="3">
        <f>VLOOKUP(CONCATENATE($A$3,"_",YEAR(CE$2),"_",IF(MONTH(CE$2)&lt;10,CONCATENATE(0,MONTH(CE$2)),MONTH(CE$2))),SocrataData_REFRESH_THIS!$B:$D,3,FALSE)</f>
        <v>8.9</v>
      </c>
      <c r="CF3" s="3">
        <f>VLOOKUP(CONCATENATE($A$3,"_",YEAR(CF$2),"_",IF(MONTH(CF$2)&lt;10,CONCATENATE(0,MONTH(CF$2)),MONTH(CF$2))),SocrataData_REFRESH_THIS!$B:$D,3,FALSE)</f>
        <v>8.9</v>
      </c>
      <c r="CG3" s="3">
        <f>VLOOKUP(CONCATENATE($A$3,"_",YEAR(CG$2),"_",IF(MONTH(CG$2)&lt;10,CONCATENATE(0,MONTH(CG$2)),MONTH(CG$2))),SocrataData_REFRESH_THIS!$B:$D,3,FALSE)</f>
        <v>7.5</v>
      </c>
      <c r="CH3" s="3">
        <f>VLOOKUP(CONCATENATE($A$3,"_",YEAR(CH$2),"_",IF(MONTH(CH$2)&lt;10,CONCATENATE(0,MONTH(CH$2)),MONTH(CH$2))),SocrataData_REFRESH_THIS!$B:$D,3,FALSE)</f>
        <v>7.9</v>
      </c>
      <c r="CI3" s="3">
        <f>VLOOKUP(CONCATENATE($A$3,"_",YEAR(CI$2),"_",IF(MONTH(CI$2)&lt;10,CONCATENATE(0,MONTH(CI$2)),MONTH(CI$2))),SocrataData_REFRESH_THIS!$B:$D,3,FALSE)</f>
        <v>6.2</v>
      </c>
      <c r="CJ3" s="3">
        <f>VLOOKUP(CONCATENATE($A$3,"_",YEAR(CJ$2),"_",IF(MONTH(CJ$2)&lt;10,CONCATENATE(0,MONTH(CJ$2)),MONTH(CJ$2))),SocrataData_REFRESH_THIS!$B:$D,3,FALSE)</f>
        <v>7.3</v>
      </c>
      <c r="CK3" s="3">
        <f>VLOOKUP(CONCATENATE($A$3,"_",YEAR(CK$2),"_",IF(MONTH(CK$2)&lt;10,CONCATENATE(0,MONTH(CK$2)),MONTH(CK$2))),SocrataData_REFRESH_THIS!$B:$D,3,FALSE)</f>
        <v>6.4</v>
      </c>
      <c r="CL3" s="3">
        <f>VLOOKUP(CONCATENATE($A$3,"_",YEAR(CL$2),"_",IF(MONTH(CL$2)&lt;10,CONCATENATE(0,MONTH(CL$2)),MONTH(CL$2))),SocrataData_REFRESH_THIS!$B:$D,3,FALSE)</f>
        <v>5.7</v>
      </c>
      <c r="CM3" s="3">
        <f>VLOOKUP(CONCATENATE($A$3,"_",YEAR(CM$2),"_",IF(MONTH(CM$2)&lt;10,CONCATENATE(0,MONTH(CM$2)),MONTH(CM$2))),SocrataData_REFRESH_THIS!$B:$D,3,FALSE)</f>
        <v>5.0999999999999996</v>
      </c>
      <c r="CN3" s="3">
        <f>VLOOKUP(CONCATENATE($A$3,"_",YEAR(CN$2),"_",IF(MONTH(CN$2)&lt;10,CONCATENATE(0,MONTH(CN$2)),MONTH(CN$2))),SocrataData_REFRESH_THIS!$B:$D,3,FALSE)</f>
        <v>6.1</v>
      </c>
      <c r="CO3" s="3">
        <f>VLOOKUP(CONCATENATE($A$3,"_",YEAR(CO$2),"_",IF(MONTH(CO$2)&lt;10,CONCATENATE(0,MONTH(CO$2)),MONTH(CO$2))),SocrataData_REFRESH_THIS!$B:$D,3,FALSE)</f>
        <v>3.6</v>
      </c>
      <c r="CP3" s="3">
        <f>VLOOKUP(CONCATENATE($A$3,"_",YEAR(CP$2),"_",IF(MONTH(CP$2)&lt;10,CONCATENATE(0,MONTH(CP$2)),MONTH(CP$2))),SocrataData_REFRESH_THIS!$B:$D,3,FALSE)</f>
        <v>4.7</v>
      </c>
      <c r="CQ3" s="3">
        <f>VLOOKUP(CONCATENATE($A$3,"_",YEAR(CQ$2),"_",IF(MONTH(CQ$2)&lt;10,CONCATENATE(0,MONTH(CQ$2)),MONTH(CQ$2))),SocrataData_REFRESH_THIS!$B:$D,3,FALSE)</f>
        <v>5.4</v>
      </c>
      <c r="CR3" s="3">
        <f>VLOOKUP(CONCATENATE($A$3,"_",YEAR(CR$2),"_",IF(MONTH(CR$2)&lt;10,CONCATENATE(0,MONTH(CR$2)),MONTH(CR$2))),SocrataData_REFRESH_THIS!$B:$D,3,FALSE)</f>
        <v>5.0999999999999996</v>
      </c>
      <c r="CS3" s="3">
        <f>VLOOKUP(CONCATENATE($A$3,"_",YEAR(CS$2),"_",IF(MONTH(CS$2)&lt;10,CONCATENATE(0,MONTH(CS$2)),MONTH(CS$2))),SocrataData_REFRESH_THIS!$B:$D,3,FALSE)</f>
        <v>3.6</v>
      </c>
      <c r="CT3" s="3">
        <f>VLOOKUP(CONCATENATE($A$3,"_",YEAR(CT$2),"_",IF(MONTH(CT$2)&lt;10,CONCATENATE(0,MONTH(CT$2)),MONTH(CT$2))),SocrataData_REFRESH_THIS!$B:$D,3,FALSE)</f>
        <v>4.5</v>
      </c>
      <c r="CU3" s="3">
        <f>VLOOKUP(CONCATENATE($A$3,"_",YEAR(CU$2),"_",IF(MONTH(CU$2)&lt;10,CONCATENATE(0,MONTH(CU$2)),MONTH(CU$2))),SocrataData_REFRESH_THIS!$B:$D,3,FALSE)</f>
        <v>4.0999999999999996</v>
      </c>
      <c r="CV3" s="3">
        <f>VLOOKUP(CONCATENATE($A$3,"_",YEAR(CV$2),"_",IF(MONTH(CV$2)&lt;10,CONCATENATE(0,MONTH(CV$2)),MONTH(CV$2))),SocrataData_REFRESH_THIS!$B:$D,3,FALSE)</f>
        <v>4.2</v>
      </c>
      <c r="CW3" s="3">
        <f>VLOOKUP(CONCATENATE($A$3,"_",YEAR(CW$2),"_",IF(MONTH(CW$2)&lt;10,CONCATENATE(0,MONTH(CW$2)),MONTH(CW$2))),SocrataData_REFRESH_THIS!$B:$D,3,FALSE)</f>
        <v>4.5999999999999996</v>
      </c>
      <c r="CX3" s="3">
        <f>VLOOKUP(CONCATENATE($A$3,"_",YEAR(CX$2),"_",IF(MONTH(CX$2)&lt;10,CONCATENATE(0,MONTH(CX$2)),MONTH(CX$2))),SocrataData_REFRESH_THIS!$B:$D,3,FALSE)</f>
        <v>4.3</v>
      </c>
      <c r="CY3" s="3">
        <f>VLOOKUP(CONCATENATE($A$3,"_",YEAR(CY$2),"_",IF(MONTH(CY$2)&lt;10,CONCATENATE(0,MONTH(CY$2)),MONTH(CY$2))),SocrataData_REFRESH_THIS!$B:$D,3,FALSE)</f>
        <v>3.7</v>
      </c>
      <c r="CZ3" s="3">
        <f>VLOOKUP(CONCATENATE($A$3,"_",YEAR(CZ$2),"_",IF(MONTH(CZ$2)&lt;10,CONCATENATE(0,MONTH(CZ$2)),MONTH(CZ$2))),SocrataData_REFRESH_THIS!$B:$D,3,FALSE)</f>
        <v>4.5999999999999996</v>
      </c>
      <c r="DA3" s="3">
        <f>VLOOKUP(CONCATENATE($A$3,"_",YEAR(DA$2),"_",IF(MONTH(DA$2)&lt;10,CONCATENATE(0,MONTH(DA$2)),MONTH(DA$2))),SocrataData_REFRESH_THIS!$B:$D,3,FALSE)</f>
        <v>4.5</v>
      </c>
      <c r="DB3" s="3">
        <f>VLOOKUP(CONCATENATE($A$3,"_",YEAR(DB$2),"_",IF(MONTH(DB$2)&lt;10,CONCATENATE(0,MONTH(DB$2)),MONTH(DB$2))),SocrataData_REFRESH_THIS!$B:$D,3,FALSE)</f>
        <v>4.7</v>
      </c>
      <c r="DC3" s="3">
        <f>VLOOKUP(CONCATENATE($A$3,"_",YEAR(DC$2),"_",IF(MONTH(DC$2)&lt;10,CONCATENATE(0,MONTH(DC$2)),MONTH(DC$2))),SocrataData_REFRESH_THIS!$B:$D,3,FALSE)</f>
        <v>4.7</v>
      </c>
      <c r="DD3" s="3">
        <f>VLOOKUP(CONCATENATE($A$3,"_",YEAR(DD$2),"_",IF(MONTH(DD$2)&lt;10,CONCATENATE(0,MONTH(DD$2)),MONTH(DD$2))),SocrataData_REFRESH_THIS!$B:$D,3,FALSE)</f>
        <v>5</v>
      </c>
      <c r="DE3" s="3">
        <f>VLOOKUP(CONCATENATE($A$3,"_",YEAR(DE$2),"_",IF(MONTH(DE$2)&lt;10,CONCATENATE(0,MONTH(DE$2)),MONTH(DE$2))),SocrataData_REFRESH_THIS!$B:$D,3,FALSE)</f>
        <v>3.8</v>
      </c>
      <c r="DF3" s="3">
        <f>VLOOKUP(CONCATENATE($A$3,"_",YEAR(DF$2),"_",IF(MONTH(DF$2)&lt;10,CONCATENATE(0,MONTH(DF$2)),MONTH(DF$2))),SocrataData_REFRESH_THIS!$B:$D,3,FALSE)</f>
        <v>3.6</v>
      </c>
      <c r="DG3" s="3">
        <f>VLOOKUP(CONCATENATE($A$3,"_",YEAR(DG$2),"_",IF(MONTH(DG$2)&lt;10,CONCATENATE(0,MONTH(DG$2)),MONTH(DG$2))),SocrataData_REFRESH_THIS!$B:$D,3,FALSE)</f>
        <v>3.3</v>
      </c>
      <c r="DH3" s="3">
        <f>VLOOKUP(CONCATENATE($A$3,"_",YEAR(DH$2),"_",IF(MONTH(DH$2)&lt;10,CONCATENATE(0,MONTH(DH$2)),MONTH(DH$2))),SocrataData_REFRESH_THIS!$B:$D,3,FALSE)</f>
        <v>4.9000000000000004</v>
      </c>
      <c r="DI3" s="3">
        <f>VLOOKUP(CONCATENATE($A$3,"_",YEAR(DI$2),"_",IF(MONTH(DI$2)&lt;10,CONCATENATE(0,MONTH(DI$2)),MONTH(DI$2))),SocrataData_REFRESH_THIS!$B:$D,3,FALSE)</f>
        <v>4.9000000000000004</v>
      </c>
      <c r="DJ3" s="3">
        <f>VLOOKUP(CONCATENATE($A$3,"_",YEAR(DJ$2),"_",IF(MONTH(DJ$2)&lt;10,CONCATENATE(0,MONTH(DJ$2)),MONTH(DJ$2))),SocrataData_REFRESH_THIS!$B:$D,3,FALSE)</f>
        <v>4.9000000000000004</v>
      </c>
      <c r="DK3" s="3">
        <f>VLOOKUP(CONCATENATE($A$3,"_",YEAR(DK$2),"_",IF(MONTH(DK$2)&lt;10,CONCATENATE(0,MONTH(DK$2)),MONTH(DK$2))),SocrataData_REFRESH_THIS!$B:$D,3,FALSE)</f>
        <v>4.8</v>
      </c>
      <c r="DL3" s="3">
        <f>VLOOKUP(CONCATENATE($A$3,"_",YEAR(DL$2),"_",IF(MONTH(DL$2)&lt;10,CONCATENATE(0,MONTH(DL$2)),MONTH(DL$2))),SocrataData_REFRESH_THIS!$B:$D,3,FALSE)</f>
        <v>4.5</v>
      </c>
      <c r="DM3" s="3">
        <f>VLOOKUP(CONCATENATE($A$3,"_",YEAR(DM$2),"_",IF(MONTH(DM$2)&lt;10,CONCATENATE(0,MONTH(DM$2)),MONTH(DM$2))),SocrataData_REFRESH_THIS!$B:$D,3,FALSE)</f>
        <v>4.3</v>
      </c>
      <c r="DN3" s="3">
        <f>VLOOKUP(CONCATENATE($A$3,"_",YEAR(DN$2),"_",IF(MONTH(DN$2)&lt;10,CONCATENATE(0,MONTH(DN$2)),MONTH(DN$2))),SocrataData_REFRESH_THIS!$B:$D,3,FALSE)</f>
        <v>4.7</v>
      </c>
      <c r="DO3" s="3">
        <f>VLOOKUP(CONCATENATE($A$3,"_",YEAR(DO$2),"_",IF(MONTH(DO$2)&lt;10,CONCATENATE(0,MONTH(DO$2)),MONTH(DO$2))),SocrataData_REFRESH_THIS!$B:$D,3,FALSE)</f>
        <v>5.9</v>
      </c>
      <c r="DP3" s="3">
        <f>VLOOKUP(CONCATENATE($A$3,"_",YEAR(DP$2),"_",IF(MONTH(DP$2)&lt;10,CONCATENATE(0,MONTH(DP$2)),MONTH(DP$2))),SocrataData_REFRESH_THIS!$B:$D,3,FALSE)</f>
        <v>5.4</v>
      </c>
      <c r="DQ3" s="3">
        <f>VLOOKUP(CONCATENATE($A$3,"_",YEAR(DQ$2),"_",IF(MONTH(DQ$2)&lt;10,CONCATENATE(0,MONTH(DQ$2)),MONTH(DQ$2))),SocrataData_REFRESH_THIS!$B:$D,3,FALSE)</f>
        <v>4.7</v>
      </c>
      <c r="DR3" s="3">
        <f>VLOOKUP(CONCATENATE($A$3,"_",YEAR(DR$2),"_",IF(MONTH(DR$2)&lt;10,CONCATENATE(0,MONTH(DR$2)),MONTH(DR$2))),SocrataData_REFRESH_THIS!$B:$D,3,FALSE)</f>
        <v>5.5</v>
      </c>
      <c r="DS3" s="3">
        <f>VLOOKUP(CONCATENATE($A$3,"_",YEAR(DS$2),"_",IF(MONTH(DS$2)&lt;10,CONCATENATE(0,MONTH(DS$2)),MONTH(DS$2))),SocrataData_REFRESH_THIS!$B:$D,3,FALSE)</f>
        <v>4.8</v>
      </c>
      <c r="DT3" s="3">
        <f>VLOOKUP(CONCATENATE($A$3,"_",YEAR(DT$2),"_",IF(MONTH(DT$2)&lt;10,CONCATENATE(0,MONTH(DT$2)),MONTH(DT$2))),SocrataData_REFRESH_THIS!$B:$D,3,FALSE)</f>
        <v>5.7</v>
      </c>
    </row>
    <row r="4" spans="1:126" x14ac:dyDescent="0.2">
      <c r="A4" s="14" t="s">
        <v>917</v>
      </c>
      <c r="B4" s="8" t="s">
        <v>1206</v>
      </c>
      <c r="C4" s="8"/>
      <c r="D4" s="3">
        <f>VLOOKUP(CONCATENATE($A$4,"_",YEAR(D$2),"_",IF(MONTH(D$2)&lt;10,CONCATENATE(0,MONTH(D$2)),MONTH(D$2))),SocrataData_REFRESH_THIS!$B:$D,3,FALSE)</f>
        <v>9.1</v>
      </c>
      <c r="E4" s="3">
        <f>VLOOKUP(CONCATENATE($A$4,"_",YEAR(E$2),"_",IF(MONTH(E$2)&lt;10,CONCATENATE(0,MONTH(E$2)),MONTH(E$2))),SocrataData_REFRESH_THIS!$B:$D,3,FALSE)</f>
        <v>8.6999999999999993</v>
      </c>
      <c r="F4" s="3">
        <f>VLOOKUP(CONCATENATE($A$4,"_",YEAR(F$2),"_",IF(MONTH(F$2)&lt;10,CONCATENATE(0,MONTH(F$2)),MONTH(F$2))),SocrataData_REFRESH_THIS!$B:$D,3,FALSE)</f>
        <v>10.5</v>
      </c>
      <c r="G4" s="3">
        <f>VLOOKUP(CONCATENATE($A$4,"_",YEAR(G$2),"_",IF(MONTH(G$2)&lt;10,CONCATENATE(0,MONTH(G$2)),MONTH(G$2))),SocrataData_REFRESH_THIS!$B:$D,3,FALSE)</f>
        <v>7.1</v>
      </c>
      <c r="H4" s="3">
        <f>VLOOKUP(CONCATENATE($A$4,"_",YEAR(H$2),"_",IF(MONTH(H$2)&lt;10,CONCATENATE(0,MONTH(H$2)),MONTH(H$2))),SocrataData_REFRESH_THIS!$B:$D,3,FALSE)</f>
        <v>9.1</v>
      </c>
      <c r="I4" s="3">
        <f>VLOOKUP(CONCATENATE($A$4,"_",YEAR(I$2),"_",IF(MONTH(I$2)&lt;10,CONCATENATE(0,MONTH(I$2)),MONTH(I$2))),SocrataData_REFRESH_THIS!$B:$D,3,FALSE)</f>
        <v>5.8</v>
      </c>
      <c r="J4" s="3">
        <f>VLOOKUP(CONCATENATE($A$4,"_",YEAR(J$2),"_",IF(MONTH(J$2)&lt;10,CONCATENATE(0,MONTH(J$2)),MONTH(J$2))),SocrataData_REFRESH_THIS!$B:$D,3,FALSE)</f>
        <v>9.6</v>
      </c>
      <c r="K4" s="3">
        <f>VLOOKUP(CONCATENATE($A$4,"_",YEAR(K$2),"_",IF(MONTH(K$2)&lt;10,CONCATENATE(0,MONTH(K$2)),MONTH(K$2))),SocrataData_REFRESH_THIS!$B:$D,3,FALSE)</f>
        <v>7.4</v>
      </c>
      <c r="L4" s="3">
        <f>VLOOKUP(CONCATENATE($A$4,"_",YEAR(L$2),"_",IF(MONTH(L$2)&lt;10,CONCATENATE(0,MONTH(L$2)),MONTH(L$2))),SocrataData_REFRESH_THIS!$B:$D,3,FALSE)</f>
        <v>6.1</v>
      </c>
      <c r="M4" s="3">
        <f>VLOOKUP(CONCATENATE($A$4,"_",YEAR(M$2),"_",IF(MONTH(M$2)&lt;10,CONCATENATE(0,MONTH(M$2)),MONTH(M$2))),SocrataData_REFRESH_THIS!$B:$D,3,FALSE)</f>
        <v>6.5</v>
      </c>
      <c r="N4" s="3">
        <f>VLOOKUP(CONCATENATE($A$4,"_",YEAR(N$2),"_",IF(MONTH(N$2)&lt;10,CONCATENATE(0,MONTH(N$2)),MONTH(N$2))),SocrataData_REFRESH_THIS!$B:$D,3,FALSE)</f>
        <v>4.8</v>
      </c>
      <c r="O4" s="3">
        <f>VLOOKUP(CONCATENATE($A$4,"_",YEAR(O$2),"_",IF(MONTH(O$2)&lt;10,CONCATENATE(0,MONTH(O$2)),MONTH(O$2))),SocrataData_REFRESH_THIS!$B:$D,3,FALSE)</f>
        <v>6.2</v>
      </c>
      <c r="P4" s="3">
        <f>VLOOKUP(CONCATENATE($A$4,"_",YEAR(P$2),"_",IF(MONTH(P$2)&lt;10,CONCATENATE(0,MONTH(P$2)),MONTH(P$2))),SocrataData_REFRESH_THIS!$B:$D,3,FALSE)</f>
        <v>6.7</v>
      </c>
      <c r="Q4" s="3">
        <f>VLOOKUP(CONCATENATE($A$4,"_",YEAR(Q$2),"_",IF(MONTH(Q$2)&lt;10,CONCATENATE(0,MONTH(Q$2)),MONTH(Q$2))),SocrataData_REFRESH_THIS!$B:$D,3,FALSE)</f>
        <v>9</v>
      </c>
      <c r="R4" s="3">
        <f>VLOOKUP(CONCATENATE($A$4,"_",YEAR(R$2),"_",IF(MONTH(R$2)&lt;10,CONCATENATE(0,MONTH(R$2)),MONTH(R$2))),SocrataData_REFRESH_THIS!$B:$D,3,FALSE)</f>
        <v>5.9</v>
      </c>
      <c r="S4" s="3">
        <f>VLOOKUP(CONCATENATE($A$4,"_",YEAR(S$2),"_",IF(MONTH(S$2)&lt;10,CONCATENATE(0,MONTH(S$2)),MONTH(S$2))),SocrataData_REFRESH_THIS!$B:$D,3,FALSE)</f>
        <v>7.6</v>
      </c>
      <c r="T4" s="3">
        <f>VLOOKUP(CONCATENATE($A$4,"_",YEAR(T$2),"_",IF(MONTH(T$2)&lt;10,CONCATENATE(0,MONTH(T$2)),MONTH(T$2))),SocrataData_REFRESH_THIS!$B:$D,3,FALSE)</f>
        <v>5.9</v>
      </c>
      <c r="U4" s="3">
        <f>VLOOKUP(CONCATENATE($A$4,"_",YEAR(U$2),"_",IF(MONTH(U$2)&lt;10,CONCATENATE(0,MONTH(U$2)),MONTH(U$2))),SocrataData_REFRESH_THIS!$B:$D,3,FALSE)</f>
        <v>4.5</v>
      </c>
      <c r="V4" s="3">
        <f>VLOOKUP(CONCATENATE($A$4,"_",YEAR(V$2),"_",IF(MONTH(V$2)&lt;10,CONCATENATE(0,MONTH(V$2)),MONTH(V$2))),SocrataData_REFRESH_THIS!$B:$D,3,FALSE)</f>
        <v>6.2</v>
      </c>
      <c r="W4" s="3">
        <f>VLOOKUP(CONCATENATE($A$4,"_",YEAR(W$2),"_",IF(MONTH(W$2)&lt;10,CONCATENATE(0,MONTH(W$2)),MONTH(W$2))),SocrataData_REFRESH_THIS!$B:$D,3,FALSE)</f>
        <v>7</v>
      </c>
      <c r="X4" s="3">
        <f>VLOOKUP(CONCATENATE($A$4,"_",YEAR(X$2),"_",IF(MONTH(X$2)&lt;10,CONCATENATE(0,MONTH(X$2)),MONTH(X$2))),SocrataData_REFRESH_THIS!$B:$D,3,FALSE)</f>
        <v>3.1</v>
      </c>
      <c r="Y4" s="3">
        <f>VLOOKUP(CONCATENATE($A$4,"_",YEAR(Y$2),"_",IF(MONTH(Y$2)&lt;10,CONCATENATE(0,MONTH(Y$2)),MONTH(Y$2))),SocrataData_REFRESH_THIS!$B:$D,3,FALSE)</f>
        <v>2.4</v>
      </c>
      <c r="Z4" s="3">
        <f>VLOOKUP(CONCATENATE($A$4,"_",YEAR(Z$2),"_",IF(MONTH(Z$2)&lt;10,CONCATENATE(0,MONTH(Z$2)),MONTH(Z$2))),SocrataData_REFRESH_THIS!$B:$D,3,FALSE)</f>
        <v>1.8</v>
      </c>
      <c r="AA4" s="3">
        <f>VLOOKUP(CONCATENATE($A$4,"_",YEAR(AA$2),"_",IF(MONTH(AA$2)&lt;10,CONCATENATE(0,MONTH(AA$2)),MONTH(AA$2))),SocrataData_REFRESH_THIS!$B:$D,3,FALSE)</f>
        <v>4.5999999999999996</v>
      </c>
      <c r="AB4" s="3">
        <f>VLOOKUP(CONCATENATE($A$4,"_",YEAR(AB$2),"_",IF(MONTH(AB$2)&lt;10,CONCATENATE(0,MONTH(AB$2)),MONTH(AB$2))),SocrataData_REFRESH_THIS!$B:$D,3,FALSE)</f>
        <v>6.8</v>
      </c>
      <c r="AC4" s="3">
        <f>VLOOKUP(CONCATENATE($A$4,"_",YEAR(AC$2),"_",IF(MONTH(AC$2)&lt;10,CONCATENATE(0,MONTH(AC$2)),MONTH(AC$2))),SocrataData_REFRESH_THIS!$B:$D,3,FALSE)</f>
        <v>8.6999999999999993</v>
      </c>
      <c r="AD4" s="3">
        <f>VLOOKUP(CONCATENATE($A$4,"_",YEAR(AD$2),"_",IF(MONTH(AD$2)&lt;10,CONCATENATE(0,MONTH(AD$2)),MONTH(AD$2))),SocrataData_REFRESH_THIS!$B:$D,3,FALSE)</f>
        <v>6</v>
      </c>
      <c r="AE4" s="3">
        <f>VLOOKUP(CONCATENATE($A$4,"_",YEAR(AE$2),"_",IF(MONTH(AE$2)&lt;10,CONCATENATE(0,MONTH(AE$2)),MONTH(AE$2))),SocrataData_REFRESH_THIS!$B:$D,3,FALSE)</f>
        <v>4</v>
      </c>
      <c r="AF4" s="3">
        <f>VLOOKUP(CONCATENATE($A$4,"_",YEAR(AF$2),"_",IF(MONTH(AF$2)&lt;10,CONCATENATE(0,MONTH(AF$2)),MONTH(AF$2))),SocrataData_REFRESH_THIS!$B:$D,3,FALSE)</f>
        <v>3.3</v>
      </c>
      <c r="AG4" s="3">
        <f>VLOOKUP(CONCATENATE($A$4,"_",YEAR(AG$2),"_",IF(MONTH(AG$2)&lt;10,CONCATENATE(0,MONTH(AG$2)),MONTH(AG$2))),SocrataData_REFRESH_THIS!$B:$D,3,FALSE)</f>
        <v>3.6</v>
      </c>
      <c r="AH4" s="3">
        <f>VLOOKUP(CONCATENATE($A$4,"_",YEAR(AH$2),"_",IF(MONTH(AH$2)&lt;10,CONCATENATE(0,MONTH(AH$2)),MONTH(AH$2))),SocrataData_REFRESH_THIS!$B:$D,3,FALSE)</f>
        <v>5.5</v>
      </c>
      <c r="AI4" s="3">
        <f>VLOOKUP(CONCATENATE($A$4,"_",YEAR(AI$2),"_",IF(MONTH(AI$2)&lt;10,CONCATENATE(0,MONTH(AI$2)),MONTH(AI$2))),SocrataData_REFRESH_THIS!$B:$D,3,FALSE)</f>
        <v>7.4</v>
      </c>
      <c r="AJ4" s="3">
        <f>VLOOKUP(CONCATENATE($A$4,"_",YEAR(AJ$2),"_",IF(MONTH(AJ$2)&lt;10,CONCATENATE(0,MONTH(AJ$2)),MONTH(AJ$2))),SocrataData_REFRESH_THIS!$B:$D,3,FALSE)</f>
        <v>6.5</v>
      </c>
      <c r="AK4" s="3">
        <f>VLOOKUP(CONCATENATE($A$4,"_",YEAR(AK$2),"_",IF(MONTH(AK$2)&lt;10,CONCATENATE(0,MONTH(AK$2)),MONTH(AK$2))),SocrataData_REFRESH_THIS!$B:$D,3,FALSE)</f>
        <v>4.5</v>
      </c>
      <c r="AL4" s="3">
        <f>VLOOKUP(CONCATENATE($A$4,"_",YEAR(AL$2),"_",IF(MONTH(AL$2)&lt;10,CONCATENATE(0,MONTH(AL$2)),MONTH(AL$2))),SocrataData_REFRESH_THIS!$B:$D,3,FALSE)</f>
        <v>4.5999999999999996</v>
      </c>
      <c r="AM4" s="3">
        <f>VLOOKUP(CONCATENATE($A$4,"_",YEAR(AM$2),"_",IF(MONTH(AM$2)&lt;10,CONCATENATE(0,MONTH(AM$2)),MONTH(AM$2))),SocrataData_REFRESH_THIS!$B:$D,3,FALSE)</f>
        <v>5.9</v>
      </c>
      <c r="AN4" s="3">
        <f>VLOOKUP(CONCATENATE($A$4,"_",YEAR(AN$2),"_",IF(MONTH(AN$2)&lt;10,CONCATENATE(0,MONTH(AN$2)),MONTH(AN$2))),SocrataData_REFRESH_THIS!$B:$D,3,FALSE)</f>
        <v>6.6</v>
      </c>
      <c r="AO4" s="3">
        <f>VLOOKUP(CONCATENATE($A$4,"_",YEAR(AO$2),"_",IF(MONTH(AO$2)&lt;10,CONCATENATE(0,MONTH(AO$2)),MONTH(AO$2))),SocrataData_REFRESH_THIS!$B:$D,3,FALSE)</f>
        <v>6.9</v>
      </c>
      <c r="AP4" s="3">
        <f>VLOOKUP(CONCATENATE($A$4,"_",YEAR(AP$2),"_",IF(MONTH(AP$2)&lt;10,CONCATENATE(0,MONTH(AP$2)),MONTH(AP$2))),SocrataData_REFRESH_THIS!$B:$D,3,FALSE)</f>
        <v>6</v>
      </c>
      <c r="AQ4" s="3">
        <f>VLOOKUP(CONCATENATE($A$4,"_",YEAR(AQ$2),"_",IF(MONTH(AQ$2)&lt;10,CONCATENATE(0,MONTH(AQ$2)),MONTH(AQ$2))),SocrataData_REFRESH_THIS!$B:$D,3,FALSE)</f>
        <v>5.0999999999999996</v>
      </c>
      <c r="AR4" s="3">
        <f>VLOOKUP(CONCATENATE($A$4,"_",YEAR(AR$2),"_",IF(MONTH(AR$2)&lt;10,CONCATENATE(0,MONTH(AR$2)),MONTH(AR$2))),SocrataData_REFRESH_THIS!$B:$D,3,FALSE)</f>
        <v>3.2</v>
      </c>
      <c r="AS4" s="3">
        <f>VLOOKUP(CONCATENATE($A$4,"_",YEAR(AS$2),"_",IF(MONTH(AS$2)&lt;10,CONCATENATE(0,MONTH(AS$2)),MONTH(AS$2))),SocrataData_REFRESH_THIS!$B:$D,3,FALSE)</f>
        <v>1.9</v>
      </c>
      <c r="AT4" s="3">
        <f>VLOOKUP(CONCATENATE($A$4,"_",YEAR(AT$2),"_",IF(MONTH(AT$2)&lt;10,CONCATENATE(0,MONTH(AT$2)),MONTH(AT$2))),SocrataData_REFRESH_THIS!$B:$D,3,FALSE)</f>
        <v>2.2999999999999998</v>
      </c>
      <c r="AU4" s="3">
        <f>VLOOKUP(CONCATENATE($A$4,"_",YEAR(AU$2),"_",IF(MONTH(AU$2)&lt;10,CONCATENATE(0,MONTH(AU$2)),MONTH(AU$2))),SocrataData_REFRESH_THIS!$B:$D,3,FALSE)</f>
        <v>3.8</v>
      </c>
      <c r="AV4" s="3">
        <f>VLOOKUP(CONCATENATE($A$4,"_",YEAR(AV$2),"_",IF(MONTH(AV$2)&lt;10,CONCATENATE(0,MONTH(AV$2)),MONTH(AV$2))),SocrataData_REFRESH_THIS!$B:$D,3,FALSE)</f>
        <v>2.5</v>
      </c>
      <c r="AW4" s="3">
        <f>VLOOKUP(CONCATENATE($A$4,"_",YEAR(AW$2),"_",IF(MONTH(AW$2)&lt;10,CONCATENATE(0,MONTH(AW$2)),MONTH(AW$2))),SocrataData_REFRESH_THIS!$B:$D,3,FALSE)</f>
        <v>4.0999999999999996</v>
      </c>
      <c r="AX4" s="3">
        <f>VLOOKUP(CONCATENATE($A$4,"_",YEAR(AX$2),"_",IF(MONTH(AX$2)&lt;10,CONCATENATE(0,MONTH(AX$2)),MONTH(AX$2))),SocrataData_REFRESH_THIS!$B:$D,3,FALSE)</f>
        <v>3.4</v>
      </c>
      <c r="AY4" s="3">
        <f>VLOOKUP(CONCATENATE($A$4,"_",YEAR(AY$2),"_",IF(MONTH(AY$2)&lt;10,CONCATENATE(0,MONTH(AY$2)),MONTH(AY$2))),SocrataData_REFRESH_THIS!$B:$D,3,FALSE)</f>
        <v>4.7</v>
      </c>
      <c r="AZ4" s="3">
        <f>VLOOKUP(CONCATENATE($A$4,"_",YEAR(AZ$2),"_",IF(MONTH(AZ$2)&lt;10,CONCATENATE(0,MONTH(AZ$2)),MONTH(AZ$2))),SocrataData_REFRESH_THIS!$B:$D,3,FALSE)</f>
        <v>6.8</v>
      </c>
      <c r="BA4" s="3">
        <f>VLOOKUP(CONCATENATE($A$4,"_",YEAR(BA$2),"_",IF(MONTH(BA$2)&lt;10,CONCATENATE(0,MONTH(BA$2)),MONTH(BA$2))),SocrataData_REFRESH_THIS!$B:$D,3,FALSE)</f>
        <v>4.5</v>
      </c>
      <c r="BB4" s="3">
        <f>VLOOKUP(CONCATENATE($A$4,"_",YEAR(BB$2),"_",IF(MONTH(BB$2)&lt;10,CONCATENATE(0,MONTH(BB$2)),MONTH(BB$2))),SocrataData_REFRESH_THIS!$B:$D,3,FALSE)</f>
        <v>3.5</v>
      </c>
      <c r="BC4" s="3">
        <f>VLOOKUP(CONCATENATE($A$4,"_",YEAR(BC$2),"_",IF(MONTH(BC$2)&lt;10,CONCATENATE(0,MONTH(BC$2)),MONTH(BC$2))),SocrataData_REFRESH_THIS!$B:$D,3,FALSE)</f>
        <v>3</v>
      </c>
      <c r="BD4" s="3">
        <f>VLOOKUP(CONCATENATE($A$4,"_",YEAR(BD$2),"_",IF(MONTH(BD$2)&lt;10,CONCATENATE(0,MONTH(BD$2)),MONTH(BD$2))),SocrataData_REFRESH_THIS!$B:$D,3,FALSE)</f>
        <v>4.0999999999999996</v>
      </c>
      <c r="BE4" s="3">
        <f>VLOOKUP(CONCATENATE($A$4,"_",YEAR(BE$2),"_",IF(MONTH(BE$2)&lt;10,CONCATENATE(0,MONTH(BE$2)),MONTH(BE$2))),SocrataData_REFRESH_THIS!$B:$D,3,FALSE)</f>
        <v>4</v>
      </c>
      <c r="BF4" s="3">
        <f>VLOOKUP(CONCATENATE($A$4,"_",YEAR(BF$2),"_",IF(MONTH(BF$2)&lt;10,CONCATENATE(0,MONTH(BF$2)),MONTH(BF$2))),SocrataData_REFRESH_THIS!$B:$D,3,FALSE)</f>
        <v>5.4</v>
      </c>
      <c r="BG4" s="3">
        <f>VLOOKUP(CONCATENATE($A$4,"_",YEAR(BG$2),"_",IF(MONTH(BG$2)&lt;10,CONCATENATE(0,MONTH(BG$2)),MONTH(BG$2))),SocrataData_REFRESH_THIS!$B:$D,3,FALSE)</f>
        <v>4.8</v>
      </c>
      <c r="BH4" s="3">
        <f>VLOOKUP(CONCATENATE($A$4,"_",YEAR(BH$2),"_",IF(MONTH(BH$2)&lt;10,CONCATENATE(0,MONTH(BH$2)),MONTH(BH$2))),SocrataData_REFRESH_THIS!$B:$D,3,FALSE)</f>
        <v>3.9</v>
      </c>
      <c r="BI4" s="3">
        <f>VLOOKUP(CONCATENATE($A$4,"_",YEAR(BI$2),"_",IF(MONTH(BI$2)&lt;10,CONCATENATE(0,MONTH(BI$2)),MONTH(BI$2))),SocrataData_REFRESH_THIS!$B:$D,3,FALSE)</f>
        <v>4</v>
      </c>
      <c r="BJ4" s="3">
        <f>VLOOKUP(CONCATENATE($A$4,"_",YEAR(BJ$2),"_",IF(MONTH(BJ$2)&lt;10,CONCATENATE(0,MONTH(BJ$2)),MONTH(BJ$2))),SocrataData_REFRESH_THIS!$B:$D,3,FALSE)</f>
        <v>4.0999999999999996</v>
      </c>
      <c r="BK4" s="3">
        <f>VLOOKUP(CONCATENATE($A$4,"_",YEAR(BK$2),"_",IF(MONTH(BK$2)&lt;10,CONCATENATE(0,MONTH(BK$2)),MONTH(BK$2))),SocrataData_REFRESH_THIS!$B:$D,3,FALSE)</f>
        <v>4.3</v>
      </c>
      <c r="BL4" s="3">
        <f>VLOOKUP(CONCATENATE($A$4,"_",YEAR(BL$2),"_",IF(MONTH(BL$2)&lt;10,CONCATENATE(0,MONTH(BL$2)),MONTH(BL$2))),SocrataData_REFRESH_THIS!$B:$D,3,FALSE)</f>
        <v>4.7</v>
      </c>
      <c r="BM4" s="3">
        <f>VLOOKUP(CONCATENATE($A$4,"_",YEAR(BM$2),"_",IF(MONTH(BM$2)&lt;10,CONCATENATE(0,MONTH(BM$2)),MONTH(BM$2))),SocrataData_REFRESH_THIS!$B:$D,3,FALSE)</f>
        <v>7.3</v>
      </c>
      <c r="BN4" s="3">
        <f>VLOOKUP(CONCATENATE($A$4,"_",YEAR(BN$2),"_",IF(MONTH(BN$2)&lt;10,CONCATENATE(0,MONTH(BN$2)),MONTH(BN$2))),SocrataData_REFRESH_THIS!$B:$D,3,FALSE)</f>
        <v>4.3</v>
      </c>
      <c r="BO4" s="3">
        <f>VLOOKUP(CONCATENATE($A$4,"_",YEAR(BO$2),"_",IF(MONTH(BO$2)&lt;10,CONCATENATE(0,MONTH(BO$2)),MONTH(BO$2))),SocrataData_REFRESH_THIS!$B:$D,3,FALSE)</f>
        <v>2.7</v>
      </c>
      <c r="BP4" s="3">
        <f>VLOOKUP(CONCATENATE($A$4,"_",YEAR(BP$2),"_",IF(MONTH(BP$2)&lt;10,CONCATENATE(0,MONTH(BP$2)),MONTH(BP$2))),SocrataData_REFRESH_THIS!$B:$D,3,FALSE)</f>
        <v>3.4</v>
      </c>
      <c r="BQ4" s="3">
        <f>VLOOKUP(CONCATENATE($A$4,"_",YEAR(BQ$2),"_",IF(MONTH(BQ$2)&lt;10,CONCATENATE(0,MONTH(BQ$2)),MONTH(BQ$2))),SocrataData_REFRESH_THIS!$B:$D,3,FALSE)</f>
        <v>2.1</v>
      </c>
      <c r="BR4" s="3">
        <f>VLOOKUP(CONCATENATE($A$4,"_",YEAR(BR$2),"_",IF(MONTH(BR$2)&lt;10,CONCATENATE(0,MONTH(BR$2)),MONTH(BR$2))),SocrataData_REFRESH_THIS!$B:$D,3,FALSE)</f>
        <v>2.9</v>
      </c>
      <c r="BS4" s="3">
        <f>VLOOKUP(CONCATENATE($A$4,"_",YEAR(BS$2),"_",IF(MONTH(BS$2)&lt;10,CONCATENATE(0,MONTH(BS$2)),MONTH(BS$2))),SocrataData_REFRESH_THIS!$B:$D,3,FALSE)</f>
        <v>2.6</v>
      </c>
      <c r="BT4" s="3">
        <f>VLOOKUP(CONCATENATE($A$4,"_",YEAR(BT$2),"_",IF(MONTH(BT$2)&lt;10,CONCATENATE(0,MONTH(BT$2)),MONTH(BT$2))),SocrataData_REFRESH_THIS!$B:$D,3,FALSE)</f>
        <v>6</v>
      </c>
      <c r="BU4" s="3">
        <f>VLOOKUP(CONCATENATE($A$4,"_",YEAR(BU$2),"_",IF(MONTH(BU$2)&lt;10,CONCATENATE(0,MONTH(BU$2)),MONTH(BU$2))),SocrataData_REFRESH_THIS!$B:$D,3,FALSE)</f>
        <v>19.8</v>
      </c>
      <c r="BV4" s="3">
        <f>VLOOKUP(CONCATENATE($A$4,"_",YEAR(BV$2),"_",IF(MONTH(BV$2)&lt;10,CONCATENATE(0,MONTH(BV$2)),MONTH(BV$2))),SocrataData_REFRESH_THIS!$B:$D,3,FALSE)</f>
        <v>20.399999999999999</v>
      </c>
      <c r="BW4" s="3">
        <f>VLOOKUP(CONCATENATE($A$4,"_",YEAR(BW$2),"_",IF(MONTH(BW$2)&lt;10,CONCATENATE(0,MONTH(BW$2)),MONTH(BW$2))),SocrataData_REFRESH_THIS!$B:$D,3,FALSE)</f>
        <v>20.9</v>
      </c>
      <c r="BX4" s="3">
        <f>VLOOKUP(CONCATENATE($A$4,"_",YEAR(BX$2),"_",IF(MONTH(BX$2)&lt;10,CONCATENATE(0,MONTH(BX$2)),MONTH(BX$2))),SocrataData_REFRESH_THIS!$B:$D,3,FALSE)</f>
        <v>26.2</v>
      </c>
      <c r="BY4" s="3">
        <f>VLOOKUP(CONCATENATE($A$4,"_",YEAR(BY$2),"_",IF(MONTH(BY$2)&lt;10,CONCATENATE(0,MONTH(BY$2)),MONTH(BY$2))),SocrataData_REFRESH_THIS!$B:$D,3,FALSE)</f>
        <v>16.3</v>
      </c>
      <c r="BZ4" s="3">
        <f>VLOOKUP(CONCATENATE($A$4,"_",YEAR(BZ$2),"_",IF(MONTH(BZ$2)&lt;10,CONCATENATE(0,MONTH(BZ$2)),MONTH(BZ$2))),SocrataData_REFRESH_THIS!$B:$D,3,FALSE)</f>
        <v>12.8</v>
      </c>
      <c r="CA4" s="3">
        <f>VLOOKUP(CONCATENATE($A$4,"_",YEAR(CA$2),"_",IF(MONTH(CA$2)&lt;10,CONCATENATE(0,MONTH(CA$2)),MONTH(CA$2))),SocrataData_REFRESH_THIS!$B:$D,3,FALSE)</f>
        <v>10.1</v>
      </c>
      <c r="CB4" s="3">
        <f>VLOOKUP(CONCATENATE($A$4,"_",YEAR(CB$2),"_",IF(MONTH(CB$2)&lt;10,CONCATENATE(0,MONTH(CB$2)),MONTH(CB$2))),SocrataData_REFRESH_THIS!$B:$D,3,FALSE)</f>
        <v>5.9</v>
      </c>
      <c r="CC4" s="3">
        <f>VLOOKUP(CONCATENATE($A$4,"_",YEAR(CC$2),"_",IF(MONTH(CC$2)&lt;10,CONCATENATE(0,MONTH(CC$2)),MONTH(CC$2))),SocrataData_REFRESH_THIS!$B:$D,3,FALSE)</f>
        <v>8.1999999999999993</v>
      </c>
      <c r="CD4" s="3">
        <f>VLOOKUP(CONCATENATE($A$4,"_",YEAR(CD$2),"_",IF(MONTH(CD$2)&lt;10,CONCATENATE(0,MONTH(CD$2)),MONTH(CD$2))),SocrataData_REFRESH_THIS!$B:$D,3,FALSE)</f>
        <v>10</v>
      </c>
      <c r="CE4" s="3">
        <f>VLOOKUP(CONCATENATE($A$4,"_",YEAR(CE$2),"_",IF(MONTH(CE$2)&lt;10,CONCATENATE(0,MONTH(CE$2)),MONTH(CE$2))),SocrataData_REFRESH_THIS!$B:$D,3,FALSE)</f>
        <v>12</v>
      </c>
      <c r="CF4" s="3">
        <f>VLOOKUP(CONCATENATE($A$4,"_",YEAR(CF$2),"_",IF(MONTH(CF$2)&lt;10,CONCATENATE(0,MONTH(CF$2)),MONTH(CF$2))),SocrataData_REFRESH_THIS!$B:$D,3,FALSE)</f>
        <v>10.199999999999999</v>
      </c>
      <c r="CG4" s="3">
        <f>VLOOKUP(CONCATENATE($A$4,"_",YEAR(CG$2),"_",IF(MONTH(CG$2)&lt;10,CONCATENATE(0,MONTH(CG$2)),MONTH(CG$2))),SocrataData_REFRESH_THIS!$B:$D,3,FALSE)</f>
        <v>9</v>
      </c>
      <c r="CH4" s="3">
        <f>VLOOKUP(CONCATENATE($A$4,"_",YEAR(CH$2),"_",IF(MONTH(CH$2)&lt;10,CONCATENATE(0,MONTH(CH$2)),MONTH(CH$2))),SocrataData_REFRESH_THIS!$B:$D,3,FALSE)</f>
        <v>8.6999999999999993</v>
      </c>
      <c r="CI4" s="3">
        <f>VLOOKUP(CONCATENATE($A$4,"_",YEAR(CI$2),"_",IF(MONTH(CI$2)&lt;10,CONCATENATE(0,MONTH(CI$2)),MONTH(CI$2))),SocrataData_REFRESH_THIS!$B:$D,3,FALSE)</f>
        <v>6.8</v>
      </c>
      <c r="CJ4" s="3">
        <f>VLOOKUP(CONCATENATE($A$4,"_",YEAR(CJ$2),"_",IF(MONTH(CJ$2)&lt;10,CONCATENATE(0,MONTH(CJ$2)),MONTH(CJ$2))),SocrataData_REFRESH_THIS!$B:$D,3,FALSE)</f>
        <v>9.5</v>
      </c>
      <c r="CK4" s="3">
        <f>VLOOKUP(CONCATENATE($A$4,"_",YEAR(CK$2),"_",IF(MONTH(CK$2)&lt;10,CONCATENATE(0,MONTH(CK$2)),MONTH(CK$2))),SocrataData_REFRESH_THIS!$B:$D,3,FALSE)</f>
        <v>8</v>
      </c>
      <c r="CL4" s="3">
        <f>VLOOKUP(CONCATENATE($A$4,"_",YEAR(CL$2),"_",IF(MONTH(CL$2)&lt;10,CONCATENATE(0,MONTH(CL$2)),MONTH(CL$2))),SocrataData_REFRESH_THIS!$B:$D,3,FALSE)</f>
        <v>6</v>
      </c>
      <c r="CM4" s="3">
        <f>VLOOKUP(CONCATENATE($A$4,"_",YEAR(CM$2),"_",IF(MONTH(CM$2)&lt;10,CONCATENATE(0,MONTH(CM$2)),MONTH(CM$2))),SocrataData_REFRESH_THIS!$B:$D,3,FALSE)</f>
        <v>7.9</v>
      </c>
      <c r="CN4" s="3">
        <f>VLOOKUP(CONCATENATE($A$4,"_",YEAR(CN$2),"_",IF(MONTH(CN$2)&lt;10,CONCATENATE(0,MONTH(CN$2)),MONTH(CN$2))),SocrataData_REFRESH_THIS!$B:$D,3,FALSE)</f>
        <v>8.1</v>
      </c>
      <c r="CO4" s="3">
        <f>VLOOKUP(CONCATENATE($A$4,"_",YEAR(CO$2),"_",IF(MONTH(CO$2)&lt;10,CONCATENATE(0,MONTH(CO$2)),MONTH(CO$2))),SocrataData_REFRESH_THIS!$B:$D,3,FALSE)</f>
        <v>4.8</v>
      </c>
      <c r="CP4" s="3">
        <f>VLOOKUP(CONCATENATE($A$4,"_",YEAR(CP$2),"_",IF(MONTH(CP$2)&lt;10,CONCATENATE(0,MONTH(CP$2)),MONTH(CP$2))),SocrataData_REFRESH_THIS!$B:$D,3,FALSE)</f>
        <v>5.6</v>
      </c>
      <c r="CQ4" s="3">
        <f>VLOOKUP(CONCATENATE($A$4,"_",YEAR(CQ$2),"_",IF(MONTH(CQ$2)&lt;10,CONCATENATE(0,MONTH(CQ$2)),MONTH(CQ$2))),SocrataData_REFRESH_THIS!$B:$D,3,FALSE)</f>
        <v>5.3</v>
      </c>
      <c r="CR4" s="3">
        <f>VLOOKUP(CONCATENATE($A$4,"_",YEAR(CR$2),"_",IF(MONTH(CR$2)&lt;10,CONCATENATE(0,MONTH(CR$2)),MONTH(CR$2))),SocrataData_REFRESH_THIS!$B:$D,3,FALSE)</f>
        <v>4.7</v>
      </c>
      <c r="CS4" s="3">
        <f>VLOOKUP(CONCATENATE($A$4,"_",YEAR(CS$2),"_",IF(MONTH(CS$2)&lt;10,CONCATENATE(0,MONTH(CS$2)),MONTH(CS$2))),SocrataData_REFRESH_THIS!$B:$D,3,FALSE)</f>
        <v>3.8</v>
      </c>
      <c r="CT4" s="3">
        <f>VLOOKUP(CONCATENATE($A$4,"_",YEAR(CT$2),"_",IF(MONTH(CT$2)&lt;10,CONCATENATE(0,MONTH(CT$2)),MONTH(CT$2))),SocrataData_REFRESH_THIS!$B:$D,3,FALSE)</f>
        <v>6.5</v>
      </c>
      <c r="CU4" s="3">
        <f>VLOOKUP(CONCATENATE($A$4,"_",YEAR(CU$2),"_",IF(MONTH(CU$2)&lt;10,CONCATENATE(0,MONTH(CU$2)),MONTH(CU$2))),SocrataData_REFRESH_THIS!$B:$D,3,FALSE)</f>
        <v>4.7</v>
      </c>
      <c r="CV4" s="3">
        <f>VLOOKUP(CONCATENATE($A$4,"_",YEAR(CV$2),"_",IF(MONTH(CV$2)&lt;10,CONCATENATE(0,MONTH(CV$2)),MONTH(CV$2))),SocrataData_REFRESH_THIS!$B:$D,3,FALSE)</f>
        <v>4.9000000000000004</v>
      </c>
      <c r="CW4" s="3">
        <f>VLOOKUP(CONCATENATE($A$4,"_",YEAR(CW$2),"_",IF(MONTH(CW$2)&lt;10,CONCATENATE(0,MONTH(CW$2)),MONTH(CW$2))),SocrataData_REFRESH_THIS!$B:$D,3,FALSE)</f>
        <v>4.4000000000000004</v>
      </c>
      <c r="CX4" s="3">
        <f>VLOOKUP(CONCATENATE($A$4,"_",YEAR(CX$2),"_",IF(MONTH(CX$2)&lt;10,CONCATENATE(0,MONTH(CX$2)),MONTH(CX$2))),SocrataData_REFRESH_THIS!$B:$D,3,FALSE)</f>
        <v>3.6</v>
      </c>
      <c r="CY4" s="3">
        <f>VLOOKUP(CONCATENATE($A$4,"_",YEAR(CY$2),"_",IF(MONTH(CY$2)&lt;10,CONCATENATE(0,MONTH(CY$2)),MONTH(CY$2))),SocrataData_REFRESH_THIS!$B:$D,3,FALSE)</f>
        <v>4.5999999999999996</v>
      </c>
      <c r="CZ4" s="3">
        <f>VLOOKUP(CONCATENATE($A$4,"_",YEAR(CZ$2),"_",IF(MONTH(CZ$2)&lt;10,CONCATENATE(0,MONTH(CZ$2)),MONTH(CZ$2))),SocrataData_REFRESH_THIS!$B:$D,3,FALSE)</f>
        <v>4.9000000000000004</v>
      </c>
      <c r="DA4" s="3">
        <f>VLOOKUP(CONCATENATE($A$4,"_",YEAR(DA$2),"_",IF(MONTH(DA$2)&lt;10,CONCATENATE(0,MONTH(DA$2)),MONTH(DA$2))),SocrataData_REFRESH_THIS!$B:$D,3,FALSE)</f>
        <v>6.4</v>
      </c>
      <c r="DB4" s="3">
        <f>VLOOKUP(CONCATENATE($A$4,"_",YEAR(DB$2),"_",IF(MONTH(DB$2)&lt;10,CONCATENATE(0,MONTH(DB$2)),MONTH(DB$2))),SocrataData_REFRESH_THIS!$B:$D,3,FALSE)</f>
        <v>3.8</v>
      </c>
      <c r="DC4" s="3">
        <f>VLOOKUP(CONCATENATE($A$4,"_",YEAR(DC$2),"_",IF(MONTH(DC$2)&lt;10,CONCATENATE(0,MONTH(DC$2)),MONTH(DC$2))),SocrataData_REFRESH_THIS!$B:$D,3,FALSE)</f>
        <v>4.5</v>
      </c>
      <c r="DD4" s="3">
        <f>VLOOKUP(CONCATENATE($A$4,"_",YEAR(DD$2),"_",IF(MONTH(DD$2)&lt;10,CONCATENATE(0,MONTH(DD$2)),MONTH(DD$2))),SocrataData_REFRESH_THIS!$B:$D,3,FALSE)</f>
        <v>7.9</v>
      </c>
      <c r="DE4" s="3">
        <f>VLOOKUP(CONCATENATE($A$4,"_",YEAR(DE$2),"_",IF(MONTH(DE$2)&lt;10,CONCATENATE(0,MONTH(DE$2)),MONTH(DE$2))),SocrataData_REFRESH_THIS!$B:$D,3,FALSE)</f>
        <v>7.2</v>
      </c>
      <c r="DF4" s="3">
        <f>VLOOKUP(CONCATENATE($A$4,"_",YEAR(DF$2),"_",IF(MONTH(DF$2)&lt;10,CONCATENATE(0,MONTH(DF$2)),MONTH(DF$2))),SocrataData_REFRESH_THIS!$B:$D,3,FALSE)</f>
        <v>2.6</v>
      </c>
      <c r="DG4" s="3">
        <f>VLOOKUP(CONCATENATE($A$4,"_",YEAR(DG$2),"_",IF(MONTH(DG$2)&lt;10,CONCATENATE(0,MONTH(DG$2)),MONTH(DG$2))),SocrataData_REFRESH_THIS!$B:$D,3,FALSE)</f>
        <v>2.9</v>
      </c>
      <c r="DH4" s="3">
        <f>VLOOKUP(CONCATENATE($A$4,"_",YEAR(DH$2),"_",IF(MONTH(DH$2)&lt;10,CONCATENATE(0,MONTH(DH$2)),MONTH(DH$2))),SocrataData_REFRESH_THIS!$B:$D,3,FALSE)</f>
        <v>6.7</v>
      </c>
      <c r="DI4" s="3">
        <f>VLOOKUP(CONCATENATE($A$4,"_",YEAR(DI$2),"_",IF(MONTH(DI$2)&lt;10,CONCATENATE(0,MONTH(DI$2)),MONTH(DI$2))),SocrataData_REFRESH_THIS!$B:$D,3,FALSE)</f>
        <v>6.4</v>
      </c>
      <c r="DJ4" s="3">
        <f>VLOOKUP(CONCATENATE($A$4,"_",YEAR(DJ$2),"_",IF(MONTH(DJ$2)&lt;10,CONCATENATE(0,MONTH(DJ$2)),MONTH(DJ$2))),SocrataData_REFRESH_THIS!$B:$D,3,FALSE)</f>
        <v>4.8</v>
      </c>
      <c r="DK4" s="3">
        <f>VLOOKUP(CONCATENATE($A$4,"_",YEAR(DK$2),"_",IF(MONTH(DK$2)&lt;10,CONCATENATE(0,MONTH(DK$2)),MONTH(DK$2))),SocrataData_REFRESH_THIS!$B:$D,3,FALSE)</f>
        <v>4.7</v>
      </c>
      <c r="DL4" s="3">
        <f>VLOOKUP(CONCATENATE($A$4,"_",YEAR(DL$2),"_",IF(MONTH(DL$2)&lt;10,CONCATENATE(0,MONTH(DL$2)),MONTH(DL$2))),SocrataData_REFRESH_THIS!$B:$D,3,FALSE)</f>
        <v>4.0999999999999996</v>
      </c>
      <c r="DM4" s="3">
        <f>VLOOKUP(CONCATENATE($A$4,"_",YEAR(DM$2),"_",IF(MONTH(DM$2)&lt;10,CONCATENATE(0,MONTH(DM$2)),MONTH(DM$2))),SocrataData_REFRESH_THIS!$B:$D,3,FALSE)</f>
        <v>4.2</v>
      </c>
      <c r="DN4" s="3">
        <f>VLOOKUP(CONCATENATE($A$4,"_",YEAR(DN$2),"_",IF(MONTH(DN$2)&lt;10,CONCATENATE(0,MONTH(DN$2)),MONTH(DN$2))),SocrataData_REFRESH_THIS!$B:$D,3,FALSE)</f>
        <v>6.4</v>
      </c>
      <c r="DO4" s="3">
        <f>VLOOKUP(CONCATENATE($A$4,"_",YEAR(DO$2),"_",IF(MONTH(DO$2)&lt;10,CONCATENATE(0,MONTH(DO$2)),MONTH(DO$2))),SocrataData_REFRESH_THIS!$B:$D,3,FALSE)</f>
        <v>9</v>
      </c>
      <c r="DP4" s="3">
        <f>VLOOKUP(CONCATENATE($A$4,"_",YEAR(DP$2),"_",IF(MONTH(DP$2)&lt;10,CONCATENATE(0,MONTH(DP$2)),MONTH(DP$2))),SocrataData_REFRESH_THIS!$B:$D,3,FALSE)</f>
        <v>6.3</v>
      </c>
      <c r="DQ4" s="3">
        <f>VLOOKUP(CONCATENATE($A$4,"_",YEAR(DQ$2),"_",IF(MONTH(DQ$2)&lt;10,CONCATENATE(0,MONTH(DQ$2)),MONTH(DQ$2))),SocrataData_REFRESH_THIS!$B:$D,3,FALSE)</f>
        <v>6.1</v>
      </c>
      <c r="DR4" s="3">
        <f>VLOOKUP(CONCATENATE($A$4,"_",YEAR(DR$2),"_",IF(MONTH(DR$2)&lt;10,CONCATENATE(0,MONTH(DR$2)),MONTH(DR$2))),SocrataData_REFRESH_THIS!$B:$D,3,FALSE)</f>
        <v>8.4</v>
      </c>
      <c r="DS4" s="3">
        <f>VLOOKUP(CONCATENATE($A$4,"_",YEAR(DS$2),"_",IF(MONTH(DS$2)&lt;10,CONCATENATE(0,MONTH(DS$2)),MONTH(DS$2))),SocrataData_REFRESH_THIS!$B:$D,3,FALSE)</f>
        <v>8.5</v>
      </c>
      <c r="DT4" s="3">
        <f>VLOOKUP(CONCATENATE($A$4,"_",YEAR(DT$2),"_",IF(MONTH(DT$2)&lt;10,CONCATENATE(0,MONTH(DT$2)),MONTH(DT$2))),SocrataData_REFRESH_THIS!$B:$D,3,FALSE)</f>
        <v>8</v>
      </c>
    </row>
    <row r="5" spans="1:126" x14ac:dyDescent="0.2">
      <c r="A5" s="1" t="s">
        <v>630</v>
      </c>
      <c r="B5" s="1" t="s">
        <v>1207</v>
      </c>
      <c r="D5" s="3">
        <f>VLOOKUP(CONCATENATE($A$5,"_",YEAR(D$2),"_",IF(MONTH(D$2)&lt;10,CONCATENATE(0,MONTH(D$2)),MONTH(D$2))),SocrataData_REFRESH_THIS!$B:$D,3,FALSE)</f>
        <v>6.3</v>
      </c>
      <c r="E5" s="3">
        <f>VLOOKUP(CONCATENATE($A$5,"_",YEAR(E$2),"_",IF(MONTH(E$2)&lt;10,CONCATENATE(0,MONTH(E$2)),MONTH(E$2))),SocrataData_REFRESH_THIS!$B:$D,3,FALSE)</f>
        <v>6.7</v>
      </c>
      <c r="F5" s="3">
        <f>VLOOKUP(CONCATENATE($A$5,"_",YEAR(F$2),"_",IF(MONTH(F$2)&lt;10,CONCATENATE(0,MONTH(F$2)),MONTH(F$2))),SocrataData_REFRESH_THIS!$B:$D,3,FALSE)</f>
        <v>4.8</v>
      </c>
      <c r="G5" s="3">
        <f>VLOOKUP(CONCATENATE($A$5,"_",YEAR(G$2),"_",IF(MONTH(G$2)&lt;10,CONCATENATE(0,MONTH(G$2)),MONTH(G$2))),SocrataData_REFRESH_THIS!$B:$D,3,FALSE)</f>
        <v>4.8</v>
      </c>
      <c r="H5" s="3">
        <f>VLOOKUP(CONCATENATE($A$5,"_",YEAR(H$2),"_",IF(MONTH(H$2)&lt;10,CONCATENATE(0,MONTH(H$2)),MONTH(H$2))),SocrataData_REFRESH_THIS!$B:$D,3,FALSE)</f>
        <v>4.5</v>
      </c>
      <c r="I5" s="3">
        <f>VLOOKUP(CONCATENATE($A$5,"_",YEAR(I$2),"_",IF(MONTH(I$2)&lt;10,CONCATENATE(0,MONTH(I$2)),MONTH(I$2))),SocrataData_REFRESH_THIS!$B:$D,3,FALSE)</f>
        <v>4.3</v>
      </c>
      <c r="J5" s="3">
        <f>VLOOKUP(CONCATENATE($A$5,"_",YEAR(J$2),"_",IF(MONTH(J$2)&lt;10,CONCATENATE(0,MONTH(J$2)),MONTH(J$2))),SocrataData_REFRESH_THIS!$B:$D,3,FALSE)</f>
        <v>4.8</v>
      </c>
      <c r="K5" s="3">
        <f>VLOOKUP(CONCATENATE($A$5,"_",YEAR(K$2),"_",IF(MONTH(K$2)&lt;10,CONCATENATE(0,MONTH(K$2)),MONTH(K$2))),SocrataData_REFRESH_THIS!$B:$D,3,FALSE)</f>
        <v>4.5</v>
      </c>
      <c r="L5" s="3">
        <f>VLOOKUP(CONCATENATE($A$5,"_",YEAR(L$2),"_",IF(MONTH(L$2)&lt;10,CONCATENATE(0,MONTH(L$2)),MONTH(L$2))),SocrataData_REFRESH_THIS!$B:$D,3,FALSE)</f>
        <v>3.9</v>
      </c>
      <c r="M5" s="3">
        <f>VLOOKUP(CONCATENATE($A$5,"_",YEAR(M$2),"_",IF(MONTH(M$2)&lt;10,CONCATENATE(0,MONTH(M$2)),MONTH(M$2))),SocrataData_REFRESH_THIS!$B:$D,3,FALSE)</f>
        <v>3.9</v>
      </c>
      <c r="N5" s="3">
        <f>VLOOKUP(CONCATENATE($A$5,"_",YEAR(N$2),"_",IF(MONTH(N$2)&lt;10,CONCATENATE(0,MONTH(N$2)),MONTH(N$2))),SocrataData_REFRESH_THIS!$B:$D,3,FALSE)</f>
        <v>4.4000000000000004</v>
      </c>
      <c r="O5" s="3">
        <f>VLOOKUP(CONCATENATE($A$5,"_",YEAR(O$2),"_",IF(MONTH(O$2)&lt;10,CONCATENATE(0,MONTH(O$2)),MONTH(O$2))),SocrataData_REFRESH_THIS!$B:$D,3,FALSE)</f>
        <v>4.5</v>
      </c>
      <c r="P5" s="3">
        <f>VLOOKUP(CONCATENATE($A$5,"_",YEAR(P$2),"_",IF(MONTH(P$2)&lt;10,CONCATENATE(0,MONTH(P$2)),MONTH(P$2))),SocrataData_REFRESH_THIS!$B:$D,3,FALSE)</f>
        <v>5.4</v>
      </c>
      <c r="Q5" s="3">
        <f>VLOOKUP(CONCATENATE($A$5,"_",YEAR(Q$2),"_",IF(MONTH(Q$2)&lt;10,CONCATENATE(0,MONTH(Q$2)),MONTH(Q$2))),SocrataData_REFRESH_THIS!$B:$D,3,FALSE)</f>
        <v>3.2</v>
      </c>
      <c r="R5" s="3">
        <f>VLOOKUP(CONCATENATE($A$5,"_",YEAR(R$2),"_",IF(MONTH(R$2)&lt;10,CONCATENATE(0,MONTH(R$2)),MONTH(R$2))),SocrataData_REFRESH_THIS!$B:$D,3,FALSE)</f>
        <v>3.4</v>
      </c>
      <c r="S5" s="3">
        <f>VLOOKUP(CONCATENATE($A$5,"_",YEAR(S$2),"_",IF(MONTH(S$2)&lt;10,CONCATENATE(0,MONTH(S$2)),MONTH(S$2))),SocrataData_REFRESH_THIS!$B:$D,3,FALSE)</f>
        <v>3.8</v>
      </c>
      <c r="T5" s="3">
        <f>VLOOKUP(CONCATENATE($A$5,"_",YEAR(T$2),"_",IF(MONTH(T$2)&lt;10,CONCATENATE(0,MONTH(T$2)),MONTH(T$2))),SocrataData_REFRESH_THIS!$B:$D,3,FALSE)</f>
        <v>4.5999999999999996</v>
      </c>
      <c r="U5" s="3">
        <f>VLOOKUP(CONCATENATE($A$5,"_",YEAR(U$2),"_",IF(MONTH(U$2)&lt;10,CONCATENATE(0,MONTH(U$2)),MONTH(U$2))),SocrataData_REFRESH_THIS!$B:$D,3,FALSE)</f>
        <v>4.5</v>
      </c>
      <c r="V5" s="3">
        <f>VLOOKUP(CONCATENATE($A$5,"_",YEAR(V$2),"_",IF(MONTH(V$2)&lt;10,CONCATENATE(0,MONTH(V$2)),MONTH(V$2))),SocrataData_REFRESH_THIS!$B:$D,3,FALSE)</f>
        <v>5.4</v>
      </c>
      <c r="W5" s="3">
        <f>VLOOKUP(CONCATENATE($A$5,"_",YEAR(W$2),"_",IF(MONTH(W$2)&lt;10,CONCATENATE(0,MONTH(W$2)),MONTH(W$2))),SocrataData_REFRESH_THIS!$B:$D,3,FALSE)</f>
        <v>4.2</v>
      </c>
      <c r="X5" s="3">
        <f>VLOOKUP(CONCATENATE($A$5,"_",YEAR(X$2),"_",IF(MONTH(X$2)&lt;10,CONCATENATE(0,MONTH(X$2)),MONTH(X$2))),SocrataData_REFRESH_THIS!$B:$D,3,FALSE)</f>
        <v>4.3</v>
      </c>
      <c r="Y5" s="3">
        <f>VLOOKUP(CONCATENATE($A$5,"_",YEAR(Y$2),"_",IF(MONTH(Y$2)&lt;10,CONCATENATE(0,MONTH(Y$2)),MONTH(Y$2))),SocrataData_REFRESH_THIS!$B:$D,3,FALSE)</f>
        <v>5.4</v>
      </c>
      <c r="Z5" s="3">
        <f>VLOOKUP(CONCATENATE($A$5,"_",YEAR(Z$2),"_",IF(MONTH(Z$2)&lt;10,CONCATENATE(0,MONTH(Z$2)),MONTH(Z$2))),SocrataData_REFRESH_THIS!$B:$D,3,FALSE)</f>
        <v>4.5</v>
      </c>
      <c r="AA5" s="3">
        <f>VLOOKUP(CONCATENATE($A$5,"_",YEAR(AA$2),"_",IF(MONTH(AA$2)&lt;10,CONCATENATE(0,MONTH(AA$2)),MONTH(AA$2))),SocrataData_REFRESH_THIS!$B:$D,3,FALSE)</f>
        <v>4.4000000000000004</v>
      </c>
      <c r="AB5" s="3">
        <f>VLOOKUP(CONCATENATE($A$5,"_",YEAR(AB$2),"_",IF(MONTH(AB$2)&lt;10,CONCATENATE(0,MONTH(AB$2)),MONTH(AB$2))),SocrataData_REFRESH_THIS!$B:$D,3,FALSE)</f>
        <v>5</v>
      </c>
      <c r="AC5" s="3">
        <f>VLOOKUP(CONCATENATE($A$5,"_",YEAR(AC$2),"_",IF(MONTH(AC$2)&lt;10,CONCATENATE(0,MONTH(AC$2)),MONTH(AC$2))),SocrataData_REFRESH_THIS!$B:$D,3,FALSE)</f>
        <v>4</v>
      </c>
      <c r="AD5" s="3">
        <f>VLOOKUP(CONCATENATE($A$5,"_",YEAR(AD$2),"_",IF(MONTH(AD$2)&lt;10,CONCATENATE(0,MONTH(AD$2)),MONTH(AD$2))),SocrataData_REFRESH_THIS!$B:$D,3,FALSE)</f>
        <v>3.6</v>
      </c>
      <c r="AE5" s="3">
        <f>VLOOKUP(CONCATENATE($A$5,"_",YEAR(AE$2),"_",IF(MONTH(AE$2)&lt;10,CONCATENATE(0,MONTH(AE$2)),MONTH(AE$2))),SocrataData_REFRESH_THIS!$B:$D,3,FALSE)</f>
        <v>3.8</v>
      </c>
      <c r="AF5" s="3">
        <f>VLOOKUP(CONCATENATE($A$5,"_",YEAR(AF$2),"_",IF(MONTH(AF$2)&lt;10,CONCATENATE(0,MONTH(AF$2)),MONTH(AF$2))),SocrataData_REFRESH_THIS!$B:$D,3,FALSE)</f>
        <v>3</v>
      </c>
      <c r="AG5" s="3">
        <f>VLOOKUP(CONCATENATE($A$5,"_",YEAR(AG$2),"_",IF(MONTH(AG$2)&lt;10,CONCATENATE(0,MONTH(AG$2)),MONTH(AG$2))),SocrataData_REFRESH_THIS!$B:$D,3,FALSE)</f>
        <v>4</v>
      </c>
      <c r="AH5" s="3">
        <f>VLOOKUP(CONCATENATE($A$5,"_",YEAR(AH$2),"_",IF(MONTH(AH$2)&lt;10,CONCATENATE(0,MONTH(AH$2)),MONTH(AH$2))),SocrataData_REFRESH_THIS!$B:$D,3,FALSE)</f>
        <v>5</v>
      </c>
      <c r="AI5" s="3">
        <f>VLOOKUP(CONCATENATE($A$5,"_",YEAR(AI$2),"_",IF(MONTH(AI$2)&lt;10,CONCATENATE(0,MONTH(AI$2)),MONTH(AI$2))),SocrataData_REFRESH_THIS!$B:$D,3,FALSE)</f>
        <v>5.3</v>
      </c>
      <c r="AJ5" s="3">
        <f>VLOOKUP(CONCATENATE($A$5,"_",YEAR(AJ$2),"_",IF(MONTH(AJ$2)&lt;10,CONCATENATE(0,MONTH(AJ$2)),MONTH(AJ$2))),SocrataData_REFRESH_THIS!$B:$D,3,FALSE)</f>
        <v>3.9</v>
      </c>
      <c r="AK5" s="3">
        <f>VLOOKUP(CONCATENATE($A$5,"_",YEAR(AK$2),"_",IF(MONTH(AK$2)&lt;10,CONCATENATE(0,MONTH(AK$2)),MONTH(AK$2))),SocrataData_REFRESH_THIS!$B:$D,3,FALSE)</f>
        <v>3.2</v>
      </c>
      <c r="AL5" s="3">
        <f>VLOOKUP(CONCATENATE($A$5,"_",YEAR(AL$2),"_",IF(MONTH(AL$2)&lt;10,CONCATENATE(0,MONTH(AL$2)),MONTH(AL$2))),SocrataData_REFRESH_THIS!$B:$D,3,FALSE)</f>
        <v>4</v>
      </c>
      <c r="AM5" s="3">
        <f>VLOOKUP(CONCATENATE($A$5,"_",YEAR(AM$2),"_",IF(MONTH(AM$2)&lt;10,CONCATENATE(0,MONTH(AM$2)),MONTH(AM$2))),SocrataData_REFRESH_THIS!$B:$D,3,FALSE)</f>
        <v>3.7</v>
      </c>
      <c r="AN5" s="3">
        <f>VLOOKUP(CONCATENATE($A$5,"_",YEAR(AN$2),"_",IF(MONTH(AN$2)&lt;10,CONCATENATE(0,MONTH(AN$2)),MONTH(AN$2))),SocrataData_REFRESH_THIS!$B:$D,3,FALSE)</f>
        <v>3.6</v>
      </c>
      <c r="AO5" s="3">
        <f>VLOOKUP(CONCATENATE($A$5,"_",YEAR(AO$2),"_",IF(MONTH(AO$2)&lt;10,CONCATENATE(0,MONTH(AO$2)),MONTH(AO$2))),SocrataData_REFRESH_THIS!$B:$D,3,FALSE)</f>
        <v>4.3</v>
      </c>
      <c r="AP5" s="3">
        <f>VLOOKUP(CONCATENATE($A$5,"_",YEAR(AP$2),"_",IF(MONTH(AP$2)&lt;10,CONCATENATE(0,MONTH(AP$2)),MONTH(AP$2))),SocrataData_REFRESH_THIS!$B:$D,3,FALSE)</f>
        <v>4</v>
      </c>
      <c r="AQ5" s="3">
        <f>VLOOKUP(CONCATENATE($A$5,"_",YEAR(AQ$2),"_",IF(MONTH(AQ$2)&lt;10,CONCATENATE(0,MONTH(AQ$2)),MONTH(AQ$2))),SocrataData_REFRESH_THIS!$B:$D,3,FALSE)</f>
        <v>4.4000000000000004</v>
      </c>
      <c r="AR5" s="3">
        <f>VLOOKUP(CONCATENATE($A$5,"_",YEAR(AR$2),"_",IF(MONTH(AR$2)&lt;10,CONCATENATE(0,MONTH(AR$2)),MONTH(AR$2))),SocrataData_REFRESH_THIS!$B:$D,3,FALSE)</f>
        <v>3.8</v>
      </c>
      <c r="AS5" s="3">
        <f>VLOOKUP(CONCATENATE($A$5,"_",YEAR(AS$2),"_",IF(MONTH(AS$2)&lt;10,CONCATENATE(0,MONTH(AS$2)),MONTH(AS$2))),SocrataData_REFRESH_THIS!$B:$D,3,FALSE)</f>
        <v>3.7</v>
      </c>
      <c r="AT5" s="3">
        <f>VLOOKUP(CONCATENATE($A$5,"_",YEAR(AT$2),"_",IF(MONTH(AT$2)&lt;10,CONCATENATE(0,MONTH(AT$2)),MONTH(AT$2))),SocrataData_REFRESH_THIS!$B:$D,3,FALSE)</f>
        <v>4.2</v>
      </c>
      <c r="AU5" s="3">
        <f>VLOOKUP(CONCATENATE($A$5,"_",YEAR(AU$2),"_",IF(MONTH(AU$2)&lt;10,CONCATENATE(0,MONTH(AU$2)),MONTH(AU$2))),SocrataData_REFRESH_THIS!$B:$D,3,FALSE)</f>
        <v>4.4000000000000004</v>
      </c>
      <c r="AV5" s="3">
        <f>VLOOKUP(CONCATENATE($A$5,"_",YEAR(AV$2),"_",IF(MONTH(AV$2)&lt;10,CONCATENATE(0,MONTH(AV$2)),MONTH(AV$2))),SocrataData_REFRESH_THIS!$B:$D,3,FALSE)</f>
        <v>4.3</v>
      </c>
      <c r="AW5" s="3">
        <f>VLOOKUP(CONCATENATE($A$5,"_",YEAR(AW$2),"_",IF(MONTH(AW$2)&lt;10,CONCATENATE(0,MONTH(AW$2)),MONTH(AW$2))),SocrataData_REFRESH_THIS!$B:$D,3,FALSE)</f>
        <v>2.9</v>
      </c>
      <c r="AX5" s="3">
        <f>VLOOKUP(CONCATENATE($A$5,"_",YEAR(AX$2),"_",IF(MONTH(AX$2)&lt;10,CONCATENATE(0,MONTH(AX$2)),MONTH(AX$2))),SocrataData_REFRESH_THIS!$B:$D,3,FALSE)</f>
        <v>3.2</v>
      </c>
      <c r="AY5" s="3">
        <f>VLOOKUP(CONCATENATE($A$5,"_",YEAR(AY$2),"_",IF(MONTH(AY$2)&lt;10,CONCATENATE(0,MONTH(AY$2)),MONTH(AY$2))),SocrataData_REFRESH_THIS!$B:$D,3,FALSE)</f>
        <v>3.2</v>
      </c>
      <c r="AZ5" s="3">
        <f>VLOOKUP(CONCATENATE($A$5,"_",YEAR(AZ$2),"_",IF(MONTH(AZ$2)&lt;10,CONCATENATE(0,MONTH(AZ$2)),MONTH(AZ$2))),SocrataData_REFRESH_THIS!$B:$D,3,FALSE)</f>
        <v>3</v>
      </c>
      <c r="BA5" s="3">
        <f>VLOOKUP(CONCATENATE($A$5,"_",YEAR(BA$2),"_",IF(MONTH(BA$2)&lt;10,CONCATENATE(0,MONTH(BA$2)),MONTH(BA$2))),SocrataData_REFRESH_THIS!$B:$D,3,FALSE)</f>
        <v>3.4</v>
      </c>
      <c r="BB5" s="3">
        <f>VLOOKUP(CONCATENATE($A$5,"_",YEAR(BB$2),"_",IF(MONTH(BB$2)&lt;10,CONCATENATE(0,MONTH(BB$2)),MONTH(BB$2))),SocrataData_REFRESH_THIS!$B:$D,3,FALSE)</f>
        <v>2.7</v>
      </c>
      <c r="BC5" s="3">
        <f>VLOOKUP(CONCATENATE($A$5,"_",YEAR(BC$2),"_",IF(MONTH(BC$2)&lt;10,CONCATENATE(0,MONTH(BC$2)),MONTH(BC$2))),SocrataData_REFRESH_THIS!$B:$D,3,FALSE)</f>
        <v>3.6</v>
      </c>
      <c r="BD5" s="3">
        <f>VLOOKUP(CONCATENATE($A$5,"_",YEAR(BD$2),"_",IF(MONTH(BD$2)&lt;10,CONCATENATE(0,MONTH(BD$2)),MONTH(BD$2))),SocrataData_REFRESH_THIS!$B:$D,3,FALSE)</f>
        <v>4</v>
      </c>
      <c r="BE5" s="3">
        <f>VLOOKUP(CONCATENATE($A$5,"_",YEAR(BE$2),"_",IF(MONTH(BE$2)&lt;10,CONCATENATE(0,MONTH(BE$2)),MONTH(BE$2))),SocrataData_REFRESH_THIS!$B:$D,3,FALSE)</f>
        <v>4.2</v>
      </c>
      <c r="BF5" s="3">
        <f>VLOOKUP(CONCATENATE($A$5,"_",YEAR(BF$2),"_",IF(MONTH(BF$2)&lt;10,CONCATENATE(0,MONTH(BF$2)),MONTH(BF$2))),SocrataData_REFRESH_THIS!$B:$D,3,FALSE)</f>
        <v>3.6</v>
      </c>
      <c r="BG5" s="3">
        <f>VLOOKUP(CONCATENATE($A$5,"_",YEAR(BG$2),"_",IF(MONTH(BG$2)&lt;10,CONCATENATE(0,MONTH(BG$2)),MONTH(BG$2))),SocrataData_REFRESH_THIS!$B:$D,3,FALSE)</f>
        <v>4.2</v>
      </c>
      <c r="BH5" s="3">
        <f>VLOOKUP(CONCATENATE($A$5,"_",YEAR(BH$2),"_",IF(MONTH(BH$2)&lt;10,CONCATENATE(0,MONTH(BH$2)),MONTH(BH$2))),SocrataData_REFRESH_THIS!$B:$D,3,FALSE)</f>
        <v>4</v>
      </c>
      <c r="BI5" s="3">
        <f>VLOOKUP(CONCATENATE($A$5,"_",YEAR(BI$2),"_",IF(MONTH(BI$2)&lt;10,CONCATENATE(0,MONTH(BI$2)),MONTH(BI$2))),SocrataData_REFRESH_THIS!$B:$D,3,FALSE)</f>
        <v>3.7</v>
      </c>
      <c r="BJ5" s="3">
        <f>VLOOKUP(CONCATENATE($A$5,"_",YEAR(BJ$2),"_",IF(MONTH(BJ$2)&lt;10,CONCATENATE(0,MONTH(BJ$2)),MONTH(BJ$2))),SocrataData_REFRESH_THIS!$B:$D,3,FALSE)</f>
        <v>4.3</v>
      </c>
      <c r="BK5" s="3">
        <f>VLOOKUP(CONCATENATE($A$5,"_",YEAR(BK$2),"_",IF(MONTH(BK$2)&lt;10,CONCATENATE(0,MONTH(BK$2)),MONTH(BK$2))),SocrataData_REFRESH_THIS!$B:$D,3,FALSE)</f>
        <v>4.0999999999999996</v>
      </c>
      <c r="BL5" s="3">
        <f>VLOOKUP(CONCATENATE($A$5,"_",YEAR(BL$2),"_",IF(MONTH(BL$2)&lt;10,CONCATENATE(0,MONTH(BL$2)),MONTH(BL$2))),SocrataData_REFRESH_THIS!$B:$D,3,FALSE)</f>
        <v>4</v>
      </c>
      <c r="BM5" s="3">
        <f>VLOOKUP(CONCATENATE($A$5,"_",YEAR(BM$2),"_",IF(MONTH(BM$2)&lt;10,CONCATENATE(0,MONTH(BM$2)),MONTH(BM$2))),SocrataData_REFRESH_THIS!$B:$D,3,FALSE)</f>
        <v>4</v>
      </c>
      <c r="BN5" s="3">
        <f>VLOOKUP(CONCATENATE($A$5,"_",YEAR(BN$2),"_",IF(MONTH(BN$2)&lt;10,CONCATENATE(0,MONTH(BN$2)),MONTH(BN$2))),SocrataData_REFRESH_THIS!$B:$D,3,FALSE)</f>
        <v>3</v>
      </c>
      <c r="BO5" s="3">
        <f>VLOOKUP(CONCATENATE($A$5,"_",YEAR(BO$2),"_",IF(MONTH(BO$2)&lt;10,CONCATENATE(0,MONTH(BO$2)),MONTH(BO$2))),SocrataData_REFRESH_THIS!$B:$D,3,FALSE)</f>
        <v>2.7</v>
      </c>
      <c r="BP5" s="3">
        <f>VLOOKUP(CONCATENATE($A$5,"_",YEAR(BP$2),"_",IF(MONTH(BP$2)&lt;10,CONCATENATE(0,MONTH(BP$2)),MONTH(BP$2))),SocrataData_REFRESH_THIS!$B:$D,3,FALSE)</f>
        <v>3.2</v>
      </c>
      <c r="BQ5" s="3">
        <f>VLOOKUP(CONCATENATE($A$5,"_",YEAR(BQ$2),"_",IF(MONTH(BQ$2)&lt;10,CONCATENATE(0,MONTH(BQ$2)),MONTH(BQ$2))),SocrataData_REFRESH_THIS!$B:$D,3,FALSE)</f>
        <v>3.1</v>
      </c>
      <c r="BR5" s="3">
        <f>VLOOKUP(CONCATENATE($A$5,"_",YEAR(BR$2),"_",IF(MONTH(BR$2)&lt;10,CONCATENATE(0,MONTH(BR$2)),MONTH(BR$2))),SocrataData_REFRESH_THIS!$B:$D,3,FALSE)</f>
        <v>3.5</v>
      </c>
      <c r="BS5" s="3">
        <f>VLOOKUP(CONCATENATE($A$5,"_",YEAR(BS$2),"_",IF(MONTH(BS$2)&lt;10,CONCATENATE(0,MONTH(BS$2)),MONTH(BS$2))),SocrataData_REFRESH_THIS!$B:$D,3,FALSE)</f>
        <v>4.2</v>
      </c>
      <c r="BT5" s="3">
        <f>VLOOKUP(CONCATENATE($A$5,"_",YEAR(BT$2),"_",IF(MONTH(BT$2)&lt;10,CONCATENATE(0,MONTH(BT$2)),MONTH(BT$2))),SocrataData_REFRESH_THIS!$B:$D,3,FALSE)</f>
        <v>5.2</v>
      </c>
      <c r="BU5" s="3">
        <f>VLOOKUP(CONCATENATE($A$5,"_",YEAR(BU$2),"_",IF(MONTH(BU$2)&lt;10,CONCATENATE(0,MONTH(BU$2)),MONTH(BU$2))),SocrataData_REFRESH_THIS!$B:$D,3,FALSE)</f>
        <v>14</v>
      </c>
      <c r="BV5" s="3">
        <f>VLOOKUP(CONCATENATE($A$5,"_",YEAR(BV$2),"_",IF(MONTH(BV$2)&lt;10,CONCATENATE(0,MONTH(BV$2)),MONTH(BV$2))),SocrataData_REFRESH_THIS!$B:$D,3,FALSE)</f>
        <v>14.3</v>
      </c>
      <c r="BW5" s="3">
        <f>VLOOKUP(CONCATENATE($A$5,"_",YEAR(BW$2),"_",IF(MONTH(BW$2)&lt;10,CONCATENATE(0,MONTH(BW$2)),MONTH(BW$2))),SocrataData_REFRESH_THIS!$B:$D,3,FALSE)</f>
        <v>12.8</v>
      </c>
      <c r="BX5" s="3">
        <f>VLOOKUP(CONCATENATE($A$5,"_",YEAR(BX$2),"_",IF(MONTH(BX$2)&lt;10,CONCATENATE(0,MONTH(BX$2)),MONTH(BX$2))),SocrataData_REFRESH_THIS!$B:$D,3,FALSE)</f>
        <v>12.2</v>
      </c>
      <c r="BY5" s="3">
        <f>VLOOKUP(CONCATENATE($A$5,"_",YEAR(BY$2),"_",IF(MONTH(BY$2)&lt;10,CONCATENATE(0,MONTH(BY$2)),MONTH(BY$2))),SocrataData_REFRESH_THIS!$B:$D,3,FALSE)</f>
        <v>11.9</v>
      </c>
      <c r="BZ5" s="3">
        <f>VLOOKUP(CONCATENATE($A$5,"_",YEAR(BZ$2),"_",IF(MONTH(BZ$2)&lt;10,CONCATENATE(0,MONTH(BZ$2)),MONTH(BZ$2))),SocrataData_REFRESH_THIS!$B:$D,3,FALSE)</f>
        <v>10.8</v>
      </c>
      <c r="CA5" s="3">
        <f>VLOOKUP(CONCATENATE($A$5,"_",YEAR(CA$2),"_",IF(MONTH(CA$2)&lt;10,CONCATENATE(0,MONTH(CA$2)),MONTH(CA$2))),SocrataData_REFRESH_THIS!$B:$D,3,FALSE)</f>
        <v>8.5</v>
      </c>
      <c r="CB5" s="3">
        <f>VLOOKUP(CONCATENATE($A$5,"_",YEAR(CB$2),"_",IF(MONTH(CB$2)&lt;10,CONCATENATE(0,MONTH(CB$2)),MONTH(CB$2))),SocrataData_REFRESH_THIS!$B:$D,3,FALSE)</f>
        <v>10</v>
      </c>
      <c r="CC5" s="3">
        <f>VLOOKUP(CONCATENATE($A$5,"_",YEAR(CC$2),"_",IF(MONTH(CC$2)&lt;10,CONCATENATE(0,MONTH(CC$2)),MONTH(CC$2))),SocrataData_REFRESH_THIS!$B:$D,3,FALSE)</f>
        <v>9.6999999999999993</v>
      </c>
      <c r="CD5" s="3">
        <f>VLOOKUP(CONCATENATE($A$5,"_",YEAR(CD$2),"_",IF(MONTH(CD$2)&lt;10,CONCATENATE(0,MONTH(CD$2)),MONTH(CD$2))),SocrataData_REFRESH_THIS!$B:$D,3,FALSE)</f>
        <v>8.6999999999999993</v>
      </c>
      <c r="CE5" s="3">
        <f>VLOOKUP(CONCATENATE($A$5,"_",YEAR(CE$2),"_",IF(MONTH(CE$2)&lt;10,CONCATENATE(0,MONTH(CE$2)),MONTH(CE$2))),SocrataData_REFRESH_THIS!$B:$D,3,FALSE)</f>
        <v>8</v>
      </c>
      <c r="CF5" s="3">
        <f>VLOOKUP(CONCATENATE($A$5,"_",YEAR(CF$2),"_",IF(MONTH(CF$2)&lt;10,CONCATENATE(0,MONTH(CF$2)),MONTH(CF$2))),SocrataData_REFRESH_THIS!$B:$D,3,FALSE)</f>
        <v>8.5</v>
      </c>
      <c r="CG5" s="3">
        <f>VLOOKUP(CONCATENATE($A$5,"_",YEAR(CG$2),"_",IF(MONTH(CG$2)&lt;10,CONCATENATE(0,MONTH(CG$2)),MONTH(CG$2))),SocrataData_REFRESH_THIS!$B:$D,3,FALSE)</f>
        <v>7</v>
      </c>
      <c r="CH5" s="3">
        <f>VLOOKUP(CONCATENATE($A$5,"_",YEAR(CH$2),"_",IF(MONTH(CH$2)&lt;10,CONCATENATE(0,MONTH(CH$2)),MONTH(CH$2))),SocrataData_REFRESH_THIS!$B:$D,3,FALSE)</f>
        <v>7.6</v>
      </c>
      <c r="CI5" s="3">
        <f>VLOOKUP(CONCATENATE($A$5,"_",YEAR(CI$2),"_",IF(MONTH(CI$2)&lt;10,CONCATENATE(0,MONTH(CI$2)),MONTH(CI$2))),SocrataData_REFRESH_THIS!$B:$D,3,FALSE)</f>
        <v>6</v>
      </c>
      <c r="CJ5" s="3">
        <f>VLOOKUP(CONCATENATE($A$5,"_",YEAR(CJ$2),"_",IF(MONTH(CJ$2)&lt;10,CONCATENATE(0,MONTH(CJ$2)),MONTH(CJ$2))),SocrataData_REFRESH_THIS!$B:$D,3,FALSE)</f>
        <v>6.7</v>
      </c>
      <c r="CK5" s="3">
        <f>VLOOKUP(CONCATENATE($A$5,"_",YEAR(CK$2),"_",IF(MONTH(CK$2)&lt;10,CONCATENATE(0,MONTH(CK$2)),MONTH(CK$2))),SocrataData_REFRESH_THIS!$B:$D,3,FALSE)</f>
        <v>5.9</v>
      </c>
      <c r="CL5" s="3">
        <f>VLOOKUP(CONCATENATE($A$5,"_",YEAR(CL$2),"_",IF(MONTH(CL$2)&lt;10,CONCATENATE(0,MONTH(CL$2)),MONTH(CL$2))),SocrataData_REFRESH_THIS!$B:$D,3,FALSE)</f>
        <v>5.7</v>
      </c>
      <c r="CM5" s="3">
        <f>VLOOKUP(CONCATENATE($A$5,"_",YEAR(CM$2),"_",IF(MONTH(CM$2)&lt;10,CONCATENATE(0,MONTH(CM$2)),MONTH(CM$2))),SocrataData_REFRESH_THIS!$B:$D,3,FALSE)</f>
        <v>4.2</v>
      </c>
      <c r="CN5" s="3">
        <f>VLOOKUP(CONCATENATE($A$5,"_",YEAR(CN$2),"_",IF(MONTH(CN$2)&lt;10,CONCATENATE(0,MONTH(CN$2)),MONTH(CN$2))),SocrataData_REFRESH_THIS!$B:$D,3,FALSE)</f>
        <v>5.4</v>
      </c>
      <c r="CO5" s="3">
        <f>VLOOKUP(CONCATENATE($A$5,"_",YEAR(CO$2),"_",IF(MONTH(CO$2)&lt;10,CONCATENATE(0,MONTH(CO$2)),MONTH(CO$2))),SocrataData_REFRESH_THIS!$B:$D,3,FALSE)</f>
        <v>3.1</v>
      </c>
      <c r="CP5" s="3">
        <f>VLOOKUP(CONCATENATE($A$5,"_",YEAR(CP$2),"_",IF(MONTH(CP$2)&lt;10,CONCATENATE(0,MONTH(CP$2)),MONTH(CP$2))),SocrataData_REFRESH_THIS!$B:$D,3,FALSE)</f>
        <v>4.3</v>
      </c>
      <c r="CQ5" s="3">
        <f>VLOOKUP(CONCATENATE($A$5,"_",YEAR(CQ$2),"_",IF(MONTH(CQ$2)&lt;10,CONCATENATE(0,MONTH(CQ$2)),MONTH(CQ$2))),SocrataData_REFRESH_THIS!$B:$D,3,FALSE)</f>
        <v>5.4</v>
      </c>
      <c r="CR5" s="3">
        <f>VLOOKUP(CONCATENATE($A$5,"_",YEAR(CR$2),"_",IF(MONTH(CR$2)&lt;10,CONCATENATE(0,MONTH(CR$2)),MONTH(CR$2))),SocrataData_REFRESH_THIS!$B:$D,3,FALSE)</f>
        <v>5.3</v>
      </c>
      <c r="CS5" s="3">
        <f>VLOOKUP(CONCATENATE($A$5,"_",YEAR(CS$2),"_",IF(MONTH(CS$2)&lt;10,CONCATENATE(0,MONTH(CS$2)),MONTH(CS$2))),SocrataData_REFRESH_THIS!$B:$D,3,FALSE)</f>
        <v>3.6</v>
      </c>
      <c r="CT5" s="3">
        <f>VLOOKUP(CONCATENATE($A$5,"_",YEAR(CT$2),"_",IF(MONTH(CT$2)&lt;10,CONCATENATE(0,MONTH(CT$2)),MONTH(CT$2))),SocrataData_REFRESH_THIS!$B:$D,3,FALSE)</f>
        <v>3.8</v>
      </c>
      <c r="CU5" s="3">
        <f>VLOOKUP(CONCATENATE($A$5,"_",YEAR(CU$2),"_",IF(MONTH(CU$2)&lt;10,CONCATENATE(0,MONTH(CU$2)),MONTH(CU$2))),SocrataData_REFRESH_THIS!$B:$D,3,FALSE)</f>
        <v>3.9</v>
      </c>
      <c r="CV5" s="3">
        <f>VLOOKUP(CONCATENATE($A$5,"_",YEAR(CV$2),"_",IF(MONTH(CV$2)&lt;10,CONCATENATE(0,MONTH(CV$2)),MONTH(CV$2))),SocrataData_REFRESH_THIS!$B:$D,3,FALSE)</f>
        <v>3.9</v>
      </c>
      <c r="CW5" s="3">
        <f>VLOOKUP(CONCATENATE($A$5,"_",YEAR(CW$2),"_",IF(MONTH(CW$2)&lt;10,CONCATENATE(0,MONTH(CW$2)),MONTH(CW$2))),SocrataData_REFRESH_THIS!$B:$D,3,FALSE)</f>
        <v>4.5999999999999996</v>
      </c>
      <c r="CX5" s="3">
        <f>VLOOKUP(CONCATENATE($A$5,"_",YEAR(CX$2),"_",IF(MONTH(CX$2)&lt;10,CONCATENATE(0,MONTH(CX$2)),MONTH(CX$2))),SocrataData_REFRESH_THIS!$B:$D,3,FALSE)</f>
        <v>4.5</v>
      </c>
      <c r="CY5" s="3">
        <f>VLOOKUP(CONCATENATE($A$5,"_",YEAR(CY$2),"_",IF(MONTH(CY$2)&lt;10,CONCATENATE(0,MONTH(CY$2)),MONTH(CY$2))),SocrataData_REFRESH_THIS!$B:$D,3,FALSE)</f>
        <v>3.4</v>
      </c>
      <c r="CZ5" s="3">
        <f>VLOOKUP(CONCATENATE($A$5,"_",YEAR(CZ$2),"_",IF(MONTH(CZ$2)&lt;10,CONCATENATE(0,MONTH(CZ$2)),MONTH(CZ$2))),SocrataData_REFRESH_THIS!$B:$D,3,FALSE)</f>
        <v>4.5</v>
      </c>
      <c r="DA5" s="3">
        <f>VLOOKUP(CONCATENATE($A$5,"_",YEAR(DA$2),"_",IF(MONTH(DA$2)&lt;10,CONCATENATE(0,MONTH(DA$2)),MONTH(DA$2))),SocrataData_REFRESH_THIS!$B:$D,3,FALSE)</f>
        <v>3.8</v>
      </c>
      <c r="DB5" s="3">
        <f>VLOOKUP(CONCATENATE($A$5,"_",YEAR(DB$2),"_",IF(MONTH(DB$2)&lt;10,CONCATENATE(0,MONTH(DB$2)),MONTH(DB$2))),SocrataData_REFRESH_THIS!$B:$D,3,FALSE)</f>
        <v>5</v>
      </c>
      <c r="DC5" s="3">
        <f>VLOOKUP(CONCATENATE($A$5,"_",YEAR(DC$2),"_",IF(MONTH(DC$2)&lt;10,CONCATENATE(0,MONTH(DC$2)),MONTH(DC$2))),SocrataData_REFRESH_THIS!$B:$D,3,FALSE)</f>
        <v>4.8</v>
      </c>
      <c r="DD5" s="3">
        <f>VLOOKUP(CONCATENATE($A$5,"_",YEAR(DD$2),"_",IF(MONTH(DD$2)&lt;10,CONCATENATE(0,MONTH(DD$2)),MONTH(DD$2))),SocrataData_REFRESH_THIS!$B:$D,3,FALSE)</f>
        <v>4.0999999999999996</v>
      </c>
      <c r="DE5" s="3">
        <f>VLOOKUP(CONCATENATE($A$5,"_",YEAR(DE$2),"_",IF(MONTH(DE$2)&lt;10,CONCATENATE(0,MONTH(DE$2)),MONTH(DE$2))),SocrataData_REFRESH_THIS!$B:$D,3,FALSE)</f>
        <v>2.6</v>
      </c>
      <c r="DF5" s="3">
        <f>VLOOKUP(CONCATENATE($A$5,"_",YEAR(DF$2),"_",IF(MONTH(DF$2)&lt;10,CONCATENATE(0,MONTH(DF$2)),MONTH(DF$2))),SocrataData_REFRESH_THIS!$B:$D,3,FALSE)</f>
        <v>3.9</v>
      </c>
      <c r="DG5" s="3">
        <f>VLOOKUP(CONCATENATE($A$5,"_",YEAR(DG$2),"_",IF(MONTH(DG$2)&lt;10,CONCATENATE(0,MONTH(DG$2)),MONTH(DG$2))),SocrataData_REFRESH_THIS!$B:$D,3,FALSE)</f>
        <v>3.5</v>
      </c>
      <c r="DH5" s="3">
        <f>VLOOKUP(CONCATENATE($A$5,"_",YEAR(DH$2),"_",IF(MONTH(DH$2)&lt;10,CONCATENATE(0,MONTH(DH$2)),MONTH(DH$2))),SocrataData_REFRESH_THIS!$B:$D,3,FALSE)</f>
        <v>4.3</v>
      </c>
      <c r="DI5" s="3">
        <f>VLOOKUP(CONCATENATE($A$5,"_",YEAR(DI$2),"_",IF(MONTH(DI$2)&lt;10,CONCATENATE(0,MONTH(DI$2)),MONTH(DI$2))),SocrataData_REFRESH_THIS!$B:$D,3,FALSE)</f>
        <v>4.5</v>
      </c>
      <c r="DJ5" s="3">
        <f>VLOOKUP(CONCATENATE($A$5,"_",YEAR(DJ$2),"_",IF(MONTH(DJ$2)&lt;10,CONCATENATE(0,MONTH(DJ$2)),MONTH(DJ$2))),SocrataData_REFRESH_THIS!$B:$D,3,FALSE)</f>
        <v>5</v>
      </c>
      <c r="DK5" s="3">
        <f>VLOOKUP(CONCATENATE($A$5,"_",YEAR(DK$2),"_",IF(MONTH(DK$2)&lt;10,CONCATENATE(0,MONTH(DK$2)),MONTH(DK$2))),SocrataData_REFRESH_THIS!$B:$D,3,FALSE)</f>
        <v>4.8</v>
      </c>
      <c r="DL5" s="3">
        <f>VLOOKUP(CONCATENATE($A$5,"_",YEAR(DL$2),"_",IF(MONTH(DL$2)&lt;10,CONCATENATE(0,MONTH(DL$2)),MONTH(DL$2))),SocrataData_REFRESH_THIS!$B:$D,3,FALSE)</f>
        <v>4.7</v>
      </c>
      <c r="DM5" s="3">
        <f>VLOOKUP(CONCATENATE($A$5,"_",YEAR(DM$2),"_",IF(MONTH(DM$2)&lt;10,CONCATENATE(0,MONTH(DM$2)),MONTH(DM$2))),SocrataData_REFRESH_THIS!$B:$D,3,FALSE)</f>
        <v>4.4000000000000004</v>
      </c>
      <c r="DN5" s="3">
        <f>VLOOKUP(CONCATENATE($A$5,"_",YEAR(DN$2),"_",IF(MONTH(DN$2)&lt;10,CONCATENATE(0,MONTH(DN$2)),MONTH(DN$2))),SocrataData_REFRESH_THIS!$B:$D,3,FALSE)</f>
        <v>4.0999999999999996</v>
      </c>
      <c r="DO5" s="3">
        <f>VLOOKUP(CONCATENATE($A$5,"_",YEAR(DO$2),"_",IF(MONTH(DO$2)&lt;10,CONCATENATE(0,MONTH(DO$2)),MONTH(DO$2))),SocrataData_REFRESH_THIS!$B:$D,3,FALSE)</f>
        <v>4.8</v>
      </c>
      <c r="DP5" s="3">
        <f>VLOOKUP(CONCATENATE($A$5,"_",YEAR(DP$2),"_",IF(MONTH(DP$2)&lt;10,CONCATENATE(0,MONTH(DP$2)),MONTH(DP$2))),SocrataData_REFRESH_THIS!$B:$D,3,FALSE)</f>
        <v>5.0999999999999996</v>
      </c>
      <c r="DQ5" s="3">
        <f>VLOOKUP(CONCATENATE($A$5,"_",YEAR(DQ$2),"_",IF(MONTH(DQ$2)&lt;10,CONCATENATE(0,MONTH(DQ$2)),MONTH(DQ$2))),SocrataData_REFRESH_THIS!$B:$D,3,FALSE)</f>
        <v>4.2</v>
      </c>
      <c r="DR5" s="3">
        <f>VLOOKUP(CONCATENATE($A$5,"_",YEAR(DR$2),"_",IF(MONTH(DR$2)&lt;10,CONCATENATE(0,MONTH(DR$2)),MONTH(DR$2))),SocrataData_REFRESH_THIS!$B:$D,3,FALSE)</f>
        <v>4.5999999999999996</v>
      </c>
      <c r="DS5" s="3">
        <f>VLOOKUP(CONCATENATE($A$5,"_",YEAR(DS$2),"_",IF(MONTH(DS$2)&lt;10,CONCATENATE(0,MONTH(DS$2)),MONTH(DS$2))),SocrataData_REFRESH_THIS!$B:$D,3,FALSE)</f>
        <v>3.8</v>
      </c>
      <c r="DT5" s="3">
        <f>VLOOKUP(CONCATENATE($A$5,"_",YEAR(DT$2),"_",IF(MONTH(DT$2)&lt;10,CONCATENATE(0,MONTH(DT$2)),MONTH(DT$2))),SocrataData_REFRESH_THIS!$B:$D,3,FALSE)</f>
        <v>5</v>
      </c>
    </row>
    <row r="6" spans="1:126" x14ac:dyDescent="0.2">
      <c r="C6" s="1"/>
    </row>
    <row r="7" spans="1:126" x14ac:dyDescent="0.2">
      <c r="B7" s="1" t="s">
        <v>600</v>
      </c>
      <c r="C7" s="1"/>
      <c r="D7">
        <f>IF(AND( D2&gt;DATE(2020,1,20), D2&lt;DATE(2020,4,15)), 1, 0)</f>
        <v>0</v>
      </c>
      <c r="E7">
        <f t="shared" ref="E7:BP7" si="85">IF(AND( E2&gt;DATE(2020,1,20), E2&lt;DATE(2020,4,15)), 1, 0)</f>
        <v>0</v>
      </c>
      <c r="F7">
        <f t="shared" si="85"/>
        <v>0</v>
      </c>
      <c r="G7">
        <f t="shared" si="85"/>
        <v>0</v>
      </c>
      <c r="H7">
        <f t="shared" si="85"/>
        <v>0</v>
      </c>
      <c r="I7">
        <f t="shared" si="85"/>
        <v>0</v>
      </c>
      <c r="J7">
        <f t="shared" si="85"/>
        <v>0</v>
      </c>
      <c r="K7">
        <f t="shared" si="85"/>
        <v>0</v>
      </c>
      <c r="L7">
        <f t="shared" si="85"/>
        <v>0</v>
      </c>
      <c r="M7">
        <f t="shared" si="85"/>
        <v>0</v>
      </c>
      <c r="N7">
        <f t="shared" si="85"/>
        <v>0</v>
      </c>
      <c r="O7">
        <f t="shared" si="85"/>
        <v>0</v>
      </c>
      <c r="P7">
        <f t="shared" si="85"/>
        <v>0</v>
      </c>
      <c r="Q7">
        <f t="shared" si="85"/>
        <v>0</v>
      </c>
      <c r="R7">
        <f t="shared" si="85"/>
        <v>0</v>
      </c>
      <c r="S7">
        <f t="shared" si="85"/>
        <v>0</v>
      </c>
      <c r="T7">
        <f t="shared" si="85"/>
        <v>0</v>
      </c>
      <c r="U7">
        <f t="shared" si="85"/>
        <v>0</v>
      </c>
      <c r="V7">
        <f t="shared" si="85"/>
        <v>0</v>
      </c>
      <c r="W7">
        <f t="shared" si="85"/>
        <v>0</v>
      </c>
      <c r="X7">
        <f t="shared" si="85"/>
        <v>0</v>
      </c>
      <c r="Y7">
        <f t="shared" si="85"/>
        <v>0</v>
      </c>
      <c r="Z7">
        <f t="shared" si="85"/>
        <v>0</v>
      </c>
      <c r="AA7">
        <f t="shared" si="85"/>
        <v>0</v>
      </c>
      <c r="AB7">
        <f t="shared" si="85"/>
        <v>0</v>
      </c>
      <c r="AC7">
        <f t="shared" si="85"/>
        <v>0</v>
      </c>
      <c r="AD7">
        <f t="shared" si="85"/>
        <v>0</v>
      </c>
      <c r="AE7">
        <f t="shared" si="85"/>
        <v>0</v>
      </c>
      <c r="AF7">
        <f t="shared" si="85"/>
        <v>0</v>
      </c>
      <c r="AG7">
        <f t="shared" si="85"/>
        <v>0</v>
      </c>
      <c r="AH7">
        <f t="shared" si="85"/>
        <v>0</v>
      </c>
      <c r="AI7">
        <f t="shared" si="85"/>
        <v>0</v>
      </c>
      <c r="AJ7">
        <f t="shared" si="85"/>
        <v>0</v>
      </c>
      <c r="AK7">
        <f t="shared" si="85"/>
        <v>0</v>
      </c>
      <c r="AL7">
        <f t="shared" si="85"/>
        <v>0</v>
      </c>
      <c r="AM7">
        <f t="shared" si="85"/>
        <v>0</v>
      </c>
      <c r="AN7">
        <f t="shared" si="85"/>
        <v>0</v>
      </c>
      <c r="AO7">
        <f t="shared" si="85"/>
        <v>0</v>
      </c>
      <c r="AP7">
        <f t="shared" si="85"/>
        <v>0</v>
      </c>
      <c r="AQ7">
        <f t="shared" si="85"/>
        <v>0</v>
      </c>
      <c r="AR7">
        <f t="shared" si="85"/>
        <v>0</v>
      </c>
      <c r="AS7">
        <f t="shared" si="85"/>
        <v>0</v>
      </c>
      <c r="AT7">
        <f t="shared" si="85"/>
        <v>0</v>
      </c>
      <c r="AU7">
        <f t="shared" si="85"/>
        <v>0</v>
      </c>
      <c r="AV7">
        <f t="shared" si="85"/>
        <v>0</v>
      </c>
      <c r="AW7">
        <f t="shared" si="85"/>
        <v>0</v>
      </c>
      <c r="AX7">
        <f t="shared" si="85"/>
        <v>0</v>
      </c>
      <c r="AY7">
        <f t="shared" si="85"/>
        <v>0</v>
      </c>
      <c r="AZ7">
        <f t="shared" si="85"/>
        <v>0</v>
      </c>
      <c r="BA7">
        <f t="shared" si="85"/>
        <v>0</v>
      </c>
      <c r="BB7">
        <f t="shared" si="85"/>
        <v>0</v>
      </c>
      <c r="BC7">
        <f t="shared" si="85"/>
        <v>0</v>
      </c>
      <c r="BD7">
        <f t="shared" si="85"/>
        <v>0</v>
      </c>
      <c r="BE7">
        <f t="shared" si="85"/>
        <v>0</v>
      </c>
      <c r="BF7">
        <f t="shared" si="85"/>
        <v>0</v>
      </c>
      <c r="BG7">
        <f t="shared" si="85"/>
        <v>0</v>
      </c>
      <c r="BH7">
        <f t="shared" si="85"/>
        <v>0</v>
      </c>
      <c r="BI7">
        <f t="shared" si="85"/>
        <v>0</v>
      </c>
      <c r="BJ7">
        <f t="shared" si="85"/>
        <v>0</v>
      </c>
      <c r="BK7">
        <f t="shared" si="85"/>
        <v>0</v>
      </c>
      <c r="BL7">
        <f t="shared" si="85"/>
        <v>0</v>
      </c>
      <c r="BM7">
        <f t="shared" si="85"/>
        <v>0</v>
      </c>
      <c r="BN7">
        <f t="shared" si="85"/>
        <v>0</v>
      </c>
      <c r="BO7">
        <f t="shared" si="85"/>
        <v>0</v>
      </c>
      <c r="BP7">
        <f t="shared" si="85"/>
        <v>0</v>
      </c>
      <c r="BQ7">
        <f t="shared" ref="BQ7:DT7" si="86">IF(AND( BQ2&gt;DATE(2020,1,20), BQ2&lt;DATE(2020,4,15)), 1, 0)</f>
        <v>0</v>
      </c>
      <c r="BR7">
        <f t="shared" si="86"/>
        <v>0</v>
      </c>
      <c r="BS7">
        <f t="shared" si="86"/>
        <v>1</v>
      </c>
      <c r="BT7">
        <f t="shared" si="86"/>
        <v>1</v>
      </c>
      <c r="BU7">
        <f t="shared" si="86"/>
        <v>1</v>
      </c>
      <c r="BV7">
        <f t="shared" si="86"/>
        <v>0</v>
      </c>
      <c r="BW7">
        <f t="shared" si="86"/>
        <v>0</v>
      </c>
      <c r="BX7">
        <f t="shared" si="86"/>
        <v>0</v>
      </c>
      <c r="BY7">
        <f t="shared" si="86"/>
        <v>0</v>
      </c>
      <c r="BZ7">
        <f t="shared" si="86"/>
        <v>0</v>
      </c>
      <c r="CA7">
        <f t="shared" si="86"/>
        <v>0</v>
      </c>
      <c r="CB7">
        <f t="shared" si="86"/>
        <v>0</v>
      </c>
      <c r="CC7">
        <f t="shared" si="86"/>
        <v>0</v>
      </c>
      <c r="CD7">
        <f t="shared" si="86"/>
        <v>0</v>
      </c>
      <c r="CE7">
        <f t="shared" si="86"/>
        <v>0</v>
      </c>
      <c r="CF7">
        <f t="shared" si="86"/>
        <v>0</v>
      </c>
      <c r="CG7">
        <f t="shared" si="86"/>
        <v>0</v>
      </c>
      <c r="CH7">
        <f t="shared" si="86"/>
        <v>0</v>
      </c>
      <c r="CI7">
        <f t="shared" si="86"/>
        <v>0</v>
      </c>
      <c r="CJ7">
        <f t="shared" si="86"/>
        <v>0</v>
      </c>
      <c r="CK7">
        <f t="shared" si="86"/>
        <v>0</v>
      </c>
      <c r="CL7">
        <f t="shared" si="86"/>
        <v>0</v>
      </c>
      <c r="CM7">
        <f t="shared" si="86"/>
        <v>0</v>
      </c>
      <c r="CN7">
        <f t="shared" si="86"/>
        <v>0</v>
      </c>
      <c r="CO7">
        <f t="shared" si="86"/>
        <v>0</v>
      </c>
      <c r="CP7">
        <f t="shared" si="86"/>
        <v>0</v>
      </c>
      <c r="CQ7">
        <f t="shared" si="86"/>
        <v>0</v>
      </c>
      <c r="CR7">
        <f t="shared" si="86"/>
        <v>0</v>
      </c>
      <c r="CS7">
        <f t="shared" si="86"/>
        <v>0</v>
      </c>
      <c r="CT7">
        <f t="shared" si="86"/>
        <v>0</v>
      </c>
      <c r="CU7">
        <f t="shared" si="86"/>
        <v>0</v>
      </c>
      <c r="CV7">
        <f t="shared" si="86"/>
        <v>0</v>
      </c>
      <c r="CW7">
        <f t="shared" si="86"/>
        <v>0</v>
      </c>
      <c r="CX7">
        <f t="shared" si="86"/>
        <v>0</v>
      </c>
      <c r="CY7">
        <f t="shared" si="86"/>
        <v>0</v>
      </c>
      <c r="CZ7">
        <f t="shared" si="86"/>
        <v>0</v>
      </c>
      <c r="DA7">
        <f t="shared" si="86"/>
        <v>0</v>
      </c>
      <c r="DB7">
        <f t="shared" si="86"/>
        <v>0</v>
      </c>
      <c r="DC7">
        <f t="shared" si="86"/>
        <v>0</v>
      </c>
      <c r="DD7">
        <f t="shared" si="86"/>
        <v>0</v>
      </c>
      <c r="DE7">
        <f t="shared" si="86"/>
        <v>0</v>
      </c>
      <c r="DF7">
        <f t="shared" si="86"/>
        <v>0</v>
      </c>
      <c r="DG7">
        <f t="shared" si="86"/>
        <v>0</v>
      </c>
      <c r="DH7">
        <f t="shared" si="86"/>
        <v>0</v>
      </c>
      <c r="DI7">
        <f t="shared" si="86"/>
        <v>0</v>
      </c>
      <c r="DJ7">
        <f t="shared" si="86"/>
        <v>0</v>
      </c>
      <c r="DK7">
        <f t="shared" si="86"/>
        <v>0</v>
      </c>
      <c r="DL7">
        <f t="shared" si="86"/>
        <v>0</v>
      </c>
      <c r="DM7">
        <f t="shared" si="86"/>
        <v>0</v>
      </c>
      <c r="DN7">
        <f t="shared" si="86"/>
        <v>0</v>
      </c>
      <c r="DO7">
        <f t="shared" si="86"/>
        <v>0</v>
      </c>
      <c r="DP7">
        <f t="shared" si="86"/>
        <v>0</v>
      </c>
      <c r="DQ7">
        <f t="shared" si="86"/>
        <v>0</v>
      </c>
      <c r="DR7">
        <f t="shared" si="86"/>
        <v>0</v>
      </c>
      <c r="DS7">
        <f t="shared" si="86"/>
        <v>0</v>
      </c>
      <c r="DT7">
        <f t="shared" si="86"/>
        <v>0</v>
      </c>
    </row>
    <row r="8" spans="1:126" x14ac:dyDescent="0.2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126" x14ac:dyDescent="0.2"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V9" s="11"/>
    </row>
    <row r="10" spans="1:126" x14ac:dyDescent="0.2">
      <c r="A10" s="7" t="s">
        <v>1</v>
      </c>
      <c r="C10" t="s">
        <v>271</v>
      </c>
      <c r="D10" s="12" t="e">
        <f>ROUND(#REF!*100,1)&amp;"%"</f>
        <v>#REF!</v>
      </c>
      <c r="E10" s="12" t="e">
        <f t="shared" ref="E10:Y10" si="87">IF(E$16="","","U.S. total"&amp;CHAR(10)&amp;"(not seasonally adjusted)")</f>
        <v>#REF!</v>
      </c>
      <c r="F10" s="12" t="e">
        <f t="shared" si="87"/>
        <v>#REF!</v>
      </c>
      <c r="G10" s="12" t="e">
        <f t="shared" si="87"/>
        <v>#REF!</v>
      </c>
      <c r="H10" s="12" t="e">
        <f t="shared" si="87"/>
        <v>#REF!</v>
      </c>
      <c r="I10" s="12" t="e">
        <f t="shared" si="87"/>
        <v>#REF!</v>
      </c>
      <c r="J10" s="12" t="e">
        <f t="shared" si="87"/>
        <v>#REF!</v>
      </c>
      <c r="K10" s="12" t="e">
        <f t="shared" si="87"/>
        <v>#REF!</v>
      </c>
      <c r="L10" s="12" t="e">
        <f t="shared" si="87"/>
        <v>#REF!</v>
      </c>
      <c r="M10" s="12" t="e">
        <f t="shared" si="87"/>
        <v>#REF!</v>
      </c>
      <c r="N10" s="12" t="e">
        <f t="shared" si="87"/>
        <v>#REF!</v>
      </c>
      <c r="O10" s="12" t="e">
        <f t="shared" si="87"/>
        <v>#REF!</v>
      </c>
      <c r="P10" s="12" t="e">
        <f t="shared" si="87"/>
        <v>#REF!</v>
      </c>
      <c r="Q10" s="12" t="e">
        <f t="shared" si="87"/>
        <v>#REF!</v>
      </c>
      <c r="R10" s="12" t="e">
        <f t="shared" si="87"/>
        <v>#REF!</v>
      </c>
      <c r="S10" s="12" t="e">
        <f t="shared" si="87"/>
        <v>#REF!</v>
      </c>
      <c r="T10" s="12" t="e">
        <f t="shared" si="87"/>
        <v>#REF!</v>
      </c>
      <c r="U10" s="12" t="e">
        <f t="shared" si="87"/>
        <v>#REF!</v>
      </c>
      <c r="V10" s="12" t="e">
        <f t="shared" si="87"/>
        <v>#REF!</v>
      </c>
      <c r="W10" s="12" t="e">
        <f t="shared" si="87"/>
        <v>#REF!</v>
      </c>
      <c r="X10" s="12" t="e">
        <f t="shared" si="87"/>
        <v>#REF!</v>
      </c>
      <c r="Y10" s="12" t="e">
        <f t="shared" si="87"/>
        <v>#REF!</v>
      </c>
      <c r="Z10" s="12" t="e">
        <f>IF(Z$16="","","U.S. total"&amp;CHAR(10)&amp;"(not seasonally adjusted)")</f>
        <v>#REF!</v>
      </c>
      <c r="AA10" s="12" t="e">
        <f t="shared" ref="AA10:AM10" si="88">IF(AA$16="","","U.S. total"&amp;CHAR(10)&amp;"(not seasonally adjusted)")</f>
        <v>#REF!</v>
      </c>
      <c r="AB10" s="12" t="e">
        <f t="shared" si="88"/>
        <v>#REF!</v>
      </c>
      <c r="AC10" s="12" t="e">
        <f t="shared" si="88"/>
        <v>#REF!</v>
      </c>
      <c r="AD10" s="12" t="e">
        <f t="shared" si="88"/>
        <v>#REF!</v>
      </c>
      <c r="AE10" s="12" t="e">
        <f t="shared" si="88"/>
        <v>#REF!</v>
      </c>
      <c r="AF10" s="12" t="e">
        <f t="shared" si="88"/>
        <v>#REF!</v>
      </c>
      <c r="AG10" s="12" t="e">
        <f t="shared" si="88"/>
        <v>#REF!</v>
      </c>
      <c r="AH10" s="12" t="e">
        <f t="shared" si="88"/>
        <v>#REF!</v>
      </c>
      <c r="AI10" s="12" t="e">
        <f t="shared" si="88"/>
        <v>#REF!</v>
      </c>
      <c r="AJ10" s="12" t="e">
        <f t="shared" si="88"/>
        <v>#REF!</v>
      </c>
      <c r="AK10" s="12" t="e">
        <f t="shared" si="88"/>
        <v>#REF!</v>
      </c>
      <c r="AL10" s="12" t="e">
        <f t="shared" si="88"/>
        <v>#REF!</v>
      </c>
      <c r="AM10" s="12" t="e">
        <f t="shared" si="88"/>
        <v>#REF!</v>
      </c>
      <c r="AN10" s="12" t="e">
        <f>ROUND(#REF!*100,1)&amp;"%"</f>
        <v>#REF!</v>
      </c>
      <c r="DR10" s="10"/>
    </row>
    <row r="11" spans="1:126" x14ac:dyDescent="0.2">
      <c r="A11" s="7"/>
      <c r="B11" s="15" t="s">
        <v>272</v>
      </c>
      <c r="C11" s="13"/>
      <c r="D11" s="13"/>
      <c r="E11" s="12" t="e">
        <f>IF(#REF!=1,TEXT(E$2,"mmmm yyyy")&amp;"     ","")</f>
        <v>#REF!</v>
      </c>
      <c r="F11" s="12" t="e">
        <f>IF(#REF!=1,TEXT(F$2,"mmmm yyyy")&amp;"     ","")</f>
        <v>#REF!</v>
      </c>
      <c r="G11" s="12" t="e">
        <f>IF(#REF!=1,TEXT(G$2,"mmmm yyyy")&amp;"     ","")</f>
        <v>#REF!</v>
      </c>
      <c r="H11" s="12" t="e">
        <f>IF(#REF!=1,TEXT(H$2,"mmmm yyyy")&amp;"     ","")</f>
        <v>#REF!</v>
      </c>
      <c r="I11" s="12" t="e">
        <f>IF(#REF!=1,TEXT(I$2,"mmmm yyyy")&amp;"     ","")</f>
        <v>#REF!</v>
      </c>
      <c r="J11" s="12" t="e">
        <f>IF(#REF!=1,TEXT(J$2,"mmmm yyyy")&amp;"     ","")</f>
        <v>#REF!</v>
      </c>
      <c r="K11" s="12" t="e">
        <f>IF(#REF!=1,TEXT(K$2,"mmmm yyyy")&amp;"     ","")</f>
        <v>#REF!</v>
      </c>
      <c r="L11" s="12" t="e">
        <f>IF(#REF!=1,TEXT(L$2,"mmmm yyyy")&amp;"     ","")</f>
        <v>#REF!</v>
      </c>
      <c r="M11" s="12" t="e">
        <f>IF(#REF!=1,TEXT(M$2,"mmmm yyyy")&amp;"     ","")</f>
        <v>#REF!</v>
      </c>
      <c r="N11" s="12" t="e">
        <f>IF(#REF!=1,TEXT(N$2,"mmmm yyyy")&amp;"     ","")</f>
        <v>#REF!</v>
      </c>
      <c r="O11" s="12" t="e">
        <f>IF(#REF!=1,TEXT(O$2,"mmmm yyyy")&amp;"     ","")</f>
        <v>#REF!</v>
      </c>
      <c r="P11" s="12" t="e">
        <f>IF(#REF!=1,TEXT(P$2,"mmmm yyyy")&amp;"     ","")</f>
        <v>#REF!</v>
      </c>
      <c r="Q11" s="12" t="e">
        <f>IF(#REF!=1,TEXT(Q$2,"mmmm yyyy")&amp;" ","")</f>
        <v>#REF!</v>
      </c>
      <c r="R11" s="12" t="e">
        <f>IF(#REF!=1,TEXT(R$2,"mmmm yyyy")&amp;"     ","")</f>
        <v>#REF!</v>
      </c>
      <c r="S11" s="12" t="e">
        <f>IF(#REF!=1,TEXT(S$2,"mmmm yyyy")&amp;"     ","")</f>
        <v>#REF!</v>
      </c>
      <c r="T11" s="12" t="e">
        <f>IF(#REF!=1,TEXT(T$2,"mmmm yyyy")&amp;"     ","")</f>
        <v>#REF!</v>
      </c>
      <c r="U11" s="12" t="e">
        <f>IF(#REF!=1,TEXT(U$2,"mmmm yyyy")&amp;"     ","")</f>
        <v>#REF!</v>
      </c>
      <c r="V11" s="12" t="e">
        <f>IF(#REF!=1,TEXT(V$2,"mmmm yyyy")&amp;"     ","")</f>
        <v>#REF!</v>
      </c>
      <c r="W11" s="12" t="e">
        <f>IF(#REF!=1,TEXT(W$2,"mmmm yyyy")&amp;"     ","")</f>
        <v>#REF!</v>
      </c>
      <c r="X11" s="12" t="e">
        <f>IF(#REF!=1,TEXT(X$2,"mmmm yyyy")&amp;"     ","")</f>
        <v>#REF!</v>
      </c>
      <c r="Y11" s="12" t="e">
        <f>IF(#REF!=1,TEXT(Y$2,"mmmm yyyy")&amp;"     ","")</f>
        <v>#REF!</v>
      </c>
      <c r="Z11" s="12" t="e">
        <f>IF(#REF!=1,TEXT(Z$2,"mmmm yyyy")&amp;"     ","")</f>
        <v>#REF!</v>
      </c>
      <c r="AA11" s="12" t="e">
        <f>IF(#REF!=1,TEXT(AA$2,"mmmm yyyy")&amp;"     ","")</f>
        <v>#REF!</v>
      </c>
      <c r="AB11" s="12" t="e">
        <f>IF(#REF!=1,TEXT(AB$2,"mmmm yyyy")&amp;"     ","")</f>
        <v>#REF!</v>
      </c>
      <c r="AC11" s="12" t="e">
        <f>IF(#REF!=1,TEXT(AC$2,"mmmm yyyy")&amp;"     ","")</f>
        <v>#REF!</v>
      </c>
      <c r="AD11" s="12" t="e">
        <f>IF(#REF!=1,TEXT(AD$2,"mmmm yyyy")&amp;"     ","")</f>
        <v>#REF!</v>
      </c>
      <c r="AE11" s="12" t="e">
        <f>IF(#REF!=1,TEXT(AE$2,"mmmm yyyy")&amp;"     ","")</f>
        <v>#REF!</v>
      </c>
      <c r="AF11" s="12" t="e">
        <f>IF(#REF!=1,TEXT(AF$2,"mmmm yyyy")&amp;"     ","")</f>
        <v>#REF!</v>
      </c>
      <c r="AG11" s="12" t="e">
        <f>IF(#REF!=1,TEXT(AG$2,"mmmm yyyy")&amp;"     ","")</f>
        <v>#REF!</v>
      </c>
      <c r="AH11" s="12" t="e">
        <f>IF(#REF!=1,TEXT(AH$2,"mmmm yyyy")&amp;"     ","")</f>
        <v>#REF!</v>
      </c>
      <c r="AI11" s="12" t="e">
        <f>IF(#REF!=1,TEXT(AI$2,"mmmm yyyy")&amp;"     ","")</f>
        <v>#REF!</v>
      </c>
      <c r="AJ11" s="12" t="e">
        <f>IF(#REF!=1,TEXT(AJ$2,"mmmm yyyy")&amp;"     ","")</f>
        <v>#REF!</v>
      </c>
      <c r="AK11" s="12" t="e">
        <f>IF(#REF!=1,TEXT(AK$2,"mmmm yyyy")&amp;"     ","")</f>
        <v>#REF!</v>
      </c>
      <c r="AL11" s="12" t="e">
        <f>IF(#REF!=1,TEXT(AL$2,"mmmm yyyy")&amp;"     ","")</f>
        <v>#REF!</v>
      </c>
      <c r="AM11" s="12" t="e">
        <f>IF(#REF!=1,TEXT(AM$2,"mmmm yyyy")&amp;"     ","")</f>
        <v>#REF!</v>
      </c>
      <c r="AN11" s="12"/>
    </row>
    <row r="12" spans="1:126" x14ac:dyDescent="0.2">
      <c r="A12" s="7"/>
      <c r="B12" s="15"/>
      <c r="C12" s="13"/>
      <c r="D12" s="13"/>
      <c r="E12" s="12" t="e">
        <f>IF(#REF!=1,ROUND(#REF!*100,1)&amp;"%","")</f>
        <v>#REF!</v>
      </c>
      <c r="F12" s="12" t="e">
        <f>IF(#REF!=1,ROUND(#REF!*100,1)&amp;"%","")</f>
        <v>#REF!</v>
      </c>
      <c r="G12" s="12" t="e">
        <f>IF(#REF!=1,ROUND(#REF!*100,1)&amp;"%","")</f>
        <v>#REF!</v>
      </c>
      <c r="H12" s="12" t="e">
        <f>IF(#REF!=1,ROUND(#REF!*100,1)&amp;"%","")</f>
        <v>#REF!</v>
      </c>
      <c r="I12" s="12" t="e">
        <f>IF(#REF!=1,ROUND(#REF!*100,1)&amp;"%","")</f>
        <v>#REF!</v>
      </c>
      <c r="J12" s="12" t="e">
        <f>IF(#REF!=1,ROUND(#REF!*100,1)&amp;"%","")</f>
        <v>#REF!</v>
      </c>
      <c r="K12" s="12" t="e">
        <f>IF(#REF!=1,ROUND(#REF!*100,1)&amp;"%","")</f>
        <v>#REF!</v>
      </c>
      <c r="L12" s="12" t="e">
        <f>IF(#REF!=1,ROUND(#REF!*100,1)&amp;"%","")</f>
        <v>#REF!</v>
      </c>
      <c r="M12" s="12" t="e">
        <f>IF(#REF!=1,ROUND(#REF!*100,1)&amp;"%","")</f>
        <v>#REF!</v>
      </c>
      <c r="N12" s="12" t="e">
        <f>IF(#REF!=1,ROUND(#REF!*100,1)&amp;"%","")</f>
        <v>#REF!</v>
      </c>
      <c r="O12" s="12" t="e">
        <f>IF(#REF!=1,ROUND(#REF!*100,1)&amp;"%","")</f>
        <v>#REF!</v>
      </c>
      <c r="P12" s="12" t="e">
        <f>IF(#REF!=1,ROUND(#REF!*100,1)&amp;"%","")</f>
        <v>#REF!</v>
      </c>
      <c r="Q12" s="12" t="e">
        <f>IF(#REF!=1,ROUND(#REF!*100,1)&amp;"%","")</f>
        <v>#REF!</v>
      </c>
      <c r="R12" s="12" t="e">
        <f>IF(#REF!=1,ROUND(#REF!*100,1)&amp;"%","")</f>
        <v>#REF!</v>
      </c>
      <c r="S12" s="12" t="e">
        <f>IF(#REF!=1,ROUND(#REF!*100,1)&amp;"%","")</f>
        <v>#REF!</v>
      </c>
      <c r="T12" s="12" t="e">
        <f>IF(#REF!=1,ROUND(#REF!*100,1)&amp;"%","")</f>
        <v>#REF!</v>
      </c>
      <c r="U12" s="12" t="e">
        <f>IF(#REF!=1,ROUND(#REF!*100,1)&amp;"%","")</f>
        <v>#REF!</v>
      </c>
      <c r="V12" s="12" t="e">
        <f>IF(#REF!=1,ROUND(#REF!*100,1)&amp;"%","")</f>
        <v>#REF!</v>
      </c>
      <c r="W12" s="12" t="e">
        <f>IF(#REF!=1,ROUND(#REF!*100,1)&amp;"%","")</f>
        <v>#REF!</v>
      </c>
      <c r="X12" s="12" t="e">
        <f>IF(#REF!=1,ROUND(#REF!*100,1)&amp;"%","")</f>
        <v>#REF!</v>
      </c>
      <c r="Y12" s="12" t="e">
        <f>IF(#REF!=1,ROUND(#REF!*100,1)&amp;"%","")</f>
        <v>#REF!</v>
      </c>
      <c r="Z12" s="12" t="e">
        <f>IF(#REF!=1,ROUND(#REF!*100,1)&amp;"%","")</f>
        <v>#REF!</v>
      </c>
      <c r="AA12" s="12" t="e">
        <f>IF(#REF!=1,ROUND(#REF!*100,1)&amp;"%","")</f>
        <v>#REF!</v>
      </c>
      <c r="AB12" s="12" t="e">
        <f>IF(#REF!=1,ROUND(#REF!*100,1)&amp;"%","")</f>
        <v>#REF!</v>
      </c>
      <c r="AC12" s="12" t="e">
        <f>IF(#REF!=1,ROUND(#REF!*100,1)&amp;"%","")</f>
        <v>#REF!</v>
      </c>
      <c r="AD12" s="12" t="e">
        <f>IF(#REF!=1,ROUND(#REF!*100,1)&amp;"%","")</f>
        <v>#REF!</v>
      </c>
      <c r="AE12" s="12" t="e">
        <f>IF(#REF!=1,ROUND(#REF!*100,1)&amp;"%","")</f>
        <v>#REF!</v>
      </c>
      <c r="AF12" s="12" t="e">
        <f>IF(#REF!=1,ROUND(#REF!*100,1)&amp;"%","")</f>
        <v>#REF!</v>
      </c>
      <c r="AG12" s="12" t="e">
        <f>IF(#REF!=1,ROUND(#REF!*100,1)&amp;"%","")</f>
        <v>#REF!</v>
      </c>
      <c r="AH12" s="12" t="e">
        <f>IF(#REF!=1,ROUND(#REF!*100,1)&amp;"%","")</f>
        <v>#REF!</v>
      </c>
      <c r="AI12" s="12" t="e">
        <f>IF(#REF!=1,ROUND(#REF!*100,1)&amp;"%","")</f>
        <v>#REF!</v>
      </c>
      <c r="AJ12" s="12" t="e">
        <f>IF(#REF!=1,ROUND(#REF!*100,1)&amp;"%","")</f>
        <v>#REF!</v>
      </c>
      <c r="AK12" s="12" t="e">
        <f>IF(#REF!=1,ROUND(#REF!*100,1)&amp;"%","")</f>
        <v>#REF!</v>
      </c>
      <c r="AL12" s="12" t="e">
        <f>IF(#REF!=1,ROUND(#REF!*100,1)&amp;"%","")</f>
        <v>#REF!</v>
      </c>
      <c r="AM12" s="12" t="e">
        <f>IF(#REF!=1,ROUND(#REF!*100,1)&amp;"%","")</f>
        <v>#REF!</v>
      </c>
      <c r="AN12" s="12"/>
    </row>
    <row r="13" spans="1:126" x14ac:dyDescent="0.2">
      <c r="A13" s="7" t="s">
        <v>2</v>
      </c>
      <c r="C13" t="s">
        <v>271</v>
      </c>
      <c r="D13" s="9" t="e">
        <f>CHAR(10)&amp;TEXT(D$2,"mmmm yyyy")&amp;CHAR(10)&amp;ROUND(#REF!*100,1)&amp;"%"&amp;CHAR(10)</f>
        <v>#REF!</v>
      </c>
      <c r="E13" s="9" t="e">
        <f>IF(E$11="",E$16,IF(SUM($D$14:D$14)=0,"All-time high"&amp;CHAR(10)&amp;C11&amp;D11&amp;E11&amp;F11&amp;G11&amp;CHAR(10)&amp;E12,""))</f>
        <v>#REF!</v>
      </c>
      <c r="F13" s="9" t="e">
        <f>IF(F$11="",F$16,IF(SUM($D$14:E$14)=0,"All-time high"&amp;CHAR(10)&amp;D11&amp;E11&amp;F11&amp;G11&amp;H11&amp;CHAR(10)&amp;F12,""))</f>
        <v>#REF!</v>
      </c>
      <c r="G13" s="9" t="e">
        <f>IF(G$11="",G$16,IF(SUM($D$14:F$14)=0,"All-time high"&amp;CHAR(10)&amp;E11&amp;F11&amp;G11&amp;H11&amp;I11&amp;CHAR(10)&amp;G12,""))</f>
        <v>#REF!</v>
      </c>
      <c r="H13" s="9" t="e">
        <f>IF(H$11="",H$16,IF(SUM($D$14:G$14)=0,"All-time high"&amp;CHAR(10)&amp;F11&amp;G11&amp;H11&amp;I11&amp;J11&amp;CHAR(10)&amp;H12,""))</f>
        <v>#REF!</v>
      </c>
      <c r="I13" s="9" t="e">
        <f>IF(I$11="",I$16,IF(SUM($D$14:H$14)=0,"All-time high"&amp;CHAR(10)&amp;G11&amp;H11&amp;I11&amp;J11&amp;K11&amp;CHAR(10)&amp;I12,""))</f>
        <v>#REF!</v>
      </c>
      <c r="J13" s="9" t="e">
        <f>IF(J$11="",J$16,IF(SUM($D$14:I$14)=0,"All-time high"&amp;CHAR(10)&amp;H11&amp;I11&amp;J11&amp;K11&amp;L11&amp;CHAR(10)&amp;J12,""))</f>
        <v>#REF!</v>
      </c>
      <c r="K13" s="9" t="e">
        <f>IF(K$11="",K$16,IF(SUM($D$14:J$14)=0,"All-time high"&amp;CHAR(10)&amp;I11&amp;J11&amp;K11&amp;L11&amp;M11&amp;CHAR(10)&amp;K12,""))</f>
        <v>#REF!</v>
      </c>
      <c r="L13" s="9" t="e">
        <f>IF(L$11="",L$16,IF(SUM($D$14:K$14)=0,"All-time high"&amp;CHAR(10)&amp;J11&amp;K11&amp;L11&amp;M11&amp;N11&amp;CHAR(10)&amp;L12,""))</f>
        <v>#REF!</v>
      </c>
      <c r="M13" s="9" t="e">
        <f>IF(M$11="",M$16,IF(SUM($D$14:L$14)=0,"All-time high"&amp;CHAR(10)&amp;K11&amp;L11&amp;M11&amp;N11&amp;O11&amp;CHAR(10)&amp;M12,""))</f>
        <v>#REF!</v>
      </c>
      <c r="N13" s="9" t="e">
        <f>IF(N$11="",N$16,IF(SUM($D$14:M$14)=0,"All-time high"&amp;CHAR(10)&amp;L11&amp;M11&amp;N11&amp;O11&amp;P11&amp;CHAR(10)&amp;N12,""))</f>
        <v>#REF!</v>
      </c>
      <c r="O13" s="9" t="e">
        <f>IF(O$11="",O$16,IF(SUM($D$14:N$14)=0,"All-time high"&amp;CHAR(10)&amp;M11&amp;N11&amp;O11&amp;P11&amp;Q11&amp;CHAR(10)&amp;O12,""))</f>
        <v>#REF!</v>
      </c>
      <c r="P13" s="9" t="e">
        <f>IF(P$11="",P$16,IF(SUM($D$14:O$14)=0,"All-time high"&amp;CHAR(10)&amp;N11&amp;O11&amp;P11&amp;Q11&amp;R11&amp;CHAR(10)&amp;P12,""))</f>
        <v>#REF!</v>
      </c>
      <c r="Q13" s="9" t="e">
        <f>IF(Q$11="",Q$16,IF(SUM($D$14:P$14)=0,"All-time high"&amp;CHAR(10)&amp;O11&amp;P11&amp;Q11&amp;R11&amp;S11&amp;CHAR(10)&amp;Q12,""))</f>
        <v>#REF!</v>
      </c>
      <c r="R13" s="9" t="e">
        <f>IF(R$11="",R$16,IF(SUM($D$14:Q$14)=0,"All-time high"&amp;CHAR(10)&amp;P11&amp;Q11&amp;R11&amp;S11&amp;T11&amp;CHAR(10)&amp;R12,""))</f>
        <v>#REF!</v>
      </c>
      <c r="S13" s="9" t="e">
        <f>IF(S$11="",S$16,IF(SUM($D$14:R$14)=0,"All-time high"&amp;CHAR(10)&amp;Q11&amp;R11&amp;S11&amp;T11&amp;U11&amp;CHAR(10)&amp;S12,""))</f>
        <v>#REF!</v>
      </c>
      <c r="T13" s="9" t="e">
        <f>IF(T$11="",T$16,IF(SUM($D$14:S$14)=0,"All-time high"&amp;CHAR(10)&amp;R11&amp;S11&amp;T11&amp;U11&amp;V11&amp;CHAR(10)&amp;T12,""))</f>
        <v>#REF!</v>
      </c>
      <c r="U13" s="9" t="e">
        <f>IF(U$11="",U$16,IF(SUM($D$14:T$14)=0,"All-time high"&amp;CHAR(10)&amp;S11&amp;T11&amp;U11&amp;V11&amp;W11&amp;CHAR(10)&amp;U12,""))</f>
        <v>#REF!</v>
      </c>
      <c r="V13" s="9" t="e">
        <f>IF(V$11="",V$16,IF(SUM($D$14:U$14)=0,"All-time high"&amp;CHAR(10)&amp;T11&amp;U11&amp;V11&amp;W11&amp;X11&amp;CHAR(10)&amp;V12,""))</f>
        <v>#REF!</v>
      </c>
      <c r="W13" s="9" t="e">
        <f>IF(W$11="",W$16,IF(SUM($D$14:V$14)=0,"All-time high"&amp;CHAR(10)&amp;U11&amp;V11&amp;W11&amp;X11&amp;Y11&amp;CHAR(10)&amp;W12,""))</f>
        <v>#REF!</v>
      </c>
      <c r="X13" s="9" t="e">
        <f>IF(X$11="",X$16,IF(SUM($D$14:W$14)=0,"All-time high"&amp;CHAR(10)&amp;V11&amp;W11&amp;X11&amp;Y11&amp;Z11&amp;CHAR(10)&amp;X12,""))</f>
        <v>#REF!</v>
      </c>
      <c r="Y13" s="9" t="e">
        <f>IF(Y$11="",Y$16,IF(SUM($D$14:X$14)=0,"All-time high"&amp;CHAR(10)&amp;W11&amp;X11&amp;Y11&amp;Z11&amp;AA11&amp;CHAR(10)&amp;Y12,""))</f>
        <v>#REF!</v>
      </c>
      <c r="Z13" s="9" t="e">
        <f>IF(Z$11="",Z$16,IF(SUM($D$14:Y$14)=0,"All-time high"&amp;CHAR(10)&amp;X11&amp;Y11&amp;Z11&amp;AA11&amp;AB11&amp;CHAR(10)&amp;Z12,""))</f>
        <v>#REF!</v>
      </c>
      <c r="AA13" s="9" t="e">
        <f>IF(AA$11="",AA$16,IF(SUM($D$14:Z$14)=0,"All-time high"&amp;CHAR(10)&amp;Y11&amp;Z11&amp;AA11&amp;AB11&amp;AC11&amp;CHAR(10)&amp;AA12,""))</f>
        <v>#REF!</v>
      </c>
      <c r="AB13" s="9" t="e">
        <f>IF(AB$11="",AB$16,IF(SUM($D$14:AA$14)=0,"All-time high"&amp;CHAR(10)&amp;Z11&amp;AA11&amp;AB11&amp;AC11&amp;AD11&amp;CHAR(10)&amp;AB12,""))</f>
        <v>#REF!</v>
      </c>
      <c r="AC13" s="9" t="e">
        <f>IF(AC$11="",AC$16,IF(SUM($D$14:AB$14)=0,"All-time high"&amp;CHAR(10)&amp;AA11&amp;AB11&amp;AC11&amp;AD11&amp;AE11&amp;CHAR(10)&amp;AC12,""))</f>
        <v>#REF!</v>
      </c>
      <c r="AD13" s="9" t="e">
        <f>IF(AD$11="",AD$16,IF(SUM($D$14:AC$14)=0,"All-time high"&amp;CHAR(10)&amp;AB11&amp;AC11&amp;AD11&amp;AE11&amp;AF11&amp;CHAR(10)&amp;AD12,""))</f>
        <v>#REF!</v>
      </c>
      <c r="AE13" s="9" t="e">
        <f>IF(AE$11="",AE$16,IF(SUM($D$14:AD$14)=0,"All-time high"&amp;CHAR(10)&amp;AC11&amp;AD11&amp;AE11&amp;AF11&amp;AG11&amp;CHAR(10)&amp;AE12,""))</f>
        <v>#REF!</v>
      </c>
      <c r="AF13" s="9" t="e">
        <f>IF(AF$11="",AF$16,IF(SUM($D$14:AE$14)=0,"All-time high"&amp;CHAR(10)&amp;AD11&amp;AE11&amp;AF11&amp;AG11&amp;AH11&amp;CHAR(10)&amp;AF12,""))</f>
        <v>#REF!</v>
      </c>
      <c r="AG13" s="9" t="e">
        <f>IF(AG$11="",AG$16,IF(SUM($D$14:AF$14)=0,"All-time high"&amp;CHAR(10)&amp;AE11&amp;AF11&amp;AG11&amp;AH11&amp;AI11&amp;CHAR(10)&amp;AG12,""))</f>
        <v>#REF!</v>
      </c>
      <c r="AH13" s="9" t="e">
        <f>IF(AH$11="",AH$16,IF(SUM($D$14:AG$14)=0,"All-time high"&amp;CHAR(10)&amp;AF11&amp;AG11&amp;AH11&amp;AI11&amp;AJ11&amp;CHAR(10)&amp;AH12,""))</f>
        <v>#REF!</v>
      </c>
      <c r="AI13" s="9" t="e">
        <f>IF(AI$11="",AI$16,IF(SUM($D$14:AH$14)=0,"All-time high"&amp;CHAR(10)&amp;AG11&amp;AH11&amp;AI11&amp;AJ11&amp;AK11&amp;CHAR(10)&amp;AI12,""))</f>
        <v>#REF!</v>
      </c>
      <c r="AJ13" s="9" t="e">
        <f>IF(AJ$11="",AJ$16,IF(SUM($D$14:AI$14)=0,"All-time high"&amp;CHAR(10)&amp;AH11&amp;AI11&amp;AJ11&amp;AK11&amp;AL11&amp;CHAR(10)&amp;AJ12,""))</f>
        <v>#REF!</v>
      </c>
      <c r="AK13" s="9" t="e">
        <f>IF(AK$11="",AK$16,IF(SUM($D$14:AJ$14)=0,"All-time high"&amp;CHAR(10)&amp;AI11&amp;AJ11&amp;AK11&amp;AL11&amp;AM11&amp;CHAR(10)&amp;AK12,""))</f>
        <v>#REF!</v>
      </c>
      <c r="AL13" s="9" t="e">
        <f>IF(AL$11="",AL$16,IF(SUM($D$14:AK$14)=0,"All-time high"&amp;CHAR(10)&amp;AJ11&amp;AK11&amp;AL11&amp;AM11&amp;AN11&amp;CHAR(10)&amp;AL12,""))</f>
        <v>#REF!</v>
      </c>
      <c r="AM13" s="9" t="e">
        <f>IF(AM$11="",AM$16,IF(SUM($D$14:AL$14)=0,"All-time high"&amp;CHAR(10)&amp;AK11&amp;AL11&amp;AM11&amp;AN11&amp;AO11&amp;CHAR(10)&amp;AM12,""))</f>
        <v>#REF!</v>
      </c>
      <c r="AN13" s="9" t="e">
        <f>CHAR(10)&amp;TEXT(AN$2,"mmmm yyyy")&amp;CHAR(10)&amp;ROUND(#REF!*100,1)&amp;"%"&amp;CHAR(10)</f>
        <v>#REF!</v>
      </c>
    </row>
    <row r="14" spans="1:126" ht="14.5" customHeight="1" x14ac:dyDescent="0.2">
      <c r="B14" s="15" t="s">
        <v>272</v>
      </c>
      <c r="E14" t="e">
        <f>LEN(E11)</f>
        <v>#REF!</v>
      </c>
      <c r="F14" t="e">
        <f t="shared" ref="F14:AM14" si="89">LEN(F11)</f>
        <v>#REF!</v>
      </c>
      <c r="G14" t="e">
        <f t="shared" si="89"/>
        <v>#REF!</v>
      </c>
      <c r="H14" t="e">
        <f t="shared" si="89"/>
        <v>#REF!</v>
      </c>
      <c r="I14" t="e">
        <f t="shared" si="89"/>
        <v>#REF!</v>
      </c>
      <c r="J14" t="e">
        <f t="shared" si="89"/>
        <v>#REF!</v>
      </c>
      <c r="K14" t="e">
        <f t="shared" si="89"/>
        <v>#REF!</v>
      </c>
      <c r="L14" t="e">
        <f t="shared" si="89"/>
        <v>#REF!</v>
      </c>
      <c r="M14" t="e">
        <f t="shared" si="89"/>
        <v>#REF!</v>
      </c>
      <c r="N14" t="e">
        <f t="shared" si="89"/>
        <v>#REF!</v>
      </c>
      <c r="O14" t="e">
        <f t="shared" si="89"/>
        <v>#REF!</v>
      </c>
      <c r="P14" t="e">
        <f t="shared" si="89"/>
        <v>#REF!</v>
      </c>
      <c r="Q14" t="e">
        <f t="shared" si="89"/>
        <v>#REF!</v>
      </c>
      <c r="R14" t="e">
        <f t="shared" si="89"/>
        <v>#REF!</v>
      </c>
      <c r="S14" t="e">
        <f t="shared" si="89"/>
        <v>#REF!</v>
      </c>
      <c r="T14" t="e">
        <f t="shared" si="89"/>
        <v>#REF!</v>
      </c>
      <c r="U14" t="e">
        <f t="shared" si="89"/>
        <v>#REF!</v>
      </c>
      <c r="V14" t="e">
        <f t="shared" si="89"/>
        <v>#REF!</v>
      </c>
      <c r="W14" t="e">
        <f t="shared" si="89"/>
        <v>#REF!</v>
      </c>
      <c r="X14" t="e">
        <f t="shared" si="89"/>
        <v>#REF!</v>
      </c>
      <c r="Y14" t="e">
        <f t="shared" si="89"/>
        <v>#REF!</v>
      </c>
      <c r="Z14" t="e">
        <f t="shared" si="89"/>
        <v>#REF!</v>
      </c>
      <c r="AA14" t="e">
        <f t="shared" si="89"/>
        <v>#REF!</v>
      </c>
      <c r="AB14" t="e">
        <f t="shared" si="89"/>
        <v>#REF!</v>
      </c>
      <c r="AC14" t="e">
        <f t="shared" si="89"/>
        <v>#REF!</v>
      </c>
      <c r="AD14" t="e">
        <f t="shared" si="89"/>
        <v>#REF!</v>
      </c>
      <c r="AE14" t="e">
        <f t="shared" si="89"/>
        <v>#REF!</v>
      </c>
      <c r="AF14" t="e">
        <f t="shared" si="89"/>
        <v>#REF!</v>
      </c>
      <c r="AG14" t="e">
        <f t="shared" si="89"/>
        <v>#REF!</v>
      </c>
      <c r="AH14" t="e">
        <f t="shared" si="89"/>
        <v>#REF!</v>
      </c>
      <c r="AI14" t="e">
        <f t="shared" si="89"/>
        <v>#REF!</v>
      </c>
      <c r="AJ14" t="e">
        <f t="shared" si="89"/>
        <v>#REF!</v>
      </c>
      <c r="AK14" t="e">
        <f t="shared" si="89"/>
        <v>#REF!</v>
      </c>
      <c r="AL14" t="e">
        <f t="shared" si="89"/>
        <v>#REF!</v>
      </c>
      <c r="AM14" t="e">
        <f t="shared" si="89"/>
        <v>#REF!</v>
      </c>
      <c r="AN14" s="9"/>
    </row>
    <row r="15" spans="1:126" x14ac:dyDescent="0.2">
      <c r="B15" s="15"/>
      <c r="E15" t="e">
        <f t="shared" ref="E15:AM15" si="90">IF(AND(E11="",E2&gt;EDATE($AN2,-15)),"Transportation sector"&amp;CHAR(10)&amp;"(not seasonally adjusted)","")</f>
        <v>#REF!</v>
      </c>
      <c r="F15" t="e">
        <f t="shared" si="90"/>
        <v>#REF!</v>
      </c>
      <c r="G15" t="e">
        <f t="shared" si="90"/>
        <v>#REF!</v>
      </c>
      <c r="H15" t="e">
        <f t="shared" si="90"/>
        <v>#REF!</v>
      </c>
      <c r="I15" t="e">
        <f t="shared" si="90"/>
        <v>#REF!</v>
      </c>
      <c r="J15" t="e">
        <f t="shared" si="90"/>
        <v>#REF!</v>
      </c>
      <c r="K15" t="e">
        <f t="shared" si="90"/>
        <v>#REF!</v>
      </c>
      <c r="L15" t="e">
        <f t="shared" si="90"/>
        <v>#REF!</v>
      </c>
      <c r="M15" t="e">
        <f t="shared" si="90"/>
        <v>#REF!</v>
      </c>
      <c r="N15" t="e">
        <f t="shared" si="90"/>
        <v>#REF!</v>
      </c>
      <c r="O15" t="e">
        <f t="shared" si="90"/>
        <v>#REF!</v>
      </c>
      <c r="P15" t="e">
        <f t="shared" si="90"/>
        <v>#REF!</v>
      </c>
      <c r="Q15" t="e">
        <f t="shared" si="90"/>
        <v>#REF!</v>
      </c>
      <c r="R15" t="e">
        <f t="shared" si="90"/>
        <v>#REF!</v>
      </c>
      <c r="S15" t="e">
        <f t="shared" si="90"/>
        <v>#REF!</v>
      </c>
      <c r="T15" t="e">
        <f t="shared" si="90"/>
        <v>#REF!</v>
      </c>
      <c r="U15" t="e">
        <f t="shared" si="90"/>
        <v>#REF!</v>
      </c>
      <c r="V15" t="e">
        <f t="shared" si="90"/>
        <v>#REF!</v>
      </c>
      <c r="W15" t="e">
        <f t="shared" si="90"/>
        <v>#REF!</v>
      </c>
      <c r="X15" t="e">
        <f t="shared" si="90"/>
        <v>#REF!</v>
      </c>
      <c r="Y15" t="e">
        <f t="shared" si="90"/>
        <v>#REF!</v>
      </c>
      <c r="Z15" t="e">
        <f t="shared" si="90"/>
        <v>#REF!</v>
      </c>
      <c r="AA15" t="e">
        <f t="shared" si="90"/>
        <v>#REF!</v>
      </c>
      <c r="AB15" t="e">
        <f t="shared" si="90"/>
        <v>#REF!</v>
      </c>
      <c r="AC15" t="e">
        <f t="shared" si="90"/>
        <v>#REF!</v>
      </c>
      <c r="AD15" t="e">
        <f t="shared" si="90"/>
        <v>#REF!</v>
      </c>
      <c r="AE15" t="e">
        <f t="shared" si="90"/>
        <v>#REF!</v>
      </c>
      <c r="AF15" t="e">
        <f t="shared" si="90"/>
        <v>#REF!</v>
      </c>
      <c r="AG15" t="e">
        <f t="shared" si="90"/>
        <v>#REF!</v>
      </c>
      <c r="AH15" t="e">
        <f t="shared" si="90"/>
        <v>#REF!</v>
      </c>
      <c r="AI15" t="e">
        <f t="shared" si="90"/>
        <v>#REF!</v>
      </c>
      <c r="AJ15" t="e">
        <f t="shared" si="90"/>
        <v>#REF!</v>
      </c>
      <c r="AK15" t="e">
        <f t="shared" si="90"/>
        <v>#REF!</v>
      </c>
      <c r="AL15" t="e">
        <f t="shared" si="90"/>
        <v>#REF!</v>
      </c>
      <c r="AM15" t="e">
        <f t="shared" si="90"/>
        <v>#REF!</v>
      </c>
    </row>
    <row r="16" spans="1:126" x14ac:dyDescent="0.2">
      <c r="B16" s="15"/>
      <c r="E16" t="e">
        <f t="shared" ref="E16:Y16" si="91">IF(D15="",E15,"")</f>
        <v>#REF!</v>
      </c>
      <c r="F16" t="e">
        <f t="shared" si="91"/>
        <v>#REF!</v>
      </c>
      <c r="G16" t="e">
        <f t="shared" si="91"/>
        <v>#REF!</v>
      </c>
      <c r="H16" t="e">
        <f t="shared" si="91"/>
        <v>#REF!</v>
      </c>
      <c r="I16" t="e">
        <f t="shared" si="91"/>
        <v>#REF!</v>
      </c>
      <c r="J16" t="e">
        <f t="shared" si="91"/>
        <v>#REF!</v>
      </c>
      <c r="K16" t="e">
        <f t="shared" si="91"/>
        <v>#REF!</v>
      </c>
      <c r="L16" t="e">
        <f t="shared" si="91"/>
        <v>#REF!</v>
      </c>
      <c r="M16" t="e">
        <f t="shared" si="91"/>
        <v>#REF!</v>
      </c>
      <c r="N16" t="e">
        <f t="shared" si="91"/>
        <v>#REF!</v>
      </c>
      <c r="O16" t="e">
        <f t="shared" si="91"/>
        <v>#REF!</v>
      </c>
      <c r="P16" t="e">
        <f t="shared" si="91"/>
        <v>#REF!</v>
      </c>
      <c r="Q16" t="e">
        <f t="shared" si="91"/>
        <v>#REF!</v>
      </c>
      <c r="R16" t="e">
        <f t="shared" si="91"/>
        <v>#REF!</v>
      </c>
      <c r="S16" t="e">
        <f t="shared" si="91"/>
        <v>#REF!</v>
      </c>
      <c r="T16" t="e">
        <f t="shared" si="91"/>
        <v>#REF!</v>
      </c>
      <c r="U16" t="e">
        <f t="shared" si="91"/>
        <v>#REF!</v>
      </c>
      <c r="V16" t="e">
        <f t="shared" si="91"/>
        <v>#REF!</v>
      </c>
      <c r="W16" t="e">
        <f t="shared" si="91"/>
        <v>#REF!</v>
      </c>
      <c r="X16" t="e">
        <f t="shared" si="91"/>
        <v>#REF!</v>
      </c>
      <c r="Y16" t="e">
        <f t="shared" si="91"/>
        <v>#REF!</v>
      </c>
      <c r="Z16" t="e">
        <f>IF(Y15="",Z15,"")</f>
        <v>#REF!</v>
      </c>
      <c r="AA16" t="e">
        <f t="shared" ref="AA16:AM16" si="92">IF(Z15="",AA15,"")</f>
        <v>#REF!</v>
      </c>
      <c r="AB16" t="e">
        <f t="shared" si="92"/>
        <v>#REF!</v>
      </c>
      <c r="AC16" t="e">
        <f t="shared" si="92"/>
        <v>#REF!</v>
      </c>
      <c r="AD16" t="e">
        <f t="shared" si="92"/>
        <v>#REF!</v>
      </c>
      <c r="AE16" t="e">
        <f t="shared" si="92"/>
        <v>#REF!</v>
      </c>
      <c r="AF16" t="e">
        <f t="shared" si="92"/>
        <v>#REF!</v>
      </c>
      <c r="AG16" t="e">
        <f t="shared" si="92"/>
        <v>#REF!</v>
      </c>
      <c r="AH16" t="e">
        <f t="shared" si="92"/>
        <v>#REF!</v>
      </c>
      <c r="AI16" t="e">
        <f t="shared" si="92"/>
        <v>#REF!</v>
      </c>
      <c r="AJ16" t="e">
        <f t="shared" si="92"/>
        <v>#REF!</v>
      </c>
      <c r="AK16" t="e">
        <f t="shared" si="92"/>
        <v>#REF!</v>
      </c>
      <c r="AL16" t="e">
        <f t="shared" si="92"/>
        <v>#REF!</v>
      </c>
      <c r="AM16" t="e">
        <f t="shared" si="92"/>
        <v>#REF!</v>
      </c>
    </row>
    <row r="17" spans="1:2" x14ac:dyDescent="0.2">
      <c r="B17" s="13"/>
    </row>
    <row r="18" spans="1:2" x14ac:dyDescent="0.2">
      <c r="B18" s="13"/>
    </row>
    <row r="19" spans="1:2" x14ac:dyDescent="0.2">
      <c r="B19" s="13"/>
    </row>
    <row r="20" spans="1:2" x14ac:dyDescent="0.2">
      <c r="A20" s="1"/>
    </row>
  </sheetData>
  <mergeCells count="3">
    <mergeCell ref="B14:B16"/>
    <mergeCell ref="D1:AN1"/>
    <mergeCell ref="B11:B1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0B70-ED99-4ADB-BF09-4C2EAE7B547E}">
  <dimension ref="A1:C5"/>
  <sheetViews>
    <sheetView workbookViewId="0">
      <selection activeCell="B5" sqref="B5"/>
    </sheetView>
  </sheetViews>
  <sheetFormatPr baseColWidth="10" defaultColWidth="8.83203125" defaultRowHeight="15" x14ac:dyDescent="0.2"/>
  <cols>
    <col min="2" max="2" width="9.5" bestFit="1" customWidth="1"/>
  </cols>
  <sheetData>
    <row r="1" spans="1:3" x14ac:dyDescent="0.2">
      <c r="A1" t="s">
        <v>1208</v>
      </c>
      <c r="C1" s="1" t="s">
        <v>273</v>
      </c>
    </row>
    <row r="2" spans="1:3" x14ac:dyDescent="0.2">
      <c r="A2" t="s">
        <v>621</v>
      </c>
      <c r="B2" s="2">
        <f>IF(MIN(SocrataData_REFRESH_THIS!C:C)&gt;(Parameters!B3-(10*365)), MIN(SocrataData_REFRESH_THIS!C:C), Parameters!B3-(10*365))</f>
        <v>41824</v>
      </c>
    </row>
    <row r="3" spans="1:3" x14ac:dyDescent="0.2">
      <c r="A3" t="s">
        <v>622</v>
      </c>
      <c r="B3" s="2">
        <f>MAX(SocrataData_REFRESH_THIS!C:C)</f>
        <v>45474</v>
      </c>
    </row>
    <row r="4" spans="1:3" x14ac:dyDescent="0.2">
      <c r="A4" t="s">
        <v>623</v>
      </c>
      <c r="B4" s="2">
        <v>45192</v>
      </c>
    </row>
    <row r="5" spans="1:3" x14ac:dyDescent="0.2">
      <c r="A5" t="s">
        <v>1204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4B73-FA2D-46D1-BB63-8FD24ADDC815}">
  <sheetPr codeName="Sheet1"/>
  <dimension ref="A1:K886"/>
  <sheetViews>
    <sheetView workbookViewId="0">
      <selection activeCell="B5" sqref="B5"/>
    </sheetView>
  </sheetViews>
  <sheetFormatPr baseColWidth="10" defaultColWidth="8.83203125" defaultRowHeight="15" x14ac:dyDescent="0.2"/>
  <cols>
    <col min="1" max="1" width="17.6640625" bestFit="1" customWidth="1"/>
    <col min="2" max="2" width="20.83203125" bestFit="1" customWidth="1"/>
    <col min="3" max="3" width="10.83203125" bestFit="1" customWidth="1"/>
    <col min="4" max="5" width="16" bestFit="1" customWidth="1"/>
    <col min="6" max="6" width="24.33203125" bestFit="1" customWidth="1"/>
    <col min="7" max="7" width="25.33203125" bestFit="1" customWidth="1"/>
    <col min="8" max="8" width="22.33203125" bestFit="1" customWidth="1"/>
    <col min="9" max="9" width="15" bestFit="1" customWidth="1"/>
    <col min="10" max="10" width="9" bestFit="1" customWidth="1"/>
    <col min="11" max="11" width="6.5" bestFit="1" customWidth="1"/>
    <col min="12" max="12" width="24.33203125" bestFit="1" customWidth="1"/>
    <col min="13" max="13" width="25.33203125" bestFit="1" customWidth="1"/>
    <col min="14" max="14" width="16" bestFit="1" customWidth="1"/>
    <col min="15" max="17" width="24.1640625" bestFit="1" customWidth="1"/>
    <col min="18" max="18" width="25.1640625" bestFit="1" customWidth="1"/>
    <col min="19" max="19" width="24.1640625" bestFit="1" customWidth="1"/>
    <col min="20" max="20" width="23.1640625" bestFit="1" customWidth="1"/>
    <col min="21" max="21" width="16" bestFit="1" customWidth="1"/>
    <col min="22" max="22" width="19.83203125" bestFit="1" customWidth="1"/>
    <col min="23" max="23" width="16" bestFit="1" customWidth="1"/>
  </cols>
  <sheetData>
    <row r="1" spans="1:11" x14ac:dyDescent="0.2">
      <c r="A1" t="s">
        <v>274</v>
      </c>
      <c r="B1" t="s">
        <v>575</v>
      </c>
      <c r="C1" t="s">
        <v>576</v>
      </c>
      <c r="D1" t="s">
        <v>277</v>
      </c>
      <c r="E1" t="s">
        <v>280</v>
      </c>
      <c r="F1" t="s">
        <v>278</v>
      </c>
      <c r="G1" t="s">
        <v>279</v>
      </c>
      <c r="H1" t="s">
        <v>275</v>
      </c>
      <c r="I1" t="s">
        <v>276</v>
      </c>
      <c r="J1" t="s">
        <v>577</v>
      </c>
      <c r="K1" t="s">
        <v>578</v>
      </c>
    </row>
    <row r="2" spans="1:11" x14ac:dyDescent="0.2">
      <c r="A2" t="s">
        <v>2</v>
      </c>
      <c r="B2" t="s">
        <v>3</v>
      </c>
      <c r="C2" s="2">
        <v>36526</v>
      </c>
      <c r="D2">
        <v>4.9000000000000004</v>
      </c>
      <c r="H2" t="s">
        <v>574</v>
      </c>
      <c r="I2" t="s">
        <v>563</v>
      </c>
      <c r="J2" t="s">
        <v>579</v>
      </c>
      <c r="K2" t="s">
        <v>579</v>
      </c>
    </row>
    <row r="3" spans="1:11" x14ac:dyDescent="0.2">
      <c r="A3" t="s">
        <v>2</v>
      </c>
      <c r="B3" t="s">
        <v>4</v>
      </c>
      <c r="C3" s="2">
        <v>36557</v>
      </c>
      <c r="D3">
        <v>4.3</v>
      </c>
      <c r="H3" t="s">
        <v>573</v>
      </c>
      <c r="I3" t="s">
        <v>563</v>
      </c>
      <c r="J3" t="s">
        <v>580</v>
      </c>
      <c r="K3" t="s">
        <v>579</v>
      </c>
    </row>
    <row r="4" spans="1:11" x14ac:dyDescent="0.2">
      <c r="A4" t="s">
        <v>2</v>
      </c>
      <c r="B4" t="s">
        <v>5</v>
      </c>
      <c r="C4" s="2">
        <v>36586</v>
      </c>
      <c r="D4">
        <v>3.6</v>
      </c>
      <c r="H4" t="s">
        <v>572</v>
      </c>
      <c r="I4" t="s">
        <v>563</v>
      </c>
      <c r="J4" t="s">
        <v>581</v>
      </c>
      <c r="K4" t="s">
        <v>579</v>
      </c>
    </row>
    <row r="5" spans="1:11" x14ac:dyDescent="0.2">
      <c r="A5" t="s">
        <v>2</v>
      </c>
      <c r="B5" t="s">
        <v>6</v>
      </c>
      <c r="C5" s="2">
        <v>36617</v>
      </c>
      <c r="D5">
        <v>3.7</v>
      </c>
      <c r="H5" t="s">
        <v>571</v>
      </c>
      <c r="I5" t="s">
        <v>563</v>
      </c>
      <c r="J5" t="s">
        <v>582</v>
      </c>
      <c r="K5" t="s">
        <v>579</v>
      </c>
    </row>
    <row r="6" spans="1:11" x14ac:dyDescent="0.2">
      <c r="A6" t="s">
        <v>2</v>
      </c>
      <c r="B6" t="s">
        <v>7</v>
      </c>
      <c r="C6" s="2">
        <v>36647</v>
      </c>
      <c r="D6">
        <v>3.6</v>
      </c>
      <c r="H6" t="s">
        <v>570</v>
      </c>
      <c r="I6" t="s">
        <v>563</v>
      </c>
      <c r="J6" t="s">
        <v>583</v>
      </c>
      <c r="K6" t="s">
        <v>579</v>
      </c>
    </row>
    <row r="7" spans="1:11" x14ac:dyDescent="0.2">
      <c r="A7" t="s">
        <v>2</v>
      </c>
      <c r="B7" t="s">
        <v>8</v>
      </c>
      <c r="C7" s="2">
        <v>36678</v>
      </c>
      <c r="D7">
        <v>3.5</v>
      </c>
      <c r="H7" t="s">
        <v>569</v>
      </c>
      <c r="I7" t="s">
        <v>563</v>
      </c>
      <c r="J7" t="s">
        <v>584</v>
      </c>
      <c r="K7" t="s">
        <v>579</v>
      </c>
    </row>
    <row r="8" spans="1:11" x14ac:dyDescent="0.2">
      <c r="A8" t="s">
        <v>2</v>
      </c>
      <c r="B8" t="s">
        <v>9</v>
      </c>
      <c r="C8" s="2">
        <v>36708</v>
      </c>
      <c r="D8">
        <v>4.2</v>
      </c>
      <c r="F8">
        <v>-0.7</v>
      </c>
      <c r="H8" t="s">
        <v>568</v>
      </c>
      <c r="I8" t="s">
        <v>563</v>
      </c>
      <c r="J8" t="s">
        <v>585</v>
      </c>
      <c r="K8" t="s">
        <v>579</v>
      </c>
    </row>
    <row r="9" spans="1:11" x14ac:dyDescent="0.2">
      <c r="A9" t="s">
        <v>2</v>
      </c>
      <c r="B9" t="s">
        <v>10</v>
      </c>
      <c r="C9" s="2">
        <v>36739</v>
      </c>
      <c r="D9">
        <v>3.8</v>
      </c>
      <c r="F9">
        <v>-0.5</v>
      </c>
      <c r="H9" t="s">
        <v>567</v>
      </c>
      <c r="I9" t="s">
        <v>563</v>
      </c>
      <c r="J9" t="s">
        <v>586</v>
      </c>
      <c r="K9" t="s">
        <v>579</v>
      </c>
    </row>
    <row r="10" spans="1:11" x14ac:dyDescent="0.2">
      <c r="A10" t="s">
        <v>2</v>
      </c>
      <c r="B10" t="s">
        <v>11</v>
      </c>
      <c r="C10" s="2">
        <v>36770</v>
      </c>
      <c r="D10">
        <v>4.3</v>
      </c>
      <c r="F10">
        <v>0.7</v>
      </c>
      <c r="H10" t="s">
        <v>566</v>
      </c>
      <c r="I10" t="s">
        <v>563</v>
      </c>
      <c r="J10" t="s">
        <v>587</v>
      </c>
      <c r="K10" t="s">
        <v>579</v>
      </c>
    </row>
    <row r="11" spans="1:11" x14ac:dyDescent="0.2">
      <c r="A11" t="s">
        <v>2</v>
      </c>
      <c r="B11" t="s">
        <v>12</v>
      </c>
      <c r="C11" s="2">
        <v>36800</v>
      </c>
      <c r="D11">
        <v>3</v>
      </c>
      <c r="F11">
        <v>-0.7</v>
      </c>
      <c r="H11" t="s">
        <v>565</v>
      </c>
      <c r="I11" t="s">
        <v>563</v>
      </c>
      <c r="J11" t="s">
        <v>292</v>
      </c>
      <c r="K11" t="s">
        <v>579</v>
      </c>
    </row>
    <row r="12" spans="1:11" x14ac:dyDescent="0.2">
      <c r="A12" t="s">
        <v>2</v>
      </c>
      <c r="B12" t="s">
        <v>13</v>
      </c>
      <c r="C12" s="2">
        <v>36831</v>
      </c>
      <c r="D12">
        <v>2.5</v>
      </c>
      <c r="F12">
        <v>-1.1000000000000001</v>
      </c>
      <c r="H12" t="s">
        <v>564</v>
      </c>
      <c r="I12" t="s">
        <v>563</v>
      </c>
      <c r="J12" t="s">
        <v>294</v>
      </c>
      <c r="K12" t="s">
        <v>579</v>
      </c>
    </row>
    <row r="13" spans="1:11" x14ac:dyDescent="0.2">
      <c r="A13" t="s">
        <v>2</v>
      </c>
      <c r="B13" t="s">
        <v>14</v>
      </c>
      <c r="C13" s="2">
        <v>36861</v>
      </c>
      <c r="D13">
        <v>3.6</v>
      </c>
      <c r="F13">
        <v>0.1</v>
      </c>
      <c r="H13" t="s">
        <v>562</v>
      </c>
      <c r="I13" t="s">
        <v>563</v>
      </c>
      <c r="J13" t="s">
        <v>296</v>
      </c>
      <c r="K13" t="s">
        <v>579</v>
      </c>
    </row>
    <row r="14" spans="1:11" x14ac:dyDescent="0.2">
      <c r="A14" t="s">
        <v>2</v>
      </c>
      <c r="B14" t="s">
        <v>15</v>
      </c>
      <c r="C14" s="2">
        <v>36892</v>
      </c>
      <c r="D14">
        <v>4.2</v>
      </c>
      <c r="F14">
        <v>0</v>
      </c>
      <c r="G14">
        <v>-0.7</v>
      </c>
      <c r="H14" t="s">
        <v>561</v>
      </c>
      <c r="I14" t="s">
        <v>424</v>
      </c>
      <c r="J14" t="s">
        <v>579</v>
      </c>
      <c r="K14" t="s">
        <v>579</v>
      </c>
    </row>
    <row r="15" spans="1:11" x14ac:dyDescent="0.2">
      <c r="A15" t="s">
        <v>2</v>
      </c>
      <c r="B15" t="s">
        <v>16</v>
      </c>
      <c r="C15" s="2">
        <v>36923</v>
      </c>
      <c r="D15">
        <v>3.7</v>
      </c>
      <c r="F15">
        <v>-0.1</v>
      </c>
      <c r="G15">
        <v>-0.6</v>
      </c>
      <c r="H15" t="s">
        <v>560</v>
      </c>
      <c r="I15" t="s">
        <v>424</v>
      </c>
      <c r="J15" t="s">
        <v>580</v>
      </c>
      <c r="K15" t="s">
        <v>579</v>
      </c>
    </row>
    <row r="16" spans="1:11" x14ac:dyDescent="0.2">
      <c r="A16" t="s">
        <v>2</v>
      </c>
      <c r="B16" t="s">
        <v>17</v>
      </c>
      <c r="C16" s="2">
        <v>36951</v>
      </c>
      <c r="D16">
        <v>4</v>
      </c>
      <c r="F16">
        <v>-0.3</v>
      </c>
      <c r="G16">
        <v>0.4</v>
      </c>
      <c r="H16" t="s">
        <v>559</v>
      </c>
      <c r="I16" t="s">
        <v>424</v>
      </c>
      <c r="J16" t="s">
        <v>581</v>
      </c>
      <c r="K16" t="s">
        <v>579</v>
      </c>
    </row>
    <row r="17" spans="1:11" x14ac:dyDescent="0.2">
      <c r="A17" t="s">
        <v>2</v>
      </c>
      <c r="B17" t="s">
        <v>18</v>
      </c>
      <c r="C17" s="2">
        <v>36982</v>
      </c>
      <c r="D17">
        <v>4.4000000000000004</v>
      </c>
      <c r="F17">
        <v>1.4</v>
      </c>
      <c r="G17">
        <v>0.7</v>
      </c>
      <c r="H17" t="s">
        <v>558</v>
      </c>
      <c r="I17" t="s">
        <v>424</v>
      </c>
      <c r="J17" t="s">
        <v>582</v>
      </c>
      <c r="K17" t="s">
        <v>579</v>
      </c>
    </row>
    <row r="18" spans="1:11" x14ac:dyDescent="0.2">
      <c r="A18" t="s">
        <v>2</v>
      </c>
      <c r="B18" t="s">
        <v>19</v>
      </c>
      <c r="C18" s="2">
        <v>37012</v>
      </c>
      <c r="D18">
        <v>3.3</v>
      </c>
      <c r="F18">
        <v>0.8</v>
      </c>
      <c r="G18">
        <v>-0.3</v>
      </c>
      <c r="H18" t="s">
        <v>557</v>
      </c>
      <c r="I18" t="s">
        <v>424</v>
      </c>
      <c r="J18" t="s">
        <v>583</v>
      </c>
      <c r="K18" t="s">
        <v>579</v>
      </c>
    </row>
    <row r="19" spans="1:11" x14ac:dyDescent="0.2">
      <c r="A19" t="s">
        <v>2</v>
      </c>
      <c r="B19" t="s">
        <v>20</v>
      </c>
      <c r="C19" s="2">
        <v>37043</v>
      </c>
      <c r="D19">
        <v>4.4000000000000004</v>
      </c>
      <c r="F19">
        <v>0.8</v>
      </c>
      <c r="G19">
        <v>0.9</v>
      </c>
      <c r="H19" t="s">
        <v>556</v>
      </c>
      <c r="I19" t="s">
        <v>424</v>
      </c>
      <c r="J19" t="s">
        <v>584</v>
      </c>
      <c r="K19" t="s">
        <v>579</v>
      </c>
    </row>
    <row r="20" spans="1:11" x14ac:dyDescent="0.2">
      <c r="A20" t="s">
        <v>2</v>
      </c>
      <c r="B20" t="s">
        <v>21</v>
      </c>
      <c r="C20" s="2">
        <v>37073</v>
      </c>
      <c r="D20">
        <v>4.4000000000000004</v>
      </c>
      <c r="F20">
        <v>0.2</v>
      </c>
      <c r="G20">
        <v>0.2</v>
      </c>
      <c r="H20" t="s">
        <v>555</v>
      </c>
      <c r="I20" t="s">
        <v>424</v>
      </c>
      <c r="J20" t="s">
        <v>585</v>
      </c>
      <c r="K20" t="s">
        <v>579</v>
      </c>
    </row>
    <row r="21" spans="1:11" x14ac:dyDescent="0.2">
      <c r="A21" t="s">
        <v>2</v>
      </c>
      <c r="B21" t="s">
        <v>22</v>
      </c>
      <c r="C21" s="2">
        <v>37104</v>
      </c>
      <c r="D21">
        <v>4.2</v>
      </c>
      <c r="F21">
        <v>0.5</v>
      </c>
      <c r="G21">
        <v>0.4</v>
      </c>
      <c r="H21" t="s">
        <v>554</v>
      </c>
      <c r="I21" t="s">
        <v>424</v>
      </c>
      <c r="J21" t="s">
        <v>586</v>
      </c>
      <c r="K21" t="s">
        <v>579</v>
      </c>
    </row>
    <row r="22" spans="1:11" x14ac:dyDescent="0.2">
      <c r="A22" t="s">
        <v>2</v>
      </c>
      <c r="B22" t="s">
        <v>23</v>
      </c>
      <c r="C22" s="2">
        <v>37135</v>
      </c>
      <c r="D22">
        <v>4.3</v>
      </c>
      <c r="F22">
        <v>0.3</v>
      </c>
      <c r="G22">
        <v>0</v>
      </c>
      <c r="H22" t="s">
        <v>553</v>
      </c>
      <c r="I22" t="s">
        <v>424</v>
      </c>
      <c r="J22" t="s">
        <v>587</v>
      </c>
      <c r="K22" t="s">
        <v>579</v>
      </c>
    </row>
    <row r="23" spans="1:11" x14ac:dyDescent="0.2">
      <c r="A23" t="s">
        <v>2</v>
      </c>
      <c r="B23" t="s">
        <v>24</v>
      </c>
      <c r="C23" s="2">
        <v>37165</v>
      </c>
      <c r="D23">
        <v>6.3</v>
      </c>
      <c r="F23">
        <v>1.9</v>
      </c>
      <c r="G23">
        <v>3.3</v>
      </c>
      <c r="H23" t="s">
        <v>552</v>
      </c>
      <c r="I23" t="s">
        <v>424</v>
      </c>
      <c r="J23" t="s">
        <v>292</v>
      </c>
      <c r="K23" t="s">
        <v>579</v>
      </c>
    </row>
    <row r="24" spans="1:11" x14ac:dyDescent="0.2">
      <c r="A24" t="s">
        <v>2</v>
      </c>
      <c r="B24" t="s">
        <v>25</v>
      </c>
      <c r="C24" s="2">
        <v>37196</v>
      </c>
      <c r="D24">
        <v>5.7</v>
      </c>
      <c r="F24">
        <v>2.4</v>
      </c>
      <c r="G24">
        <v>3.2</v>
      </c>
      <c r="H24" t="s">
        <v>551</v>
      </c>
      <c r="I24" t="s">
        <v>424</v>
      </c>
      <c r="J24" t="s">
        <v>294</v>
      </c>
      <c r="K24" t="s">
        <v>579</v>
      </c>
    </row>
    <row r="25" spans="1:11" x14ac:dyDescent="0.2">
      <c r="A25" t="s">
        <v>2</v>
      </c>
      <c r="B25" t="s">
        <v>26</v>
      </c>
      <c r="C25" s="2">
        <v>37226</v>
      </c>
      <c r="D25">
        <v>6.1</v>
      </c>
      <c r="F25">
        <v>1.7</v>
      </c>
      <c r="G25">
        <v>2.5</v>
      </c>
      <c r="H25" t="s">
        <v>550</v>
      </c>
      <c r="I25" t="s">
        <v>424</v>
      </c>
      <c r="J25" t="s">
        <v>296</v>
      </c>
      <c r="K25" t="s">
        <v>579</v>
      </c>
    </row>
    <row r="26" spans="1:11" x14ac:dyDescent="0.2">
      <c r="A26" t="s">
        <v>2</v>
      </c>
      <c r="B26" t="s">
        <v>27</v>
      </c>
      <c r="C26" s="2">
        <v>37257</v>
      </c>
      <c r="D26">
        <v>7.3</v>
      </c>
      <c r="F26">
        <v>2.9</v>
      </c>
      <c r="G26">
        <v>3.1</v>
      </c>
      <c r="H26" t="s">
        <v>549</v>
      </c>
      <c r="I26" t="s">
        <v>538</v>
      </c>
      <c r="J26" t="s">
        <v>579</v>
      </c>
      <c r="K26" t="s">
        <v>579</v>
      </c>
    </row>
    <row r="27" spans="1:11" x14ac:dyDescent="0.2">
      <c r="A27" t="s">
        <v>2</v>
      </c>
      <c r="B27" t="s">
        <v>28</v>
      </c>
      <c r="C27" s="2">
        <v>37288</v>
      </c>
      <c r="D27">
        <v>6.1</v>
      </c>
      <c r="F27">
        <v>1.9</v>
      </c>
      <c r="G27">
        <v>2.4</v>
      </c>
      <c r="H27" t="s">
        <v>548</v>
      </c>
      <c r="I27" t="s">
        <v>538</v>
      </c>
      <c r="J27" t="s">
        <v>580</v>
      </c>
      <c r="K27" t="s">
        <v>579</v>
      </c>
    </row>
    <row r="28" spans="1:11" x14ac:dyDescent="0.2">
      <c r="A28" t="s">
        <v>2</v>
      </c>
      <c r="B28" t="s">
        <v>29</v>
      </c>
      <c r="C28" s="2">
        <v>37316</v>
      </c>
      <c r="D28">
        <v>6.1</v>
      </c>
      <c r="F28">
        <v>1.8</v>
      </c>
      <c r="G28">
        <v>2.1</v>
      </c>
      <c r="H28" t="s">
        <v>547</v>
      </c>
      <c r="I28" t="s">
        <v>538</v>
      </c>
      <c r="J28" t="s">
        <v>581</v>
      </c>
      <c r="K28" t="s">
        <v>579</v>
      </c>
    </row>
    <row r="29" spans="1:11" x14ac:dyDescent="0.2">
      <c r="A29" t="s">
        <v>2</v>
      </c>
      <c r="B29" t="s">
        <v>30</v>
      </c>
      <c r="C29" s="2">
        <v>37347</v>
      </c>
      <c r="D29">
        <v>5.6</v>
      </c>
      <c r="F29">
        <v>-0.7</v>
      </c>
      <c r="G29">
        <v>1.2</v>
      </c>
      <c r="H29" t="s">
        <v>546</v>
      </c>
      <c r="I29" t="s">
        <v>538</v>
      </c>
      <c r="J29" t="s">
        <v>582</v>
      </c>
      <c r="K29" t="s">
        <v>579</v>
      </c>
    </row>
    <row r="30" spans="1:11" x14ac:dyDescent="0.2">
      <c r="A30" t="s">
        <v>2</v>
      </c>
      <c r="B30" t="s">
        <v>31</v>
      </c>
      <c r="C30" s="2">
        <v>37377</v>
      </c>
      <c r="D30">
        <v>4.9000000000000004</v>
      </c>
      <c r="F30">
        <v>-0.8</v>
      </c>
      <c r="G30">
        <v>1.6</v>
      </c>
      <c r="H30" t="s">
        <v>545</v>
      </c>
      <c r="I30" t="s">
        <v>538</v>
      </c>
      <c r="J30" t="s">
        <v>583</v>
      </c>
      <c r="K30" t="s">
        <v>579</v>
      </c>
    </row>
    <row r="31" spans="1:11" x14ac:dyDescent="0.2">
      <c r="A31" t="s">
        <v>2</v>
      </c>
      <c r="B31" t="s">
        <v>32</v>
      </c>
      <c r="C31" s="2">
        <v>37408</v>
      </c>
      <c r="D31">
        <v>5.3</v>
      </c>
      <c r="F31">
        <v>-0.8</v>
      </c>
      <c r="G31">
        <v>0.9</v>
      </c>
      <c r="H31" t="s">
        <v>544</v>
      </c>
      <c r="I31" t="s">
        <v>538</v>
      </c>
      <c r="J31" t="s">
        <v>584</v>
      </c>
      <c r="K31" t="s">
        <v>579</v>
      </c>
    </row>
    <row r="32" spans="1:11" x14ac:dyDescent="0.2">
      <c r="A32" t="s">
        <v>2</v>
      </c>
      <c r="B32" t="s">
        <v>33</v>
      </c>
      <c r="C32" s="2">
        <v>37438</v>
      </c>
      <c r="D32">
        <v>5.5</v>
      </c>
      <c r="F32">
        <v>-1.8</v>
      </c>
      <c r="G32">
        <v>1.1000000000000001</v>
      </c>
      <c r="H32" t="s">
        <v>543</v>
      </c>
      <c r="I32" t="s">
        <v>538</v>
      </c>
      <c r="J32" t="s">
        <v>585</v>
      </c>
      <c r="K32" t="s">
        <v>579</v>
      </c>
    </row>
    <row r="33" spans="1:11" x14ac:dyDescent="0.2">
      <c r="A33" t="s">
        <v>2</v>
      </c>
      <c r="B33" t="s">
        <v>34</v>
      </c>
      <c r="C33" s="2">
        <v>37469</v>
      </c>
      <c r="D33">
        <v>4.2</v>
      </c>
      <c r="F33">
        <v>-1.9</v>
      </c>
      <c r="G33">
        <v>0</v>
      </c>
      <c r="H33" t="s">
        <v>542</v>
      </c>
      <c r="I33" t="s">
        <v>538</v>
      </c>
      <c r="J33" t="s">
        <v>586</v>
      </c>
      <c r="K33" t="s">
        <v>579</v>
      </c>
    </row>
    <row r="34" spans="1:11" x14ac:dyDescent="0.2">
      <c r="A34" t="s">
        <v>2</v>
      </c>
      <c r="B34" t="s">
        <v>35</v>
      </c>
      <c r="C34" s="2">
        <v>37500</v>
      </c>
      <c r="D34">
        <v>4.7</v>
      </c>
      <c r="F34">
        <v>-1.4</v>
      </c>
      <c r="G34">
        <v>0.4</v>
      </c>
      <c r="H34" t="s">
        <v>541</v>
      </c>
      <c r="I34" t="s">
        <v>538</v>
      </c>
      <c r="J34" t="s">
        <v>587</v>
      </c>
      <c r="K34" t="s">
        <v>579</v>
      </c>
    </row>
    <row r="35" spans="1:11" x14ac:dyDescent="0.2">
      <c r="A35" t="s">
        <v>2</v>
      </c>
      <c r="B35" t="s">
        <v>36</v>
      </c>
      <c r="C35" s="2">
        <v>37530</v>
      </c>
      <c r="D35">
        <v>5.3</v>
      </c>
      <c r="F35">
        <v>-0.3</v>
      </c>
      <c r="G35">
        <v>-1</v>
      </c>
      <c r="H35" t="s">
        <v>540</v>
      </c>
      <c r="I35" t="s">
        <v>538</v>
      </c>
      <c r="J35" t="s">
        <v>292</v>
      </c>
      <c r="K35" t="s">
        <v>579</v>
      </c>
    </row>
    <row r="36" spans="1:11" x14ac:dyDescent="0.2">
      <c r="A36" t="s">
        <v>2</v>
      </c>
      <c r="B36" t="s">
        <v>37</v>
      </c>
      <c r="C36" s="2">
        <v>37561</v>
      </c>
      <c r="D36">
        <v>4.5999999999999996</v>
      </c>
      <c r="F36">
        <v>-0.3</v>
      </c>
      <c r="G36">
        <v>-1.1000000000000001</v>
      </c>
      <c r="H36" t="s">
        <v>539</v>
      </c>
      <c r="I36" t="s">
        <v>538</v>
      </c>
      <c r="J36" t="s">
        <v>294</v>
      </c>
      <c r="K36" t="s">
        <v>579</v>
      </c>
    </row>
    <row r="37" spans="1:11" x14ac:dyDescent="0.2">
      <c r="A37" t="s">
        <v>2</v>
      </c>
      <c r="B37" t="s">
        <v>38</v>
      </c>
      <c r="C37" s="2">
        <v>37591</v>
      </c>
      <c r="D37">
        <v>5</v>
      </c>
      <c r="F37">
        <v>-0.3</v>
      </c>
      <c r="G37">
        <v>-1.1000000000000001</v>
      </c>
      <c r="H37" t="s">
        <v>537</v>
      </c>
      <c r="I37" t="s">
        <v>538</v>
      </c>
      <c r="J37" t="s">
        <v>296</v>
      </c>
      <c r="K37" t="s">
        <v>579</v>
      </c>
    </row>
    <row r="38" spans="1:11" x14ac:dyDescent="0.2">
      <c r="A38" t="s">
        <v>2</v>
      </c>
      <c r="B38" t="s">
        <v>39</v>
      </c>
      <c r="C38" s="2">
        <v>37622</v>
      </c>
      <c r="D38">
        <v>7</v>
      </c>
      <c r="F38">
        <v>1.5</v>
      </c>
      <c r="G38">
        <v>-0.3</v>
      </c>
      <c r="H38" t="s">
        <v>536</v>
      </c>
      <c r="I38" t="s">
        <v>525</v>
      </c>
      <c r="J38" t="s">
        <v>579</v>
      </c>
      <c r="K38" t="s">
        <v>579</v>
      </c>
    </row>
    <row r="39" spans="1:11" x14ac:dyDescent="0.2">
      <c r="A39" t="s">
        <v>2</v>
      </c>
      <c r="B39" t="s">
        <v>40</v>
      </c>
      <c r="C39" s="2">
        <v>37653</v>
      </c>
      <c r="D39">
        <v>6.3</v>
      </c>
      <c r="F39">
        <v>2.1</v>
      </c>
      <c r="G39">
        <v>0.2</v>
      </c>
      <c r="H39" t="s">
        <v>535</v>
      </c>
      <c r="I39" t="s">
        <v>525</v>
      </c>
      <c r="J39" t="s">
        <v>580</v>
      </c>
      <c r="K39" t="s">
        <v>579</v>
      </c>
    </row>
    <row r="40" spans="1:11" x14ac:dyDescent="0.2">
      <c r="A40" t="s">
        <v>2</v>
      </c>
      <c r="B40" t="s">
        <v>41</v>
      </c>
      <c r="C40" s="2">
        <v>37681</v>
      </c>
      <c r="D40">
        <v>6.4</v>
      </c>
      <c r="F40">
        <v>1.7</v>
      </c>
      <c r="G40">
        <v>0.3</v>
      </c>
      <c r="H40" t="s">
        <v>534</v>
      </c>
      <c r="I40" t="s">
        <v>525</v>
      </c>
      <c r="J40" t="s">
        <v>581</v>
      </c>
      <c r="K40" t="s">
        <v>579</v>
      </c>
    </row>
    <row r="41" spans="1:11" x14ac:dyDescent="0.2">
      <c r="A41" t="s">
        <v>2</v>
      </c>
      <c r="B41" t="s">
        <v>42</v>
      </c>
      <c r="C41" s="2">
        <v>37712</v>
      </c>
      <c r="D41">
        <v>5.4</v>
      </c>
      <c r="F41">
        <v>0.1</v>
      </c>
      <c r="G41">
        <v>-0.2</v>
      </c>
      <c r="H41" t="s">
        <v>533</v>
      </c>
      <c r="I41" t="s">
        <v>525</v>
      </c>
      <c r="J41" t="s">
        <v>582</v>
      </c>
      <c r="K41" t="s">
        <v>579</v>
      </c>
    </row>
    <row r="42" spans="1:11" x14ac:dyDescent="0.2">
      <c r="A42" t="s">
        <v>2</v>
      </c>
      <c r="B42" t="s">
        <v>43</v>
      </c>
      <c r="C42" s="2">
        <v>37742</v>
      </c>
      <c r="D42">
        <v>5.0999999999999996</v>
      </c>
      <c r="F42">
        <v>0.5</v>
      </c>
      <c r="G42">
        <v>0.2</v>
      </c>
      <c r="H42" t="s">
        <v>532</v>
      </c>
      <c r="I42" t="s">
        <v>525</v>
      </c>
      <c r="J42" t="s">
        <v>583</v>
      </c>
      <c r="K42" t="s">
        <v>579</v>
      </c>
    </row>
    <row r="43" spans="1:11" x14ac:dyDescent="0.2">
      <c r="A43" t="s">
        <v>2</v>
      </c>
      <c r="B43" t="s">
        <v>44</v>
      </c>
      <c r="C43" s="2">
        <v>37773</v>
      </c>
      <c r="D43">
        <v>5.9</v>
      </c>
      <c r="F43">
        <v>0.9</v>
      </c>
      <c r="G43">
        <v>0.6</v>
      </c>
      <c r="H43" t="s">
        <v>531</v>
      </c>
      <c r="I43" t="s">
        <v>525</v>
      </c>
      <c r="J43" t="s">
        <v>584</v>
      </c>
      <c r="K43" t="s">
        <v>579</v>
      </c>
    </row>
    <row r="44" spans="1:11" x14ac:dyDescent="0.2">
      <c r="A44" t="s">
        <v>2</v>
      </c>
      <c r="B44" t="s">
        <v>45</v>
      </c>
      <c r="C44" s="2">
        <v>37803</v>
      </c>
      <c r="D44">
        <v>5.8</v>
      </c>
      <c r="F44">
        <v>-1.2</v>
      </c>
      <c r="G44">
        <v>0.3</v>
      </c>
      <c r="H44" t="s">
        <v>530</v>
      </c>
      <c r="I44" t="s">
        <v>525</v>
      </c>
      <c r="J44" t="s">
        <v>585</v>
      </c>
      <c r="K44" t="s">
        <v>579</v>
      </c>
    </row>
    <row r="45" spans="1:11" x14ac:dyDescent="0.2">
      <c r="A45" t="s">
        <v>2</v>
      </c>
      <c r="B45" t="s">
        <v>46</v>
      </c>
      <c r="C45" s="2">
        <v>37834</v>
      </c>
      <c r="D45">
        <v>5.0999999999999996</v>
      </c>
      <c r="F45">
        <v>-1.2</v>
      </c>
      <c r="G45">
        <v>0.9</v>
      </c>
      <c r="H45" t="s">
        <v>529</v>
      </c>
      <c r="I45" t="s">
        <v>525</v>
      </c>
      <c r="J45" t="s">
        <v>586</v>
      </c>
      <c r="K45" t="s">
        <v>579</v>
      </c>
    </row>
    <row r="46" spans="1:11" x14ac:dyDescent="0.2">
      <c r="A46" t="s">
        <v>2</v>
      </c>
      <c r="B46" t="s">
        <v>47</v>
      </c>
      <c r="C46" s="2">
        <v>37865</v>
      </c>
      <c r="D46">
        <v>5</v>
      </c>
      <c r="F46">
        <v>-1.4</v>
      </c>
      <c r="G46">
        <v>0.3</v>
      </c>
      <c r="H46" t="s">
        <v>528</v>
      </c>
      <c r="I46" t="s">
        <v>525</v>
      </c>
      <c r="J46" t="s">
        <v>587</v>
      </c>
      <c r="K46" t="s">
        <v>579</v>
      </c>
    </row>
    <row r="47" spans="1:11" x14ac:dyDescent="0.2">
      <c r="A47" t="s">
        <v>2</v>
      </c>
      <c r="B47" t="s">
        <v>48</v>
      </c>
      <c r="C47" s="2">
        <v>37895</v>
      </c>
      <c r="D47">
        <v>5.2</v>
      </c>
      <c r="F47">
        <v>-0.2</v>
      </c>
      <c r="G47">
        <v>-0.1</v>
      </c>
      <c r="H47" t="s">
        <v>527</v>
      </c>
      <c r="I47" t="s">
        <v>525</v>
      </c>
      <c r="J47" t="s">
        <v>292</v>
      </c>
      <c r="K47" t="s">
        <v>579</v>
      </c>
    </row>
    <row r="48" spans="1:11" x14ac:dyDescent="0.2">
      <c r="A48" t="s">
        <v>2</v>
      </c>
      <c r="B48" t="s">
        <v>49</v>
      </c>
      <c r="C48" s="2">
        <v>37926</v>
      </c>
      <c r="D48">
        <v>5.6</v>
      </c>
      <c r="F48">
        <v>0.5</v>
      </c>
      <c r="G48">
        <v>1</v>
      </c>
      <c r="H48" t="s">
        <v>526</v>
      </c>
      <c r="I48" t="s">
        <v>525</v>
      </c>
      <c r="J48" t="s">
        <v>294</v>
      </c>
      <c r="K48" t="s">
        <v>579</v>
      </c>
    </row>
    <row r="49" spans="1:11" x14ac:dyDescent="0.2">
      <c r="A49" t="s">
        <v>2</v>
      </c>
      <c r="B49" t="s">
        <v>50</v>
      </c>
      <c r="C49" s="2">
        <v>37956</v>
      </c>
      <c r="D49">
        <v>5.6</v>
      </c>
      <c r="F49">
        <v>-0.3</v>
      </c>
      <c r="G49">
        <v>0.6</v>
      </c>
      <c r="H49" t="s">
        <v>524</v>
      </c>
      <c r="I49" t="s">
        <v>525</v>
      </c>
      <c r="J49" t="s">
        <v>296</v>
      </c>
      <c r="K49" t="s">
        <v>579</v>
      </c>
    </row>
    <row r="50" spans="1:11" x14ac:dyDescent="0.2">
      <c r="A50" t="s">
        <v>2</v>
      </c>
      <c r="B50" t="s">
        <v>51</v>
      </c>
      <c r="C50" s="2">
        <v>37987</v>
      </c>
      <c r="D50">
        <v>5</v>
      </c>
      <c r="F50">
        <v>-0.8</v>
      </c>
      <c r="G50">
        <v>-2</v>
      </c>
      <c r="H50" t="s">
        <v>523</v>
      </c>
      <c r="I50" t="s">
        <v>512</v>
      </c>
      <c r="J50" t="s">
        <v>579</v>
      </c>
      <c r="K50" t="s">
        <v>579</v>
      </c>
    </row>
    <row r="51" spans="1:11" x14ac:dyDescent="0.2">
      <c r="A51" t="s">
        <v>2</v>
      </c>
      <c r="B51" t="s">
        <v>52</v>
      </c>
      <c r="C51" s="2">
        <v>38018</v>
      </c>
      <c r="D51">
        <v>6</v>
      </c>
      <c r="F51">
        <v>0.9</v>
      </c>
      <c r="G51">
        <v>-0.3</v>
      </c>
      <c r="H51" t="s">
        <v>522</v>
      </c>
      <c r="I51" t="s">
        <v>512</v>
      </c>
      <c r="J51" t="s">
        <v>580</v>
      </c>
      <c r="K51" t="s">
        <v>579</v>
      </c>
    </row>
    <row r="52" spans="1:11" x14ac:dyDescent="0.2">
      <c r="A52" t="s">
        <v>2</v>
      </c>
      <c r="B52" t="s">
        <v>53</v>
      </c>
      <c r="C52" s="2">
        <v>38047</v>
      </c>
      <c r="D52">
        <v>6</v>
      </c>
      <c r="F52">
        <v>1</v>
      </c>
      <c r="G52">
        <v>-0.4</v>
      </c>
      <c r="H52" t="s">
        <v>521</v>
      </c>
      <c r="I52" t="s">
        <v>512</v>
      </c>
      <c r="J52" t="s">
        <v>581</v>
      </c>
      <c r="K52" t="s">
        <v>579</v>
      </c>
    </row>
    <row r="53" spans="1:11" x14ac:dyDescent="0.2">
      <c r="A53" t="s">
        <v>2</v>
      </c>
      <c r="B53" t="s">
        <v>54</v>
      </c>
      <c r="C53" s="2">
        <v>38078</v>
      </c>
      <c r="D53">
        <v>4.8</v>
      </c>
      <c r="F53">
        <v>-0.4</v>
      </c>
      <c r="G53">
        <v>-0.6</v>
      </c>
      <c r="H53" t="s">
        <v>520</v>
      </c>
      <c r="I53" t="s">
        <v>512</v>
      </c>
      <c r="J53" t="s">
        <v>582</v>
      </c>
      <c r="K53" t="s">
        <v>579</v>
      </c>
    </row>
    <row r="54" spans="1:11" x14ac:dyDescent="0.2">
      <c r="A54" t="s">
        <v>2</v>
      </c>
      <c r="B54" t="s">
        <v>55</v>
      </c>
      <c r="C54" s="2">
        <v>38108</v>
      </c>
      <c r="D54">
        <v>4.5</v>
      </c>
      <c r="F54">
        <v>-1.1000000000000001</v>
      </c>
      <c r="G54">
        <v>-0.6</v>
      </c>
      <c r="H54" t="s">
        <v>519</v>
      </c>
      <c r="I54" t="s">
        <v>512</v>
      </c>
      <c r="J54" t="s">
        <v>583</v>
      </c>
      <c r="K54" t="s">
        <v>579</v>
      </c>
    </row>
    <row r="55" spans="1:11" x14ac:dyDescent="0.2">
      <c r="A55" t="s">
        <v>2</v>
      </c>
      <c r="B55" t="s">
        <v>56</v>
      </c>
      <c r="C55" s="2">
        <v>38139</v>
      </c>
      <c r="D55">
        <v>4.5999999999999996</v>
      </c>
      <c r="F55">
        <v>-1</v>
      </c>
      <c r="G55">
        <v>-1.3</v>
      </c>
      <c r="H55" t="s">
        <v>518</v>
      </c>
      <c r="I55" t="s">
        <v>512</v>
      </c>
      <c r="J55" t="s">
        <v>584</v>
      </c>
      <c r="K55" t="s">
        <v>579</v>
      </c>
    </row>
    <row r="56" spans="1:11" x14ac:dyDescent="0.2">
      <c r="A56" t="s">
        <v>2</v>
      </c>
      <c r="B56" t="s">
        <v>57</v>
      </c>
      <c r="C56" s="2">
        <v>38169</v>
      </c>
      <c r="D56">
        <v>4.5</v>
      </c>
      <c r="F56">
        <v>-0.5</v>
      </c>
      <c r="G56">
        <v>-1.3</v>
      </c>
      <c r="H56" t="s">
        <v>517</v>
      </c>
      <c r="I56" t="s">
        <v>512</v>
      </c>
      <c r="J56" t="s">
        <v>585</v>
      </c>
      <c r="K56" t="s">
        <v>579</v>
      </c>
    </row>
    <row r="57" spans="1:11" x14ac:dyDescent="0.2">
      <c r="A57" t="s">
        <v>2</v>
      </c>
      <c r="B57" t="s">
        <v>58</v>
      </c>
      <c r="C57" s="2">
        <v>38200</v>
      </c>
      <c r="D57">
        <v>5.2</v>
      </c>
      <c r="F57">
        <v>-0.8</v>
      </c>
      <c r="G57">
        <v>0.1</v>
      </c>
      <c r="H57" t="s">
        <v>516</v>
      </c>
      <c r="I57" t="s">
        <v>512</v>
      </c>
      <c r="J57" t="s">
        <v>586</v>
      </c>
      <c r="K57" t="s">
        <v>579</v>
      </c>
    </row>
    <row r="58" spans="1:11" x14ac:dyDescent="0.2">
      <c r="A58" t="s">
        <v>2</v>
      </c>
      <c r="B58" t="s">
        <v>59</v>
      </c>
      <c r="C58" s="2">
        <v>38231</v>
      </c>
      <c r="D58">
        <v>4.5999999999999996</v>
      </c>
      <c r="F58">
        <v>-1.4</v>
      </c>
      <c r="G58">
        <v>-0.4</v>
      </c>
      <c r="H58" t="s">
        <v>515</v>
      </c>
      <c r="I58" t="s">
        <v>512</v>
      </c>
      <c r="J58" t="s">
        <v>587</v>
      </c>
      <c r="K58" t="s">
        <v>579</v>
      </c>
    </row>
    <row r="59" spans="1:11" x14ac:dyDescent="0.2">
      <c r="A59" t="s">
        <v>2</v>
      </c>
      <c r="B59" t="s">
        <v>60</v>
      </c>
      <c r="C59" s="2">
        <v>38261</v>
      </c>
      <c r="D59">
        <v>4.7</v>
      </c>
      <c r="F59">
        <v>-0.1</v>
      </c>
      <c r="G59">
        <v>-0.5</v>
      </c>
      <c r="H59" t="s">
        <v>514</v>
      </c>
      <c r="I59" t="s">
        <v>512</v>
      </c>
      <c r="J59" t="s">
        <v>292</v>
      </c>
      <c r="K59" t="s">
        <v>579</v>
      </c>
    </row>
    <row r="60" spans="1:11" x14ac:dyDescent="0.2">
      <c r="A60" t="s">
        <v>2</v>
      </c>
      <c r="B60" t="s">
        <v>61</v>
      </c>
      <c r="C60" s="2">
        <v>38292</v>
      </c>
      <c r="D60">
        <v>4.7</v>
      </c>
      <c r="F60">
        <v>0.2</v>
      </c>
      <c r="G60">
        <v>-0.9</v>
      </c>
      <c r="H60" t="s">
        <v>513</v>
      </c>
      <c r="I60" t="s">
        <v>512</v>
      </c>
      <c r="J60" t="s">
        <v>294</v>
      </c>
      <c r="K60" t="s">
        <v>579</v>
      </c>
    </row>
    <row r="61" spans="1:11" x14ac:dyDescent="0.2">
      <c r="A61" t="s">
        <v>2</v>
      </c>
      <c r="B61" t="s">
        <v>62</v>
      </c>
      <c r="C61" s="2">
        <v>38322</v>
      </c>
      <c r="D61">
        <v>4.4000000000000004</v>
      </c>
      <c r="F61">
        <v>-0.2</v>
      </c>
      <c r="G61">
        <v>-1.2</v>
      </c>
      <c r="H61" t="s">
        <v>511</v>
      </c>
      <c r="I61" t="s">
        <v>512</v>
      </c>
      <c r="J61" t="s">
        <v>296</v>
      </c>
      <c r="K61" t="s">
        <v>579</v>
      </c>
    </row>
    <row r="62" spans="1:11" x14ac:dyDescent="0.2">
      <c r="A62" t="s">
        <v>2</v>
      </c>
      <c r="B62" t="s">
        <v>63</v>
      </c>
      <c r="C62" s="2">
        <v>38353</v>
      </c>
      <c r="D62">
        <v>5.6</v>
      </c>
      <c r="F62">
        <v>1.1000000000000001</v>
      </c>
      <c r="G62">
        <v>0.6</v>
      </c>
      <c r="H62" t="s">
        <v>510</v>
      </c>
      <c r="I62" t="s">
        <v>499</v>
      </c>
      <c r="J62" t="s">
        <v>579</v>
      </c>
      <c r="K62" t="s">
        <v>579</v>
      </c>
    </row>
    <row r="63" spans="1:11" x14ac:dyDescent="0.2">
      <c r="A63" t="s">
        <v>2</v>
      </c>
      <c r="B63" t="s">
        <v>64</v>
      </c>
      <c r="C63" s="2">
        <v>38384</v>
      </c>
      <c r="D63">
        <v>4.7</v>
      </c>
      <c r="F63">
        <v>-0.5</v>
      </c>
      <c r="G63">
        <v>-1.3</v>
      </c>
      <c r="H63" t="s">
        <v>509</v>
      </c>
      <c r="I63" t="s">
        <v>499</v>
      </c>
      <c r="J63" t="s">
        <v>580</v>
      </c>
      <c r="K63" t="s">
        <v>579</v>
      </c>
    </row>
    <row r="64" spans="1:11" x14ac:dyDescent="0.2">
      <c r="A64" t="s">
        <v>2</v>
      </c>
      <c r="B64" t="s">
        <v>65</v>
      </c>
      <c r="C64" s="2">
        <v>38412</v>
      </c>
      <c r="D64">
        <v>5.4</v>
      </c>
      <c r="F64">
        <v>0.8</v>
      </c>
      <c r="G64">
        <v>-0.6</v>
      </c>
      <c r="H64" t="s">
        <v>508</v>
      </c>
      <c r="I64" t="s">
        <v>499</v>
      </c>
      <c r="J64" t="s">
        <v>581</v>
      </c>
      <c r="K64" t="s">
        <v>579</v>
      </c>
    </row>
    <row r="65" spans="1:11" x14ac:dyDescent="0.2">
      <c r="A65" t="s">
        <v>2</v>
      </c>
      <c r="B65" t="s">
        <v>66</v>
      </c>
      <c r="C65" s="2">
        <v>38443</v>
      </c>
      <c r="D65">
        <v>5.0999999999999996</v>
      </c>
      <c r="F65">
        <v>0.4</v>
      </c>
      <c r="G65">
        <v>0.3</v>
      </c>
      <c r="H65" t="s">
        <v>507</v>
      </c>
      <c r="I65" t="s">
        <v>499</v>
      </c>
      <c r="J65" t="s">
        <v>582</v>
      </c>
      <c r="K65" t="s">
        <v>579</v>
      </c>
    </row>
    <row r="66" spans="1:11" x14ac:dyDescent="0.2">
      <c r="A66" t="s">
        <v>2</v>
      </c>
      <c r="B66" t="s">
        <v>67</v>
      </c>
      <c r="C66" s="2">
        <v>38473</v>
      </c>
      <c r="D66">
        <v>4.4000000000000004</v>
      </c>
      <c r="F66">
        <v>-0.3</v>
      </c>
      <c r="G66">
        <v>-0.1</v>
      </c>
      <c r="H66" t="s">
        <v>506</v>
      </c>
      <c r="I66" t="s">
        <v>499</v>
      </c>
      <c r="J66" t="s">
        <v>583</v>
      </c>
      <c r="K66" t="s">
        <v>579</v>
      </c>
    </row>
    <row r="67" spans="1:11" x14ac:dyDescent="0.2">
      <c r="A67" t="s">
        <v>2</v>
      </c>
      <c r="B67" t="s">
        <v>68</v>
      </c>
      <c r="C67" s="2">
        <v>38504</v>
      </c>
      <c r="D67">
        <v>4.9000000000000004</v>
      </c>
      <c r="F67">
        <v>0.5</v>
      </c>
      <c r="G67">
        <v>0.3</v>
      </c>
      <c r="H67" t="s">
        <v>505</v>
      </c>
      <c r="I67" t="s">
        <v>499</v>
      </c>
      <c r="J67" t="s">
        <v>584</v>
      </c>
      <c r="K67" t="s">
        <v>579</v>
      </c>
    </row>
    <row r="68" spans="1:11" x14ac:dyDescent="0.2">
      <c r="A68" t="s">
        <v>2</v>
      </c>
      <c r="B68" t="s">
        <v>69</v>
      </c>
      <c r="C68" s="2">
        <v>38534</v>
      </c>
      <c r="D68">
        <v>4.4000000000000004</v>
      </c>
      <c r="F68">
        <v>-1.2</v>
      </c>
      <c r="G68">
        <v>-0.1</v>
      </c>
      <c r="H68" t="s">
        <v>504</v>
      </c>
      <c r="I68" t="s">
        <v>499</v>
      </c>
      <c r="J68" t="s">
        <v>585</v>
      </c>
      <c r="K68" t="s">
        <v>579</v>
      </c>
    </row>
    <row r="69" spans="1:11" x14ac:dyDescent="0.2">
      <c r="A69" t="s">
        <v>2</v>
      </c>
      <c r="B69" t="s">
        <v>70</v>
      </c>
      <c r="C69" s="2">
        <v>38565</v>
      </c>
      <c r="D69">
        <v>3.7</v>
      </c>
      <c r="F69">
        <v>-1</v>
      </c>
      <c r="G69">
        <v>-1.5</v>
      </c>
      <c r="H69" t="s">
        <v>503</v>
      </c>
      <c r="I69" t="s">
        <v>499</v>
      </c>
      <c r="J69" t="s">
        <v>586</v>
      </c>
      <c r="K69" t="s">
        <v>579</v>
      </c>
    </row>
    <row r="70" spans="1:11" x14ac:dyDescent="0.2">
      <c r="A70" t="s">
        <v>2</v>
      </c>
      <c r="B70" t="s">
        <v>71</v>
      </c>
      <c r="C70" s="2">
        <v>38596</v>
      </c>
      <c r="D70">
        <v>4.2</v>
      </c>
      <c r="F70">
        <v>-1.2</v>
      </c>
      <c r="G70">
        <v>-0.4</v>
      </c>
      <c r="H70" t="s">
        <v>502</v>
      </c>
      <c r="I70" t="s">
        <v>499</v>
      </c>
      <c r="J70" t="s">
        <v>587</v>
      </c>
      <c r="K70" t="s">
        <v>579</v>
      </c>
    </row>
    <row r="71" spans="1:11" x14ac:dyDescent="0.2">
      <c r="A71" t="s">
        <v>2</v>
      </c>
      <c r="B71" t="s">
        <v>72</v>
      </c>
      <c r="C71" s="2">
        <v>38626</v>
      </c>
      <c r="D71">
        <v>4.9000000000000004</v>
      </c>
      <c r="F71">
        <v>-0.2</v>
      </c>
      <c r="G71">
        <v>0.2</v>
      </c>
      <c r="H71" t="s">
        <v>501</v>
      </c>
      <c r="I71" t="s">
        <v>499</v>
      </c>
      <c r="J71" t="s">
        <v>292</v>
      </c>
      <c r="K71" t="s">
        <v>579</v>
      </c>
    </row>
    <row r="72" spans="1:11" x14ac:dyDescent="0.2">
      <c r="A72" t="s">
        <v>2</v>
      </c>
      <c r="B72" t="s">
        <v>73</v>
      </c>
      <c r="C72" s="2">
        <v>38657</v>
      </c>
      <c r="D72">
        <v>3.7</v>
      </c>
      <c r="F72">
        <v>-0.7</v>
      </c>
      <c r="G72">
        <v>-1</v>
      </c>
      <c r="H72" t="s">
        <v>500</v>
      </c>
      <c r="I72" t="s">
        <v>499</v>
      </c>
      <c r="J72" t="s">
        <v>294</v>
      </c>
      <c r="K72" t="s">
        <v>579</v>
      </c>
    </row>
    <row r="73" spans="1:11" x14ac:dyDescent="0.2">
      <c r="A73" t="s">
        <v>2</v>
      </c>
      <c r="B73" t="s">
        <v>74</v>
      </c>
      <c r="C73" s="2">
        <v>38687</v>
      </c>
      <c r="D73">
        <v>3.8</v>
      </c>
      <c r="F73">
        <v>-1.1000000000000001</v>
      </c>
      <c r="G73">
        <v>-0.6</v>
      </c>
      <c r="H73" t="s">
        <v>498</v>
      </c>
      <c r="I73" t="s">
        <v>499</v>
      </c>
      <c r="J73" t="s">
        <v>296</v>
      </c>
      <c r="K73" t="s">
        <v>579</v>
      </c>
    </row>
    <row r="74" spans="1:11" x14ac:dyDescent="0.2">
      <c r="A74" t="s">
        <v>2</v>
      </c>
      <c r="B74" t="s">
        <v>75</v>
      </c>
      <c r="C74" s="2">
        <v>38718</v>
      </c>
      <c r="D74">
        <v>5.3</v>
      </c>
      <c r="F74">
        <v>0.9</v>
      </c>
      <c r="G74">
        <v>-0.3</v>
      </c>
      <c r="H74" t="s">
        <v>497</v>
      </c>
      <c r="I74" t="s">
        <v>486</v>
      </c>
      <c r="J74" t="s">
        <v>579</v>
      </c>
      <c r="K74" t="s">
        <v>579</v>
      </c>
    </row>
    <row r="75" spans="1:11" x14ac:dyDescent="0.2">
      <c r="A75" t="s">
        <v>2</v>
      </c>
      <c r="B75" t="s">
        <v>76</v>
      </c>
      <c r="C75" s="2">
        <v>38749</v>
      </c>
      <c r="D75">
        <v>4.8</v>
      </c>
      <c r="F75">
        <v>1.1000000000000001</v>
      </c>
      <c r="G75">
        <v>0.1</v>
      </c>
      <c r="H75" t="s">
        <v>496</v>
      </c>
      <c r="I75" t="s">
        <v>486</v>
      </c>
      <c r="J75" t="s">
        <v>580</v>
      </c>
      <c r="K75" t="s">
        <v>579</v>
      </c>
    </row>
    <row r="76" spans="1:11" x14ac:dyDescent="0.2">
      <c r="A76" t="s">
        <v>2</v>
      </c>
      <c r="B76" t="s">
        <v>77</v>
      </c>
      <c r="C76" s="2">
        <v>38777</v>
      </c>
      <c r="D76">
        <v>5</v>
      </c>
      <c r="F76">
        <v>0.8</v>
      </c>
      <c r="G76">
        <v>-0.4</v>
      </c>
      <c r="H76" t="s">
        <v>495</v>
      </c>
      <c r="I76" t="s">
        <v>486</v>
      </c>
      <c r="J76" t="s">
        <v>581</v>
      </c>
      <c r="K76" t="s">
        <v>579</v>
      </c>
    </row>
    <row r="77" spans="1:11" x14ac:dyDescent="0.2">
      <c r="A77" t="s">
        <v>2</v>
      </c>
      <c r="B77" t="s">
        <v>78</v>
      </c>
      <c r="C77" s="2">
        <v>38808</v>
      </c>
      <c r="D77">
        <v>4.8</v>
      </c>
      <c r="F77">
        <v>-0.1</v>
      </c>
      <c r="G77">
        <v>-0.3</v>
      </c>
      <c r="H77" t="s">
        <v>494</v>
      </c>
      <c r="I77" t="s">
        <v>486</v>
      </c>
      <c r="J77" t="s">
        <v>582</v>
      </c>
      <c r="K77" t="s">
        <v>579</v>
      </c>
    </row>
    <row r="78" spans="1:11" x14ac:dyDescent="0.2">
      <c r="A78" t="s">
        <v>2</v>
      </c>
      <c r="B78" t="s">
        <v>79</v>
      </c>
      <c r="C78" s="2">
        <v>38838</v>
      </c>
      <c r="D78">
        <v>4.4000000000000004</v>
      </c>
      <c r="F78">
        <v>0.7</v>
      </c>
      <c r="G78">
        <v>0</v>
      </c>
      <c r="H78" t="s">
        <v>493</v>
      </c>
      <c r="I78" t="s">
        <v>486</v>
      </c>
      <c r="J78" t="s">
        <v>583</v>
      </c>
      <c r="K78" t="s">
        <v>579</v>
      </c>
    </row>
    <row r="79" spans="1:11" x14ac:dyDescent="0.2">
      <c r="A79" t="s">
        <v>2</v>
      </c>
      <c r="B79" t="s">
        <v>80</v>
      </c>
      <c r="C79" s="2">
        <v>38869</v>
      </c>
      <c r="D79">
        <v>4.4000000000000004</v>
      </c>
      <c r="F79">
        <v>0.6</v>
      </c>
      <c r="G79">
        <v>-0.5</v>
      </c>
      <c r="H79" t="s">
        <v>492</v>
      </c>
      <c r="I79" t="s">
        <v>486</v>
      </c>
      <c r="J79" t="s">
        <v>584</v>
      </c>
      <c r="K79" t="s">
        <v>579</v>
      </c>
    </row>
    <row r="80" spans="1:11" x14ac:dyDescent="0.2">
      <c r="A80" t="s">
        <v>2</v>
      </c>
      <c r="B80" t="s">
        <v>81</v>
      </c>
      <c r="C80" s="2">
        <v>38899</v>
      </c>
      <c r="D80">
        <v>4.5999999999999996</v>
      </c>
      <c r="F80">
        <v>-0.7</v>
      </c>
      <c r="G80">
        <v>0.2</v>
      </c>
      <c r="H80" t="s">
        <v>491</v>
      </c>
      <c r="I80" t="s">
        <v>486</v>
      </c>
      <c r="J80" t="s">
        <v>585</v>
      </c>
      <c r="K80" t="s">
        <v>579</v>
      </c>
    </row>
    <row r="81" spans="1:11" x14ac:dyDescent="0.2">
      <c r="A81" t="s">
        <v>2</v>
      </c>
      <c r="B81" t="s">
        <v>82</v>
      </c>
      <c r="C81" s="2">
        <v>38930</v>
      </c>
      <c r="D81">
        <v>4.0999999999999996</v>
      </c>
      <c r="F81">
        <v>-0.7</v>
      </c>
      <c r="G81">
        <v>0.4</v>
      </c>
      <c r="H81" t="s">
        <v>490</v>
      </c>
      <c r="I81" t="s">
        <v>486</v>
      </c>
      <c r="J81" t="s">
        <v>586</v>
      </c>
      <c r="K81" t="s">
        <v>579</v>
      </c>
    </row>
    <row r="82" spans="1:11" x14ac:dyDescent="0.2">
      <c r="A82" t="s">
        <v>2</v>
      </c>
      <c r="B82" t="s">
        <v>83</v>
      </c>
      <c r="C82" s="2">
        <v>38961</v>
      </c>
      <c r="D82">
        <v>3.5</v>
      </c>
      <c r="F82">
        <v>-1.5</v>
      </c>
      <c r="G82">
        <v>-0.7</v>
      </c>
      <c r="H82" t="s">
        <v>489</v>
      </c>
      <c r="I82" t="s">
        <v>486</v>
      </c>
      <c r="J82" t="s">
        <v>587</v>
      </c>
      <c r="K82" t="s">
        <v>579</v>
      </c>
    </row>
    <row r="83" spans="1:11" x14ac:dyDescent="0.2">
      <c r="A83" t="s">
        <v>2</v>
      </c>
      <c r="B83" t="s">
        <v>84</v>
      </c>
      <c r="C83" s="2">
        <v>38991</v>
      </c>
      <c r="D83">
        <v>3.9</v>
      </c>
      <c r="F83">
        <v>-0.9</v>
      </c>
      <c r="G83">
        <v>-1</v>
      </c>
      <c r="H83" t="s">
        <v>488</v>
      </c>
      <c r="I83" t="s">
        <v>486</v>
      </c>
      <c r="J83" t="s">
        <v>292</v>
      </c>
      <c r="K83" t="s">
        <v>579</v>
      </c>
    </row>
    <row r="84" spans="1:11" x14ac:dyDescent="0.2">
      <c r="A84" t="s">
        <v>2</v>
      </c>
      <c r="B84" t="s">
        <v>85</v>
      </c>
      <c r="C84" s="2">
        <v>39022</v>
      </c>
      <c r="D84">
        <v>3.7</v>
      </c>
      <c r="F84">
        <v>-0.7</v>
      </c>
      <c r="G84">
        <v>0</v>
      </c>
      <c r="H84" t="s">
        <v>487</v>
      </c>
      <c r="I84" t="s">
        <v>486</v>
      </c>
      <c r="J84" t="s">
        <v>294</v>
      </c>
      <c r="K84" t="s">
        <v>579</v>
      </c>
    </row>
    <row r="85" spans="1:11" x14ac:dyDescent="0.2">
      <c r="A85" t="s">
        <v>2</v>
      </c>
      <c r="B85" t="s">
        <v>86</v>
      </c>
      <c r="C85" s="2">
        <v>39052</v>
      </c>
      <c r="D85">
        <v>3.7</v>
      </c>
      <c r="F85">
        <v>-0.7</v>
      </c>
      <c r="G85">
        <v>-0.1</v>
      </c>
      <c r="H85" t="s">
        <v>485</v>
      </c>
      <c r="I85" t="s">
        <v>486</v>
      </c>
      <c r="J85" t="s">
        <v>296</v>
      </c>
      <c r="K85" t="s">
        <v>579</v>
      </c>
    </row>
    <row r="86" spans="1:11" x14ac:dyDescent="0.2">
      <c r="A86" t="s">
        <v>2</v>
      </c>
      <c r="B86" t="s">
        <v>87</v>
      </c>
      <c r="C86" s="2">
        <v>39083</v>
      </c>
      <c r="D86">
        <v>4.5999999999999996</v>
      </c>
      <c r="F86">
        <v>0</v>
      </c>
      <c r="G86">
        <v>-0.7</v>
      </c>
      <c r="H86" t="s">
        <v>484</v>
      </c>
      <c r="I86" t="s">
        <v>473</v>
      </c>
      <c r="J86" t="s">
        <v>579</v>
      </c>
      <c r="K86" t="s">
        <v>579</v>
      </c>
    </row>
    <row r="87" spans="1:11" x14ac:dyDescent="0.2">
      <c r="A87" t="s">
        <v>2</v>
      </c>
      <c r="B87" t="s">
        <v>88</v>
      </c>
      <c r="C87" s="2">
        <v>39114</v>
      </c>
      <c r="D87">
        <v>4.5999999999999996</v>
      </c>
      <c r="F87">
        <v>0.5</v>
      </c>
      <c r="G87">
        <v>-0.2</v>
      </c>
      <c r="H87" t="s">
        <v>483</v>
      </c>
      <c r="I87" t="s">
        <v>473</v>
      </c>
      <c r="J87" t="s">
        <v>580</v>
      </c>
      <c r="K87" t="s">
        <v>579</v>
      </c>
    </row>
    <row r="88" spans="1:11" x14ac:dyDescent="0.2">
      <c r="A88" t="s">
        <v>2</v>
      </c>
      <c r="B88" t="s">
        <v>89</v>
      </c>
      <c r="C88" s="2">
        <v>39142</v>
      </c>
      <c r="D88">
        <v>4.7</v>
      </c>
      <c r="F88">
        <v>1.2</v>
      </c>
      <c r="G88">
        <v>-0.3</v>
      </c>
      <c r="H88" t="s">
        <v>482</v>
      </c>
      <c r="I88" t="s">
        <v>473</v>
      </c>
      <c r="J88" t="s">
        <v>581</v>
      </c>
      <c r="K88" t="s">
        <v>579</v>
      </c>
    </row>
    <row r="89" spans="1:11" x14ac:dyDescent="0.2">
      <c r="A89" t="s">
        <v>2</v>
      </c>
      <c r="B89" t="s">
        <v>90</v>
      </c>
      <c r="C89" s="2">
        <v>39173</v>
      </c>
      <c r="D89">
        <v>3.6</v>
      </c>
      <c r="F89">
        <v>-0.3</v>
      </c>
      <c r="G89">
        <v>-1.2</v>
      </c>
      <c r="H89" t="s">
        <v>481</v>
      </c>
      <c r="I89" t="s">
        <v>473</v>
      </c>
      <c r="J89" t="s">
        <v>582</v>
      </c>
      <c r="K89" t="s">
        <v>579</v>
      </c>
    </row>
    <row r="90" spans="1:11" x14ac:dyDescent="0.2">
      <c r="A90" t="s">
        <v>2</v>
      </c>
      <c r="B90" t="s">
        <v>91</v>
      </c>
      <c r="C90" s="2">
        <v>39203</v>
      </c>
      <c r="D90">
        <v>4.0999999999999996</v>
      </c>
      <c r="F90">
        <v>0.4</v>
      </c>
      <c r="G90">
        <v>-0.3</v>
      </c>
      <c r="H90" t="s">
        <v>480</v>
      </c>
      <c r="I90" t="s">
        <v>473</v>
      </c>
      <c r="J90" t="s">
        <v>583</v>
      </c>
      <c r="K90" t="s">
        <v>579</v>
      </c>
    </row>
    <row r="91" spans="1:11" x14ac:dyDescent="0.2">
      <c r="A91" t="s">
        <v>2</v>
      </c>
      <c r="B91" t="s">
        <v>92</v>
      </c>
      <c r="C91" s="2">
        <v>39234</v>
      </c>
      <c r="D91">
        <v>4.5999999999999996</v>
      </c>
      <c r="F91">
        <v>0.9</v>
      </c>
      <c r="G91">
        <v>0.2</v>
      </c>
      <c r="H91" t="s">
        <v>479</v>
      </c>
      <c r="I91" t="s">
        <v>473</v>
      </c>
      <c r="J91" t="s">
        <v>584</v>
      </c>
      <c r="K91" t="s">
        <v>579</v>
      </c>
    </row>
    <row r="92" spans="1:11" x14ac:dyDescent="0.2">
      <c r="A92" t="s">
        <v>2</v>
      </c>
      <c r="B92" t="s">
        <v>93</v>
      </c>
      <c r="C92" s="2">
        <v>39264</v>
      </c>
      <c r="D92">
        <v>5.7</v>
      </c>
      <c r="F92">
        <v>1.1000000000000001</v>
      </c>
      <c r="G92">
        <v>1.1000000000000001</v>
      </c>
      <c r="H92" t="s">
        <v>478</v>
      </c>
      <c r="I92" t="s">
        <v>473</v>
      </c>
      <c r="J92" t="s">
        <v>585</v>
      </c>
      <c r="K92" t="s">
        <v>579</v>
      </c>
    </row>
    <row r="93" spans="1:11" x14ac:dyDescent="0.2">
      <c r="A93" t="s">
        <v>2</v>
      </c>
      <c r="B93" t="s">
        <v>94</v>
      </c>
      <c r="C93" s="2">
        <v>39295</v>
      </c>
      <c r="D93">
        <v>3.8</v>
      </c>
      <c r="F93">
        <v>-0.8</v>
      </c>
      <c r="G93">
        <v>-0.3</v>
      </c>
      <c r="H93" t="s">
        <v>477</v>
      </c>
      <c r="I93" t="s">
        <v>473</v>
      </c>
      <c r="J93" t="s">
        <v>586</v>
      </c>
      <c r="K93" t="s">
        <v>579</v>
      </c>
    </row>
    <row r="94" spans="1:11" x14ac:dyDescent="0.2">
      <c r="A94" t="s">
        <v>2</v>
      </c>
      <c r="B94" t="s">
        <v>95</v>
      </c>
      <c r="C94" s="2">
        <v>39326</v>
      </c>
      <c r="D94">
        <v>4.2</v>
      </c>
      <c r="F94">
        <v>-0.5</v>
      </c>
      <c r="G94">
        <v>0.7</v>
      </c>
      <c r="H94" t="s">
        <v>476</v>
      </c>
      <c r="I94" t="s">
        <v>473</v>
      </c>
      <c r="J94" t="s">
        <v>587</v>
      </c>
      <c r="K94" t="s">
        <v>579</v>
      </c>
    </row>
    <row r="95" spans="1:11" x14ac:dyDescent="0.2">
      <c r="A95" t="s">
        <v>2</v>
      </c>
      <c r="B95" t="s">
        <v>96</v>
      </c>
      <c r="C95" s="2">
        <v>39356</v>
      </c>
      <c r="D95">
        <v>4.0999999999999996</v>
      </c>
      <c r="F95">
        <v>0.5</v>
      </c>
      <c r="G95">
        <v>0.2</v>
      </c>
      <c r="H95" t="s">
        <v>475</v>
      </c>
      <c r="I95" t="s">
        <v>473</v>
      </c>
      <c r="J95" t="s">
        <v>292</v>
      </c>
      <c r="K95" t="s">
        <v>579</v>
      </c>
    </row>
    <row r="96" spans="1:11" x14ac:dyDescent="0.2">
      <c r="A96" t="s">
        <v>2</v>
      </c>
      <c r="B96" t="s">
        <v>97</v>
      </c>
      <c r="C96" s="2">
        <v>39387</v>
      </c>
      <c r="D96">
        <v>4.5</v>
      </c>
      <c r="F96">
        <v>0.4</v>
      </c>
      <c r="G96">
        <v>0.8</v>
      </c>
      <c r="H96" t="s">
        <v>474</v>
      </c>
      <c r="I96" t="s">
        <v>473</v>
      </c>
      <c r="J96" t="s">
        <v>294</v>
      </c>
      <c r="K96" t="s">
        <v>579</v>
      </c>
    </row>
    <row r="97" spans="1:11" x14ac:dyDescent="0.2">
      <c r="A97" t="s">
        <v>2</v>
      </c>
      <c r="B97" t="s">
        <v>98</v>
      </c>
      <c r="C97" s="2">
        <v>39417</v>
      </c>
      <c r="D97">
        <v>3.6</v>
      </c>
      <c r="F97">
        <v>-1</v>
      </c>
      <c r="G97">
        <v>-0.1</v>
      </c>
      <c r="H97" t="s">
        <v>472</v>
      </c>
      <c r="I97" t="s">
        <v>473</v>
      </c>
      <c r="J97" t="s">
        <v>296</v>
      </c>
      <c r="K97" t="s">
        <v>579</v>
      </c>
    </row>
    <row r="98" spans="1:11" x14ac:dyDescent="0.2">
      <c r="A98" t="s">
        <v>2</v>
      </c>
      <c r="B98" t="s">
        <v>99</v>
      </c>
      <c r="C98" s="2">
        <v>39448</v>
      </c>
      <c r="D98">
        <v>4.7</v>
      </c>
      <c r="F98">
        <v>-1</v>
      </c>
      <c r="G98">
        <v>0.1</v>
      </c>
      <c r="H98" t="s">
        <v>471</v>
      </c>
      <c r="I98" t="s">
        <v>460</v>
      </c>
      <c r="J98" t="s">
        <v>579</v>
      </c>
      <c r="K98" t="s">
        <v>579</v>
      </c>
    </row>
    <row r="99" spans="1:11" x14ac:dyDescent="0.2">
      <c r="A99" t="s">
        <v>2</v>
      </c>
      <c r="B99" t="s">
        <v>100</v>
      </c>
      <c r="C99" s="2">
        <v>39479</v>
      </c>
      <c r="D99">
        <v>4.9000000000000004</v>
      </c>
      <c r="F99">
        <v>1.1000000000000001</v>
      </c>
      <c r="G99">
        <v>0.3</v>
      </c>
      <c r="H99" t="s">
        <v>470</v>
      </c>
      <c r="I99" t="s">
        <v>460</v>
      </c>
      <c r="J99" t="s">
        <v>580</v>
      </c>
      <c r="K99" t="s">
        <v>579</v>
      </c>
    </row>
    <row r="100" spans="1:11" x14ac:dyDescent="0.2">
      <c r="A100" t="s">
        <v>2</v>
      </c>
      <c r="B100" t="s">
        <v>101</v>
      </c>
      <c r="C100" s="2">
        <v>39508</v>
      </c>
      <c r="D100">
        <v>4.7</v>
      </c>
      <c r="F100">
        <v>0.5</v>
      </c>
      <c r="G100">
        <v>0</v>
      </c>
      <c r="H100" t="s">
        <v>469</v>
      </c>
      <c r="I100" t="s">
        <v>460</v>
      </c>
      <c r="J100" t="s">
        <v>581</v>
      </c>
      <c r="K100" t="s">
        <v>579</v>
      </c>
    </row>
    <row r="101" spans="1:11" x14ac:dyDescent="0.2">
      <c r="A101" t="s">
        <v>2</v>
      </c>
      <c r="B101" t="s">
        <v>102</v>
      </c>
      <c r="C101" s="2">
        <v>39539</v>
      </c>
      <c r="D101">
        <v>4.3</v>
      </c>
      <c r="F101">
        <v>0.2</v>
      </c>
      <c r="G101">
        <v>0.7</v>
      </c>
      <c r="H101" t="s">
        <v>468</v>
      </c>
      <c r="I101" t="s">
        <v>460</v>
      </c>
      <c r="J101" t="s">
        <v>582</v>
      </c>
      <c r="K101" t="s">
        <v>579</v>
      </c>
    </row>
    <row r="102" spans="1:11" x14ac:dyDescent="0.2">
      <c r="A102" t="s">
        <v>2</v>
      </c>
      <c r="B102" t="s">
        <v>103</v>
      </c>
      <c r="C102" s="2">
        <v>39569</v>
      </c>
      <c r="D102">
        <v>4.7</v>
      </c>
      <c r="F102">
        <v>0.2</v>
      </c>
      <c r="G102">
        <v>0.6</v>
      </c>
      <c r="H102" t="s">
        <v>467</v>
      </c>
      <c r="I102" t="s">
        <v>460</v>
      </c>
      <c r="J102" t="s">
        <v>583</v>
      </c>
      <c r="K102" t="s">
        <v>579</v>
      </c>
    </row>
    <row r="103" spans="1:11" x14ac:dyDescent="0.2">
      <c r="A103" t="s">
        <v>2</v>
      </c>
      <c r="B103" t="s">
        <v>104</v>
      </c>
      <c r="C103" s="2">
        <v>39600</v>
      </c>
      <c r="D103">
        <v>5.6</v>
      </c>
      <c r="F103">
        <v>2</v>
      </c>
      <c r="G103">
        <v>1</v>
      </c>
      <c r="H103" t="s">
        <v>466</v>
      </c>
      <c r="I103" t="s">
        <v>460</v>
      </c>
      <c r="J103" t="s">
        <v>584</v>
      </c>
      <c r="K103" t="s">
        <v>579</v>
      </c>
    </row>
    <row r="104" spans="1:11" x14ac:dyDescent="0.2">
      <c r="A104" t="s">
        <v>2</v>
      </c>
      <c r="B104" t="s">
        <v>105</v>
      </c>
      <c r="C104" s="2">
        <v>39630</v>
      </c>
      <c r="D104">
        <v>6.1</v>
      </c>
      <c r="F104">
        <v>1.4</v>
      </c>
      <c r="G104">
        <v>0.4</v>
      </c>
      <c r="H104" t="s">
        <v>465</v>
      </c>
      <c r="I104" t="s">
        <v>460</v>
      </c>
      <c r="J104" t="s">
        <v>585</v>
      </c>
      <c r="K104" t="s">
        <v>579</v>
      </c>
    </row>
    <row r="105" spans="1:11" x14ac:dyDescent="0.2">
      <c r="A105" t="s">
        <v>2</v>
      </c>
      <c r="B105" t="s">
        <v>106</v>
      </c>
      <c r="C105" s="2">
        <v>39661</v>
      </c>
      <c r="D105">
        <v>5.4</v>
      </c>
      <c r="F105">
        <v>0.5</v>
      </c>
      <c r="G105">
        <v>1.6</v>
      </c>
      <c r="H105" t="s">
        <v>464</v>
      </c>
      <c r="I105" t="s">
        <v>460</v>
      </c>
      <c r="J105" t="s">
        <v>586</v>
      </c>
      <c r="K105" t="s">
        <v>579</v>
      </c>
    </row>
    <row r="106" spans="1:11" x14ac:dyDescent="0.2">
      <c r="A106" t="s">
        <v>2</v>
      </c>
      <c r="B106" t="s">
        <v>107</v>
      </c>
      <c r="C106" s="2">
        <v>39692</v>
      </c>
      <c r="D106">
        <v>6.5</v>
      </c>
      <c r="F106">
        <v>1.8</v>
      </c>
      <c r="G106">
        <v>2.2999999999999998</v>
      </c>
      <c r="H106" t="s">
        <v>463</v>
      </c>
      <c r="I106" t="s">
        <v>460</v>
      </c>
      <c r="J106" t="s">
        <v>587</v>
      </c>
      <c r="K106" t="s">
        <v>579</v>
      </c>
    </row>
    <row r="107" spans="1:11" x14ac:dyDescent="0.2">
      <c r="A107" t="s">
        <v>2</v>
      </c>
      <c r="B107" t="s">
        <v>108</v>
      </c>
      <c r="C107" s="2">
        <v>39722</v>
      </c>
      <c r="D107">
        <v>6.5</v>
      </c>
      <c r="F107">
        <v>2.2000000000000002</v>
      </c>
      <c r="G107">
        <v>2.4</v>
      </c>
      <c r="H107" t="s">
        <v>462</v>
      </c>
      <c r="I107" t="s">
        <v>460</v>
      </c>
      <c r="J107" t="s">
        <v>292</v>
      </c>
      <c r="K107" t="s">
        <v>579</v>
      </c>
    </row>
    <row r="108" spans="1:11" x14ac:dyDescent="0.2">
      <c r="A108" t="s">
        <v>2</v>
      </c>
      <c r="B108" t="s">
        <v>109</v>
      </c>
      <c r="C108" s="2">
        <v>39753</v>
      </c>
      <c r="D108">
        <v>6.6</v>
      </c>
      <c r="F108">
        <v>1.9</v>
      </c>
      <c r="G108">
        <v>2.1</v>
      </c>
      <c r="H108" t="s">
        <v>461</v>
      </c>
      <c r="I108" t="s">
        <v>460</v>
      </c>
      <c r="J108" t="s">
        <v>294</v>
      </c>
      <c r="K108" t="s">
        <v>579</v>
      </c>
    </row>
    <row r="109" spans="1:11" x14ac:dyDescent="0.2">
      <c r="A109" t="s">
        <v>2</v>
      </c>
      <c r="B109" t="s">
        <v>110</v>
      </c>
      <c r="C109" s="2">
        <v>39783</v>
      </c>
      <c r="D109">
        <v>7.1</v>
      </c>
      <c r="F109">
        <v>1.5</v>
      </c>
      <c r="G109">
        <v>3.5</v>
      </c>
      <c r="H109" t="s">
        <v>459</v>
      </c>
      <c r="I109" t="s">
        <v>460</v>
      </c>
      <c r="J109" t="s">
        <v>296</v>
      </c>
      <c r="K109" t="s">
        <v>579</v>
      </c>
    </row>
    <row r="110" spans="1:11" x14ac:dyDescent="0.2">
      <c r="A110" t="s">
        <v>2</v>
      </c>
      <c r="B110" t="s">
        <v>111</v>
      </c>
      <c r="C110" s="2">
        <v>39814</v>
      </c>
      <c r="D110">
        <v>8.8000000000000007</v>
      </c>
      <c r="F110">
        <v>2.7</v>
      </c>
      <c r="G110">
        <v>4.0999999999999996</v>
      </c>
      <c r="H110" t="s">
        <v>458</v>
      </c>
      <c r="I110" t="s">
        <v>447</v>
      </c>
      <c r="J110" t="s">
        <v>579</v>
      </c>
      <c r="K110" t="s">
        <v>579</v>
      </c>
    </row>
    <row r="111" spans="1:11" x14ac:dyDescent="0.2">
      <c r="A111" t="s">
        <v>2</v>
      </c>
      <c r="B111" t="s">
        <v>112</v>
      </c>
      <c r="C111" s="2">
        <v>39845</v>
      </c>
      <c r="D111">
        <v>9.5</v>
      </c>
      <c r="F111">
        <v>4.0999999999999996</v>
      </c>
      <c r="G111">
        <v>4.5999999999999996</v>
      </c>
      <c r="H111" t="s">
        <v>457</v>
      </c>
      <c r="I111" t="s">
        <v>447</v>
      </c>
      <c r="J111" t="s">
        <v>580</v>
      </c>
      <c r="K111" t="s">
        <v>579</v>
      </c>
    </row>
    <row r="112" spans="1:11" x14ac:dyDescent="0.2">
      <c r="A112" t="s">
        <v>2</v>
      </c>
      <c r="B112" t="s">
        <v>113</v>
      </c>
      <c r="C112" s="2">
        <v>39873</v>
      </c>
      <c r="D112">
        <v>9.6</v>
      </c>
      <c r="F112">
        <v>3.1</v>
      </c>
      <c r="G112">
        <v>4.9000000000000004</v>
      </c>
      <c r="H112" t="s">
        <v>456</v>
      </c>
      <c r="I112" t="s">
        <v>447</v>
      </c>
      <c r="J112" t="s">
        <v>581</v>
      </c>
      <c r="K112" t="s">
        <v>579</v>
      </c>
    </row>
    <row r="113" spans="1:11" x14ac:dyDescent="0.2">
      <c r="A113" t="s">
        <v>2</v>
      </c>
      <c r="B113" t="s">
        <v>114</v>
      </c>
      <c r="C113" s="2">
        <v>39904</v>
      </c>
      <c r="D113">
        <v>9.6999999999999993</v>
      </c>
      <c r="F113">
        <v>3.2</v>
      </c>
      <c r="G113">
        <v>5.4</v>
      </c>
      <c r="H113" t="s">
        <v>455</v>
      </c>
      <c r="I113" t="s">
        <v>447</v>
      </c>
      <c r="J113" t="s">
        <v>582</v>
      </c>
      <c r="K113" t="s">
        <v>579</v>
      </c>
    </row>
    <row r="114" spans="1:11" x14ac:dyDescent="0.2">
      <c r="A114" t="s">
        <v>2</v>
      </c>
      <c r="B114" t="s">
        <v>115</v>
      </c>
      <c r="C114" s="2">
        <v>39934</v>
      </c>
      <c r="D114">
        <v>9.3000000000000007</v>
      </c>
      <c r="F114">
        <v>2.7</v>
      </c>
      <c r="G114">
        <v>4.5999999999999996</v>
      </c>
      <c r="H114" t="s">
        <v>454</v>
      </c>
      <c r="I114" t="s">
        <v>447</v>
      </c>
      <c r="J114" t="s">
        <v>583</v>
      </c>
      <c r="K114" t="s">
        <v>579</v>
      </c>
    </row>
    <row r="115" spans="1:11" x14ac:dyDescent="0.2">
      <c r="A115" t="s">
        <v>2</v>
      </c>
      <c r="B115" t="s">
        <v>116</v>
      </c>
      <c r="C115" s="2">
        <v>39965</v>
      </c>
      <c r="D115">
        <v>9.3000000000000007</v>
      </c>
      <c r="F115">
        <v>2.2000000000000002</v>
      </c>
      <c r="G115">
        <v>3.7</v>
      </c>
      <c r="H115" t="s">
        <v>453</v>
      </c>
      <c r="I115" t="s">
        <v>447</v>
      </c>
      <c r="J115" t="s">
        <v>584</v>
      </c>
      <c r="K115" t="s">
        <v>579</v>
      </c>
    </row>
    <row r="116" spans="1:11" x14ac:dyDescent="0.2">
      <c r="A116" t="s">
        <v>2</v>
      </c>
      <c r="B116" t="s">
        <v>117</v>
      </c>
      <c r="C116" s="2">
        <v>39995</v>
      </c>
      <c r="D116">
        <v>9.3000000000000007</v>
      </c>
      <c r="F116">
        <v>0.5</v>
      </c>
      <c r="G116">
        <v>3.2</v>
      </c>
      <c r="H116" t="s">
        <v>452</v>
      </c>
      <c r="I116" t="s">
        <v>447</v>
      </c>
      <c r="J116" t="s">
        <v>585</v>
      </c>
      <c r="K116" t="s">
        <v>579</v>
      </c>
    </row>
    <row r="117" spans="1:11" x14ac:dyDescent="0.2">
      <c r="A117" t="s">
        <v>2</v>
      </c>
      <c r="B117" t="s">
        <v>118</v>
      </c>
      <c r="C117" s="2">
        <v>40026</v>
      </c>
      <c r="D117">
        <v>10.3</v>
      </c>
      <c r="F117">
        <v>0.8</v>
      </c>
      <c r="G117">
        <v>4.9000000000000004</v>
      </c>
      <c r="H117" t="s">
        <v>451</v>
      </c>
      <c r="I117" t="s">
        <v>447</v>
      </c>
      <c r="J117" t="s">
        <v>586</v>
      </c>
      <c r="K117" t="s">
        <v>579</v>
      </c>
    </row>
    <row r="118" spans="1:11" x14ac:dyDescent="0.2">
      <c r="A118" t="s">
        <v>2</v>
      </c>
      <c r="B118" t="s">
        <v>119</v>
      </c>
      <c r="C118" s="2">
        <v>40057</v>
      </c>
      <c r="D118">
        <v>10.7</v>
      </c>
      <c r="F118">
        <v>1.1000000000000001</v>
      </c>
      <c r="G118">
        <v>4.2</v>
      </c>
      <c r="H118" t="s">
        <v>450</v>
      </c>
      <c r="I118" t="s">
        <v>447</v>
      </c>
      <c r="J118" t="s">
        <v>587</v>
      </c>
      <c r="K118" t="s">
        <v>579</v>
      </c>
    </row>
    <row r="119" spans="1:11" x14ac:dyDescent="0.2">
      <c r="A119" t="s">
        <v>2</v>
      </c>
      <c r="B119" t="s">
        <v>120</v>
      </c>
      <c r="C119" s="2">
        <v>40087</v>
      </c>
      <c r="D119">
        <v>9.9</v>
      </c>
      <c r="F119">
        <v>0.2</v>
      </c>
      <c r="G119">
        <v>3.4</v>
      </c>
      <c r="H119" t="s">
        <v>449</v>
      </c>
      <c r="I119" t="s">
        <v>447</v>
      </c>
      <c r="J119" t="s">
        <v>292</v>
      </c>
      <c r="K119" t="s">
        <v>579</v>
      </c>
    </row>
    <row r="120" spans="1:11" x14ac:dyDescent="0.2">
      <c r="A120" t="s">
        <v>2</v>
      </c>
      <c r="B120" t="s">
        <v>121</v>
      </c>
      <c r="C120" s="2">
        <v>40118</v>
      </c>
      <c r="D120">
        <v>9.6</v>
      </c>
      <c r="F120">
        <v>0.3</v>
      </c>
      <c r="G120">
        <v>3</v>
      </c>
      <c r="H120" t="s">
        <v>448</v>
      </c>
      <c r="I120" t="s">
        <v>447</v>
      </c>
      <c r="J120" t="s">
        <v>294</v>
      </c>
      <c r="K120" t="s">
        <v>579</v>
      </c>
    </row>
    <row r="121" spans="1:11" x14ac:dyDescent="0.2">
      <c r="A121" t="s">
        <v>2</v>
      </c>
      <c r="B121" t="s">
        <v>122</v>
      </c>
      <c r="C121" s="2">
        <v>40148</v>
      </c>
      <c r="D121">
        <v>10.1</v>
      </c>
      <c r="F121">
        <v>0.8</v>
      </c>
      <c r="G121">
        <v>3</v>
      </c>
      <c r="H121" t="s">
        <v>446</v>
      </c>
      <c r="I121" t="s">
        <v>447</v>
      </c>
      <c r="J121" t="s">
        <v>296</v>
      </c>
      <c r="K121" t="s">
        <v>579</v>
      </c>
    </row>
    <row r="122" spans="1:11" x14ac:dyDescent="0.2">
      <c r="A122" t="s">
        <v>2</v>
      </c>
      <c r="B122" t="s">
        <v>123</v>
      </c>
      <c r="C122" s="2">
        <v>40179</v>
      </c>
      <c r="D122">
        <v>12.7</v>
      </c>
      <c r="F122">
        <v>3.4</v>
      </c>
      <c r="G122">
        <v>3.9</v>
      </c>
      <c r="H122" t="s">
        <v>445</v>
      </c>
      <c r="I122" t="s">
        <v>434</v>
      </c>
      <c r="J122" t="s">
        <v>579</v>
      </c>
      <c r="K122" t="s">
        <v>579</v>
      </c>
    </row>
    <row r="123" spans="1:11" x14ac:dyDescent="0.2">
      <c r="A123" t="s">
        <v>2</v>
      </c>
      <c r="B123" t="s">
        <v>124</v>
      </c>
      <c r="C123" s="2">
        <v>40210</v>
      </c>
      <c r="D123">
        <v>11.5</v>
      </c>
      <c r="F123">
        <v>1.2</v>
      </c>
      <c r="G123">
        <v>2</v>
      </c>
      <c r="H123" t="s">
        <v>444</v>
      </c>
      <c r="I123" t="s">
        <v>434</v>
      </c>
      <c r="J123" t="s">
        <v>580</v>
      </c>
      <c r="K123" t="s">
        <v>579</v>
      </c>
    </row>
    <row r="124" spans="1:11" x14ac:dyDescent="0.2">
      <c r="A124" t="s">
        <v>2</v>
      </c>
      <c r="B124" t="s">
        <v>125</v>
      </c>
      <c r="C124" s="2">
        <v>40238</v>
      </c>
      <c r="D124">
        <v>10.9</v>
      </c>
      <c r="F124">
        <v>0.2</v>
      </c>
      <c r="G124">
        <v>1.3</v>
      </c>
      <c r="H124" t="s">
        <v>443</v>
      </c>
      <c r="I124" t="s">
        <v>434</v>
      </c>
      <c r="J124" t="s">
        <v>581</v>
      </c>
      <c r="K124" t="s">
        <v>579</v>
      </c>
    </row>
    <row r="125" spans="1:11" x14ac:dyDescent="0.2">
      <c r="A125" t="s">
        <v>2</v>
      </c>
      <c r="B125" t="s">
        <v>126</v>
      </c>
      <c r="C125" s="2">
        <v>40269</v>
      </c>
      <c r="D125">
        <v>10.199999999999999</v>
      </c>
      <c r="F125">
        <v>0.3</v>
      </c>
      <c r="G125">
        <v>0.5</v>
      </c>
      <c r="H125" t="s">
        <v>442</v>
      </c>
      <c r="I125" t="s">
        <v>434</v>
      </c>
      <c r="J125" t="s">
        <v>582</v>
      </c>
      <c r="K125" t="s">
        <v>579</v>
      </c>
    </row>
    <row r="126" spans="1:11" x14ac:dyDescent="0.2">
      <c r="A126" t="s">
        <v>2</v>
      </c>
      <c r="B126" t="s">
        <v>127</v>
      </c>
      <c r="C126" s="2">
        <v>40299</v>
      </c>
      <c r="D126">
        <v>9</v>
      </c>
      <c r="F126">
        <v>-0.6</v>
      </c>
      <c r="G126">
        <v>-0.3</v>
      </c>
      <c r="H126" t="s">
        <v>441</v>
      </c>
      <c r="I126" t="s">
        <v>434</v>
      </c>
      <c r="J126" t="s">
        <v>583</v>
      </c>
      <c r="K126" t="s">
        <v>579</v>
      </c>
    </row>
    <row r="127" spans="1:11" x14ac:dyDescent="0.2">
      <c r="A127" t="s">
        <v>2</v>
      </c>
      <c r="B127" t="s">
        <v>128</v>
      </c>
      <c r="C127" s="2">
        <v>40330</v>
      </c>
      <c r="D127">
        <v>8.1</v>
      </c>
      <c r="F127">
        <v>-2</v>
      </c>
      <c r="G127">
        <v>-1.2</v>
      </c>
      <c r="H127" t="s">
        <v>440</v>
      </c>
      <c r="I127" t="s">
        <v>434</v>
      </c>
      <c r="J127" t="s">
        <v>584</v>
      </c>
      <c r="K127" t="s">
        <v>579</v>
      </c>
    </row>
    <row r="128" spans="1:11" x14ac:dyDescent="0.2">
      <c r="A128" t="s">
        <v>2</v>
      </c>
      <c r="B128" t="s">
        <v>129</v>
      </c>
      <c r="C128" s="2">
        <v>40360</v>
      </c>
      <c r="D128">
        <v>10.3</v>
      </c>
      <c r="F128">
        <v>-2.4</v>
      </c>
      <c r="G128">
        <v>1</v>
      </c>
      <c r="H128" t="s">
        <v>439</v>
      </c>
      <c r="I128" t="s">
        <v>434</v>
      </c>
      <c r="J128" t="s">
        <v>585</v>
      </c>
      <c r="K128" t="s">
        <v>579</v>
      </c>
    </row>
    <row r="129" spans="1:11" x14ac:dyDescent="0.2">
      <c r="A129" t="s">
        <v>2</v>
      </c>
      <c r="B129" t="s">
        <v>130</v>
      </c>
      <c r="C129" s="2">
        <v>40391</v>
      </c>
      <c r="D129">
        <v>8</v>
      </c>
      <c r="F129">
        <v>-3.5</v>
      </c>
      <c r="G129">
        <v>-2.2999999999999998</v>
      </c>
      <c r="H129" t="s">
        <v>438</v>
      </c>
      <c r="I129" t="s">
        <v>434</v>
      </c>
      <c r="J129" t="s">
        <v>586</v>
      </c>
      <c r="K129" t="s">
        <v>579</v>
      </c>
    </row>
    <row r="130" spans="1:11" x14ac:dyDescent="0.2">
      <c r="A130" t="s">
        <v>2</v>
      </c>
      <c r="B130" t="s">
        <v>131</v>
      </c>
      <c r="C130" s="2">
        <v>40422</v>
      </c>
      <c r="D130">
        <v>7.7</v>
      </c>
      <c r="F130">
        <v>-3.2</v>
      </c>
      <c r="G130">
        <v>-3</v>
      </c>
      <c r="H130" t="s">
        <v>437</v>
      </c>
      <c r="I130" t="s">
        <v>434</v>
      </c>
      <c r="J130" t="s">
        <v>587</v>
      </c>
      <c r="K130" t="s">
        <v>579</v>
      </c>
    </row>
    <row r="131" spans="1:11" x14ac:dyDescent="0.2">
      <c r="A131" t="s">
        <v>2</v>
      </c>
      <c r="B131" t="s">
        <v>132</v>
      </c>
      <c r="C131" s="2">
        <v>40452</v>
      </c>
      <c r="D131">
        <v>7.8</v>
      </c>
      <c r="F131">
        <v>-2.4</v>
      </c>
      <c r="G131">
        <v>-2.1</v>
      </c>
      <c r="H131" t="s">
        <v>436</v>
      </c>
      <c r="I131" t="s">
        <v>434</v>
      </c>
      <c r="J131" t="s">
        <v>292</v>
      </c>
      <c r="K131" t="s">
        <v>579</v>
      </c>
    </row>
    <row r="132" spans="1:11" x14ac:dyDescent="0.2">
      <c r="A132" t="s">
        <v>2</v>
      </c>
      <c r="B132" t="s">
        <v>133</v>
      </c>
      <c r="C132" s="2">
        <v>40483</v>
      </c>
      <c r="D132">
        <v>8.5</v>
      </c>
      <c r="F132">
        <v>-0.5</v>
      </c>
      <c r="G132">
        <v>-1.1000000000000001</v>
      </c>
      <c r="H132" t="s">
        <v>435</v>
      </c>
      <c r="I132" t="s">
        <v>434</v>
      </c>
      <c r="J132" t="s">
        <v>294</v>
      </c>
      <c r="K132" t="s">
        <v>579</v>
      </c>
    </row>
    <row r="133" spans="1:11" x14ac:dyDescent="0.2">
      <c r="A133" t="s">
        <v>2</v>
      </c>
      <c r="B133" t="s">
        <v>134</v>
      </c>
      <c r="C133" s="2">
        <v>40513</v>
      </c>
      <c r="D133">
        <v>8</v>
      </c>
      <c r="F133">
        <v>-0.1</v>
      </c>
      <c r="G133">
        <v>-2.1</v>
      </c>
      <c r="H133" t="s">
        <v>433</v>
      </c>
      <c r="I133" t="s">
        <v>434</v>
      </c>
      <c r="J133" t="s">
        <v>296</v>
      </c>
      <c r="K133" t="s">
        <v>579</v>
      </c>
    </row>
    <row r="134" spans="1:11" x14ac:dyDescent="0.2">
      <c r="A134" t="s">
        <v>2</v>
      </c>
      <c r="B134" t="s">
        <v>135</v>
      </c>
      <c r="C134" s="2">
        <v>40544</v>
      </c>
      <c r="D134">
        <v>9.8000000000000007</v>
      </c>
      <c r="F134">
        <v>-0.5</v>
      </c>
      <c r="G134">
        <v>-2.9</v>
      </c>
      <c r="H134" t="s">
        <v>432</v>
      </c>
      <c r="I134" t="s">
        <v>420</v>
      </c>
      <c r="J134" t="s">
        <v>579</v>
      </c>
      <c r="K134" t="s">
        <v>579</v>
      </c>
    </row>
    <row r="135" spans="1:11" x14ac:dyDescent="0.2">
      <c r="A135" t="s">
        <v>2</v>
      </c>
      <c r="B135" t="s">
        <v>136</v>
      </c>
      <c r="C135" s="2">
        <v>40575</v>
      </c>
      <c r="D135">
        <v>10</v>
      </c>
      <c r="F135">
        <v>2</v>
      </c>
      <c r="G135">
        <v>-1.5</v>
      </c>
      <c r="H135" t="s">
        <v>431</v>
      </c>
      <c r="I135" t="s">
        <v>420</v>
      </c>
      <c r="J135" t="s">
        <v>580</v>
      </c>
      <c r="K135" t="s">
        <v>579</v>
      </c>
    </row>
    <row r="136" spans="1:11" x14ac:dyDescent="0.2">
      <c r="A136" t="s">
        <v>2</v>
      </c>
      <c r="B136" t="s">
        <v>137</v>
      </c>
      <c r="C136" s="2">
        <v>40603</v>
      </c>
      <c r="D136">
        <v>10.5</v>
      </c>
      <c r="F136">
        <v>2.8</v>
      </c>
      <c r="G136">
        <v>-0.4</v>
      </c>
      <c r="H136" t="s">
        <v>430</v>
      </c>
      <c r="I136" t="s">
        <v>420</v>
      </c>
      <c r="J136" t="s">
        <v>581</v>
      </c>
      <c r="K136" t="s">
        <v>579</v>
      </c>
    </row>
    <row r="137" spans="1:11" x14ac:dyDescent="0.2">
      <c r="A137" t="s">
        <v>2</v>
      </c>
      <c r="B137" t="s">
        <v>138</v>
      </c>
      <c r="C137" s="2">
        <v>40634</v>
      </c>
      <c r="D137">
        <v>9.6</v>
      </c>
      <c r="F137">
        <v>1.8</v>
      </c>
      <c r="G137">
        <v>-0.6</v>
      </c>
      <c r="H137" t="s">
        <v>429</v>
      </c>
      <c r="I137" t="s">
        <v>420</v>
      </c>
      <c r="J137" t="s">
        <v>582</v>
      </c>
      <c r="K137" t="s">
        <v>579</v>
      </c>
    </row>
    <row r="138" spans="1:11" x14ac:dyDescent="0.2">
      <c r="A138" t="s">
        <v>2</v>
      </c>
      <c r="B138" t="s">
        <v>139</v>
      </c>
      <c r="C138" s="2">
        <v>40664</v>
      </c>
      <c r="D138">
        <v>8.9</v>
      </c>
      <c r="F138">
        <v>0.4</v>
      </c>
      <c r="G138">
        <v>-0.1</v>
      </c>
      <c r="H138" t="s">
        <v>428</v>
      </c>
      <c r="I138" t="s">
        <v>420</v>
      </c>
      <c r="J138" t="s">
        <v>583</v>
      </c>
      <c r="K138" t="s">
        <v>579</v>
      </c>
    </row>
    <row r="139" spans="1:11" x14ac:dyDescent="0.2">
      <c r="A139" t="s">
        <v>2</v>
      </c>
      <c r="B139" t="s">
        <v>140</v>
      </c>
      <c r="C139" s="2">
        <v>40695</v>
      </c>
      <c r="D139">
        <v>8.6999999999999993</v>
      </c>
      <c r="F139">
        <v>0.7</v>
      </c>
      <c r="G139">
        <v>0.6</v>
      </c>
      <c r="H139" t="s">
        <v>427</v>
      </c>
      <c r="I139" t="s">
        <v>420</v>
      </c>
      <c r="J139" t="s">
        <v>584</v>
      </c>
      <c r="K139" t="s">
        <v>579</v>
      </c>
    </row>
    <row r="140" spans="1:11" x14ac:dyDescent="0.2">
      <c r="A140" t="s">
        <v>2</v>
      </c>
      <c r="B140" t="s">
        <v>141</v>
      </c>
      <c r="C140" s="2">
        <v>40725</v>
      </c>
      <c r="D140">
        <v>8.1999999999999993</v>
      </c>
      <c r="F140">
        <v>-1.6</v>
      </c>
      <c r="G140">
        <v>-2.1</v>
      </c>
      <c r="H140" t="s">
        <v>426</v>
      </c>
      <c r="I140" t="s">
        <v>420</v>
      </c>
      <c r="J140" t="s">
        <v>585</v>
      </c>
      <c r="K140" t="s">
        <v>579</v>
      </c>
    </row>
    <row r="141" spans="1:11" x14ac:dyDescent="0.2">
      <c r="A141" t="s">
        <v>2</v>
      </c>
      <c r="B141" t="s">
        <v>142</v>
      </c>
      <c r="C141" s="2">
        <v>40756</v>
      </c>
      <c r="D141">
        <v>9.3000000000000007</v>
      </c>
      <c r="F141">
        <v>-0.7</v>
      </c>
      <c r="G141">
        <v>1.3</v>
      </c>
      <c r="H141" t="s">
        <v>425</v>
      </c>
      <c r="I141" t="s">
        <v>420</v>
      </c>
      <c r="J141" t="s">
        <v>586</v>
      </c>
      <c r="K141" t="s">
        <v>579</v>
      </c>
    </row>
    <row r="142" spans="1:11" x14ac:dyDescent="0.2">
      <c r="A142" t="s">
        <v>2</v>
      </c>
      <c r="B142" t="s">
        <v>143</v>
      </c>
      <c r="C142" s="2">
        <v>40787</v>
      </c>
      <c r="D142">
        <v>8.5</v>
      </c>
      <c r="F142">
        <v>-2</v>
      </c>
      <c r="G142">
        <v>0.8</v>
      </c>
      <c r="H142" t="s">
        <v>423</v>
      </c>
      <c r="I142" t="s">
        <v>420</v>
      </c>
      <c r="J142" t="s">
        <v>587</v>
      </c>
      <c r="K142" t="s">
        <v>579</v>
      </c>
    </row>
    <row r="143" spans="1:11" x14ac:dyDescent="0.2">
      <c r="A143" t="s">
        <v>2</v>
      </c>
      <c r="B143" t="s">
        <v>144</v>
      </c>
      <c r="C143" s="2">
        <v>40817</v>
      </c>
      <c r="D143">
        <v>8.1</v>
      </c>
      <c r="F143">
        <v>-1.5</v>
      </c>
      <c r="G143">
        <v>0.3</v>
      </c>
      <c r="H143" t="s">
        <v>422</v>
      </c>
      <c r="I143" t="s">
        <v>420</v>
      </c>
      <c r="J143" t="s">
        <v>292</v>
      </c>
      <c r="K143" t="s">
        <v>579</v>
      </c>
    </row>
    <row r="144" spans="1:11" x14ac:dyDescent="0.2">
      <c r="A144" t="s">
        <v>2</v>
      </c>
      <c r="B144" t="s">
        <v>145</v>
      </c>
      <c r="C144" s="2">
        <v>40848</v>
      </c>
      <c r="D144">
        <v>7.4</v>
      </c>
      <c r="F144">
        <v>-1.5</v>
      </c>
      <c r="G144">
        <v>-1.1000000000000001</v>
      </c>
      <c r="H144" t="s">
        <v>421</v>
      </c>
      <c r="I144" t="s">
        <v>420</v>
      </c>
      <c r="J144" t="s">
        <v>294</v>
      </c>
      <c r="K144" t="s">
        <v>579</v>
      </c>
    </row>
    <row r="145" spans="1:11" x14ac:dyDescent="0.2">
      <c r="A145" t="s">
        <v>2</v>
      </c>
      <c r="B145" t="s">
        <v>146</v>
      </c>
      <c r="C145" s="2">
        <v>40878</v>
      </c>
      <c r="D145">
        <v>7</v>
      </c>
      <c r="F145">
        <v>-1.7</v>
      </c>
      <c r="G145">
        <v>-1</v>
      </c>
      <c r="H145" t="s">
        <v>419</v>
      </c>
      <c r="I145" t="s">
        <v>420</v>
      </c>
      <c r="J145" t="s">
        <v>296</v>
      </c>
      <c r="K145" t="s">
        <v>579</v>
      </c>
    </row>
    <row r="146" spans="1:11" x14ac:dyDescent="0.2">
      <c r="A146" t="s">
        <v>2</v>
      </c>
      <c r="B146" t="s">
        <v>147</v>
      </c>
      <c r="C146" s="2">
        <v>40909</v>
      </c>
      <c r="D146">
        <v>7</v>
      </c>
      <c r="F146">
        <v>-1.2</v>
      </c>
      <c r="G146">
        <v>-2.8</v>
      </c>
      <c r="H146" t="s">
        <v>418</v>
      </c>
      <c r="I146" t="s">
        <v>407</v>
      </c>
      <c r="J146" t="s">
        <v>579</v>
      </c>
      <c r="K146" t="s">
        <v>579</v>
      </c>
    </row>
    <row r="147" spans="1:11" x14ac:dyDescent="0.2">
      <c r="A147" t="s">
        <v>2</v>
      </c>
      <c r="B147" t="s">
        <v>148</v>
      </c>
      <c r="C147" s="2">
        <v>40940</v>
      </c>
      <c r="D147">
        <v>8</v>
      </c>
      <c r="F147">
        <v>-1.3</v>
      </c>
      <c r="G147">
        <v>-2</v>
      </c>
      <c r="H147" t="s">
        <v>417</v>
      </c>
      <c r="I147" t="s">
        <v>407</v>
      </c>
      <c r="J147" t="s">
        <v>580</v>
      </c>
      <c r="K147" t="s">
        <v>579</v>
      </c>
    </row>
    <row r="148" spans="1:11" x14ac:dyDescent="0.2">
      <c r="A148" t="s">
        <v>2</v>
      </c>
      <c r="B148" t="s">
        <v>149</v>
      </c>
      <c r="C148" s="2">
        <v>40969</v>
      </c>
      <c r="D148">
        <v>7.2</v>
      </c>
      <c r="F148">
        <v>-1.3</v>
      </c>
      <c r="G148">
        <v>-3.3</v>
      </c>
      <c r="H148" t="s">
        <v>416</v>
      </c>
      <c r="I148" t="s">
        <v>407</v>
      </c>
      <c r="J148" t="s">
        <v>581</v>
      </c>
      <c r="K148" t="s">
        <v>579</v>
      </c>
    </row>
    <row r="149" spans="1:11" x14ac:dyDescent="0.2">
      <c r="A149" t="s">
        <v>2</v>
      </c>
      <c r="B149" t="s">
        <v>150</v>
      </c>
      <c r="C149" s="2">
        <v>41000</v>
      </c>
      <c r="D149">
        <v>8.4</v>
      </c>
      <c r="F149">
        <v>0.3</v>
      </c>
      <c r="G149">
        <v>-1.2</v>
      </c>
      <c r="H149" t="s">
        <v>415</v>
      </c>
      <c r="I149" t="s">
        <v>407</v>
      </c>
      <c r="J149" t="s">
        <v>582</v>
      </c>
      <c r="K149" t="s">
        <v>579</v>
      </c>
    </row>
    <row r="150" spans="1:11" x14ac:dyDescent="0.2">
      <c r="A150" t="s">
        <v>2</v>
      </c>
      <c r="B150" t="s">
        <v>151</v>
      </c>
      <c r="C150" s="2">
        <v>41030</v>
      </c>
      <c r="D150">
        <v>8.3000000000000007</v>
      </c>
      <c r="F150">
        <v>0.9</v>
      </c>
      <c r="G150">
        <v>-0.6</v>
      </c>
      <c r="H150" t="s">
        <v>414</v>
      </c>
      <c r="I150" t="s">
        <v>407</v>
      </c>
      <c r="J150" t="s">
        <v>583</v>
      </c>
      <c r="K150" t="s">
        <v>579</v>
      </c>
    </row>
    <row r="151" spans="1:11" x14ac:dyDescent="0.2">
      <c r="A151" t="s">
        <v>2</v>
      </c>
      <c r="B151" t="s">
        <v>152</v>
      </c>
      <c r="C151" s="2">
        <v>41061</v>
      </c>
      <c r="D151">
        <v>7.5</v>
      </c>
      <c r="F151">
        <v>0.5</v>
      </c>
      <c r="G151">
        <v>-1.2</v>
      </c>
      <c r="H151" t="s">
        <v>413</v>
      </c>
      <c r="I151" t="s">
        <v>407</v>
      </c>
      <c r="J151" t="s">
        <v>584</v>
      </c>
      <c r="K151" t="s">
        <v>579</v>
      </c>
    </row>
    <row r="152" spans="1:11" x14ac:dyDescent="0.2">
      <c r="A152" t="s">
        <v>2</v>
      </c>
      <c r="B152" t="s">
        <v>153</v>
      </c>
      <c r="C152" s="2">
        <v>41091</v>
      </c>
      <c r="D152">
        <v>6.7</v>
      </c>
      <c r="F152">
        <v>-0.3</v>
      </c>
      <c r="G152">
        <v>-1.5</v>
      </c>
      <c r="H152" t="s">
        <v>412</v>
      </c>
      <c r="I152" t="s">
        <v>407</v>
      </c>
      <c r="J152" t="s">
        <v>585</v>
      </c>
      <c r="K152" t="s">
        <v>579</v>
      </c>
    </row>
    <row r="153" spans="1:11" x14ac:dyDescent="0.2">
      <c r="A153" t="s">
        <v>2</v>
      </c>
      <c r="B153" t="s">
        <v>154</v>
      </c>
      <c r="C153" s="2">
        <v>41122</v>
      </c>
      <c r="D153">
        <v>7.7</v>
      </c>
      <c r="F153">
        <v>-0.3</v>
      </c>
      <c r="G153">
        <v>-1.6</v>
      </c>
      <c r="H153" t="s">
        <v>411</v>
      </c>
      <c r="I153" t="s">
        <v>407</v>
      </c>
      <c r="J153" t="s">
        <v>586</v>
      </c>
      <c r="K153" t="s">
        <v>579</v>
      </c>
    </row>
    <row r="154" spans="1:11" x14ac:dyDescent="0.2">
      <c r="A154" t="s">
        <v>2</v>
      </c>
      <c r="B154" t="s">
        <v>155</v>
      </c>
      <c r="C154" s="2">
        <v>41153</v>
      </c>
      <c r="D154">
        <v>6.7</v>
      </c>
      <c r="F154">
        <v>-0.5</v>
      </c>
      <c r="G154">
        <v>-1.8</v>
      </c>
      <c r="H154" t="s">
        <v>410</v>
      </c>
      <c r="I154" t="s">
        <v>407</v>
      </c>
      <c r="J154" t="s">
        <v>587</v>
      </c>
      <c r="K154" t="s">
        <v>579</v>
      </c>
    </row>
    <row r="155" spans="1:11" x14ac:dyDescent="0.2">
      <c r="A155" t="s">
        <v>2</v>
      </c>
      <c r="B155" t="s">
        <v>156</v>
      </c>
      <c r="C155" s="2">
        <v>41183</v>
      </c>
      <c r="D155">
        <v>7.1</v>
      </c>
      <c r="F155">
        <v>-1.3</v>
      </c>
      <c r="G155">
        <v>-1</v>
      </c>
      <c r="H155" t="s">
        <v>409</v>
      </c>
      <c r="I155" t="s">
        <v>407</v>
      </c>
      <c r="J155" t="s">
        <v>292</v>
      </c>
      <c r="K155" t="s">
        <v>579</v>
      </c>
    </row>
    <row r="156" spans="1:11" x14ac:dyDescent="0.2">
      <c r="A156" t="s">
        <v>2</v>
      </c>
      <c r="B156" t="s">
        <v>157</v>
      </c>
      <c r="C156" s="2">
        <v>41214</v>
      </c>
      <c r="D156">
        <v>7.3</v>
      </c>
      <c r="F156">
        <v>-1</v>
      </c>
      <c r="G156">
        <v>-0.1</v>
      </c>
      <c r="H156" t="s">
        <v>408</v>
      </c>
      <c r="I156" t="s">
        <v>407</v>
      </c>
      <c r="J156" t="s">
        <v>294</v>
      </c>
      <c r="K156" t="s">
        <v>579</v>
      </c>
    </row>
    <row r="157" spans="1:11" x14ac:dyDescent="0.2">
      <c r="A157" t="s">
        <v>2</v>
      </c>
      <c r="B157" t="s">
        <v>158</v>
      </c>
      <c r="C157" s="2">
        <v>41244</v>
      </c>
      <c r="D157">
        <v>6.9</v>
      </c>
      <c r="F157">
        <v>-0.6</v>
      </c>
      <c r="G157">
        <v>-0.1</v>
      </c>
      <c r="H157" t="s">
        <v>406</v>
      </c>
      <c r="I157" t="s">
        <v>407</v>
      </c>
      <c r="J157" t="s">
        <v>296</v>
      </c>
      <c r="K157" t="s">
        <v>579</v>
      </c>
    </row>
    <row r="158" spans="1:11" x14ac:dyDescent="0.2">
      <c r="A158" t="s">
        <v>2</v>
      </c>
      <c r="B158" t="s">
        <v>159</v>
      </c>
      <c r="C158" s="2">
        <v>41275</v>
      </c>
      <c r="D158">
        <v>8.6</v>
      </c>
      <c r="F158">
        <v>1.9</v>
      </c>
      <c r="G158">
        <v>1.6</v>
      </c>
      <c r="H158" t="s">
        <v>405</v>
      </c>
      <c r="I158" t="s">
        <v>394</v>
      </c>
      <c r="J158" t="s">
        <v>579</v>
      </c>
      <c r="K158" t="s">
        <v>579</v>
      </c>
    </row>
    <row r="159" spans="1:11" x14ac:dyDescent="0.2">
      <c r="A159" t="s">
        <v>2</v>
      </c>
      <c r="B159" t="s">
        <v>160</v>
      </c>
      <c r="C159" s="2">
        <v>41306</v>
      </c>
      <c r="D159">
        <v>8.1999999999999993</v>
      </c>
      <c r="F159">
        <v>0.5</v>
      </c>
      <c r="G159">
        <v>0.2</v>
      </c>
      <c r="H159" t="s">
        <v>404</v>
      </c>
      <c r="I159" t="s">
        <v>394</v>
      </c>
      <c r="J159" t="s">
        <v>580</v>
      </c>
      <c r="K159" t="s">
        <v>579</v>
      </c>
    </row>
    <row r="160" spans="1:11" x14ac:dyDescent="0.2">
      <c r="A160" t="s">
        <v>2</v>
      </c>
      <c r="B160" t="s">
        <v>161</v>
      </c>
      <c r="C160" s="2">
        <v>41334</v>
      </c>
      <c r="D160">
        <v>8.3000000000000007</v>
      </c>
      <c r="F160">
        <v>1.6</v>
      </c>
      <c r="G160">
        <v>1.1000000000000001</v>
      </c>
      <c r="H160" t="s">
        <v>403</v>
      </c>
      <c r="I160" t="s">
        <v>394</v>
      </c>
      <c r="J160" t="s">
        <v>581</v>
      </c>
      <c r="K160" t="s">
        <v>579</v>
      </c>
    </row>
    <row r="161" spans="1:11" x14ac:dyDescent="0.2">
      <c r="A161" t="s">
        <v>2</v>
      </c>
      <c r="B161" t="s">
        <v>162</v>
      </c>
      <c r="C161" s="2">
        <v>41365</v>
      </c>
      <c r="D161">
        <v>6.2</v>
      </c>
      <c r="F161">
        <v>-0.9</v>
      </c>
      <c r="G161">
        <v>-2.2000000000000002</v>
      </c>
      <c r="H161" t="s">
        <v>402</v>
      </c>
      <c r="I161" t="s">
        <v>394</v>
      </c>
      <c r="J161" t="s">
        <v>582</v>
      </c>
      <c r="K161" t="s">
        <v>579</v>
      </c>
    </row>
    <row r="162" spans="1:11" x14ac:dyDescent="0.2">
      <c r="A162" t="s">
        <v>2</v>
      </c>
      <c r="B162" t="s">
        <v>163</v>
      </c>
      <c r="C162" s="2">
        <v>41395</v>
      </c>
      <c r="D162">
        <v>6.3</v>
      </c>
      <c r="F162">
        <v>-1</v>
      </c>
      <c r="G162">
        <v>-2</v>
      </c>
      <c r="H162" t="s">
        <v>401</v>
      </c>
      <c r="I162" t="s">
        <v>394</v>
      </c>
      <c r="J162" t="s">
        <v>583</v>
      </c>
      <c r="K162" t="s">
        <v>579</v>
      </c>
    </row>
    <row r="163" spans="1:11" x14ac:dyDescent="0.2">
      <c r="A163" t="s">
        <v>2</v>
      </c>
      <c r="B163" t="s">
        <v>164</v>
      </c>
      <c r="C163" s="2">
        <v>41426</v>
      </c>
      <c r="D163">
        <v>6.5</v>
      </c>
      <c r="F163">
        <v>-0.4</v>
      </c>
      <c r="G163">
        <v>-1</v>
      </c>
      <c r="H163" t="s">
        <v>400</v>
      </c>
      <c r="I163" t="s">
        <v>394</v>
      </c>
      <c r="J163" t="s">
        <v>584</v>
      </c>
      <c r="K163" t="s">
        <v>579</v>
      </c>
    </row>
    <row r="164" spans="1:11" x14ac:dyDescent="0.2">
      <c r="A164" t="s">
        <v>2</v>
      </c>
      <c r="B164" t="s">
        <v>165</v>
      </c>
      <c r="C164" s="2">
        <v>41456</v>
      </c>
      <c r="D164">
        <v>6.6</v>
      </c>
      <c r="F164">
        <v>-2</v>
      </c>
      <c r="G164">
        <v>-0.1</v>
      </c>
      <c r="H164" t="s">
        <v>399</v>
      </c>
      <c r="I164" t="s">
        <v>394</v>
      </c>
      <c r="J164" t="s">
        <v>585</v>
      </c>
      <c r="K164" t="s">
        <v>579</v>
      </c>
    </row>
    <row r="165" spans="1:11" x14ac:dyDescent="0.2">
      <c r="A165" t="s">
        <v>2</v>
      </c>
      <c r="B165" t="s">
        <v>166</v>
      </c>
      <c r="C165" s="2">
        <v>41487</v>
      </c>
      <c r="D165">
        <v>7.3</v>
      </c>
      <c r="F165">
        <v>-0.9</v>
      </c>
      <c r="G165">
        <v>-0.4</v>
      </c>
      <c r="H165" t="s">
        <v>398</v>
      </c>
      <c r="I165" t="s">
        <v>394</v>
      </c>
      <c r="J165" t="s">
        <v>586</v>
      </c>
      <c r="K165" t="s">
        <v>579</v>
      </c>
    </row>
    <row r="166" spans="1:11" x14ac:dyDescent="0.2">
      <c r="A166" t="s">
        <v>2</v>
      </c>
      <c r="B166" t="s">
        <v>167</v>
      </c>
      <c r="C166" s="2">
        <v>41518</v>
      </c>
      <c r="D166">
        <v>6.5</v>
      </c>
      <c r="F166">
        <v>-1.8</v>
      </c>
      <c r="G166">
        <v>-0.2</v>
      </c>
      <c r="H166" t="s">
        <v>397</v>
      </c>
      <c r="I166" t="s">
        <v>394</v>
      </c>
      <c r="J166" t="s">
        <v>587</v>
      </c>
      <c r="K166" t="s">
        <v>579</v>
      </c>
    </row>
    <row r="167" spans="1:11" x14ac:dyDescent="0.2">
      <c r="A167" t="s">
        <v>2</v>
      </c>
      <c r="B167" t="s">
        <v>168</v>
      </c>
      <c r="C167" s="2">
        <v>41548</v>
      </c>
      <c r="D167">
        <v>6.5</v>
      </c>
      <c r="F167">
        <v>0.3</v>
      </c>
      <c r="G167">
        <v>-0.6</v>
      </c>
      <c r="H167" t="s">
        <v>396</v>
      </c>
      <c r="I167" t="s">
        <v>394</v>
      </c>
      <c r="J167" t="s">
        <v>292</v>
      </c>
      <c r="K167" t="s">
        <v>579</v>
      </c>
    </row>
    <row r="168" spans="1:11" x14ac:dyDescent="0.2">
      <c r="A168" t="s">
        <v>2</v>
      </c>
      <c r="B168" t="s">
        <v>169</v>
      </c>
      <c r="C168" s="2">
        <v>41579</v>
      </c>
      <c r="D168">
        <v>7</v>
      </c>
      <c r="F168">
        <v>0.7</v>
      </c>
      <c r="G168">
        <v>-0.3</v>
      </c>
      <c r="H168" t="s">
        <v>395</v>
      </c>
      <c r="I168" t="s">
        <v>394</v>
      </c>
      <c r="J168" t="s">
        <v>294</v>
      </c>
      <c r="K168" t="s">
        <v>579</v>
      </c>
    </row>
    <row r="169" spans="1:11" x14ac:dyDescent="0.2">
      <c r="A169" t="s">
        <v>2</v>
      </c>
      <c r="B169" t="s">
        <v>170</v>
      </c>
      <c r="C169" s="2">
        <v>41609</v>
      </c>
      <c r="D169">
        <v>6.6</v>
      </c>
      <c r="F169">
        <v>0.1</v>
      </c>
      <c r="G169">
        <v>-0.3</v>
      </c>
      <c r="H169" t="s">
        <v>393</v>
      </c>
      <c r="I169" t="s">
        <v>394</v>
      </c>
      <c r="J169" t="s">
        <v>296</v>
      </c>
      <c r="K169" t="s">
        <v>579</v>
      </c>
    </row>
    <row r="170" spans="1:11" x14ac:dyDescent="0.2">
      <c r="A170" t="s">
        <v>2</v>
      </c>
      <c r="B170" t="s">
        <v>171</v>
      </c>
      <c r="C170" s="2">
        <v>41640</v>
      </c>
      <c r="D170">
        <v>7.5</v>
      </c>
      <c r="F170">
        <v>0.9</v>
      </c>
      <c r="G170">
        <v>-1.1000000000000001</v>
      </c>
      <c r="H170" t="s">
        <v>392</v>
      </c>
      <c r="I170" t="s">
        <v>381</v>
      </c>
      <c r="J170" t="s">
        <v>579</v>
      </c>
      <c r="K170" t="s">
        <v>579</v>
      </c>
    </row>
    <row r="171" spans="1:11" x14ac:dyDescent="0.2">
      <c r="A171" t="s">
        <v>2</v>
      </c>
      <c r="B171" t="s">
        <v>172</v>
      </c>
      <c r="C171" s="2">
        <v>41671</v>
      </c>
      <c r="D171">
        <v>7.3</v>
      </c>
      <c r="F171">
        <v>0</v>
      </c>
      <c r="G171">
        <v>-0.9</v>
      </c>
      <c r="H171" t="s">
        <v>391</v>
      </c>
      <c r="I171" t="s">
        <v>381</v>
      </c>
      <c r="J171" t="s">
        <v>580</v>
      </c>
      <c r="K171" t="s">
        <v>579</v>
      </c>
    </row>
    <row r="172" spans="1:11" x14ac:dyDescent="0.2">
      <c r="A172" t="s">
        <v>2</v>
      </c>
      <c r="B172" t="s">
        <v>173</v>
      </c>
      <c r="C172" s="2">
        <v>41699</v>
      </c>
      <c r="D172">
        <v>7.3</v>
      </c>
      <c r="F172">
        <v>0.8</v>
      </c>
      <c r="G172">
        <v>-1</v>
      </c>
      <c r="H172" t="s">
        <v>390</v>
      </c>
      <c r="I172" t="s">
        <v>381</v>
      </c>
      <c r="J172" t="s">
        <v>581</v>
      </c>
      <c r="K172" t="s">
        <v>579</v>
      </c>
    </row>
    <row r="173" spans="1:11" x14ac:dyDescent="0.2">
      <c r="A173" t="s">
        <v>2</v>
      </c>
      <c r="B173" t="s">
        <v>174</v>
      </c>
      <c r="C173" s="2">
        <v>41730</v>
      </c>
      <c r="D173">
        <v>6.5</v>
      </c>
      <c r="F173">
        <v>0</v>
      </c>
      <c r="G173">
        <v>0.3</v>
      </c>
      <c r="H173" t="s">
        <v>389</v>
      </c>
      <c r="I173" t="s">
        <v>381</v>
      </c>
      <c r="J173" t="s">
        <v>582</v>
      </c>
      <c r="K173" t="s">
        <v>579</v>
      </c>
    </row>
    <row r="174" spans="1:11" x14ac:dyDescent="0.2">
      <c r="A174" t="s">
        <v>2</v>
      </c>
      <c r="B174" t="s">
        <v>175</v>
      </c>
      <c r="C174" s="2">
        <v>41760</v>
      </c>
      <c r="D174">
        <v>5.5</v>
      </c>
      <c r="F174">
        <v>-1.5</v>
      </c>
      <c r="G174">
        <v>-0.8</v>
      </c>
      <c r="H174" t="s">
        <v>388</v>
      </c>
      <c r="I174" t="s">
        <v>381</v>
      </c>
      <c r="J174" t="s">
        <v>583</v>
      </c>
      <c r="K174" t="s">
        <v>579</v>
      </c>
    </row>
    <row r="175" spans="1:11" x14ac:dyDescent="0.2">
      <c r="A175" t="s">
        <v>2</v>
      </c>
      <c r="B175" t="s">
        <v>176</v>
      </c>
      <c r="C175" s="2">
        <v>41791</v>
      </c>
      <c r="D175">
        <v>5.9</v>
      </c>
      <c r="F175">
        <v>-0.7</v>
      </c>
      <c r="G175">
        <v>-0.6</v>
      </c>
      <c r="H175" t="s">
        <v>387</v>
      </c>
      <c r="I175" t="s">
        <v>381</v>
      </c>
      <c r="J175" t="s">
        <v>584</v>
      </c>
      <c r="K175" t="s">
        <v>579</v>
      </c>
    </row>
    <row r="176" spans="1:11" x14ac:dyDescent="0.2">
      <c r="A176" t="s">
        <v>2</v>
      </c>
      <c r="B176" t="s">
        <v>177</v>
      </c>
      <c r="C176" s="2">
        <v>41821</v>
      </c>
      <c r="D176">
        <v>6.9</v>
      </c>
      <c r="F176">
        <v>-0.6</v>
      </c>
      <c r="G176">
        <v>0.3</v>
      </c>
      <c r="H176" t="s">
        <v>386</v>
      </c>
      <c r="I176" t="s">
        <v>381</v>
      </c>
      <c r="J176" t="s">
        <v>585</v>
      </c>
      <c r="K176" t="s">
        <v>579</v>
      </c>
    </row>
    <row r="177" spans="1:11" x14ac:dyDescent="0.2">
      <c r="A177" t="s">
        <v>2</v>
      </c>
      <c r="B177" t="s">
        <v>178</v>
      </c>
      <c r="C177" s="2">
        <v>41852</v>
      </c>
      <c r="D177">
        <v>7.2</v>
      </c>
      <c r="F177">
        <v>-0.1</v>
      </c>
      <c r="G177">
        <v>-0.1</v>
      </c>
      <c r="H177" t="s">
        <v>385</v>
      </c>
      <c r="I177" t="s">
        <v>381</v>
      </c>
      <c r="J177" t="s">
        <v>586</v>
      </c>
      <c r="K177" t="s">
        <v>579</v>
      </c>
    </row>
    <row r="178" spans="1:11" x14ac:dyDescent="0.2">
      <c r="A178" t="s">
        <v>2</v>
      </c>
      <c r="B178" t="s">
        <v>179</v>
      </c>
      <c r="C178" s="2">
        <v>41883</v>
      </c>
      <c r="D178">
        <v>6</v>
      </c>
      <c r="F178">
        <v>-1.3</v>
      </c>
      <c r="G178">
        <v>-0.5</v>
      </c>
      <c r="H178" t="s">
        <v>384</v>
      </c>
      <c r="I178" t="s">
        <v>381</v>
      </c>
      <c r="J178" t="s">
        <v>587</v>
      </c>
      <c r="K178" t="s">
        <v>579</v>
      </c>
    </row>
    <row r="179" spans="1:11" x14ac:dyDescent="0.2">
      <c r="A179" t="s">
        <v>2</v>
      </c>
      <c r="B179" t="s">
        <v>180</v>
      </c>
      <c r="C179" s="2">
        <v>41913</v>
      </c>
      <c r="D179">
        <v>5.3</v>
      </c>
      <c r="F179">
        <v>-1.2</v>
      </c>
      <c r="G179">
        <v>-1.2</v>
      </c>
      <c r="H179" t="s">
        <v>383</v>
      </c>
      <c r="I179" t="s">
        <v>381</v>
      </c>
      <c r="J179" t="s">
        <v>292</v>
      </c>
      <c r="K179" t="s">
        <v>579</v>
      </c>
    </row>
    <row r="180" spans="1:11" x14ac:dyDescent="0.2">
      <c r="A180" t="s">
        <v>2</v>
      </c>
      <c r="B180" t="s">
        <v>181</v>
      </c>
      <c r="C180" s="2">
        <v>41944</v>
      </c>
      <c r="D180">
        <v>5.5</v>
      </c>
      <c r="F180">
        <v>0</v>
      </c>
      <c r="G180">
        <v>-1.5</v>
      </c>
      <c r="H180" t="s">
        <v>382</v>
      </c>
      <c r="I180" t="s">
        <v>381</v>
      </c>
      <c r="J180" t="s">
        <v>294</v>
      </c>
      <c r="K180" t="s">
        <v>579</v>
      </c>
    </row>
    <row r="181" spans="1:11" x14ac:dyDescent="0.2">
      <c r="A181" t="s">
        <v>2</v>
      </c>
      <c r="B181" t="s">
        <v>182</v>
      </c>
      <c r="C181" s="2">
        <v>41974</v>
      </c>
      <c r="D181">
        <v>4.5999999999999996</v>
      </c>
      <c r="F181">
        <v>-1.3</v>
      </c>
      <c r="G181">
        <v>-2</v>
      </c>
      <c r="H181" t="s">
        <v>380</v>
      </c>
      <c r="I181" t="s">
        <v>381</v>
      </c>
      <c r="J181" t="s">
        <v>296</v>
      </c>
      <c r="K181" t="s">
        <v>579</v>
      </c>
    </row>
    <row r="182" spans="1:11" x14ac:dyDescent="0.2">
      <c r="A182" t="s">
        <v>2</v>
      </c>
      <c r="B182" t="s">
        <v>183</v>
      </c>
      <c r="C182" s="2">
        <v>42005</v>
      </c>
      <c r="D182">
        <v>5.8</v>
      </c>
      <c r="F182">
        <v>-1.1000000000000001</v>
      </c>
      <c r="G182">
        <v>-1.7</v>
      </c>
      <c r="H182" t="s">
        <v>379</v>
      </c>
      <c r="I182" t="s">
        <v>368</v>
      </c>
      <c r="J182" t="s">
        <v>579</v>
      </c>
      <c r="K182" t="s">
        <v>579</v>
      </c>
    </row>
    <row r="183" spans="1:11" x14ac:dyDescent="0.2">
      <c r="A183" t="s">
        <v>2</v>
      </c>
      <c r="B183" t="s">
        <v>184</v>
      </c>
      <c r="C183" s="2">
        <v>42036</v>
      </c>
      <c r="D183">
        <v>5.2</v>
      </c>
      <c r="F183">
        <v>-2</v>
      </c>
      <c r="G183">
        <v>-2.1</v>
      </c>
      <c r="H183" t="s">
        <v>378</v>
      </c>
      <c r="I183" t="s">
        <v>368</v>
      </c>
      <c r="J183" t="s">
        <v>580</v>
      </c>
      <c r="K183" t="s">
        <v>579</v>
      </c>
    </row>
    <row r="184" spans="1:11" x14ac:dyDescent="0.2">
      <c r="A184" t="s">
        <v>2</v>
      </c>
      <c r="B184" t="s">
        <v>185</v>
      </c>
      <c r="C184" s="2">
        <v>42064</v>
      </c>
      <c r="D184">
        <v>4.4000000000000004</v>
      </c>
      <c r="F184">
        <v>-1.6</v>
      </c>
      <c r="G184">
        <v>-2.9</v>
      </c>
      <c r="H184" t="s">
        <v>377</v>
      </c>
      <c r="I184" t="s">
        <v>368</v>
      </c>
      <c r="J184" t="s">
        <v>581</v>
      </c>
      <c r="K184" t="s">
        <v>579</v>
      </c>
    </row>
    <row r="185" spans="1:11" x14ac:dyDescent="0.2">
      <c r="A185" t="s">
        <v>2</v>
      </c>
      <c r="B185" t="s">
        <v>186</v>
      </c>
      <c r="C185" s="2">
        <v>42095</v>
      </c>
      <c r="D185">
        <v>4.5</v>
      </c>
      <c r="F185">
        <v>-0.8</v>
      </c>
      <c r="G185">
        <v>-2</v>
      </c>
      <c r="H185" t="s">
        <v>376</v>
      </c>
      <c r="I185" t="s">
        <v>368</v>
      </c>
      <c r="J185" t="s">
        <v>582</v>
      </c>
      <c r="K185" t="s">
        <v>579</v>
      </c>
    </row>
    <row r="186" spans="1:11" x14ac:dyDescent="0.2">
      <c r="A186" t="s">
        <v>2</v>
      </c>
      <c r="B186" t="s">
        <v>187</v>
      </c>
      <c r="C186" s="2">
        <v>42125</v>
      </c>
      <c r="D186">
        <v>4.5</v>
      </c>
      <c r="F186">
        <v>-1</v>
      </c>
      <c r="G186">
        <v>-1</v>
      </c>
      <c r="H186" t="s">
        <v>375</v>
      </c>
      <c r="I186" t="s">
        <v>368</v>
      </c>
      <c r="J186" t="s">
        <v>583</v>
      </c>
      <c r="K186" t="s">
        <v>579</v>
      </c>
    </row>
    <row r="187" spans="1:11" x14ac:dyDescent="0.2">
      <c r="A187" t="s">
        <v>2</v>
      </c>
      <c r="B187" t="s">
        <v>188</v>
      </c>
      <c r="C187" s="2">
        <v>42156</v>
      </c>
      <c r="D187">
        <v>4.8</v>
      </c>
      <c r="F187">
        <v>0.2</v>
      </c>
      <c r="G187">
        <v>-1.1000000000000001</v>
      </c>
      <c r="H187" t="s">
        <v>374</v>
      </c>
      <c r="I187" t="s">
        <v>368</v>
      </c>
      <c r="J187" t="s">
        <v>584</v>
      </c>
      <c r="K187" t="s">
        <v>579</v>
      </c>
    </row>
    <row r="188" spans="1:11" x14ac:dyDescent="0.2">
      <c r="A188" t="s">
        <v>2</v>
      </c>
      <c r="B188" t="s">
        <v>189</v>
      </c>
      <c r="C188" s="2">
        <v>42186</v>
      </c>
      <c r="D188">
        <v>5.7</v>
      </c>
      <c r="F188">
        <v>-0.1</v>
      </c>
      <c r="G188">
        <v>-1.2</v>
      </c>
      <c r="H188" t="s">
        <v>373</v>
      </c>
      <c r="I188" t="s">
        <v>368</v>
      </c>
      <c r="J188" t="s">
        <v>585</v>
      </c>
      <c r="K188" t="s">
        <v>579</v>
      </c>
    </row>
    <row r="189" spans="1:11" x14ac:dyDescent="0.2">
      <c r="A189" t="s">
        <v>2</v>
      </c>
      <c r="B189" t="s">
        <v>190</v>
      </c>
      <c r="C189" s="2">
        <v>42217</v>
      </c>
      <c r="D189">
        <v>4.4000000000000004</v>
      </c>
      <c r="F189">
        <v>-0.8</v>
      </c>
      <c r="G189">
        <v>-2.8</v>
      </c>
      <c r="H189" t="s">
        <v>372</v>
      </c>
      <c r="I189" t="s">
        <v>368</v>
      </c>
      <c r="J189" t="s">
        <v>586</v>
      </c>
      <c r="K189" t="s">
        <v>579</v>
      </c>
    </row>
    <row r="190" spans="1:11" x14ac:dyDescent="0.2">
      <c r="A190" t="s">
        <v>2</v>
      </c>
      <c r="B190" t="s">
        <v>191</v>
      </c>
      <c r="C190" s="2">
        <v>42248</v>
      </c>
      <c r="D190">
        <v>4</v>
      </c>
      <c r="F190">
        <v>-0.4</v>
      </c>
      <c r="G190">
        <v>-2</v>
      </c>
      <c r="H190" t="s">
        <v>371</v>
      </c>
      <c r="I190" t="s">
        <v>368</v>
      </c>
      <c r="J190" t="s">
        <v>587</v>
      </c>
      <c r="K190" t="s">
        <v>579</v>
      </c>
    </row>
    <row r="191" spans="1:11" x14ac:dyDescent="0.2">
      <c r="A191" t="s">
        <v>2</v>
      </c>
      <c r="B191" t="s">
        <v>192</v>
      </c>
      <c r="C191" s="2">
        <v>42278</v>
      </c>
      <c r="D191">
        <v>4.5999999999999996</v>
      </c>
      <c r="F191">
        <v>0.1</v>
      </c>
      <c r="G191">
        <v>-0.7</v>
      </c>
      <c r="H191" t="s">
        <v>370</v>
      </c>
      <c r="I191" t="s">
        <v>368</v>
      </c>
      <c r="J191" t="s">
        <v>292</v>
      </c>
      <c r="K191" t="s">
        <v>579</v>
      </c>
    </row>
    <row r="192" spans="1:11" x14ac:dyDescent="0.2">
      <c r="A192" t="s">
        <v>2</v>
      </c>
      <c r="B192" t="s">
        <v>193</v>
      </c>
      <c r="C192" s="2">
        <v>42309</v>
      </c>
      <c r="D192">
        <v>4.8</v>
      </c>
      <c r="F192">
        <v>0.3</v>
      </c>
      <c r="G192">
        <v>-0.7</v>
      </c>
      <c r="H192" t="s">
        <v>369</v>
      </c>
      <c r="I192" t="s">
        <v>368</v>
      </c>
      <c r="J192" t="s">
        <v>294</v>
      </c>
      <c r="K192" t="s">
        <v>579</v>
      </c>
    </row>
    <row r="193" spans="1:11" x14ac:dyDescent="0.2">
      <c r="A193" t="s">
        <v>2</v>
      </c>
      <c r="B193" t="s">
        <v>194</v>
      </c>
      <c r="C193" s="2">
        <v>42339</v>
      </c>
      <c r="D193">
        <v>4.5</v>
      </c>
      <c r="F193">
        <v>-0.3</v>
      </c>
      <c r="G193">
        <v>-0.1</v>
      </c>
      <c r="H193" t="s">
        <v>367</v>
      </c>
      <c r="I193" t="s">
        <v>368</v>
      </c>
      <c r="J193" t="s">
        <v>296</v>
      </c>
      <c r="K193" t="s">
        <v>579</v>
      </c>
    </row>
    <row r="194" spans="1:11" x14ac:dyDescent="0.2">
      <c r="A194" t="s">
        <v>2</v>
      </c>
      <c r="B194" t="s">
        <v>195</v>
      </c>
      <c r="C194" s="2">
        <v>42370</v>
      </c>
      <c r="D194">
        <v>5.6</v>
      </c>
      <c r="F194">
        <v>-0.1</v>
      </c>
      <c r="G194">
        <v>-0.2</v>
      </c>
      <c r="H194" t="s">
        <v>366</v>
      </c>
      <c r="I194" t="s">
        <v>318</v>
      </c>
      <c r="J194" t="s">
        <v>579</v>
      </c>
      <c r="K194" t="s">
        <v>579</v>
      </c>
    </row>
    <row r="195" spans="1:11" x14ac:dyDescent="0.2">
      <c r="A195" t="s">
        <v>2</v>
      </c>
      <c r="B195" t="s">
        <v>196</v>
      </c>
      <c r="C195" s="2">
        <v>42401</v>
      </c>
      <c r="D195">
        <v>4.8</v>
      </c>
      <c r="F195">
        <v>0.4</v>
      </c>
      <c r="G195">
        <v>-0.4</v>
      </c>
      <c r="H195" t="s">
        <v>365</v>
      </c>
      <c r="I195" t="s">
        <v>318</v>
      </c>
      <c r="J195" t="s">
        <v>580</v>
      </c>
      <c r="K195" t="s">
        <v>579</v>
      </c>
    </row>
    <row r="196" spans="1:11" x14ac:dyDescent="0.2">
      <c r="A196" t="s">
        <v>2</v>
      </c>
      <c r="B196" t="s">
        <v>197</v>
      </c>
      <c r="C196" s="2">
        <v>42430</v>
      </c>
      <c r="D196">
        <v>4</v>
      </c>
      <c r="F196">
        <v>0</v>
      </c>
      <c r="G196">
        <v>-0.4</v>
      </c>
      <c r="H196" t="s">
        <v>364</v>
      </c>
      <c r="I196" t="s">
        <v>318</v>
      </c>
      <c r="J196" t="s">
        <v>581</v>
      </c>
      <c r="K196" t="s">
        <v>579</v>
      </c>
    </row>
    <row r="197" spans="1:11" x14ac:dyDescent="0.2">
      <c r="A197" t="s">
        <v>2</v>
      </c>
      <c r="B197" t="s">
        <v>198</v>
      </c>
      <c r="C197" s="2">
        <v>42461</v>
      </c>
      <c r="D197">
        <v>4.7</v>
      </c>
      <c r="F197">
        <v>0.1</v>
      </c>
      <c r="G197">
        <v>0.2</v>
      </c>
      <c r="H197" t="s">
        <v>363</v>
      </c>
      <c r="I197" t="s">
        <v>318</v>
      </c>
      <c r="J197" t="s">
        <v>582</v>
      </c>
      <c r="K197" t="s">
        <v>579</v>
      </c>
    </row>
    <row r="198" spans="1:11" x14ac:dyDescent="0.2">
      <c r="A198" t="s">
        <v>2</v>
      </c>
      <c r="B198" t="s">
        <v>199</v>
      </c>
      <c r="C198" s="2">
        <v>42491</v>
      </c>
      <c r="D198">
        <v>3.9</v>
      </c>
      <c r="F198">
        <v>-0.9</v>
      </c>
      <c r="G198">
        <v>-0.6</v>
      </c>
      <c r="H198" t="s">
        <v>362</v>
      </c>
      <c r="I198" t="s">
        <v>318</v>
      </c>
      <c r="J198" t="s">
        <v>583</v>
      </c>
      <c r="K198" t="s">
        <v>579</v>
      </c>
    </row>
    <row r="199" spans="1:11" x14ac:dyDescent="0.2">
      <c r="A199" t="s">
        <v>2</v>
      </c>
      <c r="B199" t="s">
        <v>200</v>
      </c>
      <c r="C199" s="2">
        <v>42522</v>
      </c>
      <c r="D199">
        <v>4.4000000000000004</v>
      </c>
      <c r="F199">
        <v>-0.1</v>
      </c>
      <c r="G199">
        <v>-0.4</v>
      </c>
      <c r="H199" t="s">
        <v>361</v>
      </c>
      <c r="I199" t="s">
        <v>318</v>
      </c>
      <c r="J199" t="s">
        <v>584</v>
      </c>
      <c r="K199" t="s">
        <v>579</v>
      </c>
    </row>
    <row r="200" spans="1:11" x14ac:dyDescent="0.2">
      <c r="A200" t="s">
        <v>2</v>
      </c>
      <c r="B200" t="s">
        <v>201</v>
      </c>
      <c r="C200" s="2">
        <v>42552</v>
      </c>
      <c r="D200">
        <v>5.4</v>
      </c>
      <c r="F200">
        <v>-0.2</v>
      </c>
      <c r="G200">
        <v>-0.3</v>
      </c>
      <c r="H200" t="s">
        <v>360</v>
      </c>
      <c r="I200" t="s">
        <v>318</v>
      </c>
      <c r="J200" t="s">
        <v>585</v>
      </c>
      <c r="K200" t="s">
        <v>579</v>
      </c>
    </row>
    <row r="201" spans="1:11" x14ac:dyDescent="0.2">
      <c r="A201" t="s">
        <v>2</v>
      </c>
      <c r="B201" t="s">
        <v>202</v>
      </c>
      <c r="C201" s="2">
        <v>42583</v>
      </c>
      <c r="D201">
        <v>5.0999999999999996</v>
      </c>
      <c r="F201">
        <v>0.3</v>
      </c>
      <c r="G201">
        <v>0.7</v>
      </c>
      <c r="H201" t="s">
        <v>359</v>
      </c>
      <c r="I201" t="s">
        <v>318</v>
      </c>
      <c r="J201" t="s">
        <v>586</v>
      </c>
      <c r="K201" t="s">
        <v>579</v>
      </c>
    </row>
    <row r="202" spans="1:11" x14ac:dyDescent="0.2">
      <c r="A202" t="s">
        <v>2</v>
      </c>
      <c r="B202" t="s">
        <v>203</v>
      </c>
      <c r="C202" s="2">
        <v>42614</v>
      </c>
      <c r="D202">
        <v>4.2</v>
      </c>
      <c r="F202">
        <v>0.2</v>
      </c>
      <c r="G202">
        <v>0.2</v>
      </c>
      <c r="H202" t="s">
        <v>358</v>
      </c>
      <c r="I202" t="s">
        <v>318</v>
      </c>
      <c r="J202" t="s">
        <v>587</v>
      </c>
      <c r="K202" t="s">
        <v>579</v>
      </c>
    </row>
    <row r="203" spans="1:11" x14ac:dyDescent="0.2">
      <c r="A203" t="s">
        <v>2</v>
      </c>
      <c r="B203" t="s">
        <v>204</v>
      </c>
      <c r="C203" s="2">
        <v>42644</v>
      </c>
      <c r="D203">
        <v>3.9</v>
      </c>
      <c r="F203">
        <v>-0.8</v>
      </c>
      <c r="G203">
        <v>-0.7</v>
      </c>
      <c r="H203" t="s">
        <v>357</v>
      </c>
      <c r="I203" t="s">
        <v>318</v>
      </c>
      <c r="J203" t="s">
        <v>292</v>
      </c>
      <c r="K203" t="s">
        <v>579</v>
      </c>
    </row>
    <row r="204" spans="1:11" x14ac:dyDescent="0.2">
      <c r="A204" t="s">
        <v>2</v>
      </c>
      <c r="B204" t="s">
        <v>205</v>
      </c>
      <c r="C204" s="2">
        <v>42675</v>
      </c>
      <c r="D204">
        <v>3.1</v>
      </c>
      <c r="F204">
        <v>-0.8</v>
      </c>
      <c r="G204">
        <v>-1.7</v>
      </c>
      <c r="H204" t="s">
        <v>356</v>
      </c>
      <c r="I204" t="s">
        <v>318</v>
      </c>
      <c r="J204" t="s">
        <v>294</v>
      </c>
      <c r="K204" t="s">
        <v>579</v>
      </c>
    </row>
    <row r="205" spans="1:11" x14ac:dyDescent="0.2">
      <c r="A205" t="s">
        <v>2</v>
      </c>
      <c r="B205" t="s">
        <v>206</v>
      </c>
      <c r="C205" s="2">
        <v>42705</v>
      </c>
      <c r="D205">
        <v>3.9</v>
      </c>
      <c r="F205">
        <v>-0.5</v>
      </c>
      <c r="G205">
        <v>-0.6</v>
      </c>
      <c r="H205" t="s">
        <v>355</v>
      </c>
      <c r="I205" t="s">
        <v>318</v>
      </c>
      <c r="J205" t="s">
        <v>296</v>
      </c>
      <c r="K205" t="s">
        <v>579</v>
      </c>
    </row>
    <row r="206" spans="1:11" x14ac:dyDescent="0.2">
      <c r="A206" t="s">
        <v>2</v>
      </c>
      <c r="B206" t="s">
        <v>207</v>
      </c>
      <c r="C206" s="2">
        <v>42736</v>
      </c>
      <c r="D206">
        <v>5.0999999999999996</v>
      </c>
      <c r="F206">
        <v>-0.3</v>
      </c>
      <c r="G206">
        <v>-0.5</v>
      </c>
      <c r="H206" t="s">
        <v>354</v>
      </c>
      <c r="I206" t="s">
        <v>343</v>
      </c>
      <c r="J206" t="s">
        <v>579</v>
      </c>
      <c r="K206" t="s">
        <v>579</v>
      </c>
    </row>
    <row r="207" spans="1:11" x14ac:dyDescent="0.2">
      <c r="A207" t="s">
        <v>2</v>
      </c>
      <c r="B207" t="s">
        <v>208</v>
      </c>
      <c r="C207" s="2">
        <v>42767</v>
      </c>
      <c r="D207">
        <v>5.8</v>
      </c>
      <c r="F207">
        <v>0.7</v>
      </c>
      <c r="G207">
        <v>1</v>
      </c>
      <c r="H207" t="s">
        <v>353</v>
      </c>
      <c r="I207" t="s">
        <v>343</v>
      </c>
      <c r="J207" t="s">
        <v>580</v>
      </c>
      <c r="K207" t="s">
        <v>579</v>
      </c>
    </row>
    <row r="208" spans="1:11" x14ac:dyDescent="0.2">
      <c r="A208" t="s">
        <v>2</v>
      </c>
      <c r="B208" t="s">
        <v>209</v>
      </c>
      <c r="C208" s="2">
        <v>42795</v>
      </c>
      <c r="D208">
        <v>4.5</v>
      </c>
      <c r="F208">
        <v>0.3</v>
      </c>
      <c r="G208">
        <v>0.5</v>
      </c>
      <c r="H208" t="s">
        <v>352</v>
      </c>
      <c r="I208" t="s">
        <v>343</v>
      </c>
      <c r="J208" t="s">
        <v>581</v>
      </c>
      <c r="K208" t="s">
        <v>579</v>
      </c>
    </row>
    <row r="209" spans="1:11" x14ac:dyDescent="0.2">
      <c r="A209" t="s">
        <v>2</v>
      </c>
      <c r="B209" t="s">
        <v>210</v>
      </c>
      <c r="C209" s="2">
        <v>42826</v>
      </c>
      <c r="D209">
        <v>3.5</v>
      </c>
      <c r="F209">
        <v>-0.4</v>
      </c>
      <c r="G209">
        <v>-1.2</v>
      </c>
      <c r="H209" t="s">
        <v>351</v>
      </c>
      <c r="I209" t="s">
        <v>343</v>
      </c>
      <c r="J209" t="s">
        <v>582</v>
      </c>
      <c r="K209" t="s">
        <v>579</v>
      </c>
    </row>
    <row r="210" spans="1:11" x14ac:dyDescent="0.2">
      <c r="A210" t="s">
        <v>2</v>
      </c>
      <c r="B210" t="s">
        <v>211</v>
      </c>
      <c r="C210" s="2">
        <v>42856</v>
      </c>
      <c r="D210">
        <v>4.0999999999999996</v>
      </c>
      <c r="F210">
        <v>1</v>
      </c>
      <c r="G210">
        <v>0.2</v>
      </c>
      <c r="H210" t="s">
        <v>350</v>
      </c>
      <c r="I210" t="s">
        <v>343</v>
      </c>
      <c r="J210" t="s">
        <v>583</v>
      </c>
      <c r="K210" t="s">
        <v>579</v>
      </c>
    </row>
    <row r="211" spans="1:11" x14ac:dyDescent="0.2">
      <c r="A211" t="s">
        <v>2</v>
      </c>
      <c r="B211" t="s">
        <v>212</v>
      </c>
      <c r="C211" s="2">
        <v>42887</v>
      </c>
      <c r="D211">
        <v>4.2</v>
      </c>
      <c r="F211">
        <v>0.3</v>
      </c>
      <c r="G211">
        <v>-0.2</v>
      </c>
      <c r="H211" t="s">
        <v>349</v>
      </c>
      <c r="I211" t="s">
        <v>343</v>
      </c>
      <c r="J211" t="s">
        <v>584</v>
      </c>
      <c r="K211" t="s">
        <v>579</v>
      </c>
    </row>
    <row r="212" spans="1:11" x14ac:dyDescent="0.2">
      <c r="A212" t="s">
        <v>2</v>
      </c>
      <c r="B212" t="s">
        <v>213</v>
      </c>
      <c r="C212" s="2">
        <v>42917</v>
      </c>
      <c r="D212">
        <v>4.3</v>
      </c>
      <c r="F212">
        <v>-0.8</v>
      </c>
      <c r="G212">
        <v>-1.1000000000000001</v>
      </c>
      <c r="H212" t="s">
        <v>348</v>
      </c>
      <c r="I212" t="s">
        <v>343</v>
      </c>
      <c r="J212" t="s">
        <v>585</v>
      </c>
      <c r="K212" t="s">
        <v>579</v>
      </c>
    </row>
    <row r="213" spans="1:11" x14ac:dyDescent="0.2">
      <c r="A213" t="s">
        <v>2</v>
      </c>
      <c r="B213" t="s">
        <v>214</v>
      </c>
      <c r="C213" s="2">
        <v>42948</v>
      </c>
      <c r="D213">
        <v>4.9000000000000004</v>
      </c>
      <c r="F213">
        <v>-0.9</v>
      </c>
      <c r="G213">
        <v>-0.2</v>
      </c>
      <c r="H213" t="s">
        <v>347</v>
      </c>
      <c r="I213" t="s">
        <v>343</v>
      </c>
      <c r="J213" t="s">
        <v>586</v>
      </c>
      <c r="K213" t="s">
        <v>579</v>
      </c>
    </row>
    <row r="214" spans="1:11" x14ac:dyDescent="0.2">
      <c r="A214" t="s">
        <v>2</v>
      </c>
      <c r="B214" t="s">
        <v>215</v>
      </c>
      <c r="C214" s="2">
        <v>42979</v>
      </c>
      <c r="D214">
        <v>4.4000000000000004</v>
      </c>
      <c r="F214">
        <v>-0.1</v>
      </c>
      <c r="G214">
        <v>0.2</v>
      </c>
      <c r="H214" t="s">
        <v>346</v>
      </c>
      <c r="I214" t="s">
        <v>343</v>
      </c>
      <c r="J214" t="s">
        <v>587</v>
      </c>
      <c r="K214" t="s">
        <v>579</v>
      </c>
    </row>
    <row r="215" spans="1:11" x14ac:dyDescent="0.2">
      <c r="A215" t="s">
        <v>2</v>
      </c>
      <c r="B215" t="s">
        <v>216</v>
      </c>
      <c r="C215" s="2">
        <v>43009</v>
      </c>
      <c r="D215">
        <v>4.5999999999999996</v>
      </c>
      <c r="F215">
        <v>1.1000000000000001</v>
      </c>
      <c r="G215">
        <v>0.7</v>
      </c>
      <c r="H215" t="s">
        <v>345</v>
      </c>
      <c r="I215" t="s">
        <v>343</v>
      </c>
      <c r="J215" t="s">
        <v>292</v>
      </c>
      <c r="K215" t="s">
        <v>579</v>
      </c>
    </row>
    <row r="216" spans="1:11" x14ac:dyDescent="0.2">
      <c r="A216" t="s">
        <v>2</v>
      </c>
      <c r="B216" t="s">
        <v>217</v>
      </c>
      <c r="C216" s="2">
        <v>43040</v>
      </c>
      <c r="D216">
        <v>3.7</v>
      </c>
      <c r="F216">
        <v>-0.4</v>
      </c>
      <c r="G216">
        <v>0.6</v>
      </c>
      <c r="H216" t="s">
        <v>344</v>
      </c>
      <c r="I216" t="s">
        <v>343</v>
      </c>
      <c r="J216" t="s">
        <v>294</v>
      </c>
      <c r="K216" t="s">
        <v>579</v>
      </c>
    </row>
    <row r="217" spans="1:11" x14ac:dyDescent="0.2">
      <c r="A217" t="s">
        <v>2</v>
      </c>
      <c r="B217" t="s">
        <v>218</v>
      </c>
      <c r="C217" s="2">
        <v>43070</v>
      </c>
      <c r="D217">
        <v>3.2</v>
      </c>
      <c r="F217">
        <v>-1</v>
      </c>
      <c r="G217">
        <v>-0.7</v>
      </c>
      <c r="H217" t="s">
        <v>342</v>
      </c>
      <c r="I217" t="s">
        <v>343</v>
      </c>
      <c r="J217" t="s">
        <v>296</v>
      </c>
      <c r="K217" t="s">
        <v>579</v>
      </c>
    </row>
    <row r="218" spans="1:11" x14ac:dyDescent="0.2">
      <c r="A218" t="s">
        <v>2</v>
      </c>
      <c r="B218" t="s">
        <v>219</v>
      </c>
      <c r="C218" s="2">
        <v>43101</v>
      </c>
      <c r="D218">
        <v>3.8</v>
      </c>
      <c r="F218">
        <v>-0.5</v>
      </c>
      <c r="G218">
        <v>-1.3</v>
      </c>
      <c r="H218" t="s">
        <v>341</v>
      </c>
      <c r="I218" t="s">
        <v>330</v>
      </c>
      <c r="J218" t="s">
        <v>579</v>
      </c>
      <c r="K218" t="s">
        <v>579</v>
      </c>
    </row>
    <row r="219" spans="1:11" x14ac:dyDescent="0.2">
      <c r="A219" t="s">
        <v>2</v>
      </c>
      <c r="B219" t="s">
        <v>220</v>
      </c>
      <c r="C219" s="2">
        <v>43132</v>
      </c>
      <c r="D219">
        <v>4.3</v>
      </c>
      <c r="F219">
        <v>-0.6</v>
      </c>
      <c r="G219">
        <v>-1.5</v>
      </c>
      <c r="H219" t="s">
        <v>340</v>
      </c>
      <c r="I219" t="s">
        <v>330</v>
      </c>
      <c r="J219" t="s">
        <v>580</v>
      </c>
      <c r="K219" t="s">
        <v>579</v>
      </c>
    </row>
    <row r="220" spans="1:11" x14ac:dyDescent="0.2">
      <c r="A220" t="s">
        <v>2</v>
      </c>
      <c r="B220" t="s">
        <v>221</v>
      </c>
      <c r="C220" s="2">
        <v>43160</v>
      </c>
      <c r="D220">
        <v>3.8</v>
      </c>
      <c r="F220">
        <v>-0.6</v>
      </c>
      <c r="G220">
        <v>-0.7</v>
      </c>
      <c r="H220" t="s">
        <v>339</v>
      </c>
      <c r="I220" t="s">
        <v>330</v>
      </c>
      <c r="J220" t="s">
        <v>581</v>
      </c>
      <c r="K220" t="s">
        <v>579</v>
      </c>
    </row>
    <row r="221" spans="1:11" x14ac:dyDescent="0.2">
      <c r="A221" t="s">
        <v>2</v>
      </c>
      <c r="B221" t="s">
        <v>222</v>
      </c>
      <c r="C221" s="2">
        <v>43191</v>
      </c>
      <c r="D221">
        <v>3.2</v>
      </c>
      <c r="F221">
        <v>-1.4</v>
      </c>
      <c r="G221">
        <v>-0.3</v>
      </c>
      <c r="H221" t="s">
        <v>338</v>
      </c>
      <c r="I221" t="s">
        <v>330</v>
      </c>
      <c r="J221" t="s">
        <v>582</v>
      </c>
      <c r="K221" t="s">
        <v>579</v>
      </c>
    </row>
    <row r="222" spans="1:11" x14ac:dyDescent="0.2">
      <c r="A222" t="s">
        <v>2</v>
      </c>
      <c r="B222" t="s">
        <v>223</v>
      </c>
      <c r="C222" s="2">
        <v>43221</v>
      </c>
      <c r="D222">
        <v>3.3</v>
      </c>
      <c r="F222">
        <v>-0.4</v>
      </c>
      <c r="G222">
        <v>-0.8</v>
      </c>
      <c r="H222" t="s">
        <v>337</v>
      </c>
      <c r="I222" t="s">
        <v>330</v>
      </c>
      <c r="J222" t="s">
        <v>583</v>
      </c>
      <c r="K222" t="s">
        <v>579</v>
      </c>
    </row>
    <row r="223" spans="1:11" x14ac:dyDescent="0.2">
      <c r="A223" t="s">
        <v>2</v>
      </c>
      <c r="B223" t="s">
        <v>224</v>
      </c>
      <c r="C223" s="2">
        <v>43252</v>
      </c>
      <c r="D223">
        <v>3.6</v>
      </c>
      <c r="F223">
        <v>0.4</v>
      </c>
      <c r="G223">
        <v>-0.6</v>
      </c>
      <c r="H223" t="s">
        <v>336</v>
      </c>
      <c r="I223" t="s">
        <v>330</v>
      </c>
      <c r="J223" t="s">
        <v>584</v>
      </c>
      <c r="K223" t="s">
        <v>579</v>
      </c>
    </row>
    <row r="224" spans="1:11" x14ac:dyDescent="0.2">
      <c r="A224" t="s">
        <v>2</v>
      </c>
      <c r="B224" t="s">
        <v>225</v>
      </c>
      <c r="C224" s="2">
        <v>43282</v>
      </c>
      <c r="D224">
        <v>3.8</v>
      </c>
      <c r="F224">
        <v>0</v>
      </c>
      <c r="G224">
        <v>-0.5</v>
      </c>
      <c r="H224" t="s">
        <v>335</v>
      </c>
      <c r="I224" t="s">
        <v>330</v>
      </c>
      <c r="J224" t="s">
        <v>585</v>
      </c>
      <c r="K224" t="s">
        <v>579</v>
      </c>
    </row>
    <row r="225" spans="1:11" x14ac:dyDescent="0.2">
      <c r="A225" t="s">
        <v>2</v>
      </c>
      <c r="B225" t="s">
        <v>226</v>
      </c>
      <c r="C225" s="2">
        <v>43313</v>
      </c>
      <c r="D225">
        <v>3.6</v>
      </c>
      <c r="F225">
        <v>-0.7</v>
      </c>
      <c r="G225">
        <v>-1.3</v>
      </c>
      <c r="H225" t="s">
        <v>334</v>
      </c>
      <c r="I225" t="s">
        <v>330</v>
      </c>
      <c r="J225" t="s">
        <v>586</v>
      </c>
      <c r="K225" t="s">
        <v>579</v>
      </c>
    </row>
    <row r="226" spans="1:11" x14ac:dyDescent="0.2">
      <c r="A226" t="s">
        <v>2</v>
      </c>
      <c r="B226" t="s">
        <v>227</v>
      </c>
      <c r="C226" s="2">
        <v>43344</v>
      </c>
      <c r="D226">
        <v>2.9</v>
      </c>
      <c r="F226">
        <v>-0.9</v>
      </c>
      <c r="G226">
        <v>-1.5</v>
      </c>
      <c r="H226" t="s">
        <v>333</v>
      </c>
      <c r="I226" t="s">
        <v>330</v>
      </c>
      <c r="J226" t="s">
        <v>587</v>
      </c>
      <c r="K226" t="s">
        <v>579</v>
      </c>
    </row>
    <row r="227" spans="1:11" x14ac:dyDescent="0.2">
      <c r="A227" t="s">
        <v>2</v>
      </c>
      <c r="B227" t="s">
        <v>228</v>
      </c>
      <c r="C227" s="2">
        <v>43374</v>
      </c>
      <c r="D227">
        <v>3.4</v>
      </c>
      <c r="F227">
        <v>0.2</v>
      </c>
      <c r="G227">
        <v>-1.2</v>
      </c>
      <c r="H227" t="s">
        <v>332</v>
      </c>
      <c r="I227" t="s">
        <v>330</v>
      </c>
      <c r="J227" t="s">
        <v>292</v>
      </c>
      <c r="K227" t="s">
        <v>579</v>
      </c>
    </row>
    <row r="228" spans="1:11" x14ac:dyDescent="0.2">
      <c r="A228" t="s">
        <v>2</v>
      </c>
      <c r="B228" t="s">
        <v>229</v>
      </c>
      <c r="C228" s="2">
        <v>43405</v>
      </c>
      <c r="D228">
        <v>4</v>
      </c>
      <c r="F228">
        <v>0.7</v>
      </c>
      <c r="G228">
        <v>0.3</v>
      </c>
      <c r="H228" t="s">
        <v>331</v>
      </c>
      <c r="I228" t="s">
        <v>330</v>
      </c>
      <c r="J228" t="s">
        <v>294</v>
      </c>
      <c r="K228" t="s">
        <v>579</v>
      </c>
    </row>
    <row r="229" spans="1:11" x14ac:dyDescent="0.2">
      <c r="A229" t="s">
        <v>2</v>
      </c>
      <c r="B229" t="s">
        <v>230</v>
      </c>
      <c r="C229" s="2">
        <v>43435</v>
      </c>
      <c r="D229">
        <v>4.0999999999999996</v>
      </c>
      <c r="F229">
        <v>0.5</v>
      </c>
      <c r="G229">
        <v>0.9</v>
      </c>
      <c r="H229" t="s">
        <v>329</v>
      </c>
      <c r="I229" t="s">
        <v>330</v>
      </c>
      <c r="J229" t="s">
        <v>296</v>
      </c>
      <c r="K229" t="s">
        <v>579</v>
      </c>
    </row>
    <row r="230" spans="1:11" x14ac:dyDescent="0.2">
      <c r="A230" t="s">
        <v>2</v>
      </c>
      <c r="B230" t="s">
        <v>231</v>
      </c>
      <c r="C230" s="2">
        <v>43466</v>
      </c>
      <c r="D230">
        <v>4</v>
      </c>
      <c r="F230">
        <v>0.2</v>
      </c>
      <c r="G230">
        <v>0.2</v>
      </c>
      <c r="H230" t="s">
        <v>328</v>
      </c>
      <c r="I230" t="s">
        <v>316</v>
      </c>
      <c r="J230" t="s">
        <v>579</v>
      </c>
      <c r="K230" t="s">
        <v>579</v>
      </c>
    </row>
    <row r="231" spans="1:11" x14ac:dyDescent="0.2">
      <c r="A231" t="s">
        <v>2</v>
      </c>
      <c r="B231" t="s">
        <v>232</v>
      </c>
      <c r="C231" s="2">
        <v>43497</v>
      </c>
      <c r="D231">
        <v>4.3</v>
      </c>
      <c r="F231">
        <v>0.7</v>
      </c>
      <c r="G231">
        <v>0</v>
      </c>
      <c r="H231" t="s">
        <v>327</v>
      </c>
      <c r="I231" t="s">
        <v>316</v>
      </c>
      <c r="J231" t="s">
        <v>580</v>
      </c>
      <c r="K231" t="s">
        <v>579</v>
      </c>
    </row>
    <row r="232" spans="1:11" x14ac:dyDescent="0.2">
      <c r="A232" t="s">
        <v>2</v>
      </c>
      <c r="B232" t="s">
        <v>233</v>
      </c>
      <c r="C232" s="2">
        <v>43525</v>
      </c>
      <c r="D232">
        <v>3.9</v>
      </c>
      <c r="F232">
        <v>1</v>
      </c>
      <c r="G232">
        <v>0.1</v>
      </c>
      <c r="H232" t="s">
        <v>326</v>
      </c>
      <c r="I232" t="s">
        <v>316</v>
      </c>
      <c r="J232" t="s">
        <v>581</v>
      </c>
      <c r="K232" t="s">
        <v>579</v>
      </c>
    </row>
    <row r="233" spans="1:11" x14ac:dyDescent="0.2">
      <c r="A233" t="s">
        <v>2</v>
      </c>
      <c r="B233" t="s">
        <v>234</v>
      </c>
      <c r="C233" s="2">
        <v>43556</v>
      </c>
      <c r="D233">
        <v>3.7</v>
      </c>
      <c r="F233">
        <v>0.3</v>
      </c>
      <c r="G233">
        <v>0.5</v>
      </c>
      <c r="H233" t="s">
        <v>325</v>
      </c>
      <c r="I233" t="s">
        <v>316</v>
      </c>
      <c r="J233" t="s">
        <v>582</v>
      </c>
      <c r="K233" t="s">
        <v>579</v>
      </c>
    </row>
    <row r="234" spans="1:11" x14ac:dyDescent="0.2">
      <c r="A234" t="s">
        <v>2</v>
      </c>
      <c r="B234" t="s">
        <v>235</v>
      </c>
      <c r="C234" s="2">
        <v>43586</v>
      </c>
      <c r="D234">
        <v>4.3</v>
      </c>
      <c r="F234">
        <v>0.3</v>
      </c>
      <c r="G234">
        <v>1</v>
      </c>
      <c r="H234" t="s">
        <v>324</v>
      </c>
      <c r="I234" t="s">
        <v>316</v>
      </c>
      <c r="J234" t="s">
        <v>583</v>
      </c>
      <c r="K234" t="s">
        <v>579</v>
      </c>
    </row>
    <row r="235" spans="1:11" x14ac:dyDescent="0.2">
      <c r="A235" t="s">
        <v>2</v>
      </c>
      <c r="B235" t="s">
        <v>236</v>
      </c>
      <c r="C235" s="2">
        <v>43617</v>
      </c>
      <c r="D235">
        <v>4.0999999999999996</v>
      </c>
      <c r="F235">
        <v>0</v>
      </c>
      <c r="G235">
        <v>0.5</v>
      </c>
      <c r="H235" t="s">
        <v>323</v>
      </c>
      <c r="I235" t="s">
        <v>316</v>
      </c>
      <c r="J235" t="s">
        <v>584</v>
      </c>
      <c r="K235" t="s">
        <v>579</v>
      </c>
    </row>
    <row r="236" spans="1:11" x14ac:dyDescent="0.2">
      <c r="A236" t="s">
        <v>2</v>
      </c>
      <c r="B236" t="s">
        <v>237</v>
      </c>
      <c r="C236" s="2">
        <v>43647</v>
      </c>
      <c r="D236">
        <v>4.2</v>
      </c>
      <c r="F236">
        <v>0.2</v>
      </c>
      <c r="G236">
        <v>0.4</v>
      </c>
      <c r="H236" t="s">
        <v>322</v>
      </c>
      <c r="I236" t="s">
        <v>316</v>
      </c>
      <c r="J236" t="s">
        <v>585</v>
      </c>
      <c r="K236" t="s">
        <v>579</v>
      </c>
    </row>
    <row r="237" spans="1:11" x14ac:dyDescent="0.2">
      <c r="A237" t="s">
        <v>2</v>
      </c>
      <c r="B237" t="s">
        <v>238</v>
      </c>
      <c r="C237" s="2">
        <v>43678</v>
      </c>
      <c r="D237">
        <v>4.8</v>
      </c>
      <c r="F237">
        <v>0.5</v>
      </c>
      <c r="G237">
        <v>1.2</v>
      </c>
      <c r="H237" t="s">
        <v>321</v>
      </c>
      <c r="I237" t="s">
        <v>316</v>
      </c>
      <c r="J237" t="s">
        <v>586</v>
      </c>
      <c r="K237" t="s">
        <v>579</v>
      </c>
    </row>
    <row r="238" spans="1:11" x14ac:dyDescent="0.2">
      <c r="A238" t="s">
        <v>2</v>
      </c>
      <c r="B238" t="s">
        <v>239</v>
      </c>
      <c r="C238" s="2">
        <v>43709</v>
      </c>
      <c r="D238">
        <v>3.3</v>
      </c>
      <c r="F238">
        <v>-0.6</v>
      </c>
      <c r="G238">
        <v>0.4</v>
      </c>
      <c r="H238" t="s">
        <v>320</v>
      </c>
      <c r="I238" t="s">
        <v>316</v>
      </c>
      <c r="J238" t="s">
        <v>587</v>
      </c>
      <c r="K238" t="s">
        <v>579</v>
      </c>
    </row>
    <row r="239" spans="1:11" x14ac:dyDescent="0.2">
      <c r="A239" t="s">
        <v>2</v>
      </c>
      <c r="B239" t="s">
        <v>240</v>
      </c>
      <c r="C239" s="2">
        <v>43739</v>
      </c>
      <c r="D239">
        <v>2.7</v>
      </c>
      <c r="F239">
        <v>-1</v>
      </c>
      <c r="G239">
        <v>-0.7</v>
      </c>
      <c r="H239" t="s">
        <v>319</v>
      </c>
      <c r="I239" t="s">
        <v>316</v>
      </c>
      <c r="J239" t="s">
        <v>292</v>
      </c>
      <c r="K239" t="s">
        <v>579</v>
      </c>
    </row>
    <row r="240" spans="1:11" x14ac:dyDescent="0.2">
      <c r="A240" t="s">
        <v>2</v>
      </c>
      <c r="B240" t="s">
        <v>241</v>
      </c>
      <c r="C240" s="2">
        <v>43770</v>
      </c>
      <c r="D240">
        <v>3.3</v>
      </c>
      <c r="F240">
        <v>-1</v>
      </c>
      <c r="G240">
        <v>-0.7</v>
      </c>
      <c r="H240" t="s">
        <v>317</v>
      </c>
      <c r="I240" t="s">
        <v>316</v>
      </c>
      <c r="J240" t="s">
        <v>294</v>
      </c>
      <c r="K240" t="s">
        <v>579</v>
      </c>
    </row>
    <row r="241" spans="1:11" x14ac:dyDescent="0.2">
      <c r="A241" t="s">
        <v>2</v>
      </c>
      <c r="B241" t="s">
        <v>242</v>
      </c>
      <c r="C241" s="2">
        <v>43800</v>
      </c>
      <c r="D241">
        <v>2.8</v>
      </c>
      <c r="F241">
        <v>-1.3</v>
      </c>
      <c r="G241">
        <v>-1.3</v>
      </c>
      <c r="H241" t="s">
        <v>315</v>
      </c>
      <c r="I241" t="s">
        <v>316</v>
      </c>
      <c r="J241" t="s">
        <v>296</v>
      </c>
      <c r="K241" t="s">
        <v>579</v>
      </c>
    </row>
    <row r="242" spans="1:11" x14ac:dyDescent="0.2">
      <c r="A242" t="s">
        <v>2</v>
      </c>
      <c r="B242" t="s">
        <v>243</v>
      </c>
      <c r="C242" s="2">
        <v>43831</v>
      </c>
      <c r="D242">
        <v>3.4</v>
      </c>
      <c r="F242">
        <v>-0.8</v>
      </c>
      <c r="G242">
        <v>-0.6</v>
      </c>
      <c r="H242" t="s">
        <v>314</v>
      </c>
      <c r="I242" t="s">
        <v>303</v>
      </c>
      <c r="J242" t="s">
        <v>579</v>
      </c>
      <c r="K242" t="s">
        <v>579</v>
      </c>
    </row>
    <row r="243" spans="1:11" x14ac:dyDescent="0.2">
      <c r="A243" t="s">
        <v>2</v>
      </c>
      <c r="B243" t="s">
        <v>244</v>
      </c>
      <c r="C243" s="2">
        <v>43862</v>
      </c>
      <c r="D243">
        <v>3.8</v>
      </c>
      <c r="F243">
        <v>-1</v>
      </c>
      <c r="G243">
        <v>-0.5</v>
      </c>
      <c r="H243" t="s">
        <v>313</v>
      </c>
      <c r="I243" t="s">
        <v>303</v>
      </c>
      <c r="J243" t="s">
        <v>580</v>
      </c>
      <c r="K243" t="s">
        <v>579</v>
      </c>
    </row>
    <row r="244" spans="1:11" x14ac:dyDescent="0.2">
      <c r="A244" t="s">
        <v>2</v>
      </c>
      <c r="B244" t="s">
        <v>245</v>
      </c>
      <c r="C244" s="2">
        <v>43891</v>
      </c>
      <c r="D244">
        <v>5.4</v>
      </c>
      <c r="F244">
        <v>2.1</v>
      </c>
      <c r="G244">
        <v>1.5</v>
      </c>
      <c r="H244" t="s">
        <v>312</v>
      </c>
      <c r="I244" t="s">
        <v>303</v>
      </c>
      <c r="J244" t="s">
        <v>581</v>
      </c>
      <c r="K244" t="s">
        <v>579</v>
      </c>
    </row>
    <row r="245" spans="1:11" x14ac:dyDescent="0.2">
      <c r="A245" t="s">
        <v>2</v>
      </c>
      <c r="B245" t="s">
        <v>246</v>
      </c>
      <c r="C245" s="2">
        <v>43922</v>
      </c>
      <c r="D245">
        <v>15.3</v>
      </c>
      <c r="F245">
        <v>12.6</v>
      </c>
      <c r="G245">
        <v>11.6</v>
      </c>
      <c r="H245" t="s">
        <v>311</v>
      </c>
      <c r="I245" t="s">
        <v>303</v>
      </c>
      <c r="J245" t="s">
        <v>582</v>
      </c>
      <c r="K245" t="s">
        <v>579</v>
      </c>
    </row>
    <row r="246" spans="1:11" x14ac:dyDescent="0.2">
      <c r="A246" t="s">
        <v>2</v>
      </c>
      <c r="B246" t="s">
        <v>247</v>
      </c>
      <c r="C246" s="2">
        <v>43952</v>
      </c>
      <c r="D246">
        <v>15.7</v>
      </c>
      <c r="F246">
        <v>12.4</v>
      </c>
      <c r="G246">
        <v>11.4</v>
      </c>
      <c r="H246" t="s">
        <v>310</v>
      </c>
      <c r="I246" t="s">
        <v>303</v>
      </c>
      <c r="J246" t="s">
        <v>583</v>
      </c>
      <c r="K246" t="s">
        <v>579</v>
      </c>
    </row>
    <row r="247" spans="1:11" x14ac:dyDescent="0.2">
      <c r="A247" t="s">
        <v>2</v>
      </c>
      <c r="B247" t="s">
        <v>248</v>
      </c>
      <c r="C247" s="2">
        <v>43983</v>
      </c>
      <c r="D247">
        <v>14.6</v>
      </c>
      <c r="F247">
        <v>11.8</v>
      </c>
      <c r="G247">
        <v>10.5</v>
      </c>
      <c r="H247" t="s">
        <v>309</v>
      </c>
      <c r="I247" t="s">
        <v>303</v>
      </c>
      <c r="J247" t="s">
        <v>584</v>
      </c>
      <c r="K247" t="s">
        <v>579</v>
      </c>
    </row>
    <row r="248" spans="1:11" x14ac:dyDescent="0.2">
      <c r="A248" t="s">
        <v>2</v>
      </c>
      <c r="B248" t="s">
        <v>249</v>
      </c>
      <c r="C248" s="2">
        <v>44013</v>
      </c>
      <c r="D248">
        <v>15.7</v>
      </c>
      <c r="F248">
        <v>12.3</v>
      </c>
      <c r="G248">
        <v>11.5</v>
      </c>
      <c r="H248" t="s">
        <v>308</v>
      </c>
      <c r="I248" t="s">
        <v>303</v>
      </c>
      <c r="J248" t="s">
        <v>585</v>
      </c>
      <c r="K248" t="s">
        <v>579</v>
      </c>
    </row>
    <row r="249" spans="1:11" x14ac:dyDescent="0.2">
      <c r="A249" t="s">
        <v>2</v>
      </c>
      <c r="B249" t="s">
        <v>250</v>
      </c>
      <c r="C249" s="2">
        <v>44044</v>
      </c>
      <c r="D249">
        <v>13</v>
      </c>
      <c r="F249">
        <v>9.1999999999999993</v>
      </c>
      <c r="G249">
        <v>8.1999999999999993</v>
      </c>
      <c r="H249" t="s">
        <v>307</v>
      </c>
      <c r="I249" t="s">
        <v>303</v>
      </c>
      <c r="J249" t="s">
        <v>586</v>
      </c>
      <c r="K249" t="s">
        <v>579</v>
      </c>
    </row>
    <row r="250" spans="1:11" x14ac:dyDescent="0.2">
      <c r="A250" t="s">
        <v>2</v>
      </c>
      <c r="B250" t="s">
        <v>251</v>
      </c>
      <c r="C250" s="2">
        <v>44075</v>
      </c>
      <c r="D250">
        <v>11.3</v>
      </c>
      <c r="F250">
        <v>5.9</v>
      </c>
      <c r="G250">
        <v>8</v>
      </c>
      <c r="H250" t="s">
        <v>306</v>
      </c>
      <c r="I250" t="s">
        <v>303</v>
      </c>
      <c r="J250" t="s">
        <v>587</v>
      </c>
      <c r="K250" t="s">
        <v>579</v>
      </c>
    </row>
    <row r="251" spans="1:11" x14ac:dyDescent="0.2">
      <c r="A251" t="s">
        <v>2</v>
      </c>
      <c r="B251" t="s">
        <v>252</v>
      </c>
      <c r="C251" s="2">
        <v>44105</v>
      </c>
      <c r="D251">
        <v>8.9</v>
      </c>
      <c r="F251">
        <v>-6.4</v>
      </c>
      <c r="G251">
        <v>6.2</v>
      </c>
      <c r="H251" t="s">
        <v>305</v>
      </c>
      <c r="I251" t="s">
        <v>303</v>
      </c>
      <c r="J251" t="s">
        <v>292</v>
      </c>
      <c r="K251" t="s">
        <v>579</v>
      </c>
    </row>
    <row r="252" spans="1:11" x14ac:dyDescent="0.2">
      <c r="A252" t="s">
        <v>2</v>
      </c>
      <c r="B252" t="s">
        <v>253</v>
      </c>
      <c r="C252" s="2">
        <v>44136</v>
      </c>
      <c r="D252">
        <v>9</v>
      </c>
      <c r="F252">
        <v>-6.7</v>
      </c>
      <c r="G252">
        <v>5.7</v>
      </c>
      <c r="H252" t="s">
        <v>304</v>
      </c>
      <c r="I252" t="s">
        <v>303</v>
      </c>
      <c r="J252" t="s">
        <v>294</v>
      </c>
      <c r="K252" t="s">
        <v>579</v>
      </c>
    </row>
    <row r="253" spans="1:11" x14ac:dyDescent="0.2">
      <c r="A253" t="s">
        <v>2</v>
      </c>
      <c r="B253" t="s">
        <v>254</v>
      </c>
      <c r="C253" s="2">
        <v>44166</v>
      </c>
      <c r="D253">
        <v>9.3000000000000007</v>
      </c>
      <c r="F253">
        <v>-5.3</v>
      </c>
      <c r="G253">
        <v>6.5</v>
      </c>
      <c r="H253" t="s">
        <v>302</v>
      </c>
      <c r="I253" t="s">
        <v>303</v>
      </c>
      <c r="J253" t="s">
        <v>296</v>
      </c>
      <c r="K253" t="s">
        <v>579</v>
      </c>
    </row>
    <row r="254" spans="1:11" x14ac:dyDescent="0.2">
      <c r="A254" t="s">
        <v>2</v>
      </c>
      <c r="B254" t="s">
        <v>255</v>
      </c>
      <c r="C254" s="2">
        <v>44197</v>
      </c>
      <c r="D254">
        <v>9</v>
      </c>
      <c r="F254">
        <v>-6.7</v>
      </c>
      <c r="G254">
        <v>5.6</v>
      </c>
      <c r="H254" t="s">
        <v>301</v>
      </c>
      <c r="I254" t="s">
        <v>287</v>
      </c>
      <c r="J254" t="s">
        <v>579</v>
      </c>
      <c r="K254" t="s">
        <v>579</v>
      </c>
    </row>
    <row r="255" spans="1:11" x14ac:dyDescent="0.2">
      <c r="A255" t="s">
        <v>2</v>
      </c>
      <c r="B255" t="s">
        <v>256</v>
      </c>
      <c r="C255" s="2">
        <v>44228</v>
      </c>
      <c r="D255">
        <v>8.9</v>
      </c>
      <c r="F255">
        <v>-4.0999999999999996</v>
      </c>
      <c r="G255">
        <v>5.0999999999999996</v>
      </c>
      <c r="H255" t="s">
        <v>300</v>
      </c>
      <c r="I255" t="s">
        <v>287</v>
      </c>
      <c r="J255" t="s">
        <v>580</v>
      </c>
      <c r="K255" t="s">
        <v>579</v>
      </c>
    </row>
    <row r="256" spans="1:11" x14ac:dyDescent="0.2">
      <c r="A256" t="s">
        <v>2</v>
      </c>
      <c r="B256" t="s">
        <v>257</v>
      </c>
      <c r="C256" s="2">
        <v>44256</v>
      </c>
      <c r="D256">
        <v>8.9</v>
      </c>
      <c r="F256">
        <v>-2.4</v>
      </c>
      <c r="G256">
        <v>3.5</v>
      </c>
      <c r="H256" t="s">
        <v>299</v>
      </c>
      <c r="I256" t="s">
        <v>287</v>
      </c>
      <c r="J256" t="s">
        <v>581</v>
      </c>
      <c r="K256" t="s">
        <v>579</v>
      </c>
    </row>
    <row r="257" spans="1:11" x14ac:dyDescent="0.2">
      <c r="A257" t="s">
        <v>2</v>
      </c>
      <c r="B257" t="s">
        <v>258</v>
      </c>
      <c r="C257" s="2">
        <v>44287</v>
      </c>
      <c r="D257">
        <v>7.5</v>
      </c>
      <c r="F257">
        <v>-1.4</v>
      </c>
      <c r="G257">
        <v>-7.8</v>
      </c>
      <c r="H257" t="s">
        <v>298</v>
      </c>
      <c r="I257" t="s">
        <v>287</v>
      </c>
      <c r="J257" t="s">
        <v>582</v>
      </c>
      <c r="K257" t="s">
        <v>579</v>
      </c>
    </row>
    <row r="258" spans="1:11" x14ac:dyDescent="0.2">
      <c r="A258" t="s">
        <v>2</v>
      </c>
      <c r="B258" t="s">
        <v>259</v>
      </c>
      <c r="C258" s="2">
        <v>44317</v>
      </c>
      <c r="D258">
        <v>7.9</v>
      </c>
      <c r="F258">
        <v>-1.1000000000000001</v>
      </c>
      <c r="G258">
        <v>-7.8</v>
      </c>
      <c r="H258" t="s">
        <v>297</v>
      </c>
      <c r="I258" t="s">
        <v>287</v>
      </c>
      <c r="J258" t="s">
        <v>583</v>
      </c>
      <c r="K258" t="s">
        <v>579</v>
      </c>
    </row>
    <row r="259" spans="1:11" x14ac:dyDescent="0.2">
      <c r="A259" t="s">
        <v>2</v>
      </c>
      <c r="B259" t="s">
        <v>260</v>
      </c>
      <c r="C259" s="2">
        <v>44348</v>
      </c>
      <c r="D259">
        <v>6.2</v>
      </c>
      <c r="F259">
        <v>-3.1</v>
      </c>
      <c r="G259">
        <v>-8.4</v>
      </c>
      <c r="H259" t="s">
        <v>295</v>
      </c>
      <c r="I259" t="s">
        <v>287</v>
      </c>
      <c r="J259" t="s">
        <v>584</v>
      </c>
      <c r="K259" t="s">
        <v>579</v>
      </c>
    </row>
    <row r="260" spans="1:11" x14ac:dyDescent="0.2">
      <c r="A260" t="s">
        <v>2</v>
      </c>
      <c r="B260" t="s">
        <v>261</v>
      </c>
      <c r="C260" s="2">
        <v>44378</v>
      </c>
      <c r="D260">
        <v>7.3</v>
      </c>
      <c r="F260">
        <v>-1.7</v>
      </c>
      <c r="G260">
        <v>-8.4</v>
      </c>
      <c r="H260" t="s">
        <v>293</v>
      </c>
      <c r="I260" t="s">
        <v>287</v>
      </c>
      <c r="J260" t="s">
        <v>585</v>
      </c>
      <c r="K260" t="s">
        <v>579</v>
      </c>
    </row>
    <row r="261" spans="1:11" x14ac:dyDescent="0.2">
      <c r="A261" t="s">
        <v>2</v>
      </c>
      <c r="B261" t="s">
        <v>262</v>
      </c>
      <c r="C261" s="2">
        <v>44409</v>
      </c>
      <c r="D261">
        <v>6.4</v>
      </c>
      <c r="F261">
        <v>-2.5</v>
      </c>
      <c r="G261">
        <v>-6.6</v>
      </c>
      <c r="H261" t="s">
        <v>291</v>
      </c>
      <c r="I261" t="s">
        <v>287</v>
      </c>
      <c r="J261" t="s">
        <v>586</v>
      </c>
      <c r="K261" t="s">
        <v>579</v>
      </c>
    </row>
    <row r="262" spans="1:11" x14ac:dyDescent="0.2">
      <c r="A262" t="s">
        <v>2</v>
      </c>
      <c r="B262" t="s">
        <v>263</v>
      </c>
      <c r="C262" s="2">
        <v>44440</v>
      </c>
      <c r="D262">
        <v>5.7</v>
      </c>
      <c r="F262">
        <v>-3.2</v>
      </c>
      <c r="G262">
        <v>-5.6</v>
      </c>
      <c r="H262" t="s">
        <v>290</v>
      </c>
      <c r="I262" t="s">
        <v>287</v>
      </c>
      <c r="J262" t="s">
        <v>587</v>
      </c>
      <c r="K262" t="s">
        <v>579</v>
      </c>
    </row>
    <row r="263" spans="1:11" x14ac:dyDescent="0.2">
      <c r="A263" t="s">
        <v>2</v>
      </c>
      <c r="B263" t="s">
        <v>264</v>
      </c>
      <c r="C263" s="2">
        <v>44470</v>
      </c>
      <c r="D263">
        <v>5.0999999999999996</v>
      </c>
      <c r="F263">
        <v>-2.4</v>
      </c>
      <c r="G263">
        <v>-3.8</v>
      </c>
      <c r="H263" t="s">
        <v>289</v>
      </c>
      <c r="I263" t="s">
        <v>287</v>
      </c>
      <c r="J263" t="s">
        <v>292</v>
      </c>
      <c r="K263" t="s">
        <v>579</v>
      </c>
    </row>
    <row r="264" spans="1:11" x14ac:dyDescent="0.2">
      <c r="A264" t="s">
        <v>2</v>
      </c>
      <c r="B264" t="s">
        <v>265</v>
      </c>
      <c r="C264" s="2">
        <v>44501</v>
      </c>
      <c r="D264">
        <v>6.1</v>
      </c>
      <c r="F264">
        <v>-1.8</v>
      </c>
      <c r="G264">
        <v>-2.9</v>
      </c>
      <c r="H264" t="s">
        <v>288</v>
      </c>
      <c r="I264" t="s">
        <v>287</v>
      </c>
      <c r="J264" t="s">
        <v>294</v>
      </c>
      <c r="K264" t="s">
        <v>579</v>
      </c>
    </row>
    <row r="265" spans="1:11" x14ac:dyDescent="0.2">
      <c r="A265" t="s">
        <v>2</v>
      </c>
      <c r="B265" t="s">
        <v>266</v>
      </c>
      <c r="C265" s="2">
        <v>44531</v>
      </c>
      <c r="D265">
        <v>3.6</v>
      </c>
      <c r="F265">
        <v>-2.6</v>
      </c>
      <c r="G265">
        <v>-5.7</v>
      </c>
      <c r="H265" t="s">
        <v>286</v>
      </c>
      <c r="I265" t="s">
        <v>287</v>
      </c>
      <c r="J265" t="s">
        <v>296</v>
      </c>
      <c r="K265" t="s">
        <v>579</v>
      </c>
    </row>
    <row r="266" spans="1:11" x14ac:dyDescent="0.2">
      <c r="A266" t="s">
        <v>2</v>
      </c>
      <c r="B266" t="s">
        <v>267</v>
      </c>
      <c r="C266" s="2">
        <v>44562</v>
      </c>
      <c r="D266">
        <v>4.7</v>
      </c>
      <c r="F266">
        <v>-2.6</v>
      </c>
      <c r="G266">
        <v>-4.3</v>
      </c>
      <c r="H266" t="s">
        <v>285</v>
      </c>
      <c r="I266" t="s">
        <v>282</v>
      </c>
      <c r="J266" t="s">
        <v>579</v>
      </c>
      <c r="K266" t="s">
        <v>579</v>
      </c>
    </row>
    <row r="267" spans="1:11" x14ac:dyDescent="0.2">
      <c r="A267" t="s">
        <v>2</v>
      </c>
      <c r="B267" t="s">
        <v>268</v>
      </c>
      <c r="C267" s="2">
        <v>44593</v>
      </c>
      <c r="D267">
        <v>5.4</v>
      </c>
      <c r="F267">
        <v>-1</v>
      </c>
      <c r="G267">
        <v>-3.5</v>
      </c>
      <c r="H267" t="s">
        <v>284</v>
      </c>
      <c r="I267" t="s">
        <v>282</v>
      </c>
      <c r="J267" t="s">
        <v>580</v>
      </c>
      <c r="K267" t="s">
        <v>579</v>
      </c>
    </row>
    <row r="268" spans="1:11" x14ac:dyDescent="0.2">
      <c r="A268" t="s">
        <v>2</v>
      </c>
      <c r="B268" t="s">
        <v>269</v>
      </c>
      <c r="C268" s="2">
        <v>44621</v>
      </c>
      <c r="D268">
        <v>5.0999999999999996</v>
      </c>
      <c r="F268">
        <v>-0.6</v>
      </c>
      <c r="G268">
        <v>-3.8</v>
      </c>
      <c r="H268" t="s">
        <v>283</v>
      </c>
      <c r="I268" t="s">
        <v>282</v>
      </c>
      <c r="J268" t="s">
        <v>581</v>
      </c>
      <c r="K268" t="s">
        <v>579</v>
      </c>
    </row>
    <row r="269" spans="1:11" x14ac:dyDescent="0.2">
      <c r="A269" t="s">
        <v>2</v>
      </c>
      <c r="B269" t="s">
        <v>270</v>
      </c>
      <c r="C269" s="2">
        <v>44652</v>
      </c>
      <c r="D269">
        <v>3.6</v>
      </c>
      <c r="F269">
        <v>-1.5</v>
      </c>
      <c r="G269">
        <v>-3.9</v>
      </c>
      <c r="H269" t="s">
        <v>281</v>
      </c>
      <c r="I269" t="s">
        <v>282</v>
      </c>
      <c r="J269" t="s">
        <v>582</v>
      </c>
      <c r="K269" t="s">
        <v>579</v>
      </c>
    </row>
    <row r="270" spans="1:11" x14ac:dyDescent="0.2">
      <c r="A270" t="s">
        <v>2</v>
      </c>
      <c r="B270" t="s">
        <v>590</v>
      </c>
      <c r="C270" s="2">
        <v>44682</v>
      </c>
      <c r="D270">
        <v>4.5</v>
      </c>
      <c r="F270">
        <v>-1.6</v>
      </c>
      <c r="G270">
        <v>-3.4</v>
      </c>
      <c r="H270" t="s">
        <v>588</v>
      </c>
      <c r="I270" t="s">
        <v>282</v>
      </c>
      <c r="J270" t="s">
        <v>583</v>
      </c>
      <c r="K270" t="s">
        <v>579</v>
      </c>
    </row>
    <row r="271" spans="1:11" x14ac:dyDescent="0.2">
      <c r="A271" t="s">
        <v>2</v>
      </c>
      <c r="B271" t="s">
        <v>591</v>
      </c>
      <c r="C271" s="2">
        <v>44713</v>
      </c>
      <c r="D271">
        <v>4.0999999999999996</v>
      </c>
      <c r="F271">
        <v>0.5</v>
      </c>
      <c r="G271">
        <v>-2.1</v>
      </c>
      <c r="H271" t="s">
        <v>589</v>
      </c>
      <c r="I271" t="s">
        <v>282</v>
      </c>
      <c r="J271" t="s">
        <v>584</v>
      </c>
      <c r="K271" t="s">
        <v>579</v>
      </c>
    </row>
    <row r="272" spans="1:11" x14ac:dyDescent="0.2">
      <c r="A272" t="s">
        <v>2</v>
      </c>
      <c r="B272" t="s">
        <v>596</v>
      </c>
      <c r="C272" s="2">
        <v>44743</v>
      </c>
      <c r="D272">
        <v>4.2</v>
      </c>
      <c r="F272">
        <v>-0.5</v>
      </c>
      <c r="G272">
        <v>-3.1</v>
      </c>
      <c r="H272" t="s">
        <v>592</v>
      </c>
      <c r="I272" t="s">
        <v>282</v>
      </c>
      <c r="J272" t="s">
        <v>585</v>
      </c>
      <c r="K272" t="s">
        <v>579</v>
      </c>
    </row>
    <row r="273" spans="1:11" x14ac:dyDescent="0.2">
      <c r="A273" t="s">
        <v>2</v>
      </c>
      <c r="B273" t="s">
        <v>597</v>
      </c>
      <c r="C273" s="2">
        <v>44774</v>
      </c>
      <c r="D273">
        <v>4.5999999999999996</v>
      </c>
      <c r="F273">
        <v>-0.8</v>
      </c>
      <c r="G273">
        <v>-1.8</v>
      </c>
      <c r="H273" t="s">
        <v>593</v>
      </c>
      <c r="I273" t="s">
        <v>282</v>
      </c>
      <c r="J273" t="s">
        <v>586</v>
      </c>
      <c r="K273" t="s">
        <v>579</v>
      </c>
    </row>
    <row r="274" spans="1:11" x14ac:dyDescent="0.2">
      <c r="A274" t="s">
        <v>2</v>
      </c>
      <c r="B274" t="s">
        <v>598</v>
      </c>
      <c r="C274" s="2">
        <v>44805</v>
      </c>
      <c r="D274">
        <v>4.3</v>
      </c>
      <c r="F274">
        <v>-0.8</v>
      </c>
      <c r="G274">
        <v>-1.4</v>
      </c>
      <c r="H274" t="s">
        <v>594</v>
      </c>
      <c r="I274" t="s">
        <v>282</v>
      </c>
      <c r="J274" t="s">
        <v>587</v>
      </c>
      <c r="K274" t="s">
        <v>579</v>
      </c>
    </row>
    <row r="275" spans="1:11" x14ac:dyDescent="0.2">
      <c r="A275" t="s">
        <v>2</v>
      </c>
      <c r="B275" t="s">
        <v>599</v>
      </c>
      <c r="C275" s="2">
        <v>44835</v>
      </c>
      <c r="D275">
        <v>3.7</v>
      </c>
      <c r="F275">
        <v>0.1</v>
      </c>
      <c r="G275">
        <v>-1.4</v>
      </c>
      <c r="H275" t="s">
        <v>595</v>
      </c>
      <c r="I275" t="s">
        <v>282</v>
      </c>
      <c r="J275" t="s">
        <v>292</v>
      </c>
      <c r="K275" t="s">
        <v>579</v>
      </c>
    </row>
    <row r="276" spans="1:11" x14ac:dyDescent="0.2">
      <c r="A276" t="s">
        <v>2</v>
      </c>
      <c r="B276" t="s">
        <v>612</v>
      </c>
      <c r="C276" s="2">
        <v>44866</v>
      </c>
      <c r="D276">
        <v>4.5999999999999996</v>
      </c>
      <c r="F276">
        <v>0.1</v>
      </c>
      <c r="G276">
        <v>-1.5</v>
      </c>
      <c r="H276" t="s">
        <v>602</v>
      </c>
      <c r="I276" t="s">
        <v>282</v>
      </c>
      <c r="J276" t="s">
        <v>294</v>
      </c>
      <c r="K276" t="s">
        <v>579</v>
      </c>
    </row>
    <row r="277" spans="1:11" x14ac:dyDescent="0.2">
      <c r="A277" t="s">
        <v>2</v>
      </c>
      <c r="B277" t="s">
        <v>613</v>
      </c>
      <c r="C277" s="2">
        <v>44896</v>
      </c>
      <c r="D277">
        <v>4.5</v>
      </c>
      <c r="F277">
        <v>0.4</v>
      </c>
      <c r="G277">
        <v>0.9</v>
      </c>
      <c r="H277" t="s">
        <v>603</v>
      </c>
      <c r="I277" t="s">
        <v>282</v>
      </c>
      <c r="J277" t="s">
        <v>296</v>
      </c>
      <c r="K277" t="s">
        <v>579</v>
      </c>
    </row>
    <row r="278" spans="1:11" x14ac:dyDescent="0.2">
      <c r="A278" t="s">
        <v>2</v>
      </c>
      <c r="B278" t="s">
        <v>614</v>
      </c>
      <c r="C278" s="2">
        <v>44927</v>
      </c>
      <c r="D278">
        <v>4.7</v>
      </c>
      <c r="F278">
        <v>0.5</v>
      </c>
      <c r="G278">
        <v>0</v>
      </c>
      <c r="H278" t="s">
        <v>604</v>
      </c>
      <c r="I278" t="s">
        <v>605</v>
      </c>
      <c r="J278" t="s">
        <v>579</v>
      </c>
      <c r="K278" t="s">
        <v>579</v>
      </c>
    </row>
    <row r="279" spans="1:11" x14ac:dyDescent="0.2">
      <c r="A279" t="s">
        <v>2</v>
      </c>
      <c r="B279" t="s">
        <v>615</v>
      </c>
      <c r="C279" s="2">
        <v>44958</v>
      </c>
      <c r="D279">
        <v>4.7</v>
      </c>
      <c r="F279">
        <v>0.1</v>
      </c>
      <c r="G279">
        <v>-0.7</v>
      </c>
      <c r="H279" t="s">
        <v>606</v>
      </c>
      <c r="I279" t="s">
        <v>605</v>
      </c>
      <c r="J279" t="s">
        <v>580</v>
      </c>
      <c r="K279" t="s">
        <v>579</v>
      </c>
    </row>
    <row r="280" spans="1:11" x14ac:dyDescent="0.2">
      <c r="A280" t="s">
        <v>2</v>
      </c>
      <c r="B280" t="s">
        <v>616</v>
      </c>
      <c r="C280" s="2">
        <v>44986</v>
      </c>
      <c r="D280">
        <v>5</v>
      </c>
      <c r="F280">
        <v>0.7</v>
      </c>
      <c r="G280">
        <v>-0.1</v>
      </c>
      <c r="H280" t="s">
        <v>607</v>
      </c>
      <c r="I280" t="s">
        <v>605</v>
      </c>
      <c r="J280" t="s">
        <v>581</v>
      </c>
      <c r="K280" t="s">
        <v>579</v>
      </c>
    </row>
    <row r="281" spans="1:11" x14ac:dyDescent="0.2">
      <c r="A281" t="s">
        <v>2</v>
      </c>
      <c r="B281" t="s">
        <v>617</v>
      </c>
      <c r="C281" s="2">
        <v>45017</v>
      </c>
      <c r="D281">
        <v>3.8</v>
      </c>
      <c r="F281">
        <v>0.1</v>
      </c>
      <c r="G281">
        <v>0.2</v>
      </c>
      <c r="H281" t="s">
        <v>608</v>
      </c>
      <c r="I281" t="s">
        <v>605</v>
      </c>
      <c r="J281" t="s">
        <v>582</v>
      </c>
      <c r="K281" t="s">
        <v>579</v>
      </c>
    </row>
    <row r="282" spans="1:11" x14ac:dyDescent="0.2">
      <c r="A282" t="s">
        <v>2</v>
      </c>
      <c r="B282" t="s">
        <v>618</v>
      </c>
      <c r="C282" s="2">
        <v>45047</v>
      </c>
      <c r="D282">
        <v>3.6</v>
      </c>
      <c r="F282">
        <v>-1</v>
      </c>
      <c r="G282">
        <v>-0.9</v>
      </c>
      <c r="H282" t="s">
        <v>609</v>
      </c>
      <c r="I282" t="s">
        <v>605</v>
      </c>
      <c r="J282" t="s">
        <v>583</v>
      </c>
      <c r="K282" t="s">
        <v>579</v>
      </c>
    </row>
    <row r="283" spans="1:11" x14ac:dyDescent="0.2">
      <c r="A283" t="s">
        <v>2</v>
      </c>
      <c r="B283" t="s">
        <v>619</v>
      </c>
      <c r="C283" s="2">
        <v>45078</v>
      </c>
      <c r="D283">
        <v>3.3</v>
      </c>
      <c r="F283">
        <v>-1.2</v>
      </c>
      <c r="G283">
        <v>-0.8</v>
      </c>
      <c r="H283" t="s">
        <v>610</v>
      </c>
      <c r="I283" t="s">
        <v>605</v>
      </c>
      <c r="J283" t="s">
        <v>584</v>
      </c>
      <c r="K283" t="s">
        <v>579</v>
      </c>
    </row>
    <row r="284" spans="1:11" x14ac:dyDescent="0.2">
      <c r="A284" t="s">
        <v>2</v>
      </c>
      <c r="B284" t="s">
        <v>620</v>
      </c>
      <c r="C284" s="2">
        <v>45108</v>
      </c>
      <c r="D284">
        <v>4.9000000000000004</v>
      </c>
      <c r="F284">
        <v>0.2</v>
      </c>
      <c r="G284">
        <v>0.7</v>
      </c>
      <c r="H284" t="s">
        <v>611</v>
      </c>
      <c r="I284" t="s">
        <v>605</v>
      </c>
      <c r="J284" t="s">
        <v>585</v>
      </c>
      <c r="K284" t="s">
        <v>579</v>
      </c>
    </row>
    <row r="285" spans="1:11" x14ac:dyDescent="0.2">
      <c r="A285" t="s">
        <v>2</v>
      </c>
      <c r="B285" t="s">
        <v>626</v>
      </c>
      <c r="C285" s="2">
        <v>45139</v>
      </c>
      <c r="D285">
        <v>4.9000000000000004</v>
      </c>
      <c r="F285">
        <v>0.2</v>
      </c>
      <c r="G285">
        <v>0.3</v>
      </c>
      <c r="H285" t="s">
        <v>624</v>
      </c>
      <c r="I285" t="s">
        <v>605</v>
      </c>
      <c r="J285" t="s">
        <v>586</v>
      </c>
      <c r="K285" t="s">
        <v>579</v>
      </c>
    </row>
    <row r="286" spans="1:11" x14ac:dyDescent="0.2">
      <c r="A286" t="s">
        <v>2</v>
      </c>
      <c r="B286" t="s">
        <v>627</v>
      </c>
      <c r="C286" s="2">
        <v>45170</v>
      </c>
      <c r="D286">
        <v>4.9000000000000004</v>
      </c>
      <c r="F286">
        <v>-0.1</v>
      </c>
      <c r="G286">
        <v>0.6</v>
      </c>
      <c r="H286" t="s">
        <v>625</v>
      </c>
      <c r="I286" t="s">
        <v>605</v>
      </c>
      <c r="J286" t="s">
        <v>587</v>
      </c>
      <c r="K286" t="s">
        <v>579</v>
      </c>
    </row>
    <row r="287" spans="1:11" x14ac:dyDescent="0.2">
      <c r="A287" t="s">
        <v>2</v>
      </c>
      <c r="B287" t="s">
        <v>628</v>
      </c>
      <c r="C287" s="2">
        <v>45200</v>
      </c>
      <c r="D287">
        <v>4.8</v>
      </c>
      <c r="F287">
        <v>1</v>
      </c>
      <c r="G287">
        <v>1.1000000000000001</v>
      </c>
      <c r="H287" t="s">
        <v>629</v>
      </c>
      <c r="I287" t="s">
        <v>605</v>
      </c>
      <c r="J287" t="s">
        <v>292</v>
      </c>
      <c r="K287" t="s">
        <v>579</v>
      </c>
    </row>
    <row r="288" spans="1:11" x14ac:dyDescent="0.2">
      <c r="A288" t="s">
        <v>2</v>
      </c>
      <c r="B288" t="s">
        <v>1209</v>
      </c>
      <c r="C288" s="2">
        <v>45231</v>
      </c>
      <c r="D288">
        <v>4.5</v>
      </c>
      <c r="F288">
        <v>0.9</v>
      </c>
      <c r="G288">
        <v>-0.1</v>
      </c>
      <c r="H288" t="s">
        <v>1210</v>
      </c>
      <c r="I288" t="s">
        <v>605</v>
      </c>
      <c r="J288" t="s">
        <v>294</v>
      </c>
      <c r="K288" t="s">
        <v>579</v>
      </c>
    </row>
    <row r="289" spans="1:11" x14ac:dyDescent="0.2">
      <c r="A289" t="s">
        <v>2</v>
      </c>
      <c r="B289" t="s">
        <v>1211</v>
      </c>
      <c r="C289" s="2">
        <v>45261</v>
      </c>
      <c r="D289">
        <v>4.3</v>
      </c>
      <c r="F289">
        <v>1</v>
      </c>
      <c r="G289">
        <v>-0.2</v>
      </c>
      <c r="H289" t="s">
        <v>1212</v>
      </c>
      <c r="I289" t="s">
        <v>605</v>
      </c>
      <c r="J289" t="s">
        <v>296</v>
      </c>
      <c r="K289" t="s">
        <v>579</v>
      </c>
    </row>
    <row r="290" spans="1:11" x14ac:dyDescent="0.2">
      <c r="A290" t="s">
        <v>2</v>
      </c>
      <c r="B290" t="s">
        <v>1213</v>
      </c>
      <c r="C290" s="2">
        <v>45292</v>
      </c>
      <c r="D290">
        <v>4.7</v>
      </c>
      <c r="F290">
        <v>-0.2</v>
      </c>
      <c r="G290">
        <v>0</v>
      </c>
      <c r="H290" t="s">
        <v>1214</v>
      </c>
      <c r="I290" t="s">
        <v>1215</v>
      </c>
      <c r="J290" t="s">
        <v>579</v>
      </c>
      <c r="K290" t="s">
        <v>579</v>
      </c>
    </row>
    <row r="291" spans="1:11" x14ac:dyDescent="0.2">
      <c r="A291" t="s">
        <v>2</v>
      </c>
      <c r="B291" t="s">
        <v>1216</v>
      </c>
      <c r="C291" s="2">
        <v>45323</v>
      </c>
      <c r="D291">
        <v>5.9</v>
      </c>
      <c r="F291">
        <v>1</v>
      </c>
      <c r="G291">
        <v>1.2</v>
      </c>
      <c r="H291" t="s">
        <v>1217</v>
      </c>
      <c r="I291" t="s">
        <v>1215</v>
      </c>
      <c r="J291" t="s">
        <v>580</v>
      </c>
      <c r="K291" t="s">
        <v>579</v>
      </c>
    </row>
    <row r="292" spans="1:11" x14ac:dyDescent="0.2">
      <c r="A292" t="s">
        <v>2</v>
      </c>
      <c r="B292" t="s">
        <v>1218</v>
      </c>
      <c r="C292" s="2">
        <v>45352</v>
      </c>
      <c r="D292">
        <v>5.4</v>
      </c>
      <c r="F292">
        <v>0.5</v>
      </c>
      <c r="G292">
        <v>0.4</v>
      </c>
      <c r="H292" t="s">
        <v>1219</v>
      </c>
      <c r="I292" t="s">
        <v>1215</v>
      </c>
      <c r="J292" t="s">
        <v>581</v>
      </c>
      <c r="K292" t="s">
        <v>579</v>
      </c>
    </row>
    <row r="293" spans="1:11" x14ac:dyDescent="0.2">
      <c r="A293" t="s">
        <v>2</v>
      </c>
      <c r="B293" t="s">
        <v>1220</v>
      </c>
      <c r="C293" s="2">
        <v>45383</v>
      </c>
      <c r="D293">
        <v>4.7</v>
      </c>
      <c r="F293">
        <v>-0.1</v>
      </c>
      <c r="G293">
        <v>0.9</v>
      </c>
      <c r="H293" t="s">
        <v>1221</v>
      </c>
      <c r="I293" t="s">
        <v>1215</v>
      </c>
      <c r="J293" t="s">
        <v>582</v>
      </c>
      <c r="K293" t="s">
        <v>579</v>
      </c>
    </row>
    <row r="294" spans="1:11" x14ac:dyDescent="0.2">
      <c r="A294" t="s">
        <v>2</v>
      </c>
      <c r="B294" t="s">
        <v>1222</v>
      </c>
      <c r="C294" s="2">
        <v>45413</v>
      </c>
      <c r="D294">
        <v>5.5</v>
      </c>
      <c r="F294">
        <v>1</v>
      </c>
      <c r="G294">
        <v>1.9</v>
      </c>
      <c r="H294" t="s">
        <v>1223</v>
      </c>
      <c r="I294" t="s">
        <v>1215</v>
      </c>
      <c r="J294" t="s">
        <v>583</v>
      </c>
      <c r="K294" t="s">
        <v>579</v>
      </c>
    </row>
    <row r="295" spans="1:11" x14ac:dyDescent="0.2">
      <c r="A295" t="s">
        <v>2</v>
      </c>
      <c r="B295" t="s">
        <v>1224</v>
      </c>
      <c r="C295" s="2">
        <v>45444</v>
      </c>
      <c r="D295">
        <v>4.8</v>
      </c>
      <c r="F295">
        <v>0.5</v>
      </c>
      <c r="G295">
        <v>1.5</v>
      </c>
      <c r="H295" t="s">
        <v>1225</v>
      </c>
      <c r="I295" t="s">
        <v>1215</v>
      </c>
      <c r="J295" t="s">
        <v>584</v>
      </c>
      <c r="K295" t="s">
        <v>579</v>
      </c>
    </row>
    <row r="296" spans="1:11" x14ac:dyDescent="0.2">
      <c r="A296" t="s">
        <v>2</v>
      </c>
      <c r="B296" t="s">
        <v>1226</v>
      </c>
      <c r="C296" s="2">
        <v>45474</v>
      </c>
      <c r="D296">
        <v>5.7</v>
      </c>
      <c r="E296" t="b">
        <v>1</v>
      </c>
      <c r="F296">
        <v>1</v>
      </c>
      <c r="G296">
        <v>0.8</v>
      </c>
      <c r="H296" t="s">
        <v>1227</v>
      </c>
      <c r="I296" t="s">
        <v>1215</v>
      </c>
      <c r="J296" t="s">
        <v>585</v>
      </c>
      <c r="K296" t="s">
        <v>579</v>
      </c>
    </row>
    <row r="297" spans="1:11" x14ac:dyDescent="0.2">
      <c r="A297" t="s">
        <v>630</v>
      </c>
      <c r="B297" t="s">
        <v>631</v>
      </c>
      <c r="C297" s="2">
        <v>36526</v>
      </c>
      <c r="D297">
        <v>5</v>
      </c>
      <c r="H297" t="s">
        <v>574</v>
      </c>
      <c r="I297" t="s">
        <v>563</v>
      </c>
      <c r="J297" t="s">
        <v>579</v>
      </c>
      <c r="K297" t="s">
        <v>579</v>
      </c>
    </row>
    <row r="298" spans="1:11" x14ac:dyDescent="0.2">
      <c r="A298" t="s">
        <v>630</v>
      </c>
      <c r="B298" t="s">
        <v>632</v>
      </c>
      <c r="C298" s="2">
        <v>36557</v>
      </c>
      <c r="D298">
        <v>4.5</v>
      </c>
      <c r="H298" t="s">
        <v>573</v>
      </c>
      <c r="I298" t="s">
        <v>563</v>
      </c>
      <c r="J298" t="s">
        <v>580</v>
      </c>
      <c r="K298" t="s">
        <v>579</v>
      </c>
    </row>
    <row r="299" spans="1:11" x14ac:dyDescent="0.2">
      <c r="A299" t="s">
        <v>630</v>
      </c>
      <c r="B299" t="s">
        <v>633</v>
      </c>
      <c r="C299" s="2">
        <v>36586</v>
      </c>
      <c r="D299">
        <v>3.7</v>
      </c>
      <c r="H299" t="s">
        <v>572</v>
      </c>
      <c r="I299" t="s">
        <v>563</v>
      </c>
      <c r="J299" t="s">
        <v>581</v>
      </c>
      <c r="K299" t="s">
        <v>579</v>
      </c>
    </row>
    <row r="300" spans="1:11" x14ac:dyDescent="0.2">
      <c r="A300" t="s">
        <v>630</v>
      </c>
      <c r="B300" t="s">
        <v>634</v>
      </c>
      <c r="C300" s="2">
        <v>36617</v>
      </c>
      <c r="D300">
        <v>3.5</v>
      </c>
      <c r="H300" t="s">
        <v>571</v>
      </c>
      <c r="I300" t="s">
        <v>563</v>
      </c>
      <c r="J300" t="s">
        <v>582</v>
      </c>
      <c r="K300" t="s">
        <v>579</v>
      </c>
    </row>
    <row r="301" spans="1:11" x14ac:dyDescent="0.2">
      <c r="A301" t="s">
        <v>630</v>
      </c>
      <c r="B301" t="s">
        <v>635</v>
      </c>
      <c r="C301" s="2">
        <v>36647</v>
      </c>
      <c r="D301">
        <v>2.8</v>
      </c>
      <c r="H301" t="s">
        <v>570</v>
      </c>
      <c r="I301" t="s">
        <v>563</v>
      </c>
      <c r="J301" t="s">
        <v>583</v>
      </c>
      <c r="K301" t="s">
        <v>579</v>
      </c>
    </row>
    <row r="302" spans="1:11" x14ac:dyDescent="0.2">
      <c r="A302" t="s">
        <v>630</v>
      </c>
      <c r="B302" t="s">
        <v>636</v>
      </c>
      <c r="C302" s="2">
        <v>36678</v>
      </c>
      <c r="D302">
        <v>3</v>
      </c>
      <c r="H302" t="s">
        <v>569</v>
      </c>
      <c r="I302" t="s">
        <v>563</v>
      </c>
      <c r="J302" t="s">
        <v>584</v>
      </c>
      <c r="K302" t="s">
        <v>579</v>
      </c>
    </row>
    <row r="303" spans="1:11" x14ac:dyDescent="0.2">
      <c r="A303" t="s">
        <v>630</v>
      </c>
      <c r="B303" t="s">
        <v>637</v>
      </c>
      <c r="C303" s="2">
        <v>36708</v>
      </c>
      <c r="D303">
        <v>4</v>
      </c>
      <c r="F303">
        <v>-1</v>
      </c>
      <c r="H303" t="s">
        <v>568</v>
      </c>
      <c r="I303" t="s">
        <v>563</v>
      </c>
      <c r="J303" t="s">
        <v>585</v>
      </c>
      <c r="K303" t="s">
        <v>579</v>
      </c>
    </row>
    <row r="304" spans="1:11" x14ac:dyDescent="0.2">
      <c r="A304" t="s">
        <v>630</v>
      </c>
      <c r="B304" t="s">
        <v>638</v>
      </c>
      <c r="C304" s="2">
        <v>36739</v>
      </c>
      <c r="D304">
        <v>3.2</v>
      </c>
      <c r="F304">
        <v>-1.3</v>
      </c>
      <c r="H304" t="s">
        <v>567</v>
      </c>
      <c r="I304" t="s">
        <v>563</v>
      </c>
      <c r="J304" t="s">
        <v>586</v>
      </c>
      <c r="K304" t="s">
        <v>579</v>
      </c>
    </row>
    <row r="305" spans="1:11" x14ac:dyDescent="0.2">
      <c r="A305" t="s">
        <v>630</v>
      </c>
      <c r="B305" t="s">
        <v>639</v>
      </c>
      <c r="C305" s="2">
        <v>36770</v>
      </c>
      <c r="D305">
        <v>3.9</v>
      </c>
      <c r="F305">
        <v>0.2</v>
      </c>
      <c r="H305" t="s">
        <v>566</v>
      </c>
      <c r="I305" t="s">
        <v>563</v>
      </c>
      <c r="J305" t="s">
        <v>587</v>
      </c>
      <c r="K305" t="s">
        <v>579</v>
      </c>
    </row>
    <row r="306" spans="1:11" x14ac:dyDescent="0.2">
      <c r="A306" t="s">
        <v>630</v>
      </c>
      <c r="B306" t="s">
        <v>640</v>
      </c>
      <c r="C306" s="2">
        <v>36800</v>
      </c>
      <c r="D306">
        <v>2.8</v>
      </c>
      <c r="F306">
        <v>-0.7</v>
      </c>
      <c r="H306" t="s">
        <v>565</v>
      </c>
      <c r="I306" t="s">
        <v>563</v>
      </c>
      <c r="J306" t="s">
        <v>292</v>
      </c>
      <c r="K306" t="s">
        <v>579</v>
      </c>
    </row>
    <row r="307" spans="1:11" x14ac:dyDescent="0.2">
      <c r="A307" t="s">
        <v>630</v>
      </c>
      <c r="B307" t="s">
        <v>641</v>
      </c>
      <c r="C307" s="2">
        <v>36831</v>
      </c>
      <c r="D307">
        <v>2.5</v>
      </c>
      <c r="F307">
        <v>-0.3</v>
      </c>
      <c r="H307" t="s">
        <v>564</v>
      </c>
      <c r="I307" t="s">
        <v>563</v>
      </c>
      <c r="J307" t="s">
        <v>294</v>
      </c>
      <c r="K307" t="s">
        <v>579</v>
      </c>
    </row>
    <row r="308" spans="1:11" x14ac:dyDescent="0.2">
      <c r="A308" t="s">
        <v>630</v>
      </c>
      <c r="B308" t="s">
        <v>642</v>
      </c>
      <c r="C308" s="2">
        <v>36861</v>
      </c>
      <c r="D308">
        <v>3.2</v>
      </c>
      <c r="F308">
        <v>0.2</v>
      </c>
      <c r="H308" t="s">
        <v>562</v>
      </c>
      <c r="I308" t="s">
        <v>563</v>
      </c>
      <c r="J308" t="s">
        <v>296</v>
      </c>
      <c r="K308" t="s">
        <v>579</v>
      </c>
    </row>
    <row r="309" spans="1:11" x14ac:dyDescent="0.2">
      <c r="A309" t="s">
        <v>630</v>
      </c>
      <c r="B309" t="s">
        <v>643</v>
      </c>
      <c r="C309" s="2">
        <v>36892</v>
      </c>
      <c r="D309">
        <v>4.2</v>
      </c>
      <c r="F309">
        <v>0.2</v>
      </c>
      <c r="G309">
        <v>-0.8</v>
      </c>
      <c r="H309" t="s">
        <v>561</v>
      </c>
      <c r="I309" t="s">
        <v>424</v>
      </c>
      <c r="J309" t="s">
        <v>579</v>
      </c>
      <c r="K309" t="s">
        <v>579</v>
      </c>
    </row>
    <row r="310" spans="1:11" x14ac:dyDescent="0.2">
      <c r="A310" t="s">
        <v>630</v>
      </c>
      <c r="B310" t="s">
        <v>644</v>
      </c>
      <c r="C310" s="2">
        <v>36923</v>
      </c>
      <c r="D310">
        <v>3.7</v>
      </c>
      <c r="F310">
        <v>0.5</v>
      </c>
      <c r="G310">
        <v>-0.8</v>
      </c>
      <c r="H310" t="s">
        <v>560</v>
      </c>
      <c r="I310" t="s">
        <v>424</v>
      </c>
      <c r="J310" t="s">
        <v>580</v>
      </c>
      <c r="K310" t="s">
        <v>579</v>
      </c>
    </row>
    <row r="311" spans="1:11" x14ac:dyDescent="0.2">
      <c r="A311" t="s">
        <v>630</v>
      </c>
      <c r="B311" t="s">
        <v>645</v>
      </c>
      <c r="C311" s="2">
        <v>36951</v>
      </c>
      <c r="D311">
        <v>4.3</v>
      </c>
      <c r="F311">
        <v>0.4</v>
      </c>
      <c r="G311">
        <v>0.6</v>
      </c>
      <c r="H311" t="s">
        <v>559</v>
      </c>
      <c r="I311" t="s">
        <v>424</v>
      </c>
      <c r="J311" t="s">
        <v>581</v>
      </c>
      <c r="K311" t="s">
        <v>579</v>
      </c>
    </row>
    <row r="312" spans="1:11" x14ac:dyDescent="0.2">
      <c r="A312" t="s">
        <v>630</v>
      </c>
      <c r="B312" t="s">
        <v>646</v>
      </c>
      <c r="C312" s="2">
        <v>36982</v>
      </c>
      <c r="D312">
        <v>4.5999999999999996</v>
      </c>
      <c r="F312">
        <v>1.8</v>
      </c>
      <c r="G312">
        <v>1.1000000000000001</v>
      </c>
      <c r="H312" t="s">
        <v>558</v>
      </c>
      <c r="I312" t="s">
        <v>424</v>
      </c>
      <c r="J312" t="s">
        <v>582</v>
      </c>
      <c r="K312" t="s">
        <v>579</v>
      </c>
    </row>
    <row r="313" spans="1:11" x14ac:dyDescent="0.2">
      <c r="A313" t="s">
        <v>630</v>
      </c>
      <c r="B313" t="s">
        <v>647</v>
      </c>
      <c r="C313" s="2">
        <v>37012</v>
      </c>
      <c r="D313">
        <v>3.4</v>
      </c>
      <c r="F313">
        <v>0.9</v>
      </c>
      <c r="G313">
        <v>0.6</v>
      </c>
      <c r="H313" t="s">
        <v>557</v>
      </c>
      <c r="I313" t="s">
        <v>424</v>
      </c>
      <c r="J313" t="s">
        <v>583</v>
      </c>
      <c r="K313" t="s">
        <v>579</v>
      </c>
    </row>
    <row r="314" spans="1:11" x14ac:dyDescent="0.2">
      <c r="A314" t="s">
        <v>630</v>
      </c>
      <c r="B314" t="s">
        <v>648</v>
      </c>
      <c r="C314" s="2">
        <v>37043</v>
      </c>
      <c r="D314">
        <v>4.5</v>
      </c>
      <c r="F314">
        <v>1.3</v>
      </c>
      <c r="G314">
        <v>1.5</v>
      </c>
      <c r="H314" t="s">
        <v>556</v>
      </c>
      <c r="I314" t="s">
        <v>424</v>
      </c>
      <c r="J314" t="s">
        <v>584</v>
      </c>
      <c r="K314" t="s">
        <v>579</v>
      </c>
    </row>
    <row r="315" spans="1:11" x14ac:dyDescent="0.2">
      <c r="A315" t="s">
        <v>630</v>
      </c>
      <c r="B315" t="s">
        <v>649</v>
      </c>
      <c r="C315" s="2">
        <v>37073</v>
      </c>
      <c r="D315">
        <v>4.7</v>
      </c>
      <c r="F315">
        <v>0.5</v>
      </c>
      <c r="G315">
        <v>0.7</v>
      </c>
      <c r="H315" t="s">
        <v>555</v>
      </c>
      <c r="I315" t="s">
        <v>424</v>
      </c>
      <c r="J315" t="s">
        <v>585</v>
      </c>
      <c r="K315" t="s">
        <v>579</v>
      </c>
    </row>
    <row r="316" spans="1:11" x14ac:dyDescent="0.2">
      <c r="A316" t="s">
        <v>630</v>
      </c>
      <c r="B316" t="s">
        <v>650</v>
      </c>
      <c r="C316" s="2">
        <v>37104</v>
      </c>
      <c r="D316">
        <v>4.4000000000000004</v>
      </c>
      <c r="F316">
        <v>0.7</v>
      </c>
      <c r="G316">
        <v>1.2</v>
      </c>
      <c r="H316" t="s">
        <v>554</v>
      </c>
      <c r="I316" t="s">
        <v>424</v>
      </c>
      <c r="J316" t="s">
        <v>586</v>
      </c>
      <c r="K316" t="s">
        <v>579</v>
      </c>
    </row>
    <row r="317" spans="1:11" x14ac:dyDescent="0.2">
      <c r="A317" t="s">
        <v>630</v>
      </c>
      <c r="B317" t="s">
        <v>651</v>
      </c>
      <c r="C317" s="2">
        <v>37135</v>
      </c>
      <c r="D317">
        <v>3.9</v>
      </c>
      <c r="F317">
        <v>-0.4</v>
      </c>
      <c r="G317">
        <v>0</v>
      </c>
      <c r="H317" t="s">
        <v>553</v>
      </c>
      <c r="I317" t="s">
        <v>424</v>
      </c>
      <c r="J317" t="s">
        <v>587</v>
      </c>
      <c r="K317" t="s">
        <v>579</v>
      </c>
    </row>
    <row r="318" spans="1:11" x14ac:dyDescent="0.2">
      <c r="A318" t="s">
        <v>630</v>
      </c>
      <c r="B318" t="s">
        <v>652</v>
      </c>
      <c r="C318" s="2">
        <v>37165</v>
      </c>
      <c r="D318">
        <v>5.4</v>
      </c>
      <c r="F318">
        <v>0.8</v>
      </c>
      <c r="G318">
        <v>2.6</v>
      </c>
      <c r="H318" t="s">
        <v>552</v>
      </c>
      <c r="I318" t="s">
        <v>424</v>
      </c>
      <c r="J318" t="s">
        <v>292</v>
      </c>
      <c r="K318" t="s">
        <v>579</v>
      </c>
    </row>
    <row r="319" spans="1:11" x14ac:dyDescent="0.2">
      <c r="A319" t="s">
        <v>630</v>
      </c>
      <c r="B319" t="s">
        <v>653</v>
      </c>
      <c r="C319" s="2">
        <v>37196</v>
      </c>
      <c r="D319">
        <v>5</v>
      </c>
      <c r="F319">
        <v>1.6</v>
      </c>
      <c r="G319">
        <v>2.5</v>
      </c>
      <c r="H319" t="s">
        <v>551</v>
      </c>
      <c r="I319" t="s">
        <v>424</v>
      </c>
      <c r="J319" t="s">
        <v>294</v>
      </c>
      <c r="K319" t="s">
        <v>579</v>
      </c>
    </row>
    <row r="320" spans="1:11" x14ac:dyDescent="0.2">
      <c r="A320" t="s">
        <v>630</v>
      </c>
      <c r="B320" t="s">
        <v>654</v>
      </c>
      <c r="C320" s="2">
        <v>37226</v>
      </c>
      <c r="D320">
        <v>5.5</v>
      </c>
      <c r="F320">
        <v>1</v>
      </c>
      <c r="G320">
        <v>2.2999999999999998</v>
      </c>
      <c r="H320" t="s">
        <v>550</v>
      </c>
      <c r="I320" t="s">
        <v>424</v>
      </c>
      <c r="J320" t="s">
        <v>296</v>
      </c>
      <c r="K320" t="s">
        <v>579</v>
      </c>
    </row>
    <row r="321" spans="1:11" x14ac:dyDescent="0.2">
      <c r="A321" t="s">
        <v>630</v>
      </c>
      <c r="B321" t="s">
        <v>655</v>
      </c>
      <c r="C321" s="2">
        <v>37257</v>
      </c>
      <c r="D321">
        <v>6.6</v>
      </c>
      <c r="F321">
        <v>1.9</v>
      </c>
      <c r="G321">
        <v>2.4</v>
      </c>
      <c r="H321" t="s">
        <v>549</v>
      </c>
      <c r="I321" t="s">
        <v>538</v>
      </c>
      <c r="J321" t="s">
        <v>579</v>
      </c>
      <c r="K321" t="s">
        <v>579</v>
      </c>
    </row>
    <row r="322" spans="1:11" x14ac:dyDescent="0.2">
      <c r="A322" t="s">
        <v>630</v>
      </c>
      <c r="B322" t="s">
        <v>656</v>
      </c>
      <c r="C322" s="2">
        <v>37288</v>
      </c>
      <c r="D322">
        <v>5.5</v>
      </c>
      <c r="F322">
        <v>1.1000000000000001</v>
      </c>
      <c r="G322">
        <v>1.8</v>
      </c>
      <c r="H322" t="s">
        <v>548</v>
      </c>
      <c r="I322" t="s">
        <v>538</v>
      </c>
      <c r="J322" t="s">
        <v>580</v>
      </c>
      <c r="K322" t="s">
        <v>579</v>
      </c>
    </row>
    <row r="323" spans="1:11" x14ac:dyDescent="0.2">
      <c r="A323" t="s">
        <v>630</v>
      </c>
      <c r="B323" t="s">
        <v>657</v>
      </c>
      <c r="C323" s="2">
        <v>37316</v>
      </c>
      <c r="D323">
        <v>6.8</v>
      </c>
      <c r="F323">
        <v>2.9</v>
      </c>
      <c r="G323">
        <v>2.5</v>
      </c>
      <c r="H323" t="s">
        <v>547</v>
      </c>
      <c r="I323" t="s">
        <v>538</v>
      </c>
      <c r="J323" t="s">
        <v>581</v>
      </c>
      <c r="K323" t="s">
        <v>579</v>
      </c>
    </row>
    <row r="324" spans="1:11" x14ac:dyDescent="0.2">
      <c r="A324" t="s">
        <v>630</v>
      </c>
      <c r="B324" t="s">
        <v>658</v>
      </c>
      <c r="C324" s="2">
        <v>37347</v>
      </c>
      <c r="D324">
        <v>5.6</v>
      </c>
      <c r="F324">
        <v>0.2</v>
      </c>
      <c r="G324">
        <v>1</v>
      </c>
      <c r="H324" t="s">
        <v>546</v>
      </c>
      <c r="I324" t="s">
        <v>538</v>
      </c>
      <c r="J324" t="s">
        <v>582</v>
      </c>
      <c r="K324" t="s">
        <v>579</v>
      </c>
    </row>
    <row r="325" spans="1:11" x14ac:dyDescent="0.2">
      <c r="A325" t="s">
        <v>630</v>
      </c>
      <c r="B325" t="s">
        <v>659</v>
      </c>
      <c r="C325" s="2">
        <v>37377</v>
      </c>
      <c r="D325">
        <v>4.4000000000000004</v>
      </c>
      <c r="F325">
        <v>-0.6</v>
      </c>
      <c r="G325">
        <v>1</v>
      </c>
      <c r="H325" t="s">
        <v>545</v>
      </c>
      <c r="I325" t="s">
        <v>538</v>
      </c>
      <c r="J325" t="s">
        <v>583</v>
      </c>
      <c r="K325" t="s">
        <v>579</v>
      </c>
    </row>
    <row r="326" spans="1:11" x14ac:dyDescent="0.2">
      <c r="A326" t="s">
        <v>630</v>
      </c>
      <c r="B326" t="s">
        <v>660</v>
      </c>
      <c r="C326" s="2">
        <v>37408</v>
      </c>
      <c r="D326">
        <v>4.8</v>
      </c>
      <c r="F326">
        <v>-0.7</v>
      </c>
      <c r="G326">
        <v>0.3</v>
      </c>
      <c r="H326" t="s">
        <v>544</v>
      </c>
      <c r="I326" t="s">
        <v>538</v>
      </c>
      <c r="J326" t="s">
        <v>584</v>
      </c>
      <c r="K326" t="s">
        <v>579</v>
      </c>
    </row>
    <row r="327" spans="1:11" x14ac:dyDescent="0.2">
      <c r="A327" t="s">
        <v>630</v>
      </c>
      <c r="B327" t="s">
        <v>661</v>
      </c>
      <c r="C327" s="2">
        <v>37438</v>
      </c>
      <c r="D327">
        <v>5</v>
      </c>
      <c r="F327">
        <v>-1.6</v>
      </c>
      <c r="G327">
        <v>0.3</v>
      </c>
      <c r="H327" t="s">
        <v>543</v>
      </c>
      <c r="I327" t="s">
        <v>538</v>
      </c>
      <c r="J327" t="s">
        <v>585</v>
      </c>
      <c r="K327" t="s">
        <v>579</v>
      </c>
    </row>
    <row r="328" spans="1:11" x14ac:dyDescent="0.2">
      <c r="A328" t="s">
        <v>630</v>
      </c>
      <c r="B328" t="s">
        <v>662</v>
      </c>
      <c r="C328" s="2">
        <v>37469</v>
      </c>
      <c r="D328">
        <v>3.5</v>
      </c>
      <c r="F328">
        <v>-2</v>
      </c>
      <c r="G328">
        <v>-0.9</v>
      </c>
      <c r="H328" t="s">
        <v>542</v>
      </c>
      <c r="I328" t="s">
        <v>538</v>
      </c>
      <c r="J328" t="s">
        <v>586</v>
      </c>
      <c r="K328" t="s">
        <v>579</v>
      </c>
    </row>
    <row r="329" spans="1:11" x14ac:dyDescent="0.2">
      <c r="A329" t="s">
        <v>630</v>
      </c>
      <c r="B329" t="s">
        <v>663</v>
      </c>
      <c r="C329" s="2">
        <v>37500</v>
      </c>
      <c r="D329">
        <v>4.3</v>
      </c>
      <c r="F329">
        <v>-2.5</v>
      </c>
      <c r="G329">
        <v>0.4</v>
      </c>
      <c r="H329" t="s">
        <v>541</v>
      </c>
      <c r="I329" t="s">
        <v>538</v>
      </c>
      <c r="J329" t="s">
        <v>587</v>
      </c>
      <c r="K329" t="s">
        <v>579</v>
      </c>
    </row>
    <row r="330" spans="1:11" x14ac:dyDescent="0.2">
      <c r="A330" t="s">
        <v>630</v>
      </c>
      <c r="B330" t="s">
        <v>664</v>
      </c>
      <c r="C330" s="2">
        <v>37530</v>
      </c>
      <c r="D330">
        <v>4.9000000000000004</v>
      </c>
      <c r="F330">
        <v>-0.7</v>
      </c>
      <c r="G330">
        <v>-0.5</v>
      </c>
      <c r="H330" t="s">
        <v>540</v>
      </c>
      <c r="I330" t="s">
        <v>538</v>
      </c>
      <c r="J330" t="s">
        <v>292</v>
      </c>
      <c r="K330" t="s">
        <v>579</v>
      </c>
    </row>
    <row r="331" spans="1:11" x14ac:dyDescent="0.2">
      <c r="A331" t="s">
        <v>630</v>
      </c>
      <c r="B331" t="s">
        <v>665</v>
      </c>
      <c r="C331" s="2">
        <v>37561</v>
      </c>
      <c r="D331">
        <v>4.8</v>
      </c>
      <c r="F331">
        <v>0.4</v>
      </c>
      <c r="G331">
        <v>-0.2</v>
      </c>
      <c r="H331" t="s">
        <v>539</v>
      </c>
      <c r="I331" t="s">
        <v>538</v>
      </c>
      <c r="J331" t="s">
        <v>294</v>
      </c>
      <c r="K331" t="s">
        <v>579</v>
      </c>
    </row>
    <row r="332" spans="1:11" x14ac:dyDescent="0.2">
      <c r="A332" t="s">
        <v>630</v>
      </c>
      <c r="B332" t="s">
        <v>666</v>
      </c>
      <c r="C332" s="2">
        <v>37591</v>
      </c>
      <c r="D332">
        <v>5.4</v>
      </c>
      <c r="F332">
        <v>0.6</v>
      </c>
      <c r="G332">
        <v>-0.1</v>
      </c>
      <c r="H332" t="s">
        <v>537</v>
      </c>
      <c r="I332" t="s">
        <v>538</v>
      </c>
      <c r="J332" t="s">
        <v>296</v>
      </c>
      <c r="K332" t="s">
        <v>579</v>
      </c>
    </row>
    <row r="333" spans="1:11" x14ac:dyDescent="0.2">
      <c r="A333" t="s">
        <v>630</v>
      </c>
      <c r="B333" t="s">
        <v>667</v>
      </c>
      <c r="C333" s="2">
        <v>37622</v>
      </c>
      <c r="D333">
        <v>7.8</v>
      </c>
      <c r="F333">
        <v>2.8</v>
      </c>
      <c r="G333">
        <v>1.2</v>
      </c>
      <c r="H333" t="s">
        <v>536</v>
      </c>
      <c r="I333" t="s">
        <v>525</v>
      </c>
      <c r="J333" t="s">
        <v>579</v>
      </c>
      <c r="K333" t="s">
        <v>579</v>
      </c>
    </row>
    <row r="334" spans="1:11" x14ac:dyDescent="0.2">
      <c r="A334" t="s">
        <v>630</v>
      </c>
      <c r="B334" t="s">
        <v>668</v>
      </c>
      <c r="C334" s="2">
        <v>37653</v>
      </c>
      <c r="D334">
        <v>6.5</v>
      </c>
      <c r="F334">
        <v>3</v>
      </c>
      <c r="G334">
        <v>1</v>
      </c>
      <c r="H334" t="s">
        <v>535</v>
      </c>
      <c r="I334" t="s">
        <v>525</v>
      </c>
      <c r="J334" t="s">
        <v>580</v>
      </c>
      <c r="K334" t="s">
        <v>579</v>
      </c>
    </row>
    <row r="335" spans="1:11" x14ac:dyDescent="0.2">
      <c r="A335" t="s">
        <v>630</v>
      </c>
      <c r="B335" t="s">
        <v>669</v>
      </c>
      <c r="C335" s="2">
        <v>37681</v>
      </c>
      <c r="D335">
        <v>7</v>
      </c>
      <c r="F335">
        <v>2.7</v>
      </c>
      <c r="G335">
        <v>0.2</v>
      </c>
      <c r="H335" t="s">
        <v>534</v>
      </c>
      <c r="I335" t="s">
        <v>525</v>
      </c>
      <c r="J335" t="s">
        <v>581</v>
      </c>
      <c r="K335" t="s">
        <v>579</v>
      </c>
    </row>
    <row r="336" spans="1:11" x14ac:dyDescent="0.2">
      <c r="A336" t="s">
        <v>630</v>
      </c>
      <c r="B336" t="s">
        <v>670</v>
      </c>
      <c r="C336" s="2">
        <v>37712</v>
      </c>
      <c r="D336">
        <v>5.8</v>
      </c>
      <c r="F336">
        <v>0.9</v>
      </c>
      <c r="G336">
        <v>0.2</v>
      </c>
      <c r="H336" t="s">
        <v>533</v>
      </c>
      <c r="I336" t="s">
        <v>525</v>
      </c>
      <c r="J336" t="s">
        <v>582</v>
      </c>
      <c r="K336" t="s">
        <v>579</v>
      </c>
    </row>
    <row r="337" spans="1:11" x14ac:dyDescent="0.2">
      <c r="A337" t="s">
        <v>630</v>
      </c>
      <c r="B337" t="s">
        <v>671</v>
      </c>
      <c r="C337" s="2">
        <v>37742</v>
      </c>
      <c r="D337">
        <v>5.3</v>
      </c>
      <c r="F337">
        <v>0.5</v>
      </c>
      <c r="G337">
        <v>0.9</v>
      </c>
      <c r="H337" t="s">
        <v>532</v>
      </c>
      <c r="I337" t="s">
        <v>525</v>
      </c>
      <c r="J337" t="s">
        <v>583</v>
      </c>
      <c r="K337" t="s">
        <v>579</v>
      </c>
    </row>
    <row r="338" spans="1:11" x14ac:dyDescent="0.2">
      <c r="A338" t="s">
        <v>630</v>
      </c>
      <c r="B338" t="s">
        <v>672</v>
      </c>
      <c r="C338" s="2">
        <v>37773</v>
      </c>
      <c r="D338">
        <v>5.8</v>
      </c>
      <c r="F338">
        <v>0.4</v>
      </c>
      <c r="G338">
        <v>1</v>
      </c>
      <c r="H338" t="s">
        <v>531</v>
      </c>
      <c r="I338" t="s">
        <v>525</v>
      </c>
      <c r="J338" t="s">
        <v>584</v>
      </c>
      <c r="K338" t="s">
        <v>579</v>
      </c>
    </row>
    <row r="339" spans="1:11" x14ac:dyDescent="0.2">
      <c r="A339" t="s">
        <v>630</v>
      </c>
      <c r="B339" t="s">
        <v>673</v>
      </c>
      <c r="C339" s="2">
        <v>37803</v>
      </c>
      <c r="D339">
        <v>5.5</v>
      </c>
      <c r="F339">
        <v>-2.2999999999999998</v>
      </c>
      <c r="G339">
        <v>0.5</v>
      </c>
      <c r="H339" t="s">
        <v>530</v>
      </c>
      <c r="I339" t="s">
        <v>525</v>
      </c>
      <c r="J339" t="s">
        <v>585</v>
      </c>
      <c r="K339" t="s">
        <v>579</v>
      </c>
    </row>
    <row r="340" spans="1:11" x14ac:dyDescent="0.2">
      <c r="A340" t="s">
        <v>630</v>
      </c>
      <c r="B340" t="s">
        <v>674</v>
      </c>
      <c r="C340" s="2">
        <v>37834</v>
      </c>
      <c r="D340">
        <v>4.8</v>
      </c>
      <c r="F340">
        <v>-1.7</v>
      </c>
      <c r="G340">
        <v>1.3</v>
      </c>
      <c r="H340" t="s">
        <v>529</v>
      </c>
      <c r="I340" t="s">
        <v>525</v>
      </c>
      <c r="J340" t="s">
        <v>586</v>
      </c>
      <c r="K340" t="s">
        <v>579</v>
      </c>
    </row>
    <row r="341" spans="1:11" x14ac:dyDescent="0.2">
      <c r="A341" t="s">
        <v>630</v>
      </c>
      <c r="B341" t="s">
        <v>675</v>
      </c>
      <c r="C341" s="2">
        <v>37865</v>
      </c>
      <c r="D341">
        <v>4.5999999999999996</v>
      </c>
      <c r="F341">
        <v>-2.4</v>
      </c>
      <c r="G341">
        <v>0.3</v>
      </c>
      <c r="H341" t="s">
        <v>528</v>
      </c>
      <c r="I341" t="s">
        <v>525</v>
      </c>
      <c r="J341" t="s">
        <v>587</v>
      </c>
      <c r="K341" t="s">
        <v>579</v>
      </c>
    </row>
    <row r="342" spans="1:11" x14ac:dyDescent="0.2">
      <c r="A342" t="s">
        <v>630</v>
      </c>
      <c r="B342" t="s">
        <v>676</v>
      </c>
      <c r="C342" s="2">
        <v>37895</v>
      </c>
      <c r="D342">
        <v>5.5</v>
      </c>
      <c r="F342">
        <v>-0.3</v>
      </c>
      <c r="G342">
        <v>0.6</v>
      </c>
      <c r="H342" t="s">
        <v>527</v>
      </c>
      <c r="I342" t="s">
        <v>525</v>
      </c>
      <c r="J342" t="s">
        <v>292</v>
      </c>
      <c r="K342" t="s">
        <v>579</v>
      </c>
    </row>
    <row r="343" spans="1:11" x14ac:dyDescent="0.2">
      <c r="A343" t="s">
        <v>630</v>
      </c>
      <c r="B343" t="s">
        <v>677</v>
      </c>
      <c r="C343" s="2">
        <v>37926</v>
      </c>
      <c r="D343">
        <v>5.9</v>
      </c>
      <c r="F343">
        <v>0.6</v>
      </c>
      <c r="G343">
        <v>1.1000000000000001</v>
      </c>
      <c r="H343" t="s">
        <v>526</v>
      </c>
      <c r="I343" t="s">
        <v>525</v>
      </c>
      <c r="J343" t="s">
        <v>294</v>
      </c>
      <c r="K343" t="s">
        <v>579</v>
      </c>
    </row>
    <row r="344" spans="1:11" x14ac:dyDescent="0.2">
      <c r="A344" t="s">
        <v>630</v>
      </c>
      <c r="B344" t="s">
        <v>678</v>
      </c>
      <c r="C344" s="2">
        <v>37956</v>
      </c>
      <c r="D344">
        <v>5.9</v>
      </c>
      <c r="F344">
        <v>0.1</v>
      </c>
      <c r="G344">
        <v>0.5</v>
      </c>
      <c r="H344" t="s">
        <v>524</v>
      </c>
      <c r="I344" t="s">
        <v>525</v>
      </c>
      <c r="J344" t="s">
        <v>296</v>
      </c>
      <c r="K344" t="s">
        <v>579</v>
      </c>
    </row>
    <row r="345" spans="1:11" x14ac:dyDescent="0.2">
      <c r="A345" t="s">
        <v>630</v>
      </c>
      <c r="B345" t="s">
        <v>679</v>
      </c>
      <c r="C345" s="2">
        <v>37987</v>
      </c>
      <c r="D345">
        <v>5.5</v>
      </c>
      <c r="F345">
        <v>0</v>
      </c>
      <c r="G345">
        <v>-2.2999999999999998</v>
      </c>
      <c r="H345" t="s">
        <v>523</v>
      </c>
      <c r="I345" t="s">
        <v>512</v>
      </c>
      <c r="J345" t="s">
        <v>579</v>
      </c>
      <c r="K345" t="s">
        <v>579</v>
      </c>
    </row>
    <row r="346" spans="1:11" x14ac:dyDescent="0.2">
      <c r="A346" t="s">
        <v>630</v>
      </c>
      <c r="B346" t="s">
        <v>680</v>
      </c>
      <c r="C346" s="2">
        <v>38018</v>
      </c>
      <c r="D346">
        <v>6.1</v>
      </c>
      <c r="F346">
        <v>1.3</v>
      </c>
      <c r="G346">
        <v>-0.4</v>
      </c>
      <c r="H346" t="s">
        <v>522</v>
      </c>
      <c r="I346" t="s">
        <v>512</v>
      </c>
      <c r="J346" t="s">
        <v>580</v>
      </c>
      <c r="K346" t="s">
        <v>579</v>
      </c>
    </row>
    <row r="347" spans="1:11" x14ac:dyDescent="0.2">
      <c r="A347" t="s">
        <v>630</v>
      </c>
      <c r="B347" t="s">
        <v>681</v>
      </c>
      <c r="C347" s="2">
        <v>38047</v>
      </c>
      <c r="D347">
        <v>5.7</v>
      </c>
      <c r="F347">
        <v>1.1000000000000001</v>
      </c>
      <c r="G347">
        <v>-1.3</v>
      </c>
      <c r="H347" t="s">
        <v>521</v>
      </c>
      <c r="I347" t="s">
        <v>512</v>
      </c>
      <c r="J347" t="s">
        <v>581</v>
      </c>
      <c r="K347" t="s">
        <v>579</v>
      </c>
    </row>
    <row r="348" spans="1:11" x14ac:dyDescent="0.2">
      <c r="A348" t="s">
        <v>630</v>
      </c>
      <c r="B348" t="s">
        <v>682</v>
      </c>
      <c r="C348" s="2">
        <v>38078</v>
      </c>
      <c r="D348">
        <v>4.4000000000000004</v>
      </c>
      <c r="F348">
        <v>-1.1000000000000001</v>
      </c>
      <c r="G348">
        <v>-1.4</v>
      </c>
      <c r="H348" t="s">
        <v>520</v>
      </c>
      <c r="I348" t="s">
        <v>512</v>
      </c>
      <c r="J348" t="s">
        <v>582</v>
      </c>
      <c r="K348" t="s">
        <v>579</v>
      </c>
    </row>
    <row r="349" spans="1:11" x14ac:dyDescent="0.2">
      <c r="A349" t="s">
        <v>630</v>
      </c>
      <c r="B349" t="s">
        <v>683</v>
      </c>
      <c r="C349" s="2">
        <v>38108</v>
      </c>
      <c r="D349">
        <v>4.4000000000000004</v>
      </c>
      <c r="F349">
        <v>-1.5</v>
      </c>
      <c r="G349">
        <v>-0.9</v>
      </c>
      <c r="H349" t="s">
        <v>519</v>
      </c>
      <c r="I349" t="s">
        <v>512</v>
      </c>
      <c r="J349" t="s">
        <v>583</v>
      </c>
      <c r="K349" t="s">
        <v>579</v>
      </c>
    </row>
    <row r="350" spans="1:11" x14ac:dyDescent="0.2">
      <c r="A350" t="s">
        <v>630</v>
      </c>
      <c r="B350" t="s">
        <v>684</v>
      </c>
      <c r="C350" s="2">
        <v>38139</v>
      </c>
      <c r="D350">
        <v>4.2</v>
      </c>
      <c r="F350">
        <v>-1.7</v>
      </c>
      <c r="G350">
        <v>-1.6</v>
      </c>
      <c r="H350" t="s">
        <v>518</v>
      </c>
      <c r="I350" t="s">
        <v>512</v>
      </c>
      <c r="J350" t="s">
        <v>584</v>
      </c>
      <c r="K350" t="s">
        <v>579</v>
      </c>
    </row>
    <row r="351" spans="1:11" x14ac:dyDescent="0.2">
      <c r="A351" t="s">
        <v>630</v>
      </c>
      <c r="B351" t="s">
        <v>685</v>
      </c>
      <c r="C351" s="2">
        <v>38169</v>
      </c>
      <c r="D351">
        <v>4.4000000000000004</v>
      </c>
      <c r="F351">
        <v>-1.1000000000000001</v>
      </c>
      <c r="G351">
        <v>-1.1000000000000001</v>
      </c>
      <c r="H351" t="s">
        <v>517</v>
      </c>
      <c r="I351" t="s">
        <v>512</v>
      </c>
      <c r="J351" t="s">
        <v>585</v>
      </c>
      <c r="K351" t="s">
        <v>579</v>
      </c>
    </row>
    <row r="352" spans="1:11" x14ac:dyDescent="0.2">
      <c r="A352" t="s">
        <v>630</v>
      </c>
      <c r="B352" t="s">
        <v>686</v>
      </c>
      <c r="C352" s="2">
        <v>38200</v>
      </c>
      <c r="D352">
        <v>4.9000000000000004</v>
      </c>
      <c r="F352">
        <v>-1.2</v>
      </c>
      <c r="G352">
        <v>0.1</v>
      </c>
      <c r="H352" t="s">
        <v>516</v>
      </c>
      <c r="I352" t="s">
        <v>512</v>
      </c>
      <c r="J352" t="s">
        <v>586</v>
      </c>
      <c r="K352" t="s">
        <v>579</v>
      </c>
    </row>
    <row r="353" spans="1:11" x14ac:dyDescent="0.2">
      <c r="A353" t="s">
        <v>630</v>
      </c>
      <c r="B353" t="s">
        <v>687</v>
      </c>
      <c r="C353" s="2">
        <v>38231</v>
      </c>
      <c r="D353">
        <v>4.4000000000000004</v>
      </c>
      <c r="F353">
        <v>-1.3</v>
      </c>
      <c r="G353">
        <v>-0.2</v>
      </c>
      <c r="H353" t="s">
        <v>515</v>
      </c>
      <c r="I353" t="s">
        <v>512</v>
      </c>
      <c r="J353" t="s">
        <v>587</v>
      </c>
      <c r="K353" t="s">
        <v>579</v>
      </c>
    </row>
    <row r="354" spans="1:11" x14ac:dyDescent="0.2">
      <c r="A354" t="s">
        <v>630</v>
      </c>
      <c r="B354" t="s">
        <v>688</v>
      </c>
      <c r="C354" s="2">
        <v>38261</v>
      </c>
      <c r="D354">
        <v>4.8</v>
      </c>
      <c r="F354">
        <v>0.4</v>
      </c>
      <c r="G354">
        <v>-0.7</v>
      </c>
      <c r="H354" t="s">
        <v>514</v>
      </c>
      <c r="I354" t="s">
        <v>512</v>
      </c>
      <c r="J354" t="s">
        <v>292</v>
      </c>
      <c r="K354" t="s">
        <v>579</v>
      </c>
    </row>
    <row r="355" spans="1:11" x14ac:dyDescent="0.2">
      <c r="A355" t="s">
        <v>630</v>
      </c>
      <c r="B355" t="s">
        <v>689</v>
      </c>
      <c r="C355" s="2">
        <v>38292</v>
      </c>
      <c r="D355">
        <v>4.4000000000000004</v>
      </c>
      <c r="F355">
        <v>0</v>
      </c>
      <c r="G355">
        <v>-1.5</v>
      </c>
      <c r="H355" t="s">
        <v>513</v>
      </c>
      <c r="I355" t="s">
        <v>512</v>
      </c>
      <c r="J355" t="s">
        <v>294</v>
      </c>
      <c r="K355" t="s">
        <v>579</v>
      </c>
    </row>
    <row r="356" spans="1:11" x14ac:dyDescent="0.2">
      <c r="A356" t="s">
        <v>630</v>
      </c>
      <c r="B356" t="s">
        <v>690</v>
      </c>
      <c r="C356" s="2">
        <v>38322</v>
      </c>
      <c r="D356">
        <v>4.2</v>
      </c>
      <c r="F356">
        <v>0</v>
      </c>
      <c r="G356">
        <v>-1.7</v>
      </c>
      <c r="H356" t="s">
        <v>511</v>
      </c>
      <c r="I356" t="s">
        <v>512</v>
      </c>
      <c r="J356" t="s">
        <v>296</v>
      </c>
      <c r="K356" t="s">
        <v>579</v>
      </c>
    </row>
    <row r="357" spans="1:11" x14ac:dyDescent="0.2">
      <c r="A357" t="s">
        <v>630</v>
      </c>
      <c r="B357" t="s">
        <v>691</v>
      </c>
      <c r="C357" s="2">
        <v>38353</v>
      </c>
      <c r="D357">
        <v>6.2</v>
      </c>
      <c r="F357">
        <v>1.8</v>
      </c>
      <c r="G357">
        <v>0.7</v>
      </c>
      <c r="H357" t="s">
        <v>510</v>
      </c>
      <c r="I357" t="s">
        <v>499</v>
      </c>
      <c r="J357" t="s">
        <v>579</v>
      </c>
      <c r="K357" t="s">
        <v>579</v>
      </c>
    </row>
    <row r="358" spans="1:11" x14ac:dyDescent="0.2">
      <c r="A358" t="s">
        <v>630</v>
      </c>
      <c r="B358" t="s">
        <v>692</v>
      </c>
      <c r="C358" s="2">
        <v>38384</v>
      </c>
      <c r="D358">
        <v>4.9000000000000004</v>
      </c>
      <c r="F358">
        <v>0</v>
      </c>
      <c r="G358">
        <v>-1.2</v>
      </c>
      <c r="H358" t="s">
        <v>509</v>
      </c>
      <c r="I358" t="s">
        <v>499</v>
      </c>
      <c r="J358" t="s">
        <v>580</v>
      </c>
      <c r="K358" t="s">
        <v>579</v>
      </c>
    </row>
    <row r="359" spans="1:11" x14ac:dyDescent="0.2">
      <c r="A359" t="s">
        <v>630</v>
      </c>
      <c r="B359" t="s">
        <v>693</v>
      </c>
      <c r="C359" s="2">
        <v>38412</v>
      </c>
      <c r="D359">
        <v>5.5</v>
      </c>
      <c r="F359">
        <v>1.1000000000000001</v>
      </c>
      <c r="G359">
        <v>-0.2</v>
      </c>
      <c r="H359" t="s">
        <v>508</v>
      </c>
      <c r="I359" t="s">
        <v>499</v>
      </c>
      <c r="J359" t="s">
        <v>581</v>
      </c>
      <c r="K359" t="s">
        <v>579</v>
      </c>
    </row>
    <row r="360" spans="1:11" x14ac:dyDescent="0.2">
      <c r="A360" t="s">
        <v>630</v>
      </c>
      <c r="B360" t="s">
        <v>694</v>
      </c>
      <c r="C360" s="2">
        <v>38443</v>
      </c>
      <c r="D360">
        <v>4.5999999999999996</v>
      </c>
      <c r="F360">
        <v>-0.2</v>
      </c>
      <c r="G360">
        <v>0.2</v>
      </c>
      <c r="H360" t="s">
        <v>507</v>
      </c>
      <c r="I360" t="s">
        <v>499</v>
      </c>
      <c r="J360" t="s">
        <v>582</v>
      </c>
      <c r="K360" t="s">
        <v>579</v>
      </c>
    </row>
    <row r="361" spans="1:11" x14ac:dyDescent="0.2">
      <c r="A361" t="s">
        <v>630</v>
      </c>
      <c r="B361" t="s">
        <v>695</v>
      </c>
      <c r="C361" s="2">
        <v>38473</v>
      </c>
      <c r="D361">
        <v>4.5999999999999996</v>
      </c>
      <c r="F361">
        <v>0.2</v>
      </c>
      <c r="G361">
        <v>0.2</v>
      </c>
      <c r="H361" t="s">
        <v>506</v>
      </c>
      <c r="I361" t="s">
        <v>499</v>
      </c>
      <c r="J361" t="s">
        <v>583</v>
      </c>
      <c r="K361" t="s">
        <v>579</v>
      </c>
    </row>
    <row r="362" spans="1:11" x14ac:dyDescent="0.2">
      <c r="A362" t="s">
        <v>630</v>
      </c>
      <c r="B362" t="s">
        <v>696</v>
      </c>
      <c r="C362" s="2">
        <v>38504</v>
      </c>
      <c r="D362">
        <v>4.5999999999999996</v>
      </c>
      <c r="F362">
        <v>0.4</v>
      </c>
      <c r="G362">
        <v>0.4</v>
      </c>
      <c r="H362" t="s">
        <v>505</v>
      </c>
      <c r="I362" t="s">
        <v>499</v>
      </c>
      <c r="J362" t="s">
        <v>584</v>
      </c>
      <c r="K362" t="s">
        <v>579</v>
      </c>
    </row>
    <row r="363" spans="1:11" x14ac:dyDescent="0.2">
      <c r="A363" t="s">
        <v>630</v>
      </c>
      <c r="B363" t="s">
        <v>697</v>
      </c>
      <c r="C363" s="2">
        <v>38534</v>
      </c>
      <c r="D363">
        <v>3.8</v>
      </c>
      <c r="F363">
        <v>-2.4</v>
      </c>
      <c r="G363">
        <v>-0.6</v>
      </c>
      <c r="H363" t="s">
        <v>504</v>
      </c>
      <c r="I363" t="s">
        <v>499</v>
      </c>
      <c r="J363" t="s">
        <v>585</v>
      </c>
      <c r="K363" t="s">
        <v>579</v>
      </c>
    </row>
    <row r="364" spans="1:11" x14ac:dyDescent="0.2">
      <c r="A364" t="s">
        <v>630</v>
      </c>
      <c r="B364" t="s">
        <v>698</v>
      </c>
      <c r="C364" s="2">
        <v>38565</v>
      </c>
      <c r="D364">
        <v>2.7</v>
      </c>
      <c r="F364">
        <v>-2.2000000000000002</v>
      </c>
      <c r="G364">
        <v>-2.2000000000000002</v>
      </c>
      <c r="H364" t="s">
        <v>503</v>
      </c>
      <c r="I364" t="s">
        <v>499</v>
      </c>
      <c r="J364" t="s">
        <v>586</v>
      </c>
      <c r="K364" t="s">
        <v>579</v>
      </c>
    </row>
    <row r="365" spans="1:11" x14ac:dyDescent="0.2">
      <c r="A365" t="s">
        <v>630</v>
      </c>
      <c r="B365" t="s">
        <v>699</v>
      </c>
      <c r="C365" s="2">
        <v>38596</v>
      </c>
      <c r="D365">
        <v>3.9</v>
      </c>
      <c r="F365">
        <v>-1.6</v>
      </c>
      <c r="G365">
        <v>-0.5</v>
      </c>
      <c r="H365" t="s">
        <v>502</v>
      </c>
      <c r="I365" t="s">
        <v>499</v>
      </c>
      <c r="J365" t="s">
        <v>587</v>
      </c>
      <c r="K365" t="s">
        <v>579</v>
      </c>
    </row>
    <row r="366" spans="1:11" x14ac:dyDescent="0.2">
      <c r="A366" t="s">
        <v>630</v>
      </c>
      <c r="B366" t="s">
        <v>700</v>
      </c>
      <c r="C366" s="2">
        <v>38626</v>
      </c>
      <c r="D366">
        <v>4</v>
      </c>
      <c r="F366">
        <v>-0.6</v>
      </c>
      <c r="G366">
        <v>-0.8</v>
      </c>
      <c r="H366" t="s">
        <v>501</v>
      </c>
      <c r="I366" t="s">
        <v>499</v>
      </c>
      <c r="J366" t="s">
        <v>292</v>
      </c>
      <c r="K366" t="s">
        <v>579</v>
      </c>
    </row>
    <row r="367" spans="1:11" x14ac:dyDescent="0.2">
      <c r="A367" t="s">
        <v>630</v>
      </c>
      <c r="B367" t="s">
        <v>701</v>
      </c>
      <c r="C367" s="2">
        <v>38657</v>
      </c>
      <c r="D367">
        <v>3.4</v>
      </c>
      <c r="F367">
        <v>-1.2</v>
      </c>
      <c r="G367">
        <v>-1</v>
      </c>
      <c r="H367" t="s">
        <v>500</v>
      </c>
      <c r="I367" t="s">
        <v>499</v>
      </c>
      <c r="J367" t="s">
        <v>294</v>
      </c>
      <c r="K367" t="s">
        <v>579</v>
      </c>
    </row>
    <row r="368" spans="1:11" x14ac:dyDescent="0.2">
      <c r="A368" t="s">
        <v>630</v>
      </c>
      <c r="B368" t="s">
        <v>702</v>
      </c>
      <c r="C368" s="2">
        <v>38687</v>
      </c>
      <c r="D368">
        <v>3.5</v>
      </c>
      <c r="F368">
        <v>-1.1000000000000001</v>
      </c>
      <c r="G368">
        <v>-0.7</v>
      </c>
      <c r="H368" t="s">
        <v>498</v>
      </c>
      <c r="I368" t="s">
        <v>499</v>
      </c>
      <c r="J368" t="s">
        <v>296</v>
      </c>
      <c r="K368" t="s">
        <v>579</v>
      </c>
    </row>
    <row r="369" spans="1:11" x14ac:dyDescent="0.2">
      <c r="A369" t="s">
        <v>630</v>
      </c>
      <c r="B369" t="s">
        <v>703</v>
      </c>
      <c r="C369" s="2">
        <v>38718</v>
      </c>
      <c r="D369">
        <v>5.3</v>
      </c>
      <c r="F369">
        <v>1.5</v>
      </c>
      <c r="G369">
        <v>-0.9</v>
      </c>
      <c r="H369" t="s">
        <v>497</v>
      </c>
      <c r="I369" t="s">
        <v>486</v>
      </c>
      <c r="J369" t="s">
        <v>579</v>
      </c>
      <c r="K369" t="s">
        <v>579</v>
      </c>
    </row>
    <row r="370" spans="1:11" x14ac:dyDescent="0.2">
      <c r="A370" t="s">
        <v>630</v>
      </c>
      <c r="B370" t="s">
        <v>704</v>
      </c>
      <c r="C370" s="2">
        <v>38749</v>
      </c>
      <c r="D370">
        <v>4.8</v>
      </c>
      <c r="F370">
        <v>2.1</v>
      </c>
      <c r="G370">
        <v>-0.1</v>
      </c>
      <c r="H370" t="s">
        <v>496</v>
      </c>
      <c r="I370" t="s">
        <v>486</v>
      </c>
      <c r="J370" t="s">
        <v>580</v>
      </c>
      <c r="K370" t="s">
        <v>579</v>
      </c>
    </row>
    <row r="371" spans="1:11" x14ac:dyDescent="0.2">
      <c r="A371" t="s">
        <v>630</v>
      </c>
      <c r="B371" t="s">
        <v>705</v>
      </c>
      <c r="C371" s="2">
        <v>38777</v>
      </c>
      <c r="D371">
        <v>4.8</v>
      </c>
      <c r="F371">
        <v>0.9</v>
      </c>
      <c r="G371">
        <v>-0.7</v>
      </c>
      <c r="H371" t="s">
        <v>495</v>
      </c>
      <c r="I371" t="s">
        <v>486</v>
      </c>
      <c r="J371" t="s">
        <v>581</v>
      </c>
      <c r="K371" t="s">
        <v>579</v>
      </c>
    </row>
    <row r="372" spans="1:11" x14ac:dyDescent="0.2">
      <c r="A372" t="s">
        <v>630</v>
      </c>
      <c r="B372" t="s">
        <v>706</v>
      </c>
      <c r="C372" s="2">
        <v>38808</v>
      </c>
      <c r="D372">
        <v>4.5</v>
      </c>
      <c r="F372">
        <v>0.5</v>
      </c>
      <c r="G372">
        <v>-0.1</v>
      </c>
      <c r="H372" t="s">
        <v>494</v>
      </c>
      <c r="I372" t="s">
        <v>486</v>
      </c>
      <c r="J372" t="s">
        <v>582</v>
      </c>
      <c r="K372" t="s">
        <v>579</v>
      </c>
    </row>
    <row r="373" spans="1:11" x14ac:dyDescent="0.2">
      <c r="A373" t="s">
        <v>630</v>
      </c>
      <c r="B373" t="s">
        <v>707</v>
      </c>
      <c r="C373" s="2">
        <v>38838</v>
      </c>
      <c r="D373">
        <v>4.3</v>
      </c>
      <c r="F373">
        <v>0.9</v>
      </c>
      <c r="G373">
        <v>-0.3</v>
      </c>
      <c r="H373" t="s">
        <v>493</v>
      </c>
      <c r="I373" t="s">
        <v>486</v>
      </c>
      <c r="J373" t="s">
        <v>583</v>
      </c>
      <c r="K373" t="s">
        <v>579</v>
      </c>
    </row>
    <row r="374" spans="1:11" x14ac:dyDescent="0.2">
      <c r="A374" t="s">
        <v>630</v>
      </c>
      <c r="B374" t="s">
        <v>708</v>
      </c>
      <c r="C374" s="2">
        <v>38869</v>
      </c>
      <c r="D374">
        <v>4</v>
      </c>
      <c r="F374">
        <v>0.5</v>
      </c>
      <c r="G374">
        <v>-0.6</v>
      </c>
      <c r="H374" t="s">
        <v>492</v>
      </c>
      <c r="I374" t="s">
        <v>486</v>
      </c>
      <c r="J374" t="s">
        <v>584</v>
      </c>
      <c r="K374" t="s">
        <v>579</v>
      </c>
    </row>
    <row r="375" spans="1:11" x14ac:dyDescent="0.2">
      <c r="A375" t="s">
        <v>630</v>
      </c>
      <c r="B375" t="s">
        <v>709</v>
      </c>
      <c r="C375" s="2">
        <v>38899</v>
      </c>
      <c r="D375">
        <v>4.4000000000000004</v>
      </c>
      <c r="F375">
        <v>-0.9</v>
      </c>
      <c r="G375">
        <v>0.6</v>
      </c>
      <c r="H375" t="s">
        <v>491</v>
      </c>
      <c r="I375" t="s">
        <v>486</v>
      </c>
      <c r="J375" t="s">
        <v>585</v>
      </c>
      <c r="K375" t="s">
        <v>579</v>
      </c>
    </row>
    <row r="376" spans="1:11" x14ac:dyDescent="0.2">
      <c r="A376" t="s">
        <v>630</v>
      </c>
      <c r="B376" t="s">
        <v>710</v>
      </c>
      <c r="C376" s="2">
        <v>38930</v>
      </c>
      <c r="D376">
        <v>3.2</v>
      </c>
      <c r="F376">
        <v>-1.6</v>
      </c>
      <c r="G376">
        <v>0.5</v>
      </c>
      <c r="H376" t="s">
        <v>490</v>
      </c>
      <c r="I376" t="s">
        <v>486</v>
      </c>
      <c r="J376" t="s">
        <v>586</v>
      </c>
      <c r="K376" t="s">
        <v>579</v>
      </c>
    </row>
    <row r="377" spans="1:11" x14ac:dyDescent="0.2">
      <c r="A377" t="s">
        <v>630</v>
      </c>
      <c r="B377" t="s">
        <v>711</v>
      </c>
      <c r="C377" s="2">
        <v>38961</v>
      </c>
      <c r="D377">
        <v>3.2</v>
      </c>
      <c r="F377">
        <v>-1.6</v>
      </c>
      <c r="G377">
        <v>-0.7</v>
      </c>
      <c r="H377" t="s">
        <v>489</v>
      </c>
      <c r="I377" t="s">
        <v>486</v>
      </c>
      <c r="J377" t="s">
        <v>587</v>
      </c>
      <c r="K377" t="s">
        <v>579</v>
      </c>
    </row>
    <row r="378" spans="1:11" x14ac:dyDescent="0.2">
      <c r="A378" t="s">
        <v>630</v>
      </c>
      <c r="B378" t="s">
        <v>712</v>
      </c>
      <c r="C378" s="2">
        <v>38991</v>
      </c>
      <c r="D378">
        <v>3.8</v>
      </c>
      <c r="F378">
        <v>-0.7</v>
      </c>
      <c r="G378">
        <v>-0.2</v>
      </c>
      <c r="H378" t="s">
        <v>488</v>
      </c>
      <c r="I378" t="s">
        <v>486</v>
      </c>
      <c r="J378" t="s">
        <v>292</v>
      </c>
      <c r="K378" t="s">
        <v>579</v>
      </c>
    </row>
    <row r="379" spans="1:11" x14ac:dyDescent="0.2">
      <c r="A379" t="s">
        <v>630</v>
      </c>
      <c r="B379" t="s">
        <v>713</v>
      </c>
      <c r="C379" s="2">
        <v>39022</v>
      </c>
      <c r="D379">
        <v>3.5</v>
      </c>
      <c r="F379">
        <v>-0.8</v>
      </c>
      <c r="G379">
        <v>0.1</v>
      </c>
      <c r="H379" t="s">
        <v>487</v>
      </c>
      <c r="I379" t="s">
        <v>486</v>
      </c>
      <c r="J379" t="s">
        <v>294</v>
      </c>
      <c r="K379" t="s">
        <v>579</v>
      </c>
    </row>
    <row r="380" spans="1:11" x14ac:dyDescent="0.2">
      <c r="A380" t="s">
        <v>630</v>
      </c>
      <c r="B380" t="s">
        <v>714</v>
      </c>
      <c r="C380" s="2">
        <v>39052</v>
      </c>
      <c r="D380">
        <v>4</v>
      </c>
      <c r="F380">
        <v>0</v>
      </c>
      <c r="G380">
        <v>0.5</v>
      </c>
      <c r="H380" t="s">
        <v>485</v>
      </c>
      <c r="I380" t="s">
        <v>486</v>
      </c>
      <c r="J380" t="s">
        <v>296</v>
      </c>
      <c r="K380" t="s">
        <v>579</v>
      </c>
    </row>
    <row r="381" spans="1:11" x14ac:dyDescent="0.2">
      <c r="A381" t="s">
        <v>630</v>
      </c>
      <c r="B381" t="s">
        <v>715</v>
      </c>
      <c r="C381" s="2">
        <v>39083</v>
      </c>
      <c r="D381">
        <v>4.8</v>
      </c>
      <c r="F381">
        <v>0.4</v>
      </c>
      <c r="G381">
        <v>-0.5</v>
      </c>
      <c r="H381" t="s">
        <v>484</v>
      </c>
      <c r="I381" t="s">
        <v>473</v>
      </c>
      <c r="J381" t="s">
        <v>579</v>
      </c>
      <c r="K381" t="s">
        <v>579</v>
      </c>
    </row>
    <row r="382" spans="1:11" x14ac:dyDescent="0.2">
      <c r="A382" t="s">
        <v>630</v>
      </c>
      <c r="B382" t="s">
        <v>716</v>
      </c>
      <c r="C382" s="2">
        <v>39114</v>
      </c>
      <c r="D382">
        <v>4.5</v>
      </c>
      <c r="F382">
        <v>1.3</v>
      </c>
      <c r="G382">
        <v>-0.3</v>
      </c>
      <c r="H382" t="s">
        <v>483</v>
      </c>
      <c r="I382" t="s">
        <v>473</v>
      </c>
      <c r="J382" t="s">
        <v>580</v>
      </c>
      <c r="K382" t="s">
        <v>579</v>
      </c>
    </row>
    <row r="383" spans="1:11" x14ac:dyDescent="0.2">
      <c r="A383" t="s">
        <v>630</v>
      </c>
      <c r="B383" t="s">
        <v>717</v>
      </c>
      <c r="C383" s="2">
        <v>39142</v>
      </c>
      <c r="D383">
        <v>4.9000000000000004</v>
      </c>
      <c r="F383">
        <v>1.7</v>
      </c>
      <c r="G383">
        <v>0.1</v>
      </c>
      <c r="H383" t="s">
        <v>482</v>
      </c>
      <c r="I383" t="s">
        <v>473</v>
      </c>
      <c r="J383" t="s">
        <v>581</v>
      </c>
      <c r="K383" t="s">
        <v>579</v>
      </c>
    </row>
    <row r="384" spans="1:11" x14ac:dyDescent="0.2">
      <c r="A384" t="s">
        <v>630</v>
      </c>
      <c r="B384" t="s">
        <v>718</v>
      </c>
      <c r="C384" s="2">
        <v>39173</v>
      </c>
      <c r="D384">
        <v>3.5</v>
      </c>
      <c r="F384">
        <v>-0.3</v>
      </c>
      <c r="G384">
        <v>-1</v>
      </c>
      <c r="H384" t="s">
        <v>481</v>
      </c>
      <c r="I384" t="s">
        <v>473</v>
      </c>
      <c r="J384" t="s">
        <v>582</v>
      </c>
      <c r="K384" t="s">
        <v>579</v>
      </c>
    </row>
    <row r="385" spans="1:11" x14ac:dyDescent="0.2">
      <c r="A385" t="s">
        <v>630</v>
      </c>
      <c r="B385" t="s">
        <v>719</v>
      </c>
      <c r="C385" s="2">
        <v>39203</v>
      </c>
      <c r="D385">
        <v>3.8</v>
      </c>
      <c r="F385">
        <v>0.3</v>
      </c>
      <c r="G385">
        <v>-0.5</v>
      </c>
      <c r="H385" t="s">
        <v>480</v>
      </c>
      <c r="I385" t="s">
        <v>473</v>
      </c>
      <c r="J385" t="s">
        <v>583</v>
      </c>
      <c r="K385" t="s">
        <v>579</v>
      </c>
    </row>
    <row r="386" spans="1:11" x14ac:dyDescent="0.2">
      <c r="A386" t="s">
        <v>630</v>
      </c>
      <c r="B386" t="s">
        <v>720</v>
      </c>
      <c r="C386" s="2">
        <v>39234</v>
      </c>
      <c r="D386">
        <v>4</v>
      </c>
      <c r="F386">
        <v>0</v>
      </c>
      <c r="G386">
        <v>0</v>
      </c>
      <c r="H386" t="s">
        <v>479</v>
      </c>
      <c r="I386" t="s">
        <v>473</v>
      </c>
      <c r="J386" t="s">
        <v>584</v>
      </c>
      <c r="K386" t="s">
        <v>579</v>
      </c>
    </row>
    <row r="387" spans="1:11" x14ac:dyDescent="0.2">
      <c r="A387" t="s">
        <v>630</v>
      </c>
      <c r="B387" t="s">
        <v>721</v>
      </c>
      <c r="C387" s="2">
        <v>39264</v>
      </c>
      <c r="D387">
        <v>5.7</v>
      </c>
      <c r="F387">
        <v>0.9</v>
      </c>
      <c r="G387">
        <v>1.3</v>
      </c>
      <c r="H387" t="s">
        <v>478</v>
      </c>
      <c r="I387" t="s">
        <v>473</v>
      </c>
      <c r="J387" t="s">
        <v>585</v>
      </c>
      <c r="K387" t="s">
        <v>579</v>
      </c>
    </row>
    <row r="388" spans="1:11" x14ac:dyDescent="0.2">
      <c r="A388" t="s">
        <v>630</v>
      </c>
      <c r="B388" t="s">
        <v>722</v>
      </c>
      <c r="C388" s="2">
        <v>39295</v>
      </c>
      <c r="D388">
        <v>3.7</v>
      </c>
      <c r="F388">
        <v>-0.8</v>
      </c>
      <c r="G388">
        <v>0.5</v>
      </c>
      <c r="H388" t="s">
        <v>477</v>
      </c>
      <c r="I388" t="s">
        <v>473</v>
      </c>
      <c r="J388" t="s">
        <v>586</v>
      </c>
      <c r="K388" t="s">
        <v>579</v>
      </c>
    </row>
    <row r="389" spans="1:11" x14ac:dyDescent="0.2">
      <c r="A389" t="s">
        <v>630</v>
      </c>
      <c r="B389" t="s">
        <v>723</v>
      </c>
      <c r="C389" s="2">
        <v>39326</v>
      </c>
      <c r="D389">
        <v>4.3</v>
      </c>
      <c r="F389">
        <v>-0.6</v>
      </c>
      <c r="G389">
        <v>1.1000000000000001</v>
      </c>
      <c r="H389" t="s">
        <v>476</v>
      </c>
      <c r="I389" t="s">
        <v>473</v>
      </c>
      <c r="J389" t="s">
        <v>587</v>
      </c>
      <c r="K389" t="s">
        <v>579</v>
      </c>
    </row>
    <row r="390" spans="1:11" x14ac:dyDescent="0.2">
      <c r="A390" t="s">
        <v>630</v>
      </c>
      <c r="B390" t="s">
        <v>724</v>
      </c>
      <c r="C390" s="2">
        <v>39356</v>
      </c>
      <c r="D390">
        <v>4</v>
      </c>
      <c r="F390">
        <v>0.5</v>
      </c>
      <c r="G390">
        <v>0.2</v>
      </c>
      <c r="H390" t="s">
        <v>475</v>
      </c>
      <c r="I390" t="s">
        <v>473</v>
      </c>
      <c r="J390" t="s">
        <v>292</v>
      </c>
      <c r="K390" t="s">
        <v>579</v>
      </c>
    </row>
    <row r="391" spans="1:11" x14ac:dyDescent="0.2">
      <c r="A391" t="s">
        <v>630</v>
      </c>
      <c r="B391" t="s">
        <v>725</v>
      </c>
      <c r="C391" s="2">
        <v>39387</v>
      </c>
      <c r="D391">
        <v>3.8</v>
      </c>
      <c r="F391">
        <v>0</v>
      </c>
      <c r="G391">
        <v>0.3</v>
      </c>
      <c r="H391" t="s">
        <v>474</v>
      </c>
      <c r="I391" t="s">
        <v>473</v>
      </c>
      <c r="J391" t="s">
        <v>294</v>
      </c>
      <c r="K391" t="s">
        <v>579</v>
      </c>
    </row>
    <row r="392" spans="1:11" x14ac:dyDescent="0.2">
      <c r="A392" t="s">
        <v>630</v>
      </c>
      <c r="B392" t="s">
        <v>726</v>
      </c>
      <c r="C392" s="2">
        <v>39417</v>
      </c>
      <c r="D392">
        <v>3.2</v>
      </c>
      <c r="F392">
        <v>-0.8</v>
      </c>
      <c r="G392">
        <v>-0.8</v>
      </c>
      <c r="H392" t="s">
        <v>472</v>
      </c>
      <c r="I392" t="s">
        <v>473</v>
      </c>
      <c r="J392" t="s">
        <v>296</v>
      </c>
      <c r="K392" t="s">
        <v>579</v>
      </c>
    </row>
    <row r="393" spans="1:11" x14ac:dyDescent="0.2">
      <c r="A393" t="s">
        <v>630</v>
      </c>
      <c r="B393" t="s">
        <v>727</v>
      </c>
      <c r="C393" s="2">
        <v>39448</v>
      </c>
      <c r="D393">
        <v>4.8</v>
      </c>
      <c r="F393">
        <v>-0.9</v>
      </c>
      <c r="G393">
        <v>0</v>
      </c>
      <c r="H393" t="s">
        <v>471</v>
      </c>
      <c r="I393" t="s">
        <v>460</v>
      </c>
      <c r="J393" t="s">
        <v>579</v>
      </c>
      <c r="K393" t="s">
        <v>579</v>
      </c>
    </row>
    <row r="394" spans="1:11" x14ac:dyDescent="0.2">
      <c r="A394" t="s">
        <v>630</v>
      </c>
      <c r="B394" t="s">
        <v>728</v>
      </c>
      <c r="C394" s="2">
        <v>39479</v>
      </c>
      <c r="D394">
        <v>5.0999999999999996</v>
      </c>
      <c r="F394">
        <v>1.4</v>
      </c>
      <c r="G394">
        <v>0.6</v>
      </c>
      <c r="H394" t="s">
        <v>470</v>
      </c>
      <c r="I394" t="s">
        <v>460</v>
      </c>
      <c r="J394" t="s">
        <v>580</v>
      </c>
      <c r="K394" t="s">
        <v>579</v>
      </c>
    </row>
    <row r="395" spans="1:11" x14ac:dyDescent="0.2">
      <c r="A395" t="s">
        <v>630</v>
      </c>
      <c r="B395" t="s">
        <v>729</v>
      </c>
      <c r="C395" s="2">
        <v>39508</v>
      </c>
      <c r="D395">
        <v>4.5999999999999996</v>
      </c>
      <c r="F395">
        <v>0.3</v>
      </c>
      <c r="G395">
        <v>-0.3</v>
      </c>
      <c r="H395" t="s">
        <v>469</v>
      </c>
      <c r="I395" t="s">
        <v>460</v>
      </c>
      <c r="J395" t="s">
        <v>581</v>
      </c>
      <c r="K395" t="s">
        <v>579</v>
      </c>
    </row>
    <row r="396" spans="1:11" x14ac:dyDescent="0.2">
      <c r="A396" t="s">
        <v>630</v>
      </c>
      <c r="B396" t="s">
        <v>730</v>
      </c>
      <c r="C396" s="2">
        <v>39539</v>
      </c>
      <c r="D396">
        <v>3.9</v>
      </c>
      <c r="F396">
        <v>-0.1</v>
      </c>
      <c r="G396">
        <v>0.4</v>
      </c>
      <c r="H396" t="s">
        <v>468</v>
      </c>
      <c r="I396" t="s">
        <v>460</v>
      </c>
      <c r="J396" t="s">
        <v>582</v>
      </c>
      <c r="K396" t="s">
        <v>579</v>
      </c>
    </row>
    <row r="397" spans="1:11" x14ac:dyDescent="0.2">
      <c r="A397" t="s">
        <v>630</v>
      </c>
      <c r="B397" t="s">
        <v>731</v>
      </c>
      <c r="C397" s="2">
        <v>39569</v>
      </c>
      <c r="D397">
        <v>4.5999999999999996</v>
      </c>
      <c r="F397">
        <v>0.8</v>
      </c>
      <c r="G397">
        <v>0.8</v>
      </c>
      <c r="H397" t="s">
        <v>467</v>
      </c>
      <c r="I397" t="s">
        <v>460</v>
      </c>
      <c r="J397" t="s">
        <v>583</v>
      </c>
      <c r="K397" t="s">
        <v>579</v>
      </c>
    </row>
    <row r="398" spans="1:11" x14ac:dyDescent="0.2">
      <c r="A398" t="s">
        <v>630</v>
      </c>
      <c r="B398" t="s">
        <v>732</v>
      </c>
      <c r="C398" s="2">
        <v>39600</v>
      </c>
      <c r="D398">
        <v>5.6</v>
      </c>
      <c r="F398">
        <v>2.4</v>
      </c>
      <c r="G398">
        <v>1.6</v>
      </c>
      <c r="H398" t="s">
        <v>466</v>
      </c>
      <c r="I398" t="s">
        <v>460</v>
      </c>
      <c r="J398" t="s">
        <v>584</v>
      </c>
      <c r="K398" t="s">
        <v>579</v>
      </c>
    </row>
    <row r="399" spans="1:11" x14ac:dyDescent="0.2">
      <c r="A399" t="s">
        <v>630</v>
      </c>
      <c r="B399" t="s">
        <v>733</v>
      </c>
      <c r="C399" s="2">
        <v>39630</v>
      </c>
      <c r="D399">
        <v>5.8</v>
      </c>
      <c r="F399">
        <v>1</v>
      </c>
      <c r="G399">
        <v>0.1</v>
      </c>
      <c r="H399" t="s">
        <v>465</v>
      </c>
      <c r="I399" t="s">
        <v>460</v>
      </c>
      <c r="J399" t="s">
        <v>585</v>
      </c>
      <c r="K399" t="s">
        <v>579</v>
      </c>
    </row>
    <row r="400" spans="1:11" x14ac:dyDescent="0.2">
      <c r="A400" t="s">
        <v>630</v>
      </c>
      <c r="B400" t="s">
        <v>734</v>
      </c>
      <c r="C400" s="2">
        <v>39661</v>
      </c>
      <c r="D400">
        <v>4.9000000000000004</v>
      </c>
      <c r="F400">
        <v>-0.2</v>
      </c>
      <c r="G400">
        <v>1.2</v>
      </c>
      <c r="H400" t="s">
        <v>464</v>
      </c>
      <c r="I400" t="s">
        <v>460</v>
      </c>
      <c r="J400" t="s">
        <v>586</v>
      </c>
      <c r="K400" t="s">
        <v>579</v>
      </c>
    </row>
    <row r="401" spans="1:11" x14ac:dyDescent="0.2">
      <c r="A401" t="s">
        <v>630</v>
      </c>
      <c r="B401" t="s">
        <v>735</v>
      </c>
      <c r="C401" s="2">
        <v>39692</v>
      </c>
      <c r="D401">
        <v>6.3</v>
      </c>
      <c r="F401">
        <v>1.7</v>
      </c>
      <c r="G401">
        <v>2</v>
      </c>
      <c r="H401" t="s">
        <v>463</v>
      </c>
      <c r="I401" t="s">
        <v>460</v>
      </c>
      <c r="J401" t="s">
        <v>587</v>
      </c>
      <c r="K401" t="s">
        <v>579</v>
      </c>
    </row>
    <row r="402" spans="1:11" x14ac:dyDescent="0.2">
      <c r="A402" t="s">
        <v>630</v>
      </c>
      <c r="B402" t="s">
        <v>736</v>
      </c>
      <c r="C402" s="2">
        <v>39722</v>
      </c>
      <c r="D402">
        <v>6.6</v>
      </c>
      <c r="F402">
        <v>2.7</v>
      </c>
      <c r="G402">
        <v>2.6</v>
      </c>
      <c r="H402" t="s">
        <v>462</v>
      </c>
      <c r="I402" t="s">
        <v>460</v>
      </c>
      <c r="J402" t="s">
        <v>292</v>
      </c>
      <c r="K402" t="s">
        <v>579</v>
      </c>
    </row>
    <row r="403" spans="1:11" x14ac:dyDescent="0.2">
      <c r="A403" t="s">
        <v>630</v>
      </c>
      <c r="B403" t="s">
        <v>737</v>
      </c>
      <c r="C403" s="2">
        <v>39753</v>
      </c>
      <c r="D403">
        <v>6.7</v>
      </c>
      <c r="F403">
        <v>2.1</v>
      </c>
      <c r="G403">
        <v>2.9</v>
      </c>
      <c r="H403" t="s">
        <v>461</v>
      </c>
      <c r="I403" t="s">
        <v>460</v>
      </c>
      <c r="J403" t="s">
        <v>294</v>
      </c>
      <c r="K403" t="s">
        <v>579</v>
      </c>
    </row>
    <row r="404" spans="1:11" x14ac:dyDescent="0.2">
      <c r="A404" t="s">
        <v>630</v>
      </c>
      <c r="B404" t="s">
        <v>738</v>
      </c>
      <c r="C404" s="2">
        <v>39783</v>
      </c>
      <c r="D404">
        <v>7</v>
      </c>
      <c r="F404">
        <v>1.4</v>
      </c>
      <c r="G404">
        <v>3.8</v>
      </c>
      <c r="H404" t="s">
        <v>459</v>
      </c>
      <c r="I404" t="s">
        <v>460</v>
      </c>
      <c r="J404" t="s">
        <v>296</v>
      </c>
      <c r="K404" t="s">
        <v>579</v>
      </c>
    </row>
    <row r="405" spans="1:11" x14ac:dyDescent="0.2">
      <c r="A405" t="s">
        <v>630</v>
      </c>
      <c r="B405" t="s">
        <v>739</v>
      </c>
      <c r="C405" s="2">
        <v>39814</v>
      </c>
      <c r="D405">
        <v>9.5</v>
      </c>
      <c r="F405">
        <v>3.7</v>
      </c>
      <c r="G405">
        <v>4.7</v>
      </c>
      <c r="H405" t="s">
        <v>458</v>
      </c>
      <c r="I405" t="s">
        <v>447</v>
      </c>
      <c r="J405" t="s">
        <v>579</v>
      </c>
      <c r="K405" t="s">
        <v>579</v>
      </c>
    </row>
    <row r="406" spans="1:11" x14ac:dyDescent="0.2">
      <c r="A406" t="s">
        <v>630</v>
      </c>
      <c r="B406" t="s">
        <v>740</v>
      </c>
      <c r="C406" s="2">
        <v>39845</v>
      </c>
      <c r="D406">
        <v>10.199999999999999</v>
      </c>
      <c r="F406">
        <v>5.3</v>
      </c>
      <c r="G406">
        <v>5.0999999999999996</v>
      </c>
      <c r="H406" t="s">
        <v>457</v>
      </c>
      <c r="I406" t="s">
        <v>447</v>
      </c>
      <c r="J406" t="s">
        <v>580</v>
      </c>
      <c r="K406" t="s">
        <v>579</v>
      </c>
    </row>
    <row r="407" spans="1:11" x14ac:dyDescent="0.2">
      <c r="A407" t="s">
        <v>630</v>
      </c>
      <c r="B407" t="s">
        <v>741</v>
      </c>
      <c r="C407" s="2">
        <v>39873</v>
      </c>
      <c r="D407">
        <v>10</v>
      </c>
      <c r="F407">
        <v>3.7</v>
      </c>
      <c r="G407">
        <v>5.4</v>
      </c>
      <c r="H407" t="s">
        <v>456</v>
      </c>
      <c r="I407" t="s">
        <v>447</v>
      </c>
      <c r="J407" t="s">
        <v>581</v>
      </c>
      <c r="K407" t="s">
        <v>579</v>
      </c>
    </row>
    <row r="408" spans="1:11" x14ac:dyDescent="0.2">
      <c r="A408" t="s">
        <v>630</v>
      </c>
      <c r="B408" t="s">
        <v>742</v>
      </c>
      <c r="C408" s="2">
        <v>39904</v>
      </c>
      <c r="D408">
        <v>10.1</v>
      </c>
      <c r="F408">
        <v>3.5</v>
      </c>
      <c r="G408">
        <v>6.2</v>
      </c>
      <c r="H408" t="s">
        <v>455</v>
      </c>
      <c r="I408" t="s">
        <v>447</v>
      </c>
      <c r="J408" t="s">
        <v>582</v>
      </c>
      <c r="K408" t="s">
        <v>579</v>
      </c>
    </row>
    <row r="409" spans="1:11" x14ac:dyDescent="0.2">
      <c r="A409" t="s">
        <v>630</v>
      </c>
      <c r="B409" t="s">
        <v>743</v>
      </c>
      <c r="C409" s="2">
        <v>39934</v>
      </c>
      <c r="D409">
        <v>9.4</v>
      </c>
      <c r="F409">
        <v>2.7</v>
      </c>
      <c r="G409">
        <v>4.8</v>
      </c>
      <c r="H409" t="s">
        <v>454</v>
      </c>
      <c r="I409" t="s">
        <v>447</v>
      </c>
      <c r="J409" t="s">
        <v>583</v>
      </c>
      <c r="K409" t="s">
        <v>579</v>
      </c>
    </row>
    <row r="410" spans="1:11" x14ac:dyDescent="0.2">
      <c r="A410" t="s">
        <v>630</v>
      </c>
      <c r="B410" t="s">
        <v>744</v>
      </c>
      <c r="C410" s="2">
        <v>39965</v>
      </c>
      <c r="D410">
        <v>8.8000000000000007</v>
      </c>
      <c r="F410">
        <v>1.8</v>
      </c>
      <c r="G410">
        <v>3.2</v>
      </c>
      <c r="H410" t="s">
        <v>453</v>
      </c>
      <c r="I410" t="s">
        <v>447</v>
      </c>
      <c r="J410" t="s">
        <v>584</v>
      </c>
      <c r="K410" t="s">
        <v>579</v>
      </c>
    </row>
    <row r="411" spans="1:11" x14ac:dyDescent="0.2">
      <c r="A411" t="s">
        <v>630</v>
      </c>
      <c r="B411" t="s">
        <v>745</v>
      </c>
      <c r="C411" s="2">
        <v>39995</v>
      </c>
      <c r="D411">
        <v>9.4</v>
      </c>
      <c r="F411">
        <v>-0.1</v>
      </c>
      <c r="G411">
        <v>3.6</v>
      </c>
      <c r="H411" t="s">
        <v>452</v>
      </c>
      <c r="I411" t="s">
        <v>447</v>
      </c>
      <c r="J411" t="s">
        <v>585</v>
      </c>
      <c r="K411" t="s">
        <v>579</v>
      </c>
    </row>
    <row r="412" spans="1:11" x14ac:dyDescent="0.2">
      <c r="A412" t="s">
        <v>630</v>
      </c>
      <c r="B412" t="s">
        <v>746</v>
      </c>
      <c r="C412" s="2">
        <v>40026</v>
      </c>
      <c r="D412">
        <v>10.5</v>
      </c>
      <c r="F412">
        <v>0.3</v>
      </c>
      <c r="G412">
        <v>5.6</v>
      </c>
      <c r="H412" t="s">
        <v>451</v>
      </c>
      <c r="I412" t="s">
        <v>447</v>
      </c>
      <c r="J412" t="s">
        <v>586</v>
      </c>
      <c r="K412" t="s">
        <v>579</v>
      </c>
    </row>
    <row r="413" spans="1:11" x14ac:dyDescent="0.2">
      <c r="A413" t="s">
        <v>630</v>
      </c>
      <c r="B413" t="s">
        <v>747</v>
      </c>
      <c r="C413" s="2">
        <v>40057</v>
      </c>
      <c r="D413">
        <v>11.1</v>
      </c>
      <c r="F413">
        <v>1.1000000000000001</v>
      </c>
      <c r="G413">
        <v>4.8</v>
      </c>
      <c r="H413" t="s">
        <v>450</v>
      </c>
      <c r="I413" t="s">
        <v>447</v>
      </c>
      <c r="J413" t="s">
        <v>587</v>
      </c>
      <c r="K413" t="s">
        <v>579</v>
      </c>
    </row>
    <row r="414" spans="1:11" x14ac:dyDescent="0.2">
      <c r="A414" t="s">
        <v>630</v>
      </c>
      <c r="B414" t="s">
        <v>748</v>
      </c>
      <c r="C414" s="2">
        <v>40087</v>
      </c>
      <c r="D414">
        <v>9.6999999999999993</v>
      </c>
      <c r="F414">
        <v>-0.4</v>
      </c>
      <c r="G414">
        <v>3.1</v>
      </c>
      <c r="H414" t="s">
        <v>449</v>
      </c>
      <c r="I414" t="s">
        <v>447</v>
      </c>
      <c r="J414" t="s">
        <v>292</v>
      </c>
      <c r="K414" t="s">
        <v>579</v>
      </c>
    </row>
    <row r="415" spans="1:11" x14ac:dyDescent="0.2">
      <c r="A415" t="s">
        <v>630</v>
      </c>
      <c r="B415" t="s">
        <v>749</v>
      </c>
      <c r="C415" s="2">
        <v>40118</v>
      </c>
      <c r="D415">
        <v>9.1</v>
      </c>
      <c r="F415">
        <v>-0.3</v>
      </c>
      <c r="G415">
        <v>2.4</v>
      </c>
      <c r="H415" t="s">
        <v>448</v>
      </c>
      <c r="I415" t="s">
        <v>447</v>
      </c>
      <c r="J415" t="s">
        <v>294</v>
      </c>
      <c r="K415" t="s">
        <v>579</v>
      </c>
    </row>
    <row r="416" spans="1:11" x14ac:dyDescent="0.2">
      <c r="A416" t="s">
        <v>630</v>
      </c>
      <c r="B416" t="s">
        <v>750</v>
      </c>
      <c r="C416" s="2">
        <v>40148</v>
      </c>
      <c r="D416">
        <v>10.4</v>
      </c>
      <c r="F416">
        <v>1.6</v>
      </c>
      <c r="G416">
        <v>3.4</v>
      </c>
      <c r="H416" t="s">
        <v>446</v>
      </c>
      <c r="I416" t="s">
        <v>447</v>
      </c>
      <c r="J416" t="s">
        <v>296</v>
      </c>
      <c r="K416" t="s">
        <v>579</v>
      </c>
    </row>
    <row r="417" spans="1:11" x14ac:dyDescent="0.2">
      <c r="A417" t="s">
        <v>630</v>
      </c>
      <c r="B417" t="s">
        <v>751</v>
      </c>
      <c r="C417" s="2">
        <v>40179</v>
      </c>
      <c r="D417">
        <v>13.4</v>
      </c>
      <c r="F417">
        <v>4</v>
      </c>
      <c r="G417">
        <v>3.9</v>
      </c>
      <c r="H417" t="s">
        <v>445</v>
      </c>
      <c r="I417" t="s">
        <v>434</v>
      </c>
      <c r="J417" t="s">
        <v>579</v>
      </c>
      <c r="K417" t="s">
        <v>579</v>
      </c>
    </row>
    <row r="418" spans="1:11" x14ac:dyDescent="0.2">
      <c r="A418" t="s">
        <v>630</v>
      </c>
      <c r="B418" t="s">
        <v>752</v>
      </c>
      <c r="C418" s="2">
        <v>40210</v>
      </c>
      <c r="D418">
        <v>11.9</v>
      </c>
      <c r="F418">
        <v>1.4</v>
      </c>
      <c r="G418">
        <v>1.7</v>
      </c>
      <c r="H418" t="s">
        <v>444</v>
      </c>
      <c r="I418" t="s">
        <v>434</v>
      </c>
      <c r="J418" t="s">
        <v>580</v>
      </c>
      <c r="K418" t="s">
        <v>579</v>
      </c>
    </row>
    <row r="419" spans="1:11" x14ac:dyDescent="0.2">
      <c r="A419" t="s">
        <v>630</v>
      </c>
      <c r="B419" t="s">
        <v>753</v>
      </c>
      <c r="C419" s="2">
        <v>40238</v>
      </c>
      <c r="D419">
        <v>10.9</v>
      </c>
      <c r="F419">
        <v>-0.2</v>
      </c>
      <c r="G419">
        <v>0.9</v>
      </c>
      <c r="H419" t="s">
        <v>443</v>
      </c>
      <c r="I419" t="s">
        <v>434</v>
      </c>
      <c r="J419" t="s">
        <v>581</v>
      </c>
      <c r="K419" t="s">
        <v>579</v>
      </c>
    </row>
    <row r="420" spans="1:11" x14ac:dyDescent="0.2">
      <c r="A420" t="s">
        <v>630</v>
      </c>
      <c r="B420" t="s">
        <v>754</v>
      </c>
      <c r="C420" s="2">
        <v>40269</v>
      </c>
      <c r="D420">
        <v>10.3</v>
      </c>
      <c r="F420">
        <v>0.6</v>
      </c>
      <c r="G420">
        <v>0.2</v>
      </c>
      <c r="H420" t="s">
        <v>442</v>
      </c>
      <c r="I420" t="s">
        <v>434</v>
      </c>
      <c r="J420" t="s">
        <v>582</v>
      </c>
      <c r="K420" t="s">
        <v>579</v>
      </c>
    </row>
    <row r="421" spans="1:11" x14ac:dyDescent="0.2">
      <c r="A421" t="s">
        <v>630</v>
      </c>
      <c r="B421" t="s">
        <v>755</v>
      </c>
      <c r="C421" s="2">
        <v>40299</v>
      </c>
      <c r="D421">
        <v>9.3000000000000007</v>
      </c>
      <c r="F421">
        <v>0.2</v>
      </c>
      <c r="G421">
        <v>-0.1</v>
      </c>
      <c r="H421" t="s">
        <v>441</v>
      </c>
      <c r="I421" t="s">
        <v>434</v>
      </c>
      <c r="J421" t="s">
        <v>583</v>
      </c>
      <c r="K421" t="s">
        <v>579</v>
      </c>
    </row>
    <row r="422" spans="1:11" x14ac:dyDescent="0.2">
      <c r="A422" t="s">
        <v>630</v>
      </c>
      <c r="B422" t="s">
        <v>756</v>
      </c>
      <c r="C422" s="2">
        <v>40330</v>
      </c>
      <c r="D422">
        <v>8.1</v>
      </c>
      <c r="F422">
        <v>-2.2999999999999998</v>
      </c>
      <c r="G422">
        <v>-0.7</v>
      </c>
      <c r="H422" t="s">
        <v>440</v>
      </c>
      <c r="I422" t="s">
        <v>434</v>
      </c>
      <c r="J422" t="s">
        <v>584</v>
      </c>
      <c r="K422" t="s">
        <v>579</v>
      </c>
    </row>
    <row r="423" spans="1:11" x14ac:dyDescent="0.2">
      <c r="A423" t="s">
        <v>630</v>
      </c>
      <c r="B423" t="s">
        <v>757</v>
      </c>
      <c r="C423" s="2">
        <v>40360</v>
      </c>
      <c r="D423">
        <v>9.8000000000000007</v>
      </c>
      <c r="F423">
        <v>-3.6</v>
      </c>
      <c r="G423">
        <v>0.4</v>
      </c>
      <c r="H423" t="s">
        <v>439</v>
      </c>
      <c r="I423" t="s">
        <v>434</v>
      </c>
      <c r="J423" t="s">
        <v>585</v>
      </c>
      <c r="K423" t="s">
        <v>579</v>
      </c>
    </row>
    <row r="424" spans="1:11" x14ac:dyDescent="0.2">
      <c r="A424" t="s">
        <v>630</v>
      </c>
      <c r="B424" t="s">
        <v>758</v>
      </c>
      <c r="C424" s="2">
        <v>40391</v>
      </c>
      <c r="D424">
        <v>7.3</v>
      </c>
      <c r="F424">
        <v>-4.5999999999999996</v>
      </c>
      <c r="G424">
        <v>-3.2</v>
      </c>
      <c r="H424" t="s">
        <v>438</v>
      </c>
      <c r="I424" t="s">
        <v>434</v>
      </c>
      <c r="J424" t="s">
        <v>586</v>
      </c>
      <c r="K424" t="s">
        <v>579</v>
      </c>
    </row>
    <row r="425" spans="1:11" x14ac:dyDescent="0.2">
      <c r="A425" t="s">
        <v>630</v>
      </c>
      <c r="B425" t="s">
        <v>759</v>
      </c>
      <c r="C425" s="2">
        <v>40422</v>
      </c>
      <c r="D425">
        <v>6.8</v>
      </c>
      <c r="F425">
        <v>-4.0999999999999996</v>
      </c>
      <c r="G425">
        <v>-4.3</v>
      </c>
      <c r="H425" t="s">
        <v>437</v>
      </c>
      <c r="I425" t="s">
        <v>434</v>
      </c>
      <c r="J425" t="s">
        <v>587</v>
      </c>
      <c r="K425" t="s">
        <v>579</v>
      </c>
    </row>
    <row r="426" spans="1:11" x14ac:dyDescent="0.2">
      <c r="A426" t="s">
        <v>630</v>
      </c>
      <c r="B426" t="s">
        <v>760</v>
      </c>
      <c r="C426" s="2">
        <v>40452</v>
      </c>
      <c r="D426">
        <v>7.7</v>
      </c>
      <c r="F426">
        <v>-2.6</v>
      </c>
      <c r="G426">
        <v>-2</v>
      </c>
      <c r="H426" t="s">
        <v>436</v>
      </c>
      <c r="I426" t="s">
        <v>434</v>
      </c>
      <c r="J426" t="s">
        <v>292</v>
      </c>
      <c r="K426" t="s">
        <v>579</v>
      </c>
    </row>
    <row r="427" spans="1:11" x14ac:dyDescent="0.2">
      <c r="A427" t="s">
        <v>630</v>
      </c>
      <c r="B427" t="s">
        <v>761</v>
      </c>
      <c r="C427" s="2">
        <v>40483</v>
      </c>
      <c r="D427">
        <v>8.4</v>
      </c>
      <c r="F427">
        <v>-0.9</v>
      </c>
      <c r="G427">
        <v>-0.7</v>
      </c>
      <c r="H427" t="s">
        <v>435</v>
      </c>
      <c r="I427" t="s">
        <v>434</v>
      </c>
      <c r="J427" t="s">
        <v>294</v>
      </c>
      <c r="K427" t="s">
        <v>579</v>
      </c>
    </row>
    <row r="428" spans="1:11" x14ac:dyDescent="0.2">
      <c r="A428" t="s">
        <v>630</v>
      </c>
      <c r="B428" t="s">
        <v>762</v>
      </c>
      <c r="C428" s="2">
        <v>40513</v>
      </c>
      <c r="D428">
        <v>7.5</v>
      </c>
      <c r="F428">
        <v>-0.6</v>
      </c>
      <c r="G428">
        <v>-2.9</v>
      </c>
      <c r="H428" t="s">
        <v>433</v>
      </c>
      <c r="I428" t="s">
        <v>434</v>
      </c>
      <c r="J428" t="s">
        <v>296</v>
      </c>
      <c r="K428" t="s">
        <v>579</v>
      </c>
    </row>
    <row r="429" spans="1:11" x14ac:dyDescent="0.2">
      <c r="A429" t="s">
        <v>630</v>
      </c>
      <c r="B429" t="s">
        <v>763</v>
      </c>
      <c r="C429" s="2">
        <v>40544</v>
      </c>
      <c r="D429">
        <v>9.6999999999999993</v>
      </c>
      <c r="F429">
        <v>-0.1</v>
      </c>
      <c r="G429">
        <v>-3.7</v>
      </c>
      <c r="H429" t="s">
        <v>432</v>
      </c>
      <c r="I429" t="s">
        <v>420</v>
      </c>
      <c r="J429" t="s">
        <v>579</v>
      </c>
      <c r="K429" t="s">
        <v>579</v>
      </c>
    </row>
    <row r="430" spans="1:11" x14ac:dyDescent="0.2">
      <c r="A430" t="s">
        <v>630</v>
      </c>
      <c r="B430" t="s">
        <v>764</v>
      </c>
      <c r="C430" s="2">
        <v>40575</v>
      </c>
      <c r="D430">
        <v>10</v>
      </c>
      <c r="F430">
        <v>2.7</v>
      </c>
      <c r="G430">
        <v>-1.9</v>
      </c>
      <c r="H430" t="s">
        <v>431</v>
      </c>
      <c r="I430" t="s">
        <v>420</v>
      </c>
      <c r="J430" t="s">
        <v>580</v>
      </c>
      <c r="K430" t="s">
        <v>579</v>
      </c>
    </row>
    <row r="431" spans="1:11" x14ac:dyDescent="0.2">
      <c r="A431" t="s">
        <v>630</v>
      </c>
      <c r="B431" t="s">
        <v>765</v>
      </c>
      <c r="C431" s="2">
        <v>40603</v>
      </c>
      <c r="D431">
        <v>10</v>
      </c>
      <c r="F431">
        <v>3.2</v>
      </c>
      <c r="G431">
        <v>-0.9</v>
      </c>
      <c r="H431" t="s">
        <v>430</v>
      </c>
      <c r="I431" t="s">
        <v>420</v>
      </c>
      <c r="J431" t="s">
        <v>581</v>
      </c>
      <c r="K431" t="s">
        <v>579</v>
      </c>
    </row>
    <row r="432" spans="1:11" x14ac:dyDescent="0.2">
      <c r="A432" t="s">
        <v>630</v>
      </c>
      <c r="B432" t="s">
        <v>766</v>
      </c>
      <c r="C432" s="2">
        <v>40634</v>
      </c>
      <c r="D432">
        <v>9.6999999999999993</v>
      </c>
      <c r="F432">
        <v>2</v>
      </c>
      <c r="G432">
        <v>-0.6</v>
      </c>
      <c r="H432" t="s">
        <v>429</v>
      </c>
      <c r="I432" t="s">
        <v>420</v>
      </c>
      <c r="J432" t="s">
        <v>582</v>
      </c>
      <c r="K432" t="s">
        <v>579</v>
      </c>
    </row>
    <row r="433" spans="1:11" x14ac:dyDescent="0.2">
      <c r="A433" t="s">
        <v>630</v>
      </c>
      <c r="B433" t="s">
        <v>767</v>
      </c>
      <c r="C433" s="2">
        <v>40664</v>
      </c>
      <c r="D433">
        <v>8.9</v>
      </c>
      <c r="F433">
        <v>0.5</v>
      </c>
      <c r="G433">
        <v>-0.4</v>
      </c>
      <c r="H433" t="s">
        <v>428</v>
      </c>
      <c r="I433" t="s">
        <v>420</v>
      </c>
      <c r="J433" t="s">
        <v>583</v>
      </c>
      <c r="K433" t="s">
        <v>579</v>
      </c>
    </row>
    <row r="434" spans="1:11" x14ac:dyDescent="0.2">
      <c r="A434" t="s">
        <v>630</v>
      </c>
      <c r="B434" t="s">
        <v>768</v>
      </c>
      <c r="C434" s="2">
        <v>40695</v>
      </c>
      <c r="D434">
        <v>8.3000000000000007</v>
      </c>
      <c r="F434">
        <v>0.8</v>
      </c>
      <c r="G434">
        <v>0.2</v>
      </c>
      <c r="H434" t="s">
        <v>427</v>
      </c>
      <c r="I434" t="s">
        <v>420</v>
      </c>
      <c r="J434" t="s">
        <v>584</v>
      </c>
      <c r="K434" t="s">
        <v>579</v>
      </c>
    </row>
    <row r="435" spans="1:11" x14ac:dyDescent="0.2">
      <c r="A435" t="s">
        <v>630</v>
      </c>
      <c r="B435" t="s">
        <v>769</v>
      </c>
      <c r="C435" s="2">
        <v>40725</v>
      </c>
      <c r="D435">
        <v>8</v>
      </c>
      <c r="F435">
        <v>-1.7</v>
      </c>
      <c r="G435">
        <v>-1.8</v>
      </c>
      <c r="H435" t="s">
        <v>426</v>
      </c>
      <c r="I435" t="s">
        <v>420</v>
      </c>
      <c r="J435" t="s">
        <v>585</v>
      </c>
      <c r="K435" t="s">
        <v>579</v>
      </c>
    </row>
    <row r="436" spans="1:11" x14ac:dyDescent="0.2">
      <c r="A436" t="s">
        <v>630</v>
      </c>
      <c r="B436" t="s">
        <v>770</v>
      </c>
      <c r="C436" s="2">
        <v>40756</v>
      </c>
      <c r="D436">
        <v>9.4</v>
      </c>
      <c r="F436">
        <v>-0.6</v>
      </c>
      <c r="G436">
        <v>2.1</v>
      </c>
      <c r="H436" t="s">
        <v>425</v>
      </c>
      <c r="I436" t="s">
        <v>420</v>
      </c>
      <c r="J436" t="s">
        <v>586</v>
      </c>
      <c r="K436" t="s">
        <v>579</v>
      </c>
    </row>
    <row r="437" spans="1:11" x14ac:dyDescent="0.2">
      <c r="A437" t="s">
        <v>630</v>
      </c>
      <c r="B437" t="s">
        <v>771</v>
      </c>
      <c r="C437" s="2">
        <v>40787</v>
      </c>
      <c r="D437">
        <v>8.8000000000000007</v>
      </c>
      <c r="F437">
        <v>-1.2</v>
      </c>
      <c r="G437">
        <v>2</v>
      </c>
      <c r="H437" t="s">
        <v>423</v>
      </c>
      <c r="I437" t="s">
        <v>420</v>
      </c>
      <c r="J437" t="s">
        <v>587</v>
      </c>
      <c r="K437" t="s">
        <v>579</v>
      </c>
    </row>
    <row r="438" spans="1:11" x14ac:dyDescent="0.2">
      <c r="A438" t="s">
        <v>630</v>
      </c>
      <c r="B438" t="s">
        <v>772</v>
      </c>
      <c r="C438" s="2">
        <v>40817</v>
      </c>
      <c r="D438">
        <v>8.5</v>
      </c>
      <c r="F438">
        <v>-1.2</v>
      </c>
      <c r="G438">
        <v>0.8</v>
      </c>
      <c r="H438" t="s">
        <v>422</v>
      </c>
      <c r="I438" t="s">
        <v>420</v>
      </c>
      <c r="J438" t="s">
        <v>292</v>
      </c>
      <c r="K438" t="s">
        <v>579</v>
      </c>
    </row>
    <row r="439" spans="1:11" x14ac:dyDescent="0.2">
      <c r="A439" t="s">
        <v>630</v>
      </c>
      <c r="B439" t="s">
        <v>773</v>
      </c>
      <c r="C439" s="2">
        <v>40848</v>
      </c>
      <c r="D439">
        <v>7.5</v>
      </c>
      <c r="F439">
        <v>-1.4</v>
      </c>
      <c r="G439">
        <v>-0.9</v>
      </c>
      <c r="H439" t="s">
        <v>421</v>
      </c>
      <c r="I439" t="s">
        <v>420</v>
      </c>
      <c r="J439" t="s">
        <v>294</v>
      </c>
      <c r="K439" t="s">
        <v>579</v>
      </c>
    </row>
    <row r="440" spans="1:11" x14ac:dyDescent="0.2">
      <c r="A440" t="s">
        <v>630</v>
      </c>
      <c r="B440" t="s">
        <v>774</v>
      </c>
      <c r="C440" s="2">
        <v>40878</v>
      </c>
      <c r="D440">
        <v>6.1</v>
      </c>
      <c r="F440">
        <v>-2.2000000000000002</v>
      </c>
      <c r="G440">
        <v>-1.4</v>
      </c>
      <c r="H440" t="s">
        <v>419</v>
      </c>
      <c r="I440" t="s">
        <v>420</v>
      </c>
      <c r="J440" t="s">
        <v>296</v>
      </c>
      <c r="K440" t="s">
        <v>579</v>
      </c>
    </row>
    <row r="441" spans="1:11" x14ac:dyDescent="0.2">
      <c r="A441" t="s">
        <v>630</v>
      </c>
      <c r="B441" t="s">
        <v>775</v>
      </c>
      <c r="C441" s="2">
        <v>40909</v>
      </c>
      <c r="D441">
        <v>7.1</v>
      </c>
      <c r="F441">
        <v>-0.9</v>
      </c>
      <c r="G441">
        <v>-2.6</v>
      </c>
      <c r="H441" t="s">
        <v>418</v>
      </c>
      <c r="I441" t="s">
        <v>407</v>
      </c>
      <c r="J441" t="s">
        <v>579</v>
      </c>
      <c r="K441" t="s">
        <v>579</v>
      </c>
    </row>
    <row r="442" spans="1:11" x14ac:dyDescent="0.2">
      <c r="A442" t="s">
        <v>630</v>
      </c>
      <c r="B442" t="s">
        <v>776</v>
      </c>
      <c r="C442" s="2">
        <v>40940</v>
      </c>
      <c r="D442">
        <v>7.4</v>
      </c>
      <c r="F442">
        <v>-2</v>
      </c>
      <c r="G442">
        <v>-2.6</v>
      </c>
      <c r="H442" t="s">
        <v>417</v>
      </c>
      <c r="I442" t="s">
        <v>407</v>
      </c>
      <c r="J442" t="s">
        <v>580</v>
      </c>
      <c r="K442" t="s">
        <v>579</v>
      </c>
    </row>
    <row r="443" spans="1:11" x14ac:dyDescent="0.2">
      <c r="A443" t="s">
        <v>630</v>
      </c>
      <c r="B443" t="s">
        <v>777</v>
      </c>
      <c r="C443" s="2">
        <v>40969</v>
      </c>
      <c r="D443">
        <v>6.6</v>
      </c>
      <c r="F443">
        <v>-2.2000000000000002</v>
      </c>
      <c r="G443">
        <v>-3.4</v>
      </c>
      <c r="H443" t="s">
        <v>416</v>
      </c>
      <c r="I443" t="s">
        <v>407</v>
      </c>
      <c r="J443" t="s">
        <v>581</v>
      </c>
      <c r="K443" t="s">
        <v>579</v>
      </c>
    </row>
    <row r="444" spans="1:11" x14ac:dyDescent="0.2">
      <c r="A444" t="s">
        <v>630</v>
      </c>
      <c r="B444" t="s">
        <v>778</v>
      </c>
      <c r="C444" s="2">
        <v>41000</v>
      </c>
      <c r="D444">
        <v>7.8</v>
      </c>
      <c r="F444">
        <v>-0.7</v>
      </c>
      <c r="G444">
        <v>-1.9</v>
      </c>
      <c r="H444" t="s">
        <v>415</v>
      </c>
      <c r="I444" t="s">
        <v>407</v>
      </c>
      <c r="J444" t="s">
        <v>582</v>
      </c>
      <c r="K444" t="s">
        <v>579</v>
      </c>
    </row>
    <row r="445" spans="1:11" x14ac:dyDescent="0.2">
      <c r="A445" t="s">
        <v>630</v>
      </c>
      <c r="B445" t="s">
        <v>779</v>
      </c>
      <c r="C445" s="2">
        <v>41030</v>
      </c>
      <c r="D445">
        <v>8.3000000000000007</v>
      </c>
      <c r="F445">
        <v>0.8</v>
      </c>
      <c r="G445">
        <v>-0.6</v>
      </c>
      <c r="H445" t="s">
        <v>414</v>
      </c>
      <c r="I445" t="s">
        <v>407</v>
      </c>
      <c r="J445" t="s">
        <v>583</v>
      </c>
      <c r="K445" t="s">
        <v>579</v>
      </c>
    </row>
    <row r="446" spans="1:11" x14ac:dyDescent="0.2">
      <c r="A446" t="s">
        <v>630</v>
      </c>
      <c r="B446" t="s">
        <v>780</v>
      </c>
      <c r="C446" s="2">
        <v>41061</v>
      </c>
      <c r="D446">
        <v>7.6</v>
      </c>
      <c r="F446">
        <v>1.5</v>
      </c>
      <c r="G446">
        <v>-0.7</v>
      </c>
      <c r="H446" t="s">
        <v>413</v>
      </c>
      <c r="I446" t="s">
        <v>407</v>
      </c>
      <c r="J446" t="s">
        <v>584</v>
      </c>
      <c r="K446" t="s">
        <v>579</v>
      </c>
    </row>
    <row r="447" spans="1:11" x14ac:dyDescent="0.2">
      <c r="A447" t="s">
        <v>630</v>
      </c>
      <c r="B447" t="s">
        <v>781</v>
      </c>
      <c r="C447" s="2">
        <v>41091</v>
      </c>
      <c r="D447">
        <v>6.4</v>
      </c>
      <c r="F447">
        <v>-0.7</v>
      </c>
      <c r="G447">
        <v>-1.6</v>
      </c>
      <c r="H447" t="s">
        <v>412</v>
      </c>
      <c r="I447" t="s">
        <v>407</v>
      </c>
      <c r="J447" t="s">
        <v>585</v>
      </c>
      <c r="K447" t="s">
        <v>579</v>
      </c>
    </row>
    <row r="448" spans="1:11" x14ac:dyDescent="0.2">
      <c r="A448" t="s">
        <v>630</v>
      </c>
      <c r="B448" t="s">
        <v>782</v>
      </c>
      <c r="C448" s="2">
        <v>41122</v>
      </c>
      <c r="D448">
        <v>7.4</v>
      </c>
      <c r="F448">
        <v>0</v>
      </c>
      <c r="G448">
        <v>-2</v>
      </c>
      <c r="H448" t="s">
        <v>411</v>
      </c>
      <c r="I448" t="s">
        <v>407</v>
      </c>
      <c r="J448" t="s">
        <v>586</v>
      </c>
      <c r="K448" t="s">
        <v>579</v>
      </c>
    </row>
    <row r="449" spans="1:11" x14ac:dyDescent="0.2">
      <c r="A449" t="s">
        <v>630</v>
      </c>
      <c r="B449" t="s">
        <v>783</v>
      </c>
      <c r="C449" s="2">
        <v>41153</v>
      </c>
      <c r="D449">
        <v>6.5</v>
      </c>
      <c r="F449">
        <v>-0.1</v>
      </c>
      <c r="G449">
        <v>-2.2999999999999998</v>
      </c>
      <c r="H449" t="s">
        <v>410</v>
      </c>
      <c r="I449" t="s">
        <v>407</v>
      </c>
      <c r="J449" t="s">
        <v>587</v>
      </c>
      <c r="K449" t="s">
        <v>579</v>
      </c>
    </row>
    <row r="450" spans="1:11" x14ac:dyDescent="0.2">
      <c r="A450" t="s">
        <v>630</v>
      </c>
      <c r="B450" t="s">
        <v>784</v>
      </c>
      <c r="C450" s="2">
        <v>41183</v>
      </c>
      <c r="D450">
        <v>6.9</v>
      </c>
      <c r="F450">
        <v>-0.9</v>
      </c>
      <c r="G450">
        <v>-1.6</v>
      </c>
      <c r="H450" t="s">
        <v>409</v>
      </c>
      <c r="I450" t="s">
        <v>407</v>
      </c>
      <c r="J450" t="s">
        <v>292</v>
      </c>
      <c r="K450" t="s">
        <v>579</v>
      </c>
    </row>
    <row r="451" spans="1:11" x14ac:dyDescent="0.2">
      <c r="A451" t="s">
        <v>630</v>
      </c>
      <c r="B451" t="s">
        <v>785</v>
      </c>
      <c r="C451" s="2">
        <v>41214</v>
      </c>
      <c r="D451">
        <v>7.1</v>
      </c>
      <c r="F451">
        <v>-1.2</v>
      </c>
      <c r="G451">
        <v>-0.4</v>
      </c>
      <c r="H451" t="s">
        <v>408</v>
      </c>
      <c r="I451" t="s">
        <v>407</v>
      </c>
      <c r="J451" t="s">
        <v>294</v>
      </c>
      <c r="K451" t="s">
        <v>579</v>
      </c>
    </row>
    <row r="452" spans="1:11" x14ac:dyDescent="0.2">
      <c r="A452" t="s">
        <v>630</v>
      </c>
      <c r="B452" t="s">
        <v>786</v>
      </c>
      <c r="C452" s="2">
        <v>41244</v>
      </c>
      <c r="D452">
        <v>6.4</v>
      </c>
      <c r="F452">
        <v>-1.2</v>
      </c>
      <c r="G452">
        <v>0.3</v>
      </c>
      <c r="H452" t="s">
        <v>406</v>
      </c>
      <c r="I452" t="s">
        <v>407</v>
      </c>
      <c r="J452" t="s">
        <v>296</v>
      </c>
      <c r="K452" t="s">
        <v>579</v>
      </c>
    </row>
    <row r="453" spans="1:11" x14ac:dyDescent="0.2">
      <c r="A453" t="s">
        <v>630</v>
      </c>
      <c r="B453" t="s">
        <v>787</v>
      </c>
      <c r="C453" s="2">
        <v>41275</v>
      </c>
      <c r="D453">
        <v>8.6</v>
      </c>
      <c r="F453">
        <v>2.2000000000000002</v>
      </c>
      <c r="G453">
        <v>1.5</v>
      </c>
      <c r="H453" t="s">
        <v>405</v>
      </c>
      <c r="I453" t="s">
        <v>394</v>
      </c>
      <c r="J453" t="s">
        <v>579</v>
      </c>
      <c r="K453" t="s">
        <v>579</v>
      </c>
    </row>
    <row r="454" spans="1:11" x14ac:dyDescent="0.2">
      <c r="A454" t="s">
        <v>630</v>
      </c>
      <c r="B454" t="s">
        <v>788</v>
      </c>
      <c r="C454" s="2">
        <v>41306</v>
      </c>
      <c r="D454">
        <v>8.1</v>
      </c>
      <c r="F454">
        <v>0.7</v>
      </c>
      <c r="G454">
        <v>0.7</v>
      </c>
      <c r="H454" t="s">
        <v>404</v>
      </c>
      <c r="I454" t="s">
        <v>394</v>
      </c>
      <c r="J454" t="s">
        <v>580</v>
      </c>
      <c r="K454" t="s">
        <v>579</v>
      </c>
    </row>
    <row r="455" spans="1:11" x14ac:dyDescent="0.2">
      <c r="A455" t="s">
        <v>630</v>
      </c>
      <c r="B455" t="s">
        <v>789</v>
      </c>
      <c r="C455" s="2">
        <v>41334</v>
      </c>
      <c r="D455">
        <v>8.1</v>
      </c>
      <c r="F455">
        <v>1.6</v>
      </c>
      <c r="G455">
        <v>1.5</v>
      </c>
      <c r="H455" t="s">
        <v>403</v>
      </c>
      <c r="I455" t="s">
        <v>394</v>
      </c>
      <c r="J455" t="s">
        <v>581</v>
      </c>
      <c r="K455" t="s">
        <v>579</v>
      </c>
    </row>
    <row r="456" spans="1:11" x14ac:dyDescent="0.2">
      <c r="A456" t="s">
        <v>630</v>
      </c>
      <c r="B456" t="s">
        <v>790</v>
      </c>
      <c r="C456" s="2">
        <v>41365</v>
      </c>
      <c r="D456">
        <v>6.2</v>
      </c>
      <c r="F456">
        <v>-0.7</v>
      </c>
      <c r="G456">
        <v>-1.6</v>
      </c>
      <c r="H456" t="s">
        <v>402</v>
      </c>
      <c r="I456" t="s">
        <v>394</v>
      </c>
      <c r="J456" t="s">
        <v>582</v>
      </c>
      <c r="K456" t="s">
        <v>579</v>
      </c>
    </row>
    <row r="457" spans="1:11" x14ac:dyDescent="0.2">
      <c r="A457" t="s">
        <v>630</v>
      </c>
      <c r="B457" t="s">
        <v>791</v>
      </c>
      <c r="C457" s="2">
        <v>41395</v>
      </c>
      <c r="D457">
        <v>5.6</v>
      </c>
      <c r="F457">
        <v>-1.5</v>
      </c>
      <c r="G457">
        <v>-2.7</v>
      </c>
      <c r="H457" t="s">
        <v>401</v>
      </c>
      <c r="I457" t="s">
        <v>394</v>
      </c>
      <c r="J457" t="s">
        <v>583</v>
      </c>
      <c r="K457" t="s">
        <v>579</v>
      </c>
    </row>
    <row r="458" spans="1:11" x14ac:dyDescent="0.2">
      <c r="A458" t="s">
        <v>630</v>
      </c>
      <c r="B458" t="s">
        <v>792</v>
      </c>
      <c r="C458" s="2">
        <v>41426</v>
      </c>
      <c r="D458">
        <v>6.4</v>
      </c>
      <c r="F458">
        <v>0</v>
      </c>
      <c r="G458">
        <v>-1.2</v>
      </c>
      <c r="H458" t="s">
        <v>400</v>
      </c>
      <c r="I458" t="s">
        <v>394</v>
      </c>
      <c r="J458" t="s">
        <v>584</v>
      </c>
      <c r="K458" t="s">
        <v>579</v>
      </c>
    </row>
    <row r="459" spans="1:11" x14ac:dyDescent="0.2">
      <c r="A459" t="s">
        <v>630</v>
      </c>
      <c r="B459" t="s">
        <v>793</v>
      </c>
      <c r="C459" s="2">
        <v>41456</v>
      </c>
      <c r="D459">
        <v>6.3</v>
      </c>
      <c r="F459">
        <v>-2.2999999999999998</v>
      </c>
      <c r="G459">
        <v>-0.1</v>
      </c>
      <c r="H459" t="s">
        <v>399</v>
      </c>
      <c r="I459" t="s">
        <v>394</v>
      </c>
      <c r="J459" t="s">
        <v>585</v>
      </c>
      <c r="K459" t="s">
        <v>579</v>
      </c>
    </row>
    <row r="460" spans="1:11" x14ac:dyDescent="0.2">
      <c r="A460" t="s">
        <v>630</v>
      </c>
      <c r="B460" t="s">
        <v>794</v>
      </c>
      <c r="C460" s="2">
        <v>41487</v>
      </c>
      <c r="D460">
        <v>6.9</v>
      </c>
      <c r="F460">
        <v>-1.2</v>
      </c>
      <c r="G460">
        <v>-0.5</v>
      </c>
      <c r="H460" t="s">
        <v>398</v>
      </c>
      <c r="I460" t="s">
        <v>394</v>
      </c>
      <c r="J460" t="s">
        <v>586</v>
      </c>
      <c r="K460" t="s">
        <v>579</v>
      </c>
    </row>
    <row r="461" spans="1:11" x14ac:dyDescent="0.2">
      <c r="A461" t="s">
        <v>630</v>
      </c>
      <c r="B461" t="s">
        <v>795</v>
      </c>
      <c r="C461" s="2">
        <v>41518</v>
      </c>
      <c r="D461">
        <v>6.5</v>
      </c>
      <c r="F461">
        <v>-1.6</v>
      </c>
      <c r="G461">
        <v>0</v>
      </c>
      <c r="H461" t="s">
        <v>397</v>
      </c>
      <c r="I461" t="s">
        <v>394</v>
      </c>
      <c r="J461" t="s">
        <v>587</v>
      </c>
      <c r="K461" t="s">
        <v>579</v>
      </c>
    </row>
    <row r="462" spans="1:11" x14ac:dyDescent="0.2">
      <c r="A462" t="s">
        <v>630</v>
      </c>
      <c r="B462" t="s">
        <v>796</v>
      </c>
      <c r="C462" s="2">
        <v>41548</v>
      </c>
      <c r="D462">
        <v>6.2</v>
      </c>
      <c r="F462">
        <v>0</v>
      </c>
      <c r="G462">
        <v>-0.7</v>
      </c>
      <c r="H462" t="s">
        <v>396</v>
      </c>
      <c r="I462" t="s">
        <v>394</v>
      </c>
      <c r="J462" t="s">
        <v>292</v>
      </c>
      <c r="K462" t="s">
        <v>579</v>
      </c>
    </row>
    <row r="463" spans="1:11" x14ac:dyDescent="0.2">
      <c r="A463" t="s">
        <v>630</v>
      </c>
      <c r="B463" t="s">
        <v>797</v>
      </c>
      <c r="C463" s="2">
        <v>41579</v>
      </c>
      <c r="D463">
        <v>6.5</v>
      </c>
      <c r="F463">
        <v>0.9</v>
      </c>
      <c r="G463">
        <v>-0.6</v>
      </c>
      <c r="H463" t="s">
        <v>395</v>
      </c>
      <c r="I463" t="s">
        <v>394</v>
      </c>
      <c r="J463" t="s">
        <v>294</v>
      </c>
      <c r="K463" t="s">
        <v>579</v>
      </c>
    </row>
    <row r="464" spans="1:11" x14ac:dyDescent="0.2">
      <c r="A464" t="s">
        <v>630</v>
      </c>
      <c r="B464" t="s">
        <v>798</v>
      </c>
      <c r="C464" s="2">
        <v>41609</v>
      </c>
      <c r="D464">
        <v>5.9</v>
      </c>
      <c r="F464">
        <v>-0.5</v>
      </c>
      <c r="G464">
        <v>-0.5</v>
      </c>
      <c r="H464" t="s">
        <v>393</v>
      </c>
      <c r="I464" t="s">
        <v>394</v>
      </c>
      <c r="J464" t="s">
        <v>296</v>
      </c>
      <c r="K464" t="s">
        <v>579</v>
      </c>
    </row>
    <row r="465" spans="1:11" x14ac:dyDescent="0.2">
      <c r="A465" t="s">
        <v>630</v>
      </c>
      <c r="B465" t="s">
        <v>799</v>
      </c>
      <c r="C465" s="2">
        <v>41640</v>
      </c>
      <c r="D465">
        <v>7.2</v>
      </c>
      <c r="F465">
        <v>0.9</v>
      </c>
      <c r="G465">
        <v>-1.4</v>
      </c>
      <c r="H465" t="s">
        <v>392</v>
      </c>
      <c r="I465" t="s">
        <v>381</v>
      </c>
      <c r="J465" t="s">
        <v>579</v>
      </c>
      <c r="K465" t="s">
        <v>579</v>
      </c>
    </row>
    <row r="466" spans="1:11" x14ac:dyDescent="0.2">
      <c r="A466" t="s">
        <v>630</v>
      </c>
      <c r="B466" t="s">
        <v>800</v>
      </c>
      <c r="C466" s="2">
        <v>41671</v>
      </c>
      <c r="D466">
        <v>7.1</v>
      </c>
      <c r="F466">
        <v>0.2</v>
      </c>
      <c r="G466">
        <v>-1</v>
      </c>
      <c r="H466" t="s">
        <v>391</v>
      </c>
      <c r="I466" t="s">
        <v>381</v>
      </c>
      <c r="J466" t="s">
        <v>580</v>
      </c>
      <c r="K466" t="s">
        <v>579</v>
      </c>
    </row>
    <row r="467" spans="1:11" x14ac:dyDescent="0.2">
      <c r="A467" t="s">
        <v>630</v>
      </c>
      <c r="B467" t="s">
        <v>801</v>
      </c>
      <c r="C467" s="2">
        <v>41699</v>
      </c>
      <c r="D467">
        <v>7.2</v>
      </c>
      <c r="F467">
        <v>0.7</v>
      </c>
      <c r="G467">
        <v>-0.9</v>
      </c>
      <c r="H467" t="s">
        <v>390</v>
      </c>
      <c r="I467" t="s">
        <v>381</v>
      </c>
      <c r="J467" t="s">
        <v>581</v>
      </c>
      <c r="K467" t="s">
        <v>579</v>
      </c>
    </row>
    <row r="468" spans="1:11" x14ac:dyDescent="0.2">
      <c r="A468" t="s">
        <v>630</v>
      </c>
      <c r="B468" t="s">
        <v>802</v>
      </c>
      <c r="C468" s="2">
        <v>41730</v>
      </c>
      <c r="D468">
        <v>6.5</v>
      </c>
      <c r="F468">
        <v>0.3</v>
      </c>
      <c r="G468">
        <v>0.3</v>
      </c>
      <c r="H468" t="s">
        <v>389</v>
      </c>
      <c r="I468" t="s">
        <v>381</v>
      </c>
      <c r="J468" t="s">
        <v>582</v>
      </c>
      <c r="K468" t="s">
        <v>579</v>
      </c>
    </row>
    <row r="469" spans="1:11" x14ac:dyDescent="0.2">
      <c r="A469" t="s">
        <v>630</v>
      </c>
      <c r="B469" t="s">
        <v>803</v>
      </c>
      <c r="C469" s="2">
        <v>41760</v>
      </c>
      <c r="D469">
        <v>5.4</v>
      </c>
      <c r="F469">
        <v>-1.1000000000000001</v>
      </c>
      <c r="G469">
        <v>-0.2</v>
      </c>
      <c r="H469" t="s">
        <v>388</v>
      </c>
      <c r="I469" t="s">
        <v>381</v>
      </c>
      <c r="J469" t="s">
        <v>583</v>
      </c>
      <c r="K469" t="s">
        <v>579</v>
      </c>
    </row>
    <row r="470" spans="1:11" x14ac:dyDescent="0.2">
      <c r="A470" t="s">
        <v>630</v>
      </c>
      <c r="B470" t="s">
        <v>804</v>
      </c>
      <c r="C470" s="2">
        <v>41791</v>
      </c>
      <c r="D470">
        <v>5.6</v>
      </c>
      <c r="F470">
        <v>-0.3</v>
      </c>
      <c r="G470">
        <v>-0.8</v>
      </c>
      <c r="H470" t="s">
        <v>387</v>
      </c>
      <c r="I470" t="s">
        <v>381</v>
      </c>
      <c r="J470" t="s">
        <v>584</v>
      </c>
      <c r="K470" t="s">
        <v>579</v>
      </c>
    </row>
    <row r="471" spans="1:11" x14ac:dyDescent="0.2">
      <c r="A471" t="s">
        <v>630</v>
      </c>
      <c r="B471" t="s">
        <v>805</v>
      </c>
      <c r="C471" s="2">
        <v>41821</v>
      </c>
      <c r="D471">
        <v>6.3</v>
      </c>
      <c r="F471">
        <v>-0.9</v>
      </c>
      <c r="G471">
        <v>0</v>
      </c>
      <c r="H471" t="s">
        <v>386</v>
      </c>
      <c r="I471" t="s">
        <v>381</v>
      </c>
      <c r="J471" t="s">
        <v>585</v>
      </c>
      <c r="K471" t="s">
        <v>579</v>
      </c>
    </row>
    <row r="472" spans="1:11" x14ac:dyDescent="0.2">
      <c r="A472" t="s">
        <v>630</v>
      </c>
      <c r="B472" t="s">
        <v>806</v>
      </c>
      <c r="C472" s="2">
        <v>41852</v>
      </c>
      <c r="D472">
        <v>6.7</v>
      </c>
      <c r="F472">
        <v>-0.4</v>
      </c>
      <c r="G472">
        <v>-0.2</v>
      </c>
      <c r="H472" t="s">
        <v>385</v>
      </c>
      <c r="I472" t="s">
        <v>381</v>
      </c>
      <c r="J472" t="s">
        <v>586</v>
      </c>
      <c r="K472" t="s">
        <v>579</v>
      </c>
    </row>
    <row r="473" spans="1:11" x14ac:dyDescent="0.2">
      <c r="A473" t="s">
        <v>630</v>
      </c>
      <c r="B473" t="s">
        <v>807</v>
      </c>
      <c r="C473" s="2">
        <v>41883</v>
      </c>
      <c r="D473">
        <v>4.8</v>
      </c>
      <c r="F473">
        <v>-2.4</v>
      </c>
      <c r="G473">
        <v>-1.7</v>
      </c>
      <c r="H473" t="s">
        <v>384</v>
      </c>
      <c r="I473" t="s">
        <v>381</v>
      </c>
      <c r="J473" t="s">
        <v>587</v>
      </c>
      <c r="K473" t="s">
        <v>579</v>
      </c>
    </row>
    <row r="474" spans="1:11" x14ac:dyDescent="0.2">
      <c r="A474" t="s">
        <v>630</v>
      </c>
      <c r="B474" t="s">
        <v>808</v>
      </c>
      <c r="C474" s="2">
        <v>41913</v>
      </c>
      <c r="D474">
        <v>4.8</v>
      </c>
      <c r="F474">
        <v>-1.7</v>
      </c>
      <c r="G474">
        <v>-1.4</v>
      </c>
      <c r="H474" t="s">
        <v>383</v>
      </c>
      <c r="I474" t="s">
        <v>381</v>
      </c>
      <c r="J474" t="s">
        <v>292</v>
      </c>
      <c r="K474" t="s">
        <v>579</v>
      </c>
    </row>
    <row r="475" spans="1:11" x14ac:dyDescent="0.2">
      <c r="A475" t="s">
        <v>630</v>
      </c>
      <c r="B475" t="s">
        <v>809</v>
      </c>
      <c r="C475" s="2">
        <v>41944</v>
      </c>
      <c r="D475">
        <v>4.5</v>
      </c>
      <c r="F475">
        <v>-0.9</v>
      </c>
      <c r="G475">
        <v>-2</v>
      </c>
      <c r="H475" t="s">
        <v>382</v>
      </c>
      <c r="I475" t="s">
        <v>381</v>
      </c>
      <c r="J475" t="s">
        <v>294</v>
      </c>
      <c r="K475" t="s">
        <v>579</v>
      </c>
    </row>
    <row r="476" spans="1:11" x14ac:dyDescent="0.2">
      <c r="A476" t="s">
        <v>630</v>
      </c>
      <c r="B476" t="s">
        <v>810</v>
      </c>
      <c r="C476" s="2">
        <v>41974</v>
      </c>
      <c r="D476">
        <v>4.3</v>
      </c>
      <c r="F476">
        <v>-1.3</v>
      </c>
      <c r="G476">
        <v>-1.6</v>
      </c>
      <c r="H476" t="s">
        <v>380</v>
      </c>
      <c r="I476" t="s">
        <v>381</v>
      </c>
      <c r="J476" t="s">
        <v>296</v>
      </c>
      <c r="K476" t="s">
        <v>579</v>
      </c>
    </row>
    <row r="477" spans="1:11" x14ac:dyDescent="0.2">
      <c r="A477" t="s">
        <v>630</v>
      </c>
      <c r="B477" t="s">
        <v>811</v>
      </c>
      <c r="C477" s="2">
        <v>42005</v>
      </c>
      <c r="D477">
        <v>4.8</v>
      </c>
      <c r="F477">
        <v>-1.5</v>
      </c>
      <c r="G477">
        <v>-2.4</v>
      </c>
      <c r="H477" t="s">
        <v>379</v>
      </c>
      <c r="I477" t="s">
        <v>368</v>
      </c>
      <c r="J477" t="s">
        <v>579</v>
      </c>
      <c r="K477" t="s">
        <v>579</v>
      </c>
    </row>
    <row r="478" spans="1:11" x14ac:dyDescent="0.2">
      <c r="A478" t="s">
        <v>630</v>
      </c>
      <c r="B478" t="s">
        <v>812</v>
      </c>
      <c r="C478" s="2">
        <v>42036</v>
      </c>
      <c r="D478">
        <v>4.5</v>
      </c>
      <c r="F478">
        <v>-2.2000000000000002</v>
      </c>
      <c r="G478">
        <v>-2.6</v>
      </c>
      <c r="H478" t="s">
        <v>378</v>
      </c>
      <c r="I478" t="s">
        <v>368</v>
      </c>
      <c r="J478" t="s">
        <v>580</v>
      </c>
      <c r="K478" t="s">
        <v>579</v>
      </c>
    </row>
    <row r="479" spans="1:11" x14ac:dyDescent="0.2">
      <c r="A479" t="s">
        <v>630</v>
      </c>
      <c r="B479" t="s">
        <v>813</v>
      </c>
      <c r="C479" s="2">
        <v>42064</v>
      </c>
      <c r="D479">
        <v>3.9</v>
      </c>
      <c r="F479">
        <v>-0.9</v>
      </c>
      <c r="G479">
        <v>-3.3</v>
      </c>
      <c r="H479" t="s">
        <v>377</v>
      </c>
      <c r="I479" t="s">
        <v>368</v>
      </c>
      <c r="J479" t="s">
        <v>581</v>
      </c>
      <c r="K479" t="s">
        <v>579</v>
      </c>
    </row>
    <row r="480" spans="1:11" x14ac:dyDescent="0.2">
      <c r="A480" t="s">
        <v>630</v>
      </c>
      <c r="B480" t="s">
        <v>814</v>
      </c>
      <c r="C480" s="2">
        <v>42095</v>
      </c>
      <c r="D480">
        <v>3.9</v>
      </c>
      <c r="F480">
        <v>-0.9</v>
      </c>
      <c r="G480">
        <v>-2.6</v>
      </c>
      <c r="H480" t="s">
        <v>376</v>
      </c>
      <c r="I480" t="s">
        <v>368</v>
      </c>
      <c r="J480" t="s">
        <v>582</v>
      </c>
      <c r="K480" t="s">
        <v>579</v>
      </c>
    </row>
    <row r="481" spans="1:11" x14ac:dyDescent="0.2">
      <c r="A481" t="s">
        <v>630</v>
      </c>
      <c r="B481" t="s">
        <v>815</v>
      </c>
      <c r="C481" s="2">
        <v>42125</v>
      </c>
      <c r="D481">
        <v>4.4000000000000004</v>
      </c>
      <c r="F481">
        <v>-0.1</v>
      </c>
      <c r="G481">
        <v>-1</v>
      </c>
      <c r="H481" t="s">
        <v>375</v>
      </c>
      <c r="I481" t="s">
        <v>368</v>
      </c>
      <c r="J481" t="s">
        <v>583</v>
      </c>
      <c r="K481" t="s">
        <v>579</v>
      </c>
    </row>
    <row r="482" spans="1:11" x14ac:dyDescent="0.2">
      <c r="A482" t="s">
        <v>630</v>
      </c>
      <c r="B482" t="s">
        <v>816</v>
      </c>
      <c r="C482" s="2">
        <v>42156</v>
      </c>
      <c r="D482">
        <v>4.5</v>
      </c>
      <c r="F482">
        <v>0.2</v>
      </c>
      <c r="G482">
        <v>-1.1000000000000001</v>
      </c>
      <c r="H482" t="s">
        <v>374</v>
      </c>
      <c r="I482" t="s">
        <v>368</v>
      </c>
      <c r="J482" t="s">
        <v>584</v>
      </c>
      <c r="K482" t="s">
        <v>579</v>
      </c>
    </row>
    <row r="483" spans="1:11" x14ac:dyDescent="0.2">
      <c r="A483" t="s">
        <v>630</v>
      </c>
      <c r="B483" t="s">
        <v>817</v>
      </c>
      <c r="C483" s="2">
        <v>42186</v>
      </c>
      <c r="D483">
        <v>5.4</v>
      </c>
      <c r="F483">
        <v>0.6</v>
      </c>
      <c r="G483">
        <v>-0.9</v>
      </c>
      <c r="H483" t="s">
        <v>373</v>
      </c>
      <c r="I483" t="s">
        <v>368</v>
      </c>
      <c r="J483" t="s">
        <v>585</v>
      </c>
      <c r="K483" t="s">
        <v>579</v>
      </c>
    </row>
    <row r="484" spans="1:11" x14ac:dyDescent="0.2">
      <c r="A484" t="s">
        <v>630</v>
      </c>
      <c r="B484" t="s">
        <v>818</v>
      </c>
      <c r="C484" s="2">
        <v>42217</v>
      </c>
      <c r="D484">
        <v>3.2</v>
      </c>
      <c r="F484">
        <v>-1.3</v>
      </c>
      <c r="G484">
        <v>-3.5</v>
      </c>
      <c r="H484" t="s">
        <v>372</v>
      </c>
      <c r="I484" t="s">
        <v>368</v>
      </c>
      <c r="J484" t="s">
        <v>586</v>
      </c>
      <c r="K484" t="s">
        <v>579</v>
      </c>
    </row>
    <row r="485" spans="1:11" x14ac:dyDescent="0.2">
      <c r="A485" t="s">
        <v>630</v>
      </c>
      <c r="B485" t="s">
        <v>819</v>
      </c>
      <c r="C485" s="2">
        <v>42248</v>
      </c>
      <c r="D485">
        <v>3.4</v>
      </c>
      <c r="F485">
        <v>-0.5</v>
      </c>
      <c r="G485">
        <v>-1.4</v>
      </c>
      <c r="H485" t="s">
        <v>371</v>
      </c>
      <c r="I485" t="s">
        <v>368</v>
      </c>
      <c r="J485" t="s">
        <v>587</v>
      </c>
      <c r="K485" t="s">
        <v>579</v>
      </c>
    </row>
    <row r="486" spans="1:11" x14ac:dyDescent="0.2">
      <c r="A486" t="s">
        <v>630</v>
      </c>
      <c r="B486" t="s">
        <v>820</v>
      </c>
      <c r="C486" s="2">
        <v>42278</v>
      </c>
      <c r="D486">
        <v>3.8</v>
      </c>
      <c r="F486">
        <v>-0.1</v>
      </c>
      <c r="G486">
        <v>-1</v>
      </c>
      <c r="H486" t="s">
        <v>370</v>
      </c>
      <c r="I486" t="s">
        <v>368</v>
      </c>
      <c r="J486" t="s">
        <v>292</v>
      </c>
      <c r="K486" t="s">
        <v>579</v>
      </c>
    </row>
    <row r="487" spans="1:11" x14ac:dyDescent="0.2">
      <c r="A487" t="s">
        <v>630</v>
      </c>
      <c r="B487" t="s">
        <v>821</v>
      </c>
      <c r="C487" s="2">
        <v>42309</v>
      </c>
      <c r="D487">
        <v>4.5999999999999996</v>
      </c>
      <c r="F487">
        <v>0.2</v>
      </c>
      <c r="G487">
        <v>0.1</v>
      </c>
      <c r="H487" t="s">
        <v>369</v>
      </c>
      <c r="I487" t="s">
        <v>368</v>
      </c>
      <c r="J487" t="s">
        <v>294</v>
      </c>
      <c r="K487" t="s">
        <v>579</v>
      </c>
    </row>
    <row r="488" spans="1:11" x14ac:dyDescent="0.2">
      <c r="A488" t="s">
        <v>630</v>
      </c>
      <c r="B488" t="s">
        <v>822</v>
      </c>
      <c r="C488" s="2">
        <v>42339</v>
      </c>
      <c r="D488">
        <v>4.5</v>
      </c>
      <c r="F488">
        <v>0</v>
      </c>
      <c r="G488">
        <v>0.2</v>
      </c>
      <c r="H488" t="s">
        <v>367</v>
      </c>
      <c r="I488" t="s">
        <v>368</v>
      </c>
      <c r="J488" t="s">
        <v>296</v>
      </c>
      <c r="K488" t="s">
        <v>579</v>
      </c>
    </row>
    <row r="489" spans="1:11" x14ac:dyDescent="0.2">
      <c r="A489" t="s">
        <v>630</v>
      </c>
      <c r="B489" t="s">
        <v>823</v>
      </c>
      <c r="C489" s="2">
        <v>42370</v>
      </c>
      <c r="D489">
        <v>5.4</v>
      </c>
      <c r="F489">
        <v>0</v>
      </c>
      <c r="G489">
        <v>0.6</v>
      </c>
      <c r="H489" t="s">
        <v>366</v>
      </c>
      <c r="I489" t="s">
        <v>318</v>
      </c>
      <c r="J489" t="s">
        <v>579</v>
      </c>
      <c r="K489" t="s">
        <v>579</v>
      </c>
    </row>
    <row r="490" spans="1:11" x14ac:dyDescent="0.2">
      <c r="A490" t="s">
        <v>630</v>
      </c>
      <c r="B490" t="s">
        <v>824</v>
      </c>
      <c r="C490" s="2">
        <v>42401</v>
      </c>
      <c r="D490">
        <v>4.2</v>
      </c>
      <c r="F490">
        <v>1</v>
      </c>
      <c r="G490">
        <v>-0.3</v>
      </c>
      <c r="H490" t="s">
        <v>365</v>
      </c>
      <c r="I490" t="s">
        <v>318</v>
      </c>
      <c r="J490" t="s">
        <v>580</v>
      </c>
      <c r="K490" t="s">
        <v>579</v>
      </c>
    </row>
    <row r="491" spans="1:11" x14ac:dyDescent="0.2">
      <c r="A491" t="s">
        <v>630</v>
      </c>
      <c r="B491" t="s">
        <v>825</v>
      </c>
      <c r="C491" s="2">
        <v>42430</v>
      </c>
      <c r="D491">
        <v>4.3</v>
      </c>
      <c r="F491">
        <v>0.9</v>
      </c>
      <c r="G491">
        <v>0.4</v>
      </c>
      <c r="H491" t="s">
        <v>364</v>
      </c>
      <c r="I491" t="s">
        <v>318</v>
      </c>
      <c r="J491" t="s">
        <v>581</v>
      </c>
      <c r="K491" t="s">
        <v>579</v>
      </c>
    </row>
    <row r="492" spans="1:11" x14ac:dyDescent="0.2">
      <c r="A492" t="s">
        <v>630</v>
      </c>
      <c r="B492" t="s">
        <v>826</v>
      </c>
      <c r="C492" s="2">
        <v>42461</v>
      </c>
      <c r="D492">
        <v>5.4</v>
      </c>
      <c r="F492">
        <v>1.6</v>
      </c>
      <c r="G492">
        <v>1.5</v>
      </c>
      <c r="H492" t="s">
        <v>363</v>
      </c>
      <c r="I492" t="s">
        <v>318</v>
      </c>
      <c r="J492" t="s">
        <v>582</v>
      </c>
      <c r="K492" t="s">
        <v>579</v>
      </c>
    </row>
    <row r="493" spans="1:11" x14ac:dyDescent="0.2">
      <c r="A493" t="s">
        <v>630</v>
      </c>
      <c r="B493" t="s">
        <v>827</v>
      </c>
      <c r="C493" s="2">
        <v>42491</v>
      </c>
      <c r="D493">
        <v>4.5</v>
      </c>
      <c r="F493">
        <v>-0.1</v>
      </c>
      <c r="G493">
        <v>0.1</v>
      </c>
      <c r="H493" t="s">
        <v>362</v>
      </c>
      <c r="I493" t="s">
        <v>318</v>
      </c>
      <c r="J493" t="s">
        <v>583</v>
      </c>
      <c r="K493" t="s">
        <v>579</v>
      </c>
    </row>
    <row r="494" spans="1:11" x14ac:dyDescent="0.2">
      <c r="A494" t="s">
        <v>630</v>
      </c>
      <c r="B494" t="s">
        <v>828</v>
      </c>
      <c r="C494" s="2">
        <v>42522</v>
      </c>
      <c r="D494">
        <v>4.4000000000000004</v>
      </c>
      <c r="F494">
        <v>-0.1</v>
      </c>
      <c r="G494">
        <v>-0.1</v>
      </c>
      <c r="H494" t="s">
        <v>361</v>
      </c>
      <c r="I494" t="s">
        <v>318</v>
      </c>
      <c r="J494" t="s">
        <v>584</v>
      </c>
      <c r="K494" t="s">
        <v>579</v>
      </c>
    </row>
    <row r="495" spans="1:11" x14ac:dyDescent="0.2">
      <c r="A495" t="s">
        <v>630</v>
      </c>
      <c r="B495" t="s">
        <v>829</v>
      </c>
      <c r="C495" s="2">
        <v>42552</v>
      </c>
      <c r="D495">
        <v>5</v>
      </c>
      <c r="F495">
        <v>-0.4</v>
      </c>
      <c r="G495">
        <v>-0.4</v>
      </c>
      <c r="H495" t="s">
        <v>360</v>
      </c>
      <c r="I495" t="s">
        <v>318</v>
      </c>
      <c r="J495" t="s">
        <v>585</v>
      </c>
      <c r="K495" t="s">
        <v>579</v>
      </c>
    </row>
    <row r="496" spans="1:11" x14ac:dyDescent="0.2">
      <c r="A496" t="s">
        <v>630</v>
      </c>
      <c r="B496" t="s">
        <v>830</v>
      </c>
      <c r="C496" s="2">
        <v>42583</v>
      </c>
      <c r="D496">
        <v>4</v>
      </c>
      <c r="F496">
        <v>-0.2</v>
      </c>
      <c r="G496">
        <v>0.8</v>
      </c>
      <c r="H496" t="s">
        <v>359</v>
      </c>
      <c r="I496" t="s">
        <v>318</v>
      </c>
      <c r="J496" t="s">
        <v>586</v>
      </c>
      <c r="K496" t="s">
        <v>579</v>
      </c>
    </row>
    <row r="497" spans="1:11" x14ac:dyDescent="0.2">
      <c r="A497" t="s">
        <v>630</v>
      </c>
      <c r="B497" t="s">
        <v>831</v>
      </c>
      <c r="C497" s="2">
        <v>42614</v>
      </c>
      <c r="D497">
        <v>3.6</v>
      </c>
      <c r="F497">
        <v>-0.7</v>
      </c>
      <c r="G497">
        <v>0.2</v>
      </c>
      <c r="H497" t="s">
        <v>358</v>
      </c>
      <c r="I497" t="s">
        <v>318</v>
      </c>
      <c r="J497" t="s">
        <v>587</v>
      </c>
      <c r="K497" t="s">
        <v>579</v>
      </c>
    </row>
    <row r="498" spans="1:11" x14ac:dyDescent="0.2">
      <c r="A498" t="s">
        <v>630</v>
      </c>
      <c r="B498" t="s">
        <v>832</v>
      </c>
      <c r="C498" s="2">
        <v>42644</v>
      </c>
      <c r="D498">
        <v>3.8</v>
      </c>
      <c r="F498">
        <v>-1.6</v>
      </c>
      <c r="G498">
        <v>0</v>
      </c>
      <c r="H498" t="s">
        <v>357</v>
      </c>
      <c r="I498" t="s">
        <v>318</v>
      </c>
      <c r="J498" t="s">
        <v>292</v>
      </c>
      <c r="K498" t="s">
        <v>579</v>
      </c>
    </row>
    <row r="499" spans="1:11" x14ac:dyDescent="0.2">
      <c r="A499" t="s">
        <v>630</v>
      </c>
      <c r="B499" t="s">
        <v>833</v>
      </c>
      <c r="C499" s="2">
        <v>42675</v>
      </c>
      <c r="D499">
        <v>3</v>
      </c>
      <c r="F499">
        <v>-1.5</v>
      </c>
      <c r="G499">
        <v>-1.6</v>
      </c>
      <c r="H499" t="s">
        <v>356</v>
      </c>
      <c r="I499" t="s">
        <v>318</v>
      </c>
      <c r="J499" t="s">
        <v>294</v>
      </c>
      <c r="K499" t="s">
        <v>579</v>
      </c>
    </row>
    <row r="500" spans="1:11" x14ac:dyDescent="0.2">
      <c r="A500" t="s">
        <v>630</v>
      </c>
      <c r="B500" t="s">
        <v>834</v>
      </c>
      <c r="C500" s="2">
        <v>42705</v>
      </c>
      <c r="D500">
        <v>4</v>
      </c>
      <c r="F500">
        <v>-0.4</v>
      </c>
      <c r="G500">
        <v>-0.5</v>
      </c>
      <c r="H500" t="s">
        <v>355</v>
      </c>
      <c r="I500" t="s">
        <v>318</v>
      </c>
      <c r="J500" t="s">
        <v>296</v>
      </c>
      <c r="K500" t="s">
        <v>579</v>
      </c>
    </row>
    <row r="501" spans="1:11" x14ac:dyDescent="0.2">
      <c r="A501" t="s">
        <v>630</v>
      </c>
      <c r="B501" t="s">
        <v>835</v>
      </c>
      <c r="C501" s="2">
        <v>42736</v>
      </c>
      <c r="D501">
        <v>5</v>
      </c>
      <c r="F501">
        <v>0</v>
      </c>
      <c r="G501">
        <v>-0.4</v>
      </c>
      <c r="H501" t="s">
        <v>354</v>
      </c>
      <c r="I501" t="s">
        <v>343</v>
      </c>
      <c r="J501" t="s">
        <v>579</v>
      </c>
      <c r="K501" t="s">
        <v>579</v>
      </c>
    </row>
    <row r="502" spans="1:11" x14ac:dyDescent="0.2">
      <c r="A502" t="s">
        <v>630</v>
      </c>
      <c r="B502" t="s">
        <v>836</v>
      </c>
      <c r="C502" s="2">
        <v>42767</v>
      </c>
      <c r="D502">
        <v>5.3</v>
      </c>
      <c r="F502">
        <v>1.3</v>
      </c>
      <c r="G502">
        <v>1.1000000000000001</v>
      </c>
      <c r="H502" t="s">
        <v>353</v>
      </c>
      <c r="I502" t="s">
        <v>343</v>
      </c>
      <c r="J502" t="s">
        <v>580</v>
      </c>
      <c r="K502" t="s">
        <v>579</v>
      </c>
    </row>
    <row r="503" spans="1:11" x14ac:dyDescent="0.2">
      <c r="A503" t="s">
        <v>630</v>
      </c>
      <c r="B503" t="s">
        <v>837</v>
      </c>
      <c r="C503" s="2">
        <v>42795</v>
      </c>
      <c r="D503">
        <v>3.9</v>
      </c>
      <c r="F503">
        <v>0.3</v>
      </c>
      <c r="G503">
        <v>-0.4</v>
      </c>
      <c r="H503" t="s">
        <v>352</v>
      </c>
      <c r="I503" t="s">
        <v>343</v>
      </c>
      <c r="J503" t="s">
        <v>581</v>
      </c>
      <c r="K503" t="s">
        <v>579</v>
      </c>
    </row>
    <row r="504" spans="1:11" x14ac:dyDescent="0.2">
      <c r="A504" t="s">
        <v>630</v>
      </c>
      <c r="B504" t="s">
        <v>838</v>
      </c>
      <c r="C504" s="2">
        <v>42826</v>
      </c>
      <c r="D504">
        <v>3.2</v>
      </c>
      <c r="F504">
        <v>-0.6</v>
      </c>
      <c r="G504">
        <v>-2.2000000000000002</v>
      </c>
      <c r="H504" t="s">
        <v>351</v>
      </c>
      <c r="I504" t="s">
        <v>343</v>
      </c>
      <c r="J504" t="s">
        <v>582</v>
      </c>
      <c r="K504" t="s">
        <v>579</v>
      </c>
    </row>
    <row r="505" spans="1:11" x14ac:dyDescent="0.2">
      <c r="A505" t="s">
        <v>630</v>
      </c>
      <c r="B505" t="s">
        <v>839</v>
      </c>
      <c r="C505" s="2">
        <v>42856</v>
      </c>
      <c r="D505">
        <v>4</v>
      </c>
      <c r="F505">
        <v>1</v>
      </c>
      <c r="G505">
        <v>-0.5</v>
      </c>
      <c r="H505" t="s">
        <v>350</v>
      </c>
      <c r="I505" t="s">
        <v>343</v>
      </c>
      <c r="J505" t="s">
        <v>583</v>
      </c>
      <c r="K505" t="s">
        <v>579</v>
      </c>
    </row>
    <row r="506" spans="1:11" x14ac:dyDescent="0.2">
      <c r="A506" t="s">
        <v>630</v>
      </c>
      <c r="B506" t="s">
        <v>840</v>
      </c>
      <c r="C506" s="2">
        <v>42887</v>
      </c>
      <c r="D506">
        <v>3.7</v>
      </c>
      <c r="F506">
        <v>-0.3</v>
      </c>
      <c r="G506">
        <v>-0.7</v>
      </c>
      <c r="H506" t="s">
        <v>349</v>
      </c>
      <c r="I506" t="s">
        <v>343</v>
      </c>
      <c r="J506" t="s">
        <v>584</v>
      </c>
      <c r="K506" t="s">
        <v>579</v>
      </c>
    </row>
    <row r="507" spans="1:11" x14ac:dyDescent="0.2">
      <c r="A507" t="s">
        <v>630</v>
      </c>
      <c r="B507" t="s">
        <v>841</v>
      </c>
      <c r="C507" s="2">
        <v>42917</v>
      </c>
      <c r="D507">
        <v>3.6</v>
      </c>
      <c r="F507">
        <v>-1.4</v>
      </c>
      <c r="G507">
        <v>-1.4</v>
      </c>
      <c r="H507" t="s">
        <v>348</v>
      </c>
      <c r="I507" t="s">
        <v>343</v>
      </c>
      <c r="J507" t="s">
        <v>585</v>
      </c>
      <c r="K507" t="s">
        <v>579</v>
      </c>
    </row>
    <row r="508" spans="1:11" x14ac:dyDescent="0.2">
      <c r="A508" t="s">
        <v>630</v>
      </c>
      <c r="B508" t="s">
        <v>842</v>
      </c>
      <c r="C508" s="2">
        <v>42948</v>
      </c>
      <c r="D508">
        <v>4.3</v>
      </c>
      <c r="F508">
        <v>-1</v>
      </c>
      <c r="G508">
        <v>0.3</v>
      </c>
      <c r="H508" t="s">
        <v>347</v>
      </c>
      <c r="I508" t="s">
        <v>343</v>
      </c>
      <c r="J508" t="s">
        <v>586</v>
      </c>
      <c r="K508" t="s">
        <v>579</v>
      </c>
    </row>
    <row r="509" spans="1:11" x14ac:dyDescent="0.2">
      <c r="A509" t="s">
        <v>630</v>
      </c>
      <c r="B509" t="s">
        <v>843</v>
      </c>
      <c r="C509" s="2">
        <v>42979</v>
      </c>
      <c r="D509">
        <v>4</v>
      </c>
      <c r="F509">
        <v>0.1</v>
      </c>
      <c r="G509">
        <v>0.4</v>
      </c>
      <c r="H509" t="s">
        <v>346</v>
      </c>
      <c r="I509" t="s">
        <v>343</v>
      </c>
      <c r="J509" t="s">
        <v>587</v>
      </c>
      <c r="K509" t="s">
        <v>579</v>
      </c>
    </row>
    <row r="510" spans="1:11" x14ac:dyDescent="0.2">
      <c r="A510" t="s">
        <v>630</v>
      </c>
      <c r="B510" t="s">
        <v>844</v>
      </c>
      <c r="C510" s="2">
        <v>43009</v>
      </c>
      <c r="D510">
        <v>4.4000000000000004</v>
      </c>
      <c r="F510">
        <v>1.2</v>
      </c>
      <c r="G510">
        <v>0.6</v>
      </c>
      <c r="H510" t="s">
        <v>345</v>
      </c>
      <c r="I510" t="s">
        <v>343</v>
      </c>
      <c r="J510" t="s">
        <v>292</v>
      </c>
      <c r="K510" t="s">
        <v>579</v>
      </c>
    </row>
    <row r="511" spans="1:11" x14ac:dyDescent="0.2">
      <c r="A511" t="s">
        <v>630</v>
      </c>
      <c r="B511" t="s">
        <v>845</v>
      </c>
      <c r="C511" s="2">
        <v>43040</v>
      </c>
      <c r="D511">
        <v>3.8</v>
      </c>
      <c r="F511">
        <v>-0.2</v>
      </c>
      <c r="G511">
        <v>0.8</v>
      </c>
      <c r="H511" t="s">
        <v>344</v>
      </c>
      <c r="I511" t="s">
        <v>343</v>
      </c>
      <c r="J511" t="s">
        <v>294</v>
      </c>
      <c r="K511" t="s">
        <v>579</v>
      </c>
    </row>
    <row r="512" spans="1:11" x14ac:dyDescent="0.2">
      <c r="A512" t="s">
        <v>630</v>
      </c>
      <c r="B512" t="s">
        <v>846</v>
      </c>
      <c r="C512" s="2">
        <v>43070</v>
      </c>
      <c r="D512">
        <v>3.7</v>
      </c>
      <c r="F512">
        <v>0</v>
      </c>
      <c r="G512">
        <v>-0.3</v>
      </c>
      <c r="H512" t="s">
        <v>342</v>
      </c>
      <c r="I512" t="s">
        <v>343</v>
      </c>
      <c r="J512" t="s">
        <v>296</v>
      </c>
      <c r="K512" t="s">
        <v>579</v>
      </c>
    </row>
    <row r="513" spans="1:11" x14ac:dyDescent="0.2">
      <c r="A513" t="s">
        <v>630</v>
      </c>
      <c r="B513" t="s">
        <v>847</v>
      </c>
      <c r="C513" s="2">
        <v>43101</v>
      </c>
      <c r="D513">
        <v>4.2</v>
      </c>
      <c r="F513">
        <v>0.6</v>
      </c>
      <c r="G513">
        <v>-0.8</v>
      </c>
      <c r="H513" t="s">
        <v>341</v>
      </c>
      <c r="I513" t="s">
        <v>330</v>
      </c>
      <c r="J513" t="s">
        <v>579</v>
      </c>
      <c r="K513" t="s">
        <v>579</v>
      </c>
    </row>
    <row r="514" spans="1:11" x14ac:dyDescent="0.2">
      <c r="A514" t="s">
        <v>630</v>
      </c>
      <c r="B514" t="s">
        <v>848</v>
      </c>
      <c r="C514" s="2">
        <v>43132</v>
      </c>
      <c r="D514">
        <v>4.4000000000000004</v>
      </c>
      <c r="F514">
        <v>0.1</v>
      </c>
      <c r="G514">
        <v>-0.9</v>
      </c>
      <c r="H514" t="s">
        <v>340</v>
      </c>
      <c r="I514" t="s">
        <v>330</v>
      </c>
      <c r="J514" t="s">
        <v>580</v>
      </c>
      <c r="K514" t="s">
        <v>579</v>
      </c>
    </row>
    <row r="515" spans="1:11" x14ac:dyDescent="0.2">
      <c r="A515" t="s">
        <v>630</v>
      </c>
      <c r="B515" t="s">
        <v>849</v>
      </c>
      <c r="C515" s="2">
        <v>43160</v>
      </c>
      <c r="D515">
        <v>4.3</v>
      </c>
      <c r="F515">
        <v>0.3</v>
      </c>
      <c r="G515">
        <v>0.4</v>
      </c>
      <c r="H515" t="s">
        <v>339</v>
      </c>
      <c r="I515" t="s">
        <v>330</v>
      </c>
      <c r="J515" t="s">
        <v>581</v>
      </c>
      <c r="K515" t="s">
        <v>579</v>
      </c>
    </row>
    <row r="516" spans="1:11" x14ac:dyDescent="0.2">
      <c r="A516" t="s">
        <v>630</v>
      </c>
      <c r="B516" t="s">
        <v>850</v>
      </c>
      <c r="C516" s="2">
        <v>43191</v>
      </c>
      <c r="D516">
        <v>2.9</v>
      </c>
      <c r="F516">
        <v>-1.5</v>
      </c>
      <c r="G516">
        <v>-0.3</v>
      </c>
      <c r="H516" t="s">
        <v>338</v>
      </c>
      <c r="I516" t="s">
        <v>330</v>
      </c>
      <c r="J516" t="s">
        <v>582</v>
      </c>
      <c r="K516" t="s">
        <v>579</v>
      </c>
    </row>
    <row r="517" spans="1:11" x14ac:dyDescent="0.2">
      <c r="A517" t="s">
        <v>630</v>
      </c>
      <c r="B517" t="s">
        <v>851</v>
      </c>
      <c r="C517" s="2">
        <v>43221</v>
      </c>
      <c r="D517">
        <v>3.2</v>
      </c>
      <c r="F517">
        <v>-0.6</v>
      </c>
      <c r="G517">
        <v>-0.8</v>
      </c>
      <c r="H517" t="s">
        <v>337</v>
      </c>
      <c r="I517" t="s">
        <v>330</v>
      </c>
      <c r="J517" t="s">
        <v>583</v>
      </c>
      <c r="K517" t="s">
        <v>579</v>
      </c>
    </row>
    <row r="518" spans="1:11" x14ac:dyDescent="0.2">
      <c r="A518" t="s">
        <v>630</v>
      </c>
      <c r="B518" t="s">
        <v>852</v>
      </c>
      <c r="C518" s="2">
        <v>43252</v>
      </c>
      <c r="D518">
        <v>3.2</v>
      </c>
      <c r="F518">
        <v>-0.5</v>
      </c>
      <c r="G518">
        <v>-0.5</v>
      </c>
      <c r="H518" t="s">
        <v>336</v>
      </c>
      <c r="I518" t="s">
        <v>330</v>
      </c>
      <c r="J518" t="s">
        <v>584</v>
      </c>
      <c r="K518" t="s">
        <v>579</v>
      </c>
    </row>
    <row r="519" spans="1:11" x14ac:dyDescent="0.2">
      <c r="A519" t="s">
        <v>630</v>
      </c>
      <c r="B519" t="s">
        <v>853</v>
      </c>
      <c r="C519" s="2">
        <v>43282</v>
      </c>
      <c r="D519">
        <v>3</v>
      </c>
      <c r="F519">
        <v>-1.2</v>
      </c>
      <c r="G519">
        <v>-0.6</v>
      </c>
      <c r="H519" t="s">
        <v>335</v>
      </c>
      <c r="I519" t="s">
        <v>330</v>
      </c>
      <c r="J519" t="s">
        <v>585</v>
      </c>
      <c r="K519" t="s">
        <v>579</v>
      </c>
    </row>
    <row r="520" spans="1:11" x14ac:dyDescent="0.2">
      <c r="A520" t="s">
        <v>630</v>
      </c>
      <c r="B520" t="s">
        <v>854</v>
      </c>
      <c r="C520" s="2">
        <v>43313</v>
      </c>
      <c r="D520">
        <v>3.4</v>
      </c>
      <c r="F520">
        <v>-1</v>
      </c>
      <c r="G520">
        <v>-0.9</v>
      </c>
      <c r="H520" t="s">
        <v>334</v>
      </c>
      <c r="I520" t="s">
        <v>330</v>
      </c>
      <c r="J520" t="s">
        <v>586</v>
      </c>
      <c r="K520" t="s">
        <v>579</v>
      </c>
    </row>
    <row r="521" spans="1:11" x14ac:dyDescent="0.2">
      <c r="A521" t="s">
        <v>630</v>
      </c>
      <c r="B521" t="s">
        <v>855</v>
      </c>
      <c r="C521" s="2">
        <v>43344</v>
      </c>
      <c r="D521">
        <v>2.7</v>
      </c>
      <c r="F521">
        <v>-1.6</v>
      </c>
      <c r="G521">
        <v>-1.3</v>
      </c>
      <c r="H521" t="s">
        <v>333</v>
      </c>
      <c r="I521" t="s">
        <v>330</v>
      </c>
      <c r="J521" t="s">
        <v>587</v>
      </c>
      <c r="K521" t="s">
        <v>579</v>
      </c>
    </row>
    <row r="522" spans="1:11" x14ac:dyDescent="0.2">
      <c r="A522" t="s">
        <v>630</v>
      </c>
      <c r="B522" t="s">
        <v>856</v>
      </c>
      <c r="C522" s="2">
        <v>43374</v>
      </c>
      <c r="D522">
        <v>3.6</v>
      </c>
      <c r="F522">
        <v>0.7</v>
      </c>
      <c r="G522">
        <v>-0.8</v>
      </c>
      <c r="H522" t="s">
        <v>332</v>
      </c>
      <c r="I522" t="s">
        <v>330</v>
      </c>
      <c r="J522" t="s">
        <v>292</v>
      </c>
      <c r="K522" t="s">
        <v>579</v>
      </c>
    </row>
    <row r="523" spans="1:11" x14ac:dyDescent="0.2">
      <c r="A523" t="s">
        <v>630</v>
      </c>
      <c r="B523" t="s">
        <v>857</v>
      </c>
      <c r="C523" s="2">
        <v>43405</v>
      </c>
      <c r="D523">
        <v>4</v>
      </c>
      <c r="F523">
        <v>0.8</v>
      </c>
      <c r="G523">
        <v>0.2</v>
      </c>
      <c r="H523" t="s">
        <v>331</v>
      </c>
      <c r="I523" t="s">
        <v>330</v>
      </c>
      <c r="J523" t="s">
        <v>294</v>
      </c>
      <c r="K523" t="s">
        <v>579</v>
      </c>
    </row>
    <row r="524" spans="1:11" x14ac:dyDescent="0.2">
      <c r="A524" t="s">
        <v>630</v>
      </c>
      <c r="B524" t="s">
        <v>858</v>
      </c>
      <c r="C524" s="2">
        <v>43435</v>
      </c>
      <c r="D524">
        <v>4.2</v>
      </c>
      <c r="F524">
        <v>1</v>
      </c>
      <c r="G524">
        <v>0.5</v>
      </c>
      <c r="H524" t="s">
        <v>329</v>
      </c>
      <c r="I524" t="s">
        <v>330</v>
      </c>
      <c r="J524" t="s">
        <v>296</v>
      </c>
      <c r="K524" t="s">
        <v>579</v>
      </c>
    </row>
    <row r="525" spans="1:11" x14ac:dyDescent="0.2">
      <c r="A525" t="s">
        <v>630</v>
      </c>
      <c r="B525" t="s">
        <v>859</v>
      </c>
      <c r="C525" s="2">
        <v>43466</v>
      </c>
      <c r="D525">
        <v>3.6</v>
      </c>
      <c r="F525">
        <v>0.6</v>
      </c>
      <c r="G525">
        <v>-0.6</v>
      </c>
      <c r="H525" t="s">
        <v>328</v>
      </c>
      <c r="I525" t="s">
        <v>316</v>
      </c>
      <c r="J525" t="s">
        <v>579</v>
      </c>
      <c r="K525" t="s">
        <v>579</v>
      </c>
    </row>
    <row r="526" spans="1:11" x14ac:dyDescent="0.2">
      <c r="A526" t="s">
        <v>630</v>
      </c>
      <c r="B526" t="s">
        <v>860</v>
      </c>
      <c r="C526" s="2">
        <v>43497</v>
      </c>
      <c r="D526">
        <v>4.2</v>
      </c>
      <c r="F526">
        <v>0.8</v>
      </c>
      <c r="G526">
        <v>-0.2</v>
      </c>
      <c r="H526" t="s">
        <v>327</v>
      </c>
      <c r="I526" t="s">
        <v>316</v>
      </c>
      <c r="J526" t="s">
        <v>580</v>
      </c>
      <c r="K526" t="s">
        <v>579</v>
      </c>
    </row>
    <row r="527" spans="1:11" x14ac:dyDescent="0.2">
      <c r="A527" t="s">
        <v>630</v>
      </c>
      <c r="B527" t="s">
        <v>861</v>
      </c>
      <c r="C527" s="2">
        <v>43525</v>
      </c>
      <c r="D527">
        <v>4</v>
      </c>
      <c r="F527">
        <v>1.3</v>
      </c>
      <c r="G527">
        <v>-0.3</v>
      </c>
      <c r="H527" t="s">
        <v>326</v>
      </c>
      <c r="I527" t="s">
        <v>316</v>
      </c>
      <c r="J527" t="s">
        <v>581</v>
      </c>
      <c r="K527" t="s">
        <v>579</v>
      </c>
    </row>
    <row r="528" spans="1:11" x14ac:dyDescent="0.2">
      <c r="A528" t="s">
        <v>630</v>
      </c>
      <c r="B528" t="s">
        <v>862</v>
      </c>
      <c r="C528" s="2">
        <v>43556</v>
      </c>
      <c r="D528">
        <v>3.7</v>
      </c>
      <c r="F528">
        <v>0.1</v>
      </c>
      <c r="G528">
        <v>0.8</v>
      </c>
      <c r="H528" t="s">
        <v>325</v>
      </c>
      <c r="I528" t="s">
        <v>316</v>
      </c>
      <c r="J528" t="s">
        <v>582</v>
      </c>
      <c r="K528" t="s">
        <v>579</v>
      </c>
    </row>
    <row r="529" spans="1:11" x14ac:dyDescent="0.2">
      <c r="A529" t="s">
        <v>630</v>
      </c>
      <c r="B529" t="s">
        <v>863</v>
      </c>
      <c r="C529" s="2">
        <v>43586</v>
      </c>
      <c r="D529">
        <v>4.3</v>
      </c>
      <c r="F529">
        <v>0.3</v>
      </c>
      <c r="G529">
        <v>1.1000000000000001</v>
      </c>
      <c r="H529" t="s">
        <v>324</v>
      </c>
      <c r="I529" t="s">
        <v>316</v>
      </c>
      <c r="J529" t="s">
        <v>583</v>
      </c>
      <c r="K529" t="s">
        <v>579</v>
      </c>
    </row>
    <row r="530" spans="1:11" x14ac:dyDescent="0.2">
      <c r="A530" t="s">
        <v>630</v>
      </c>
      <c r="B530" t="s">
        <v>864</v>
      </c>
      <c r="C530" s="2">
        <v>43617</v>
      </c>
      <c r="D530">
        <v>4.0999999999999996</v>
      </c>
      <c r="F530">
        <v>-0.1</v>
      </c>
      <c r="G530">
        <v>0.9</v>
      </c>
      <c r="H530" t="s">
        <v>323</v>
      </c>
      <c r="I530" t="s">
        <v>316</v>
      </c>
      <c r="J530" t="s">
        <v>584</v>
      </c>
      <c r="K530" t="s">
        <v>579</v>
      </c>
    </row>
    <row r="531" spans="1:11" x14ac:dyDescent="0.2">
      <c r="A531" t="s">
        <v>630</v>
      </c>
      <c r="B531" t="s">
        <v>865</v>
      </c>
      <c r="C531" s="2">
        <v>43647</v>
      </c>
      <c r="D531">
        <v>4</v>
      </c>
      <c r="F531">
        <v>0.4</v>
      </c>
      <c r="G531">
        <v>1</v>
      </c>
      <c r="H531" t="s">
        <v>322</v>
      </c>
      <c r="I531" t="s">
        <v>316</v>
      </c>
      <c r="J531" t="s">
        <v>585</v>
      </c>
      <c r="K531" t="s">
        <v>579</v>
      </c>
    </row>
    <row r="532" spans="1:11" x14ac:dyDescent="0.2">
      <c r="A532" t="s">
        <v>630</v>
      </c>
      <c r="B532" t="s">
        <v>866</v>
      </c>
      <c r="C532" s="2">
        <v>43678</v>
      </c>
      <c r="D532">
        <v>4</v>
      </c>
      <c r="F532">
        <v>-0.2</v>
      </c>
      <c r="G532">
        <v>0.6</v>
      </c>
      <c r="H532" t="s">
        <v>321</v>
      </c>
      <c r="I532" t="s">
        <v>316</v>
      </c>
      <c r="J532" t="s">
        <v>586</v>
      </c>
      <c r="K532" t="s">
        <v>579</v>
      </c>
    </row>
    <row r="533" spans="1:11" x14ac:dyDescent="0.2">
      <c r="A533" t="s">
        <v>630</v>
      </c>
      <c r="B533" t="s">
        <v>867</v>
      </c>
      <c r="C533" s="2">
        <v>43709</v>
      </c>
      <c r="D533">
        <v>3</v>
      </c>
      <c r="F533">
        <v>-1</v>
      </c>
      <c r="G533">
        <v>0.3</v>
      </c>
      <c r="H533" t="s">
        <v>320</v>
      </c>
      <c r="I533" t="s">
        <v>316</v>
      </c>
      <c r="J533" t="s">
        <v>587</v>
      </c>
      <c r="K533" t="s">
        <v>579</v>
      </c>
    </row>
    <row r="534" spans="1:11" x14ac:dyDescent="0.2">
      <c r="A534" t="s">
        <v>630</v>
      </c>
      <c r="B534" t="s">
        <v>868</v>
      </c>
      <c r="C534" s="2">
        <v>43739</v>
      </c>
      <c r="D534">
        <v>2.7</v>
      </c>
      <c r="F534">
        <v>-1</v>
      </c>
      <c r="G534">
        <v>-0.9</v>
      </c>
      <c r="H534" t="s">
        <v>319</v>
      </c>
      <c r="I534" t="s">
        <v>316</v>
      </c>
      <c r="J534" t="s">
        <v>292</v>
      </c>
      <c r="K534" t="s">
        <v>579</v>
      </c>
    </row>
    <row r="535" spans="1:11" x14ac:dyDescent="0.2">
      <c r="A535" t="s">
        <v>630</v>
      </c>
      <c r="B535" t="s">
        <v>869</v>
      </c>
      <c r="C535" s="2">
        <v>43770</v>
      </c>
      <c r="D535">
        <v>3.2</v>
      </c>
      <c r="F535">
        <v>-1.1000000000000001</v>
      </c>
      <c r="G535">
        <v>-0.8</v>
      </c>
      <c r="H535" t="s">
        <v>317</v>
      </c>
      <c r="I535" t="s">
        <v>316</v>
      </c>
      <c r="J535" t="s">
        <v>294</v>
      </c>
      <c r="K535" t="s">
        <v>579</v>
      </c>
    </row>
    <row r="536" spans="1:11" x14ac:dyDescent="0.2">
      <c r="A536" t="s">
        <v>630</v>
      </c>
      <c r="B536" t="s">
        <v>870</v>
      </c>
      <c r="C536" s="2">
        <v>43800</v>
      </c>
      <c r="D536">
        <v>3.1</v>
      </c>
      <c r="F536">
        <v>-1</v>
      </c>
      <c r="G536">
        <v>-1.1000000000000001</v>
      </c>
      <c r="H536" t="s">
        <v>315</v>
      </c>
      <c r="I536" t="s">
        <v>316</v>
      </c>
      <c r="J536" t="s">
        <v>296</v>
      </c>
      <c r="K536" t="s">
        <v>579</v>
      </c>
    </row>
    <row r="537" spans="1:11" x14ac:dyDescent="0.2">
      <c r="A537" t="s">
        <v>630</v>
      </c>
      <c r="B537" t="s">
        <v>871</v>
      </c>
      <c r="C537" s="2">
        <v>43831</v>
      </c>
      <c r="D537">
        <v>3.5</v>
      </c>
      <c r="F537">
        <v>-0.5</v>
      </c>
      <c r="G537">
        <v>-0.1</v>
      </c>
      <c r="H537" t="s">
        <v>314</v>
      </c>
      <c r="I537" t="s">
        <v>303</v>
      </c>
      <c r="J537" t="s">
        <v>579</v>
      </c>
      <c r="K537" t="s">
        <v>579</v>
      </c>
    </row>
    <row r="538" spans="1:11" x14ac:dyDescent="0.2">
      <c r="A538" t="s">
        <v>630</v>
      </c>
      <c r="B538" t="s">
        <v>872</v>
      </c>
      <c r="C538" s="2">
        <v>43862</v>
      </c>
      <c r="D538">
        <v>4.2</v>
      </c>
      <c r="F538">
        <v>0.2</v>
      </c>
      <c r="G538">
        <v>0</v>
      </c>
      <c r="H538" t="s">
        <v>313</v>
      </c>
      <c r="I538" t="s">
        <v>303</v>
      </c>
      <c r="J538" t="s">
        <v>580</v>
      </c>
      <c r="K538" t="s">
        <v>579</v>
      </c>
    </row>
    <row r="539" spans="1:11" x14ac:dyDescent="0.2">
      <c r="A539" t="s">
        <v>630</v>
      </c>
      <c r="B539" t="s">
        <v>873</v>
      </c>
      <c r="C539" s="2">
        <v>43891</v>
      </c>
      <c r="D539">
        <v>5.2</v>
      </c>
      <c r="F539">
        <v>2.2000000000000002</v>
      </c>
      <c r="G539">
        <v>1.2</v>
      </c>
      <c r="H539" t="s">
        <v>312</v>
      </c>
      <c r="I539" t="s">
        <v>303</v>
      </c>
      <c r="J539" t="s">
        <v>581</v>
      </c>
      <c r="K539" t="s">
        <v>579</v>
      </c>
    </row>
    <row r="540" spans="1:11" x14ac:dyDescent="0.2">
      <c r="A540" t="s">
        <v>630</v>
      </c>
      <c r="B540" t="s">
        <v>874</v>
      </c>
      <c r="C540" s="2">
        <v>43922</v>
      </c>
      <c r="D540">
        <v>14</v>
      </c>
      <c r="F540">
        <v>11.3</v>
      </c>
      <c r="G540">
        <v>10.3</v>
      </c>
      <c r="H540" t="s">
        <v>311</v>
      </c>
      <c r="I540" t="s">
        <v>303</v>
      </c>
      <c r="J540" t="s">
        <v>582</v>
      </c>
      <c r="K540" t="s">
        <v>579</v>
      </c>
    </row>
    <row r="541" spans="1:11" x14ac:dyDescent="0.2">
      <c r="A541" t="s">
        <v>630</v>
      </c>
      <c r="B541" t="s">
        <v>875</v>
      </c>
      <c r="C541" s="2">
        <v>43952</v>
      </c>
      <c r="D541">
        <v>14.3</v>
      </c>
      <c r="F541">
        <v>11.1</v>
      </c>
      <c r="G541">
        <v>10</v>
      </c>
      <c r="H541" t="s">
        <v>310</v>
      </c>
      <c r="I541" t="s">
        <v>303</v>
      </c>
      <c r="J541" t="s">
        <v>583</v>
      </c>
      <c r="K541" t="s">
        <v>579</v>
      </c>
    </row>
    <row r="542" spans="1:11" x14ac:dyDescent="0.2">
      <c r="A542" t="s">
        <v>630</v>
      </c>
      <c r="B542" t="s">
        <v>876</v>
      </c>
      <c r="C542" s="2">
        <v>43983</v>
      </c>
      <c r="D542">
        <v>12.8</v>
      </c>
      <c r="F542">
        <v>9.6999999999999993</v>
      </c>
      <c r="G542">
        <v>8.6999999999999993</v>
      </c>
      <c r="H542" t="s">
        <v>309</v>
      </c>
      <c r="I542" t="s">
        <v>303</v>
      </c>
      <c r="J542" t="s">
        <v>584</v>
      </c>
      <c r="K542" t="s">
        <v>579</v>
      </c>
    </row>
    <row r="543" spans="1:11" x14ac:dyDescent="0.2">
      <c r="A543" t="s">
        <v>630</v>
      </c>
      <c r="B543" t="s">
        <v>877</v>
      </c>
      <c r="C543" s="2">
        <v>44013</v>
      </c>
      <c r="D543">
        <v>12.2</v>
      </c>
      <c r="F543">
        <v>8.6999999999999993</v>
      </c>
      <c r="G543">
        <v>8.1999999999999993</v>
      </c>
      <c r="H543" t="s">
        <v>308</v>
      </c>
      <c r="I543" t="s">
        <v>303</v>
      </c>
      <c r="J543" t="s">
        <v>585</v>
      </c>
      <c r="K543" t="s">
        <v>579</v>
      </c>
    </row>
    <row r="544" spans="1:11" x14ac:dyDescent="0.2">
      <c r="A544" t="s">
        <v>630</v>
      </c>
      <c r="B544" t="s">
        <v>878</v>
      </c>
      <c r="C544" s="2">
        <v>44044</v>
      </c>
      <c r="D544">
        <v>11.9</v>
      </c>
      <c r="F544">
        <v>7.7</v>
      </c>
      <c r="G544">
        <v>7.9</v>
      </c>
      <c r="H544" t="s">
        <v>307</v>
      </c>
      <c r="I544" t="s">
        <v>303</v>
      </c>
      <c r="J544" t="s">
        <v>586</v>
      </c>
      <c r="K544" t="s">
        <v>579</v>
      </c>
    </row>
    <row r="545" spans="1:11" x14ac:dyDescent="0.2">
      <c r="A545" t="s">
        <v>630</v>
      </c>
      <c r="B545" t="s">
        <v>879</v>
      </c>
      <c r="C545" s="2">
        <v>44075</v>
      </c>
      <c r="D545">
        <v>10.8</v>
      </c>
      <c r="F545">
        <v>5.6</v>
      </c>
      <c r="G545">
        <v>7.8</v>
      </c>
      <c r="H545" t="s">
        <v>306</v>
      </c>
      <c r="I545" t="s">
        <v>303</v>
      </c>
      <c r="J545" t="s">
        <v>587</v>
      </c>
      <c r="K545" t="s">
        <v>579</v>
      </c>
    </row>
    <row r="546" spans="1:11" x14ac:dyDescent="0.2">
      <c r="A546" t="s">
        <v>630</v>
      </c>
      <c r="B546" t="s">
        <v>880</v>
      </c>
      <c r="C546" s="2">
        <v>44105</v>
      </c>
      <c r="D546">
        <v>8.5</v>
      </c>
      <c r="F546">
        <v>-5.5</v>
      </c>
      <c r="G546">
        <v>5.8</v>
      </c>
      <c r="H546" t="s">
        <v>305</v>
      </c>
      <c r="I546" t="s">
        <v>303</v>
      </c>
      <c r="J546" t="s">
        <v>292</v>
      </c>
      <c r="K546" t="s">
        <v>579</v>
      </c>
    </row>
    <row r="547" spans="1:11" x14ac:dyDescent="0.2">
      <c r="A547" t="s">
        <v>630</v>
      </c>
      <c r="B547" t="s">
        <v>881</v>
      </c>
      <c r="C547" s="2">
        <v>44136</v>
      </c>
      <c r="D547">
        <v>10</v>
      </c>
      <c r="F547">
        <v>-4.3</v>
      </c>
      <c r="G547">
        <v>6.8</v>
      </c>
      <c r="H547" t="s">
        <v>304</v>
      </c>
      <c r="I547" t="s">
        <v>303</v>
      </c>
      <c r="J547" t="s">
        <v>294</v>
      </c>
      <c r="K547" t="s">
        <v>579</v>
      </c>
    </row>
    <row r="548" spans="1:11" x14ac:dyDescent="0.2">
      <c r="A548" t="s">
        <v>630</v>
      </c>
      <c r="B548" t="s">
        <v>882</v>
      </c>
      <c r="C548" s="2">
        <v>44166</v>
      </c>
      <c r="D548">
        <v>9.6999999999999993</v>
      </c>
      <c r="F548">
        <v>-3.1</v>
      </c>
      <c r="G548">
        <v>6.6</v>
      </c>
      <c r="H548" t="s">
        <v>302</v>
      </c>
      <c r="I548" t="s">
        <v>303</v>
      </c>
      <c r="J548" t="s">
        <v>296</v>
      </c>
      <c r="K548" t="s">
        <v>579</v>
      </c>
    </row>
    <row r="549" spans="1:11" x14ac:dyDescent="0.2">
      <c r="A549" t="s">
        <v>630</v>
      </c>
      <c r="B549" t="s">
        <v>883</v>
      </c>
      <c r="C549" s="2">
        <v>44197</v>
      </c>
      <c r="D549">
        <v>8.6999999999999993</v>
      </c>
      <c r="F549">
        <v>-3.5</v>
      </c>
      <c r="G549">
        <v>5.2</v>
      </c>
      <c r="H549" t="s">
        <v>301</v>
      </c>
      <c r="I549" t="s">
        <v>287</v>
      </c>
      <c r="J549" t="s">
        <v>579</v>
      </c>
      <c r="K549" t="s">
        <v>579</v>
      </c>
    </row>
    <row r="550" spans="1:11" x14ac:dyDescent="0.2">
      <c r="A550" t="s">
        <v>630</v>
      </c>
      <c r="B550" t="s">
        <v>884</v>
      </c>
      <c r="C550" s="2">
        <v>44228</v>
      </c>
      <c r="D550">
        <v>8</v>
      </c>
      <c r="F550">
        <v>-3.9</v>
      </c>
      <c r="G550">
        <v>3.8</v>
      </c>
      <c r="H550" t="s">
        <v>300</v>
      </c>
      <c r="I550" t="s">
        <v>287</v>
      </c>
      <c r="J550" t="s">
        <v>580</v>
      </c>
      <c r="K550" t="s">
        <v>579</v>
      </c>
    </row>
    <row r="551" spans="1:11" x14ac:dyDescent="0.2">
      <c r="A551" t="s">
        <v>630</v>
      </c>
      <c r="B551" t="s">
        <v>885</v>
      </c>
      <c r="C551" s="2">
        <v>44256</v>
      </c>
      <c r="D551">
        <v>8.5</v>
      </c>
      <c r="F551">
        <v>-2.2999999999999998</v>
      </c>
      <c r="G551">
        <v>3.3</v>
      </c>
      <c r="H551" t="s">
        <v>299</v>
      </c>
      <c r="I551" t="s">
        <v>287</v>
      </c>
      <c r="J551" t="s">
        <v>581</v>
      </c>
      <c r="K551" t="s">
        <v>579</v>
      </c>
    </row>
    <row r="552" spans="1:11" x14ac:dyDescent="0.2">
      <c r="A552" t="s">
        <v>630</v>
      </c>
      <c r="B552" t="s">
        <v>886</v>
      </c>
      <c r="C552" s="2">
        <v>44287</v>
      </c>
      <c r="D552">
        <v>7</v>
      </c>
      <c r="F552">
        <v>-1.5</v>
      </c>
      <c r="G552">
        <v>-7</v>
      </c>
      <c r="H552" t="s">
        <v>298</v>
      </c>
      <c r="I552" t="s">
        <v>287</v>
      </c>
      <c r="J552" t="s">
        <v>582</v>
      </c>
      <c r="K552" t="s">
        <v>579</v>
      </c>
    </row>
    <row r="553" spans="1:11" x14ac:dyDescent="0.2">
      <c r="A553" t="s">
        <v>630</v>
      </c>
      <c r="B553" t="s">
        <v>887</v>
      </c>
      <c r="C553" s="2">
        <v>44317</v>
      </c>
      <c r="D553">
        <v>7.6</v>
      </c>
      <c r="F553">
        <v>-2.4</v>
      </c>
      <c r="G553">
        <v>-6.7</v>
      </c>
      <c r="H553" t="s">
        <v>297</v>
      </c>
      <c r="I553" t="s">
        <v>287</v>
      </c>
      <c r="J553" t="s">
        <v>583</v>
      </c>
      <c r="K553" t="s">
        <v>579</v>
      </c>
    </row>
    <row r="554" spans="1:11" x14ac:dyDescent="0.2">
      <c r="A554" t="s">
        <v>630</v>
      </c>
      <c r="B554" t="s">
        <v>888</v>
      </c>
      <c r="C554" s="2">
        <v>44348</v>
      </c>
      <c r="D554">
        <v>6</v>
      </c>
      <c r="F554">
        <v>-3.7</v>
      </c>
      <c r="G554">
        <v>-6.8</v>
      </c>
      <c r="H554" t="s">
        <v>295</v>
      </c>
      <c r="I554" t="s">
        <v>287</v>
      </c>
      <c r="J554" t="s">
        <v>584</v>
      </c>
      <c r="K554" t="s">
        <v>579</v>
      </c>
    </row>
    <row r="555" spans="1:11" x14ac:dyDescent="0.2">
      <c r="A555" t="s">
        <v>630</v>
      </c>
      <c r="B555" t="s">
        <v>889</v>
      </c>
      <c r="C555" s="2">
        <v>44378</v>
      </c>
      <c r="D555">
        <v>6.7</v>
      </c>
      <c r="F555">
        <v>-2</v>
      </c>
      <c r="G555">
        <v>-5.5</v>
      </c>
      <c r="H555" t="s">
        <v>293</v>
      </c>
      <c r="I555" t="s">
        <v>287</v>
      </c>
      <c r="J555" t="s">
        <v>585</v>
      </c>
      <c r="K555" t="s">
        <v>579</v>
      </c>
    </row>
    <row r="556" spans="1:11" x14ac:dyDescent="0.2">
      <c r="A556" t="s">
        <v>630</v>
      </c>
      <c r="B556" t="s">
        <v>890</v>
      </c>
      <c r="C556" s="2">
        <v>44409</v>
      </c>
      <c r="D556">
        <v>5.9</v>
      </c>
      <c r="F556">
        <v>-2.1</v>
      </c>
      <c r="G556">
        <v>-6</v>
      </c>
      <c r="H556" t="s">
        <v>291</v>
      </c>
      <c r="I556" t="s">
        <v>287</v>
      </c>
      <c r="J556" t="s">
        <v>586</v>
      </c>
      <c r="K556" t="s">
        <v>579</v>
      </c>
    </row>
    <row r="557" spans="1:11" x14ac:dyDescent="0.2">
      <c r="A557" t="s">
        <v>630</v>
      </c>
      <c r="B557" t="s">
        <v>891</v>
      </c>
      <c r="C557" s="2">
        <v>44440</v>
      </c>
      <c r="D557">
        <v>5.7</v>
      </c>
      <c r="F557">
        <v>-2.8</v>
      </c>
      <c r="G557">
        <v>-5.0999999999999996</v>
      </c>
      <c r="H557" t="s">
        <v>290</v>
      </c>
      <c r="I557" t="s">
        <v>287</v>
      </c>
      <c r="J557" t="s">
        <v>587</v>
      </c>
      <c r="K557" t="s">
        <v>579</v>
      </c>
    </row>
    <row r="558" spans="1:11" x14ac:dyDescent="0.2">
      <c r="A558" t="s">
        <v>630</v>
      </c>
      <c r="B558" t="s">
        <v>892</v>
      </c>
      <c r="C558" s="2">
        <v>44470</v>
      </c>
      <c r="D558">
        <v>4.2</v>
      </c>
      <c r="F558">
        <v>-2.8</v>
      </c>
      <c r="G558">
        <v>-4.3</v>
      </c>
      <c r="H558" t="s">
        <v>289</v>
      </c>
      <c r="I558" t="s">
        <v>287</v>
      </c>
      <c r="J558" t="s">
        <v>292</v>
      </c>
      <c r="K558" t="s">
        <v>579</v>
      </c>
    </row>
    <row r="559" spans="1:11" x14ac:dyDescent="0.2">
      <c r="A559" t="s">
        <v>630</v>
      </c>
      <c r="B559" t="s">
        <v>893</v>
      </c>
      <c r="C559" s="2">
        <v>44501</v>
      </c>
      <c r="D559">
        <v>5.4</v>
      </c>
      <c r="F559">
        <v>-2.2000000000000002</v>
      </c>
      <c r="G559">
        <v>-4.5999999999999996</v>
      </c>
      <c r="H559" t="s">
        <v>288</v>
      </c>
      <c r="I559" t="s">
        <v>287</v>
      </c>
      <c r="J559" t="s">
        <v>294</v>
      </c>
      <c r="K559" t="s">
        <v>579</v>
      </c>
    </row>
    <row r="560" spans="1:11" x14ac:dyDescent="0.2">
      <c r="A560" t="s">
        <v>630</v>
      </c>
      <c r="B560" t="s">
        <v>894</v>
      </c>
      <c r="C560" s="2">
        <v>44531</v>
      </c>
      <c r="D560">
        <v>3.1</v>
      </c>
      <c r="F560">
        <v>-2.9</v>
      </c>
      <c r="G560">
        <v>-6.6</v>
      </c>
      <c r="H560" t="s">
        <v>286</v>
      </c>
      <c r="I560" t="s">
        <v>287</v>
      </c>
      <c r="J560" t="s">
        <v>296</v>
      </c>
      <c r="K560" t="s">
        <v>579</v>
      </c>
    </row>
    <row r="561" spans="1:11" x14ac:dyDescent="0.2">
      <c r="A561" t="s">
        <v>630</v>
      </c>
      <c r="B561" t="s">
        <v>895</v>
      </c>
      <c r="C561" s="2">
        <v>44562</v>
      </c>
      <c r="D561">
        <v>4.3</v>
      </c>
      <c r="F561">
        <v>-2.4</v>
      </c>
      <c r="G561">
        <v>-4.4000000000000004</v>
      </c>
      <c r="H561" t="s">
        <v>285</v>
      </c>
      <c r="I561" t="s">
        <v>282</v>
      </c>
      <c r="J561" t="s">
        <v>579</v>
      </c>
      <c r="K561" t="s">
        <v>579</v>
      </c>
    </row>
    <row r="562" spans="1:11" x14ac:dyDescent="0.2">
      <c r="A562" t="s">
        <v>630</v>
      </c>
      <c r="B562" t="s">
        <v>896</v>
      </c>
      <c r="C562" s="2">
        <v>44593</v>
      </c>
      <c r="D562">
        <v>5.4</v>
      </c>
      <c r="F562">
        <v>-0.5</v>
      </c>
      <c r="G562">
        <v>-2.6</v>
      </c>
      <c r="H562" t="s">
        <v>284</v>
      </c>
      <c r="I562" t="s">
        <v>282</v>
      </c>
      <c r="J562" t="s">
        <v>580</v>
      </c>
      <c r="K562" t="s">
        <v>579</v>
      </c>
    </row>
    <row r="563" spans="1:11" x14ac:dyDescent="0.2">
      <c r="A563" t="s">
        <v>630</v>
      </c>
      <c r="B563" t="s">
        <v>897</v>
      </c>
      <c r="C563" s="2">
        <v>44621</v>
      </c>
      <c r="D563">
        <v>5.3</v>
      </c>
      <c r="F563">
        <v>-0.4</v>
      </c>
      <c r="G563">
        <v>-3.2</v>
      </c>
      <c r="H563" t="s">
        <v>283</v>
      </c>
      <c r="I563" t="s">
        <v>282</v>
      </c>
      <c r="J563" t="s">
        <v>581</v>
      </c>
      <c r="K563" t="s">
        <v>579</v>
      </c>
    </row>
    <row r="564" spans="1:11" x14ac:dyDescent="0.2">
      <c r="A564" t="s">
        <v>630</v>
      </c>
      <c r="B564" t="s">
        <v>898</v>
      </c>
      <c r="C564" s="2">
        <v>44652</v>
      </c>
      <c r="D564">
        <v>3.6</v>
      </c>
      <c r="F564">
        <v>-0.6</v>
      </c>
      <c r="G564">
        <v>-3.4</v>
      </c>
      <c r="H564" t="s">
        <v>281</v>
      </c>
      <c r="I564" t="s">
        <v>282</v>
      </c>
      <c r="J564" t="s">
        <v>582</v>
      </c>
      <c r="K564" t="s">
        <v>579</v>
      </c>
    </row>
    <row r="565" spans="1:11" x14ac:dyDescent="0.2">
      <c r="A565" t="s">
        <v>630</v>
      </c>
      <c r="B565" t="s">
        <v>899</v>
      </c>
      <c r="C565" s="2">
        <v>44682</v>
      </c>
      <c r="D565">
        <v>3.8</v>
      </c>
      <c r="F565">
        <v>-1.6</v>
      </c>
      <c r="G565">
        <v>-3.8</v>
      </c>
      <c r="H565" t="s">
        <v>588</v>
      </c>
      <c r="I565" t="s">
        <v>282</v>
      </c>
      <c r="J565" t="s">
        <v>583</v>
      </c>
      <c r="K565" t="s">
        <v>579</v>
      </c>
    </row>
    <row r="566" spans="1:11" x14ac:dyDescent="0.2">
      <c r="A566" t="s">
        <v>630</v>
      </c>
      <c r="B566" t="s">
        <v>900</v>
      </c>
      <c r="C566" s="2">
        <v>44713</v>
      </c>
      <c r="D566">
        <v>3.9</v>
      </c>
      <c r="F566">
        <v>0.8</v>
      </c>
      <c r="G566">
        <v>-2.1</v>
      </c>
      <c r="H566" t="s">
        <v>589</v>
      </c>
      <c r="I566" t="s">
        <v>282</v>
      </c>
      <c r="J566" t="s">
        <v>584</v>
      </c>
      <c r="K566" t="s">
        <v>579</v>
      </c>
    </row>
    <row r="567" spans="1:11" x14ac:dyDescent="0.2">
      <c r="A567" t="s">
        <v>630</v>
      </c>
      <c r="B567" t="s">
        <v>901</v>
      </c>
      <c r="C567" s="2">
        <v>44743</v>
      </c>
      <c r="D567">
        <v>3.9</v>
      </c>
      <c r="F567">
        <v>-0.4</v>
      </c>
      <c r="G567">
        <v>-2.8</v>
      </c>
      <c r="H567" t="s">
        <v>592</v>
      </c>
      <c r="I567" t="s">
        <v>282</v>
      </c>
      <c r="J567" t="s">
        <v>585</v>
      </c>
      <c r="K567" t="s">
        <v>579</v>
      </c>
    </row>
    <row r="568" spans="1:11" x14ac:dyDescent="0.2">
      <c r="A568" t="s">
        <v>630</v>
      </c>
      <c r="B568" t="s">
        <v>902</v>
      </c>
      <c r="C568" s="2">
        <v>44774</v>
      </c>
      <c r="D568">
        <v>4.5999999999999996</v>
      </c>
      <c r="F568">
        <v>-0.8</v>
      </c>
      <c r="G568">
        <v>-1.3</v>
      </c>
      <c r="H568" t="s">
        <v>593</v>
      </c>
      <c r="I568" t="s">
        <v>282</v>
      </c>
      <c r="J568" t="s">
        <v>586</v>
      </c>
      <c r="K568" t="s">
        <v>579</v>
      </c>
    </row>
    <row r="569" spans="1:11" x14ac:dyDescent="0.2">
      <c r="A569" t="s">
        <v>630</v>
      </c>
      <c r="B569" t="s">
        <v>903</v>
      </c>
      <c r="C569" s="2">
        <v>44805</v>
      </c>
      <c r="D569">
        <v>4.5</v>
      </c>
      <c r="F569">
        <v>-0.8</v>
      </c>
      <c r="G569">
        <v>-1.2</v>
      </c>
      <c r="H569" t="s">
        <v>594</v>
      </c>
      <c r="I569" t="s">
        <v>282</v>
      </c>
      <c r="J569" t="s">
        <v>587</v>
      </c>
      <c r="K569" t="s">
        <v>579</v>
      </c>
    </row>
    <row r="570" spans="1:11" x14ac:dyDescent="0.2">
      <c r="A570" t="s">
        <v>630</v>
      </c>
      <c r="B570" t="s">
        <v>904</v>
      </c>
      <c r="C570" s="2">
        <v>44835</v>
      </c>
      <c r="D570">
        <v>3.4</v>
      </c>
      <c r="F570">
        <v>-0.2</v>
      </c>
      <c r="G570">
        <v>-0.8</v>
      </c>
      <c r="H570" t="s">
        <v>595</v>
      </c>
      <c r="I570" t="s">
        <v>282</v>
      </c>
      <c r="J570" t="s">
        <v>292</v>
      </c>
      <c r="K570" t="s">
        <v>579</v>
      </c>
    </row>
    <row r="571" spans="1:11" x14ac:dyDescent="0.2">
      <c r="A571" t="s">
        <v>630</v>
      </c>
      <c r="B571" t="s">
        <v>905</v>
      </c>
      <c r="C571" s="2">
        <v>44866</v>
      </c>
      <c r="D571">
        <v>4.5</v>
      </c>
      <c r="F571">
        <v>0.7</v>
      </c>
      <c r="G571">
        <v>-0.9</v>
      </c>
      <c r="H571" t="s">
        <v>602</v>
      </c>
      <c r="I571" t="s">
        <v>282</v>
      </c>
      <c r="J571" t="s">
        <v>294</v>
      </c>
      <c r="K571" t="s">
        <v>579</v>
      </c>
    </row>
    <row r="572" spans="1:11" x14ac:dyDescent="0.2">
      <c r="A572" t="s">
        <v>630</v>
      </c>
      <c r="B572" t="s">
        <v>906</v>
      </c>
      <c r="C572" s="2">
        <v>44896</v>
      </c>
      <c r="D572">
        <v>3.8</v>
      </c>
      <c r="F572">
        <v>-0.1</v>
      </c>
      <c r="G572">
        <v>0.7</v>
      </c>
      <c r="H572" t="s">
        <v>603</v>
      </c>
      <c r="I572" t="s">
        <v>282</v>
      </c>
      <c r="J572" t="s">
        <v>296</v>
      </c>
      <c r="K572" t="s">
        <v>579</v>
      </c>
    </row>
    <row r="573" spans="1:11" x14ac:dyDescent="0.2">
      <c r="A573" t="s">
        <v>630</v>
      </c>
      <c r="B573" t="s">
        <v>907</v>
      </c>
      <c r="C573" s="2">
        <v>44927</v>
      </c>
      <c r="D573">
        <v>5</v>
      </c>
      <c r="F573">
        <v>1.1000000000000001</v>
      </c>
      <c r="G573">
        <v>0.7</v>
      </c>
      <c r="H573" t="s">
        <v>604</v>
      </c>
      <c r="I573" t="s">
        <v>605</v>
      </c>
      <c r="J573" t="s">
        <v>579</v>
      </c>
      <c r="K573" t="s">
        <v>579</v>
      </c>
    </row>
    <row r="574" spans="1:11" x14ac:dyDescent="0.2">
      <c r="A574" t="s">
        <v>630</v>
      </c>
      <c r="B574" t="s">
        <v>908</v>
      </c>
      <c r="C574" s="2">
        <v>44958</v>
      </c>
      <c r="D574">
        <v>4.8</v>
      </c>
      <c r="F574">
        <v>0.2</v>
      </c>
      <c r="G574">
        <v>-0.6</v>
      </c>
      <c r="H574" t="s">
        <v>606</v>
      </c>
      <c r="I574" t="s">
        <v>605</v>
      </c>
      <c r="J574" t="s">
        <v>580</v>
      </c>
      <c r="K574" t="s">
        <v>579</v>
      </c>
    </row>
    <row r="575" spans="1:11" x14ac:dyDescent="0.2">
      <c r="A575" t="s">
        <v>630</v>
      </c>
      <c r="B575" t="s">
        <v>909</v>
      </c>
      <c r="C575" s="2">
        <v>44986</v>
      </c>
      <c r="D575">
        <v>4.0999999999999996</v>
      </c>
      <c r="F575">
        <v>-0.4</v>
      </c>
      <c r="G575">
        <v>-1.2</v>
      </c>
      <c r="H575" t="s">
        <v>607</v>
      </c>
      <c r="I575" t="s">
        <v>605</v>
      </c>
      <c r="J575" t="s">
        <v>581</v>
      </c>
      <c r="K575" t="s">
        <v>579</v>
      </c>
    </row>
    <row r="576" spans="1:11" x14ac:dyDescent="0.2">
      <c r="A576" t="s">
        <v>630</v>
      </c>
      <c r="B576" t="s">
        <v>910</v>
      </c>
      <c r="C576" s="2">
        <v>45017</v>
      </c>
      <c r="D576">
        <v>2.6</v>
      </c>
      <c r="F576">
        <v>-0.8</v>
      </c>
      <c r="G576">
        <v>-1</v>
      </c>
      <c r="H576" t="s">
        <v>608</v>
      </c>
      <c r="I576" t="s">
        <v>605</v>
      </c>
      <c r="J576" t="s">
        <v>582</v>
      </c>
      <c r="K576" t="s">
        <v>579</v>
      </c>
    </row>
    <row r="577" spans="1:11" x14ac:dyDescent="0.2">
      <c r="A577" t="s">
        <v>630</v>
      </c>
      <c r="B577" t="s">
        <v>911</v>
      </c>
      <c r="C577" s="2">
        <v>45047</v>
      </c>
      <c r="D577">
        <v>3.9</v>
      </c>
      <c r="F577">
        <v>-0.6</v>
      </c>
      <c r="G577">
        <v>0.1</v>
      </c>
      <c r="H577" t="s">
        <v>609</v>
      </c>
      <c r="I577" t="s">
        <v>605</v>
      </c>
      <c r="J577" t="s">
        <v>583</v>
      </c>
      <c r="K577" t="s">
        <v>579</v>
      </c>
    </row>
    <row r="578" spans="1:11" x14ac:dyDescent="0.2">
      <c r="A578" t="s">
        <v>630</v>
      </c>
      <c r="B578" t="s">
        <v>912</v>
      </c>
      <c r="C578" s="2">
        <v>45078</v>
      </c>
      <c r="D578">
        <v>3.5</v>
      </c>
      <c r="F578">
        <v>-0.3</v>
      </c>
      <c r="G578">
        <v>-0.4</v>
      </c>
      <c r="H578" t="s">
        <v>610</v>
      </c>
      <c r="I578" t="s">
        <v>605</v>
      </c>
      <c r="J578" t="s">
        <v>584</v>
      </c>
      <c r="K578" t="s">
        <v>579</v>
      </c>
    </row>
    <row r="579" spans="1:11" x14ac:dyDescent="0.2">
      <c r="A579" t="s">
        <v>630</v>
      </c>
      <c r="B579" t="s">
        <v>913</v>
      </c>
      <c r="C579" s="2">
        <v>45108</v>
      </c>
      <c r="D579">
        <v>4.3</v>
      </c>
      <c r="F579">
        <v>-0.7</v>
      </c>
      <c r="G579">
        <v>0.4</v>
      </c>
      <c r="H579" t="s">
        <v>611</v>
      </c>
      <c r="I579" t="s">
        <v>605</v>
      </c>
      <c r="J579" t="s">
        <v>585</v>
      </c>
      <c r="K579" t="s">
        <v>579</v>
      </c>
    </row>
    <row r="580" spans="1:11" x14ac:dyDescent="0.2">
      <c r="A580" t="s">
        <v>630</v>
      </c>
      <c r="B580" t="s">
        <v>914</v>
      </c>
      <c r="C580" s="2">
        <v>45139</v>
      </c>
      <c r="D580">
        <v>4.5</v>
      </c>
      <c r="F580">
        <v>-0.3</v>
      </c>
      <c r="G580">
        <v>-0.1</v>
      </c>
      <c r="H580" t="s">
        <v>624</v>
      </c>
      <c r="I580" t="s">
        <v>605</v>
      </c>
      <c r="J580" t="s">
        <v>586</v>
      </c>
      <c r="K580" t="s">
        <v>579</v>
      </c>
    </row>
    <row r="581" spans="1:11" x14ac:dyDescent="0.2">
      <c r="A581" t="s">
        <v>630</v>
      </c>
      <c r="B581" t="s">
        <v>915</v>
      </c>
      <c r="C581" s="2">
        <v>45170</v>
      </c>
      <c r="D581">
        <v>5</v>
      </c>
      <c r="F581">
        <v>0.9</v>
      </c>
      <c r="G581">
        <v>0.5</v>
      </c>
      <c r="H581" t="s">
        <v>625</v>
      </c>
      <c r="I581" t="s">
        <v>605</v>
      </c>
      <c r="J581" t="s">
        <v>587</v>
      </c>
      <c r="K581" t="s">
        <v>579</v>
      </c>
    </row>
    <row r="582" spans="1:11" x14ac:dyDescent="0.2">
      <c r="A582" t="s">
        <v>630</v>
      </c>
      <c r="B582" t="s">
        <v>916</v>
      </c>
      <c r="C582" s="2">
        <v>45200</v>
      </c>
      <c r="D582">
        <v>4.8</v>
      </c>
      <c r="F582">
        <v>2.2000000000000002</v>
      </c>
      <c r="G582">
        <v>1.4</v>
      </c>
      <c r="H582" t="s">
        <v>629</v>
      </c>
      <c r="I582" t="s">
        <v>605</v>
      </c>
      <c r="J582" t="s">
        <v>292</v>
      </c>
      <c r="K582" t="s">
        <v>579</v>
      </c>
    </row>
    <row r="583" spans="1:11" x14ac:dyDescent="0.2">
      <c r="A583" t="s">
        <v>630</v>
      </c>
      <c r="B583" t="s">
        <v>1228</v>
      </c>
      <c r="C583" s="2">
        <v>45231</v>
      </c>
      <c r="D583">
        <v>4.7</v>
      </c>
      <c r="F583">
        <v>0.8</v>
      </c>
      <c r="G583">
        <v>0.2</v>
      </c>
      <c r="H583" t="s">
        <v>1210</v>
      </c>
      <c r="I583" t="s">
        <v>605</v>
      </c>
      <c r="J583" t="s">
        <v>294</v>
      </c>
      <c r="K583" t="s">
        <v>579</v>
      </c>
    </row>
    <row r="584" spans="1:11" x14ac:dyDescent="0.2">
      <c r="A584" t="s">
        <v>630</v>
      </c>
      <c r="B584" t="s">
        <v>1229</v>
      </c>
      <c r="C584" s="2">
        <v>45261</v>
      </c>
      <c r="D584">
        <v>4.4000000000000004</v>
      </c>
      <c r="F584">
        <v>0.9</v>
      </c>
      <c r="G584">
        <v>0.6</v>
      </c>
      <c r="H584" t="s">
        <v>1212</v>
      </c>
      <c r="I584" t="s">
        <v>605</v>
      </c>
      <c r="J584" t="s">
        <v>296</v>
      </c>
      <c r="K584" t="s">
        <v>579</v>
      </c>
    </row>
    <row r="585" spans="1:11" x14ac:dyDescent="0.2">
      <c r="A585" t="s">
        <v>630</v>
      </c>
      <c r="B585" t="s">
        <v>1230</v>
      </c>
      <c r="C585" s="2">
        <v>45292</v>
      </c>
      <c r="D585">
        <v>4.0999999999999996</v>
      </c>
      <c r="F585">
        <v>-0.2</v>
      </c>
      <c r="G585">
        <v>-0.9</v>
      </c>
      <c r="H585" t="s">
        <v>1214</v>
      </c>
      <c r="I585" t="s">
        <v>1215</v>
      </c>
      <c r="J585" t="s">
        <v>579</v>
      </c>
      <c r="K585" t="s">
        <v>579</v>
      </c>
    </row>
    <row r="586" spans="1:11" x14ac:dyDescent="0.2">
      <c r="A586" t="s">
        <v>630</v>
      </c>
      <c r="B586" t="s">
        <v>1231</v>
      </c>
      <c r="C586" s="2">
        <v>45323</v>
      </c>
      <c r="D586">
        <v>4.8</v>
      </c>
      <c r="F586">
        <v>0.3</v>
      </c>
      <c r="G586">
        <v>0</v>
      </c>
      <c r="H586" t="s">
        <v>1217</v>
      </c>
      <c r="I586" t="s">
        <v>1215</v>
      </c>
      <c r="J586" t="s">
        <v>580</v>
      </c>
      <c r="K586" t="s">
        <v>579</v>
      </c>
    </row>
    <row r="587" spans="1:11" x14ac:dyDescent="0.2">
      <c r="A587" t="s">
        <v>630</v>
      </c>
      <c r="B587" t="s">
        <v>1232</v>
      </c>
      <c r="C587" s="2">
        <v>45352</v>
      </c>
      <c r="D587">
        <v>5.0999999999999996</v>
      </c>
      <c r="F587">
        <v>0.1</v>
      </c>
      <c r="G587">
        <v>1</v>
      </c>
      <c r="H587" t="s">
        <v>1219</v>
      </c>
      <c r="I587" t="s">
        <v>1215</v>
      </c>
      <c r="J587" t="s">
        <v>581</v>
      </c>
      <c r="K587" t="s">
        <v>579</v>
      </c>
    </row>
    <row r="588" spans="1:11" x14ac:dyDescent="0.2">
      <c r="A588" t="s">
        <v>630</v>
      </c>
      <c r="B588" t="s">
        <v>1233</v>
      </c>
      <c r="C588" s="2">
        <v>45383</v>
      </c>
      <c r="D588">
        <v>4.2</v>
      </c>
      <c r="F588">
        <v>-0.6</v>
      </c>
      <c r="G588">
        <v>1.6</v>
      </c>
      <c r="H588" t="s">
        <v>1221</v>
      </c>
      <c r="I588" t="s">
        <v>1215</v>
      </c>
      <c r="J588" t="s">
        <v>582</v>
      </c>
      <c r="K588" t="s">
        <v>579</v>
      </c>
    </row>
    <row r="589" spans="1:11" x14ac:dyDescent="0.2">
      <c r="A589" t="s">
        <v>630</v>
      </c>
      <c r="B589" t="s">
        <v>1234</v>
      </c>
      <c r="C589" s="2">
        <v>45413</v>
      </c>
      <c r="D589">
        <v>4.5999999999999996</v>
      </c>
      <c r="F589">
        <v>-0.1</v>
      </c>
      <c r="G589">
        <v>0.7</v>
      </c>
      <c r="H589" t="s">
        <v>1223</v>
      </c>
      <c r="I589" t="s">
        <v>1215</v>
      </c>
      <c r="J589" t="s">
        <v>583</v>
      </c>
      <c r="K589" t="s">
        <v>579</v>
      </c>
    </row>
    <row r="590" spans="1:11" x14ac:dyDescent="0.2">
      <c r="A590" t="s">
        <v>630</v>
      </c>
      <c r="B590" t="s">
        <v>1235</v>
      </c>
      <c r="C590" s="2">
        <v>45444</v>
      </c>
      <c r="D590">
        <v>3.8</v>
      </c>
      <c r="F590">
        <v>-0.6</v>
      </c>
      <c r="G590">
        <v>0.3</v>
      </c>
      <c r="H590" t="s">
        <v>1225</v>
      </c>
      <c r="I590" t="s">
        <v>1215</v>
      </c>
      <c r="J590" t="s">
        <v>584</v>
      </c>
      <c r="K590" t="s">
        <v>579</v>
      </c>
    </row>
    <row r="591" spans="1:11" x14ac:dyDescent="0.2">
      <c r="A591" t="s">
        <v>630</v>
      </c>
      <c r="B591" t="s">
        <v>1236</v>
      </c>
      <c r="C591" s="2">
        <v>45474</v>
      </c>
      <c r="D591">
        <v>5</v>
      </c>
      <c r="E591" t="b">
        <v>1</v>
      </c>
      <c r="F591">
        <v>0.9</v>
      </c>
      <c r="G591">
        <v>0.7</v>
      </c>
      <c r="H591" t="s">
        <v>1227</v>
      </c>
      <c r="I591" t="s">
        <v>1215</v>
      </c>
      <c r="J591" t="s">
        <v>585</v>
      </c>
      <c r="K591" t="s">
        <v>579</v>
      </c>
    </row>
    <row r="592" spans="1:11" x14ac:dyDescent="0.2">
      <c r="A592" t="s">
        <v>917</v>
      </c>
      <c r="B592" t="s">
        <v>918</v>
      </c>
      <c r="C592" s="2">
        <v>36526</v>
      </c>
      <c r="D592">
        <v>4.5</v>
      </c>
      <c r="H592" t="s">
        <v>574</v>
      </c>
      <c r="I592" t="s">
        <v>563</v>
      </c>
      <c r="J592" t="s">
        <v>579</v>
      </c>
      <c r="K592" t="s">
        <v>579</v>
      </c>
    </row>
    <row r="593" spans="1:11" x14ac:dyDescent="0.2">
      <c r="A593" t="s">
        <v>917</v>
      </c>
      <c r="B593" t="s">
        <v>919</v>
      </c>
      <c r="C593" s="2">
        <v>36557</v>
      </c>
      <c r="D593">
        <v>3.6</v>
      </c>
      <c r="H593" t="s">
        <v>573</v>
      </c>
      <c r="I593" t="s">
        <v>563</v>
      </c>
      <c r="J593" t="s">
        <v>580</v>
      </c>
      <c r="K593" t="s">
        <v>579</v>
      </c>
    </row>
    <row r="594" spans="1:11" x14ac:dyDescent="0.2">
      <c r="A594" t="s">
        <v>917</v>
      </c>
      <c r="B594" t="s">
        <v>920</v>
      </c>
      <c r="C594" s="2">
        <v>36586</v>
      </c>
      <c r="D594">
        <v>3.4</v>
      </c>
      <c r="H594" t="s">
        <v>572</v>
      </c>
      <c r="I594" t="s">
        <v>563</v>
      </c>
      <c r="J594" t="s">
        <v>581</v>
      </c>
      <c r="K594" t="s">
        <v>579</v>
      </c>
    </row>
    <row r="595" spans="1:11" x14ac:dyDescent="0.2">
      <c r="A595" t="s">
        <v>917</v>
      </c>
      <c r="B595" t="s">
        <v>921</v>
      </c>
      <c r="C595" s="2">
        <v>36617</v>
      </c>
      <c r="D595">
        <v>4.2</v>
      </c>
      <c r="H595" t="s">
        <v>571</v>
      </c>
      <c r="I595" t="s">
        <v>563</v>
      </c>
      <c r="J595" t="s">
        <v>582</v>
      </c>
      <c r="K595" t="s">
        <v>579</v>
      </c>
    </row>
    <row r="596" spans="1:11" x14ac:dyDescent="0.2">
      <c r="A596" t="s">
        <v>917</v>
      </c>
      <c r="B596" t="s">
        <v>922</v>
      </c>
      <c r="C596" s="2">
        <v>36647</v>
      </c>
      <c r="D596">
        <v>6</v>
      </c>
      <c r="H596" t="s">
        <v>570</v>
      </c>
      <c r="I596" t="s">
        <v>563</v>
      </c>
      <c r="J596" t="s">
        <v>583</v>
      </c>
      <c r="K596" t="s">
        <v>579</v>
      </c>
    </row>
    <row r="597" spans="1:11" x14ac:dyDescent="0.2">
      <c r="A597" t="s">
        <v>917</v>
      </c>
      <c r="B597" t="s">
        <v>923</v>
      </c>
      <c r="C597" s="2">
        <v>36678</v>
      </c>
      <c r="D597">
        <v>5.4</v>
      </c>
      <c r="H597" t="s">
        <v>569</v>
      </c>
      <c r="I597" t="s">
        <v>563</v>
      </c>
      <c r="J597" t="s">
        <v>584</v>
      </c>
      <c r="K597" t="s">
        <v>579</v>
      </c>
    </row>
    <row r="598" spans="1:11" x14ac:dyDescent="0.2">
      <c r="A598" t="s">
        <v>917</v>
      </c>
      <c r="B598" t="s">
        <v>924</v>
      </c>
      <c r="C598" s="2">
        <v>36708</v>
      </c>
      <c r="D598">
        <v>4.9000000000000004</v>
      </c>
      <c r="F598">
        <v>0.4</v>
      </c>
      <c r="H598" t="s">
        <v>568</v>
      </c>
      <c r="I598" t="s">
        <v>563</v>
      </c>
      <c r="J598" t="s">
        <v>585</v>
      </c>
      <c r="K598" t="s">
        <v>579</v>
      </c>
    </row>
    <row r="599" spans="1:11" x14ac:dyDescent="0.2">
      <c r="A599" t="s">
        <v>917</v>
      </c>
      <c r="B599" t="s">
        <v>925</v>
      </c>
      <c r="C599" s="2">
        <v>36739</v>
      </c>
      <c r="D599">
        <v>6</v>
      </c>
      <c r="F599">
        <v>2.4</v>
      </c>
      <c r="H599" t="s">
        <v>567</v>
      </c>
      <c r="I599" t="s">
        <v>563</v>
      </c>
      <c r="J599" t="s">
        <v>586</v>
      </c>
      <c r="K599" t="s">
        <v>579</v>
      </c>
    </row>
    <row r="600" spans="1:11" x14ac:dyDescent="0.2">
      <c r="A600" t="s">
        <v>917</v>
      </c>
      <c r="B600" t="s">
        <v>926</v>
      </c>
      <c r="C600" s="2">
        <v>36770</v>
      </c>
      <c r="D600">
        <v>6.1</v>
      </c>
      <c r="F600">
        <v>2.7</v>
      </c>
      <c r="H600" t="s">
        <v>566</v>
      </c>
      <c r="I600" t="s">
        <v>563</v>
      </c>
      <c r="J600" t="s">
        <v>587</v>
      </c>
      <c r="K600" t="s">
        <v>579</v>
      </c>
    </row>
    <row r="601" spans="1:11" x14ac:dyDescent="0.2">
      <c r="A601" t="s">
        <v>917</v>
      </c>
      <c r="B601" t="s">
        <v>927</v>
      </c>
      <c r="C601" s="2">
        <v>36800</v>
      </c>
      <c r="D601">
        <v>3.7</v>
      </c>
      <c r="F601">
        <v>-0.5</v>
      </c>
      <c r="H601" t="s">
        <v>565</v>
      </c>
      <c r="I601" t="s">
        <v>563</v>
      </c>
      <c r="J601" t="s">
        <v>292</v>
      </c>
      <c r="K601" t="s">
        <v>579</v>
      </c>
    </row>
    <row r="602" spans="1:11" x14ac:dyDescent="0.2">
      <c r="A602" t="s">
        <v>917</v>
      </c>
      <c r="B602" t="s">
        <v>928</v>
      </c>
      <c r="C602" s="2">
        <v>36831</v>
      </c>
      <c r="D602">
        <v>2.4</v>
      </c>
      <c r="F602">
        <v>-3.6</v>
      </c>
      <c r="H602" t="s">
        <v>564</v>
      </c>
      <c r="I602" t="s">
        <v>563</v>
      </c>
      <c r="J602" t="s">
        <v>294</v>
      </c>
      <c r="K602" t="s">
        <v>579</v>
      </c>
    </row>
    <row r="603" spans="1:11" x14ac:dyDescent="0.2">
      <c r="A603" t="s">
        <v>917</v>
      </c>
      <c r="B603" t="s">
        <v>929</v>
      </c>
      <c r="C603" s="2">
        <v>36861</v>
      </c>
      <c r="D603">
        <v>4.9000000000000004</v>
      </c>
      <c r="F603">
        <v>-0.5</v>
      </c>
      <c r="H603" t="s">
        <v>562</v>
      </c>
      <c r="I603" t="s">
        <v>563</v>
      </c>
      <c r="J603" t="s">
        <v>296</v>
      </c>
      <c r="K603" t="s">
        <v>579</v>
      </c>
    </row>
    <row r="604" spans="1:11" x14ac:dyDescent="0.2">
      <c r="A604" t="s">
        <v>917</v>
      </c>
      <c r="B604" t="s">
        <v>930</v>
      </c>
      <c r="C604" s="2">
        <v>36892</v>
      </c>
      <c r="D604">
        <v>4.2</v>
      </c>
      <c r="F604">
        <v>-0.7</v>
      </c>
      <c r="G604">
        <v>-0.3</v>
      </c>
      <c r="H604" t="s">
        <v>561</v>
      </c>
      <c r="I604" t="s">
        <v>424</v>
      </c>
      <c r="J604" t="s">
        <v>579</v>
      </c>
      <c r="K604" t="s">
        <v>579</v>
      </c>
    </row>
    <row r="605" spans="1:11" x14ac:dyDescent="0.2">
      <c r="A605" t="s">
        <v>917</v>
      </c>
      <c r="B605" t="s">
        <v>931</v>
      </c>
      <c r="C605" s="2">
        <v>36923</v>
      </c>
      <c r="D605">
        <v>3.7</v>
      </c>
      <c r="F605">
        <v>-2.2999999999999998</v>
      </c>
      <c r="G605">
        <v>0.1</v>
      </c>
      <c r="H605" t="s">
        <v>560</v>
      </c>
      <c r="I605" t="s">
        <v>424</v>
      </c>
      <c r="J605" t="s">
        <v>580</v>
      </c>
      <c r="K605" t="s">
        <v>579</v>
      </c>
    </row>
    <row r="606" spans="1:11" x14ac:dyDescent="0.2">
      <c r="A606" t="s">
        <v>917</v>
      </c>
      <c r="B606" t="s">
        <v>932</v>
      </c>
      <c r="C606" s="2">
        <v>36951</v>
      </c>
      <c r="D606">
        <v>2.8</v>
      </c>
      <c r="F606">
        <v>-3.3</v>
      </c>
      <c r="G606">
        <v>-0.6</v>
      </c>
      <c r="H606" t="s">
        <v>559</v>
      </c>
      <c r="I606" t="s">
        <v>424</v>
      </c>
      <c r="J606" t="s">
        <v>581</v>
      </c>
      <c r="K606" t="s">
        <v>579</v>
      </c>
    </row>
    <row r="607" spans="1:11" x14ac:dyDescent="0.2">
      <c r="A607" t="s">
        <v>917</v>
      </c>
      <c r="B607" t="s">
        <v>933</v>
      </c>
      <c r="C607" s="2">
        <v>36982</v>
      </c>
      <c r="D607">
        <v>3.8</v>
      </c>
      <c r="F607">
        <v>0.1</v>
      </c>
      <c r="G607">
        <v>-0.4</v>
      </c>
      <c r="H607" t="s">
        <v>558</v>
      </c>
      <c r="I607" t="s">
        <v>424</v>
      </c>
      <c r="J607" t="s">
        <v>582</v>
      </c>
      <c r="K607" t="s">
        <v>579</v>
      </c>
    </row>
    <row r="608" spans="1:11" x14ac:dyDescent="0.2">
      <c r="A608" t="s">
        <v>917</v>
      </c>
      <c r="B608" t="s">
        <v>934</v>
      </c>
      <c r="C608" s="2">
        <v>37012</v>
      </c>
      <c r="D608">
        <v>2.9</v>
      </c>
      <c r="F608">
        <v>0.5</v>
      </c>
      <c r="G608">
        <v>-3.1</v>
      </c>
      <c r="H608" t="s">
        <v>557</v>
      </c>
      <c r="I608" t="s">
        <v>424</v>
      </c>
      <c r="J608" t="s">
        <v>583</v>
      </c>
      <c r="K608" t="s">
        <v>579</v>
      </c>
    </row>
    <row r="609" spans="1:11" x14ac:dyDescent="0.2">
      <c r="A609" t="s">
        <v>917</v>
      </c>
      <c r="B609" t="s">
        <v>935</v>
      </c>
      <c r="C609" s="2">
        <v>37043</v>
      </c>
      <c r="D609">
        <v>4.2</v>
      </c>
      <c r="F609">
        <v>-0.7</v>
      </c>
      <c r="G609">
        <v>-1.2</v>
      </c>
      <c r="H609" t="s">
        <v>556</v>
      </c>
      <c r="I609" t="s">
        <v>424</v>
      </c>
      <c r="J609" t="s">
        <v>584</v>
      </c>
      <c r="K609" t="s">
        <v>579</v>
      </c>
    </row>
    <row r="610" spans="1:11" x14ac:dyDescent="0.2">
      <c r="A610" t="s">
        <v>917</v>
      </c>
      <c r="B610" t="s">
        <v>936</v>
      </c>
      <c r="C610" s="2">
        <v>37073</v>
      </c>
      <c r="D610">
        <v>3.3</v>
      </c>
      <c r="F610">
        <v>-0.9</v>
      </c>
      <c r="G610">
        <v>-1.6</v>
      </c>
      <c r="H610" t="s">
        <v>555</v>
      </c>
      <c r="I610" t="s">
        <v>424</v>
      </c>
      <c r="J610" t="s">
        <v>585</v>
      </c>
      <c r="K610" t="s">
        <v>579</v>
      </c>
    </row>
    <row r="611" spans="1:11" x14ac:dyDescent="0.2">
      <c r="A611" t="s">
        <v>917</v>
      </c>
      <c r="B611" t="s">
        <v>937</v>
      </c>
      <c r="C611" s="2">
        <v>37104</v>
      </c>
      <c r="D611">
        <v>3.5</v>
      </c>
      <c r="F611">
        <v>-0.2</v>
      </c>
      <c r="G611">
        <v>-2.5</v>
      </c>
      <c r="H611" t="s">
        <v>554</v>
      </c>
      <c r="I611" t="s">
        <v>424</v>
      </c>
      <c r="J611" t="s">
        <v>586</v>
      </c>
      <c r="K611" t="s">
        <v>579</v>
      </c>
    </row>
    <row r="612" spans="1:11" x14ac:dyDescent="0.2">
      <c r="A612" t="s">
        <v>917</v>
      </c>
      <c r="B612" t="s">
        <v>938</v>
      </c>
      <c r="C612" s="2">
        <v>37135</v>
      </c>
      <c r="D612">
        <v>6.1</v>
      </c>
      <c r="F612">
        <v>3.3</v>
      </c>
      <c r="G612">
        <v>0</v>
      </c>
      <c r="H612" t="s">
        <v>553</v>
      </c>
      <c r="I612" t="s">
        <v>424</v>
      </c>
      <c r="J612" t="s">
        <v>587</v>
      </c>
      <c r="K612" t="s">
        <v>579</v>
      </c>
    </row>
    <row r="613" spans="1:11" x14ac:dyDescent="0.2">
      <c r="A613" t="s">
        <v>917</v>
      </c>
      <c r="B613" t="s">
        <v>939</v>
      </c>
      <c r="C613" s="2">
        <v>37165</v>
      </c>
      <c r="D613">
        <v>9.6999999999999993</v>
      </c>
      <c r="F613">
        <v>5.9</v>
      </c>
      <c r="G613">
        <v>6</v>
      </c>
      <c r="H613" t="s">
        <v>552</v>
      </c>
      <c r="I613" t="s">
        <v>424</v>
      </c>
      <c r="J613" t="s">
        <v>292</v>
      </c>
      <c r="K613" t="s">
        <v>579</v>
      </c>
    </row>
    <row r="614" spans="1:11" x14ac:dyDescent="0.2">
      <c r="A614" t="s">
        <v>917</v>
      </c>
      <c r="B614" t="s">
        <v>940</v>
      </c>
      <c r="C614" s="2">
        <v>37196</v>
      </c>
      <c r="D614">
        <v>8.4</v>
      </c>
      <c r="F614">
        <v>5.5</v>
      </c>
      <c r="G614">
        <v>6</v>
      </c>
      <c r="H614" t="s">
        <v>551</v>
      </c>
      <c r="I614" t="s">
        <v>424</v>
      </c>
      <c r="J614" t="s">
        <v>294</v>
      </c>
      <c r="K614" t="s">
        <v>579</v>
      </c>
    </row>
    <row r="615" spans="1:11" x14ac:dyDescent="0.2">
      <c r="A615" t="s">
        <v>917</v>
      </c>
      <c r="B615" t="s">
        <v>941</v>
      </c>
      <c r="C615" s="2">
        <v>37226</v>
      </c>
      <c r="D615">
        <v>8.1999999999999993</v>
      </c>
      <c r="F615">
        <v>4</v>
      </c>
      <c r="G615">
        <v>3.3</v>
      </c>
      <c r="H615" t="s">
        <v>550</v>
      </c>
      <c r="I615" t="s">
        <v>424</v>
      </c>
      <c r="J615" t="s">
        <v>296</v>
      </c>
      <c r="K615" t="s">
        <v>579</v>
      </c>
    </row>
    <row r="616" spans="1:11" x14ac:dyDescent="0.2">
      <c r="A616" t="s">
        <v>917</v>
      </c>
      <c r="B616" t="s">
        <v>942</v>
      </c>
      <c r="C616" s="2">
        <v>37257</v>
      </c>
      <c r="D616">
        <v>9.4</v>
      </c>
      <c r="F616">
        <v>6.1</v>
      </c>
      <c r="G616">
        <v>5.2</v>
      </c>
      <c r="H616" t="s">
        <v>549</v>
      </c>
      <c r="I616" t="s">
        <v>538</v>
      </c>
      <c r="J616" t="s">
        <v>579</v>
      </c>
      <c r="K616" t="s">
        <v>579</v>
      </c>
    </row>
    <row r="617" spans="1:11" x14ac:dyDescent="0.2">
      <c r="A617" t="s">
        <v>917</v>
      </c>
      <c r="B617" t="s">
        <v>943</v>
      </c>
      <c r="C617" s="2">
        <v>37288</v>
      </c>
      <c r="D617">
        <v>8</v>
      </c>
      <c r="F617">
        <v>4.5</v>
      </c>
      <c r="G617">
        <v>4.3</v>
      </c>
      <c r="H617" t="s">
        <v>548</v>
      </c>
      <c r="I617" t="s">
        <v>538</v>
      </c>
      <c r="J617" t="s">
        <v>580</v>
      </c>
      <c r="K617" t="s">
        <v>579</v>
      </c>
    </row>
    <row r="618" spans="1:11" x14ac:dyDescent="0.2">
      <c r="A618" t="s">
        <v>917</v>
      </c>
      <c r="B618" t="s">
        <v>944</v>
      </c>
      <c r="C618" s="2">
        <v>37316</v>
      </c>
      <c r="D618">
        <v>3.7</v>
      </c>
      <c r="F618">
        <v>-2.4</v>
      </c>
      <c r="G618">
        <v>0.9</v>
      </c>
      <c r="H618" t="s">
        <v>547</v>
      </c>
      <c r="I618" t="s">
        <v>538</v>
      </c>
      <c r="J618" t="s">
        <v>581</v>
      </c>
      <c r="K618" t="s">
        <v>579</v>
      </c>
    </row>
    <row r="619" spans="1:11" x14ac:dyDescent="0.2">
      <c r="A619" t="s">
        <v>917</v>
      </c>
      <c r="B619" t="s">
        <v>945</v>
      </c>
      <c r="C619" s="2">
        <v>37347</v>
      </c>
      <c r="D619">
        <v>5.5</v>
      </c>
      <c r="F619">
        <v>-4.2</v>
      </c>
      <c r="G619">
        <v>1.7</v>
      </c>
      <c r="H619" t="s">
        <v>546</v>
      </c>
      <c r="I619" t="s">
        <v>538</v>
      </c>
      <c r="J619" t="s">
        <v>582</v>
      </c>
      <c r="K619" t="s">
        <v>579</v>
      </c>
    </row>
    <row r="620" spans="1:11" x14ac:dyDescent="0.2">
      <c r="A620" t="s">
        <v>917</v>
      </c>
      <c r="B620" t="s">
        <v>946</v>
      </c>
      <c r="C620" s="2">
        <v>37377</v>
      </c>
      <c r="D620">
        <v>6.7</v>
      </c>
      <c r="F620">
        <v>-1.7</v>
      </c>
      <c r="G620">
        <v>3.8</v>
      </c>
      <c r="H620" t="s">
        <v>545</v>
      </c>
      <c r="I620" t="s">
        <v>538</v>
      </c>
      <c r="J620" t="s">
        <v>583</v>
      </c>
      <c r="K620" t="s">
        <v>579</v>
      </c>
    </row>
    <row r="621" spans="1:11" x14ac:dyDescent="0.2">
      <c r="A621" t="s">
        <v>917</v>
      </c>
      <c r="B621" t="s">
        <v>947</v>
      </c>
      <c r="C621" s="2">
        <v>37408</v>
      </c>
      <c r="D621">
        <v>7.4</v>
      </c>
      <c r="F621">
        <v>-0.8</v>
      </c>
      <c r="G621">
        <v>3.2</v>
      </c>
      <c r="H621" t="s">
        <v>544</v>
      </c>
      <c r="I621" t="s">
        <v>538</v>
      </c>
      <c r="J621" t="s">
        <v>584</v>
      </c>
      <c r="K621" t="s">
        <v>579</v>
      </c>
    </row>
    <row r="622" spans="1:11" x14ac:dyDescent="0.2">
      <c r="A622" t="s">
        <v>917</v>
      </c>
      <c r="B622" t="s">
        <v>948</v>
      </c>
      <c r="C622" s="2">
        <v>37438</v>
      </c>
      <c r="D622">
        <v>7.4</v>
      </c>
      <c r="F622">
        <v>-2</v>
      </c>
      <c r="G622">
        <v>4.0999999999999996</v>
      </c>
      <c r="H622" t="s">
        <v>543</v>
      </c>
      <c r="I622" t="s">
        <v>538</v>
      </c>
      <c r="J622" t="s">
        <v>585</v>
      </c>
      <c r="K622" t="s">
        <v>579</v>
      </c>
    </row>
    <row r="623" spans="1:11" x14ac:dyDescent="0.2">
      <c r="A623" t="s">
        <v>917</v>
      </c>
      <c r="B623" t="s">
        <v>949</v>
      </c>
      <c r="C623" s="2">
        <v>37469</v>
      </c>
      <c r="D623">
        <v>6.8</v>
      </c>
      <c r="F623">
        <v>-1.2</v>
      </c>
      <c r="G623">
        <v>3.3</v>
      </c>
      <c r="H623" t="s">
        <v>542</v>
      </c>
      <c r="I623" t="s">
        <v>538</v>
      </c>
      <c r="J623" t="s">
        <v>586</v>
      </c>
      <c r="K623" t="s">
        <v>579</v>
      </c>
    </row>
    <row r="624" spans="1:11" x14ac:dyDescent="0.2">
      <c r="A624" t="s">
        <v>917</v>
      </c>
      <c r="B624" t="s">
        <v>950</v>
      </c>
      <c r="C624" s="2">
        <v>37500</v>
      </c>
      <c r="D624">
        <v>6.1</v>
      </c>
      <c r="F624">
        <v>2.4</v>
      </c>
      <c r="G624">
        <v>0</v>
      </c>
      <c r="H624" t="s">
        <v>541</v>
      </c>
      <c r="I624" t="s">
        <v>538</v>
      </c>
      <c r="J624" t="s">
        <v>587</v>
      </c>
      <c r="K624" t="s">
        <v>579</v>
      </c>
    </row>
    <row r="625" spans="1:11" x14ac:dyDescent="0.2">
      <c r="A625" t="s">
        <v>917</v>
      </c>
      <c r="B625" t="s">
        <v>951</v>
      </c>
      <c r="C625" s="2">
        <v>37530</v>
      </c>
      <c r="D625">
        <v>6.5</v>
      </c>
      <c r="F625">
        <v>1</v>
      </c>
      <c r="G625">
        <v>-3.2</v>
      </c>
      <c r="H625" t="s">
        <v>540</v>
      </c>
      <c r="I625" t="s">
        <v>538</v>
      </c>
      <c r="J625" t="s">
        <v>292</v>
      </c>
      <c r="K625" t="s">
        <v>579</v>
      </c>
    </row>
    <row r="626" spans="1:11" x14ac:dyDescent="0.2">
      <c r="A626" t="s">
        <v>917</v>
      </c>
      <c r="B626" t="s">
        <v>952</v>
      </c>
      <c r="C626" s="2">
        <v>37561</v>
      </c>
      <c r="D626">
        <v>4.2</v>
      </c>
      <c r="F626">
        <v>-2.5</v>
      </c>
      <c r="G626">
        <v>-4.2</v>
      </c>
      <c r="H626" t="s">
        <v>539</v>
      </c>
      <c r="I626" t="s">
        <v>538</v>
      </c>
      <c r="J626" t="s">
        <v>294</v>
      </c>
      <c r="K626" t="s">
        <v>579</v>
      </c>
    </row>
    <row r="627" spans="1:11" x14ac:dyDescent="0.2">
      <c r="A627" t="s">
        <v>917</v>
      </c>
      <c r="B627" t="s">
        <v>953</v>
      </c>
      <c r="C627" s="2">
        <v>37591</v>
      </c>
      <c r="D627">
        <v>3.7</v>
      </c>
      <c r="F627">
        <v>-3.7</v>
      </c>
      <c r="G627">
        <v>-4.5</v>
      </c>
      <c r="H627" t="s">
        <v>537</v>
      </c>
      <c r="I627" t="s">
        <v>538</v>
      </c>
      <c r="J627" t="s">
        <v>296</v>
      </c>
      <c r="K627" t="s">
        <v>579</v>
      </c>
    </row>
    <row r="628" spans="1:11" x14ac:dyDescent="0.2">
      <c r="A628" t="s">
        <v>917</v>
      </c>
      <c r="B628" t="s">
        <v>954</v>
      </c>
      <c r="C628" s="2">
        <v>37622</v>
      </c>
      <c r="D628">
        <v>4.4000000000000004</v>
      </c>
      <c r="F628">
        <v>-3</v>
      </c>
      <c r="G628">
        <v>-5</v>
      </c>
      <c r="H628" t="s">
        <v>536</v>
      </c>
      <c r="I628" t="s">
        <v>525</v>
      </c>
      <c r="J628" t="s">
        <v>579</v>
      </c>
      <c r="K628" t="s">
        <v>579</v>
      </c>
    </row>
    <row r="629" spans="1:11" x14ac:dyDescent="0.2">
      <c r="A629" t="s">
        <v>917</v>
      </c>
      <c r="B629" t="s">
        <v>955</v>
      </c>
      <c r="C629" s="2">
        <v>37653</v>
      </c>
      <c r="D629">
        <v>5.6</v>
      </c>
      <c r="F629">
        <v>-1.2</v>
      </c>
      <c r="G629">
        <v>-2.4</v>
      </c>
      <c r="H629" t="s">
        <v>535</v>
      </c>
      <c r="I629" t="s">
        <v>525</v>
      </c>
      <c r="J629" t="s">
        <v>580</v>
      </c>
      <c r="K629" t="s">
        <v>579</v>
      </c>
    </row>
    <row r="630" spans="1:11" x14ac:dyDescent="0.2">
      <c r="A630" t="s">
        <v>917</v>
      </c>
      <c r="B630" t="s">
        <v>956</v>
      </c>
      <c r="C630" s="2">
        <v>37681</v>
      </c>
      <c r="D630">
        <v>4.5</v>
      </c>
      <c r="F630">
        <v>-1.6</v>
      </c>
      <c r="G630">
        <v>0.8</v>
      </c>
      <c r="H630" t="s">
        <v>534</v>
      </c>
      <c r="I630" t="s">
        <v>525</v>
      </c>
      <c r="J630" t="s">
        <v>581</v>
      </c>
      <c r="K630" t="s">
        <v>579</v>
      </c>
    </row>
    <row r="631" spans="1:11" x14ac:dyDescent="0.2">
      <c r="A631" t="s">
        <v>917</v>
      </c>
      <c r="B631" t="s">
        <v>957</v>
      </c>
      <c r="C631" s="2">
        <v>37712</v>
      </c>
      <c r="D631">
        <v>4.3</v>
      </c>
      <c r="F631">
        <v>-2.2000000000000002</v>
      </c>
      <c r="G631">
        <v>-1.2</v>
      </c>
      <c r="H631" t="s">
        <v>533</v>
      </c>
      <c r="I631" t="s">
        <v>525</v>
      </c>
      <c r="J631" t="s">
        <v>582</v>
      </c>
      <c r="K631" t="s">
        <v>579</v>
      </c>
    </row>
    <row r="632" spans="1:11" x14ac:dyDescent="0.2">
      <c r="A632" t="s">
        <v>917</v>
      </c>
      <c r="B632" t="s">
        <v>958</v>
      </c>
      <c r="C632" s="2">
        <v>37742</v>
      </c>
      <c r="D632">
        <v>4.3</v>
      </c>
      <c r="F632">
        <v>0.1</v>
      </c>
      <c r="G632">
        <v>-2.4</v>
      </c>
      <c r="H632" t="s">
        <v>532</v>
      </c>
      <c r="I632" t="s">
        <v>525</v>
      </c>
      <c r="J632" t="s">
        <v>583</v>
      </c>
      <c r="K632" t="s">
        <v>579</v>
      </c>
    </row>
    <row r="633" spans="1:11" x14ac:dyDescent="0.2">
      <c r="A633" t="s">
        <v>917</v>
      </c>
      <c r="B633" t="s">
        <v>959</v>
      </c>
      <c r="C633" s="2">
        <v>37773</v>
      </c>
      <c r="D633">
        <v>6.5</v>
      </c>
      <c r="F633">
        <v>2.8</v>
      </c>
      <c r="G633">
        <v>-0.9</v>
      </c>
      <c r="H633" t="s">
        <v>531</v>
      </c>
      <c r="I633" t="s">
        <v>525</v>
      </c>
      <c r="J633" t="s">
        <v>584</v>
      </c>
      <c r="K633" t="s">
        <v>579</v>
      </c>
    </row>
    <row r="634" spans="1:11" x14ac:dyDescent="0.2">
      <c r="A634" t="s">
        <v>917</v>
      </c>
      <c r="B634" t="s">
        <v>960</v>
      </c>
      <c r="C634" s="2">
        <v>37803</v>
      </c>
      <c r="D634">
        <v>6.6</v>
      </c>
      <c r="F634">
        <v>2.2000000000000002</v>
      </c>
      <c r="G634">
        <v>-0.8</v>
      </c>
      <c r="H634" t="s">
        <v>530</v>
      </c>
      <c r="I634" t="s">
        <v>525</v>
      </c>
      <c r="J634" t="s">
        <v>585</v>
      </c>
      <c r="K634" t="s">
        <v>579</v>
      </c>
    </row>
    <row r="635" spans="1:11" x14ac:dyDescent="0.2">
      <c r="A635" t="s">
        <v>917</v>
      </c>
      <c r="B635" t="s">
        <v>961</v>
      </c>
      <c r="C635" s="2">
        <v>37834</v>
      </c>
      <c r="D635">
        <v>6.3</v>
      </c>
      <c r="F635">
        <v>0.7</v>
      </c>
      <c r="G635">
        <v>-0.5</v>
      </c>
      <c r="H635" t="s">
        <v>529</v>
      </c>
      <c r="I635" t="s">
        <v>525</v>
      </c>
      <c r="J635" t="s">
        <v>586</v>
      </c>
      <c r="K635" t="s">
        <v>579</v>
      </c>
    </row>
    <row r="636" spans="1:11" x14ac:dyDescent="0.2">
      <c r="A636" t="s">
        <v>917</v>
      </c>
      <c r="B636" t="s">
        <v>962</v>
      </c>
      <c r="C636" s="2">
        <v>37865</v>
      </c>
      <c r="D636">
        <v>6.4</v>
      </c>
      <c r="F636">
        <v>1.9</v>
      </c>
      <c r="G636">
        <v>0.3</v>
      </c>
      <c r="H636" t="s">
        <v>528</v>
      </c>
      <c r="I636" t="s">
        <v>525</v>
      </c>
      <c r="J636" t="s">
        <v>587</v>
      </c>
      <c r="K636" t="s">
        <v>579</v>
      </c>
    </row>
    <row r="637" spans="1:11" x14ac:dyDescent="0.2">
      <c r="A637" t="s">
        <v>917</v>
      </c>
      <c r="B637" t="s">
        <v>963</v>
      </c>
      <c r="C637" s="2">
        <v>37895</v>
      </c>
      <c r="D637">
        <v>4.2</v>
      </c>
      <c r="F637">
        <v>-0.1</v>
      </c>
      <c r="G637">
        <v>-2.2999999999999998</v>
      </c>
      <c r="H637" t="s">
        <v>527</v>
      </c>
      <c r="I637" t="s">
        <v>525</v>
      </c>
      <c r="J637" t="s">
        <v>292</v>
      </c>
      <c r="K637" t="s">
        <v>579</v>
      </c>
    </row>
    <row r="638" spans="1:11" x14ac:dyDescent="0.2">
      <c r="A638" t="s">
        <v>917</v>
      </c>
      <c r="B638" t="s">
        <v>964</v>
      </c>
      <c r="C638" s="2">
        <v>37926</v>
      </c>
      <c r="D638">
        <v>4.7</v>
      </c>
      <c r="F638">
        <v>0.4</v>
      </c>
      <c r="G638">
        <v>0.5</v>
      </c>
      <c r="H638" t="s">
        <v>526</v>
      </c>
      <c r="I638" t="s">
        <v>525</v>
      </c>
      <c r="J638" t="s">
        <v>294</v>
      </c>
      <c r="K638" t="s">
        <v>579</v>
      </c>
    </row>
    <row r="639" spans="1:11" x14ac:dyDescent="0.2">
      <c r="A639" t="s">
        <v>917</v>
      </c>
      <c r="B639" t="s">
        <v>965</v>
      </c>
      <c r="C639" s="2">
        <v>37956</v>
      </c>
      <c r="D639">
        <v>4.3</v>
      </c>
      <c r="F639">
        <v>-2.2000000000000002</v>
      </c>
      <c r="G639">
        <v>0.6</v>
      </c>
      <c r="H639" t="s">
        <v>524</v>
      </c>
      <c r="I639" t="s">
        <v>525</v>
      </c>
      <c r="J639" t="s">
        <v>296</v>
      </c>
      <c r="K639" t="s">
        <v>579</v>
      </c>
    </row>
    <row r="640" spans="1:11" x14ac:dyDescent="0.2">
      <c r="A640" t="s">
        <v>917</v>
      </c>
      <c r="B640" t="s">
        <v>966</v>
      </c>
      <c r="C640" s="2">
        <v>37987</v>
      </c>
      <c r="D640">
        <v>3.5</v>
      </c>
      <c r="F640">
        <v>-3.1</v>
      </c>
      <c r="G640">
        <v>-0.9</v>
      </c>
      <c r="H640" t="s">
        <v>523</v>
      </c>
      <c r="I640" t="s">
        <v>512</v>
      </c>
      <c r="J640" t="s">
        <v>579</v>
      </c>
      <c r="K640" t="s">
        <v>579</v>
      </c>
    </row>
    <row r="641" spans="1:11" x14ac:dyDescent="0.2">
      <c r="A641" t="s">
        <v>917</v>
      </c>
      <c r="B641" t="s">
        <v>967</v>
      </c>
      <c r="C641" s="2">
        <v>38018</v>
      </c>
      <c r="D641">
        <v>5.7</v>
      </c>
      <c r="F641">
        <v>-0.6</v>
      </c>
      <c r="G641">
        <v>0.1</v>
      </c>
      <c r="H641" t="s">
        <v>522</v>
      </c>
      <c r="I641" t="s">
        <v>512</v>
      </c>
      <c r="J641" t="s">
        <v>580</v>
      </c>
      <c r="K641" t="s">
        <v>579</v>
      </c>
    </row>
    <row r="642" spans="1:11" x14ac:dyDescent="0.2">
      <c r="A642" t="s">
        <v>917</v>
      </c>
      <c r="B642" t="s">
        <v>968</v>
      </c>
      <c r="C642" s="2">
        <v>38047</v>
      </c>
      <c r="D642">
        <v>6.9</v>
      </c>
      <c r="F642">
        <v>0.5</v>
      </c>
      <c r="G642">
        <v>2.4</v>
      </c>
      <c r="H642" t="s">
        <v>521</v>
      </c>
      <c r="I642" t="s">
        <v>512</v>
      </c>
      <c r="J642" t="s">
        <v>581</v>
      </c>
      <c r="K642" t="s">
        <v>579</v>
      </c>
    </row>
    <row r="643" spans="1:11" x14ac:dyDescent="0.2">
      <c r="A643" t="s">
        <v>917</v>
      </c>
      <c r="B643" t="s">
        <v>969</v>
      </c>
      <c r="C643" s="2">
        <v>38078</v>
      </c>
      <c r="D643">
        <v>6.4</v>
      </c>
      <c r="F643">
        <v>2.2000000000000002</v>
      </c>
      <c r="G643">
        <v>2.1</v>
      </c>
      <c r="H643" t="s">
        <v>520</v>
      </c>
      <c r="I643" t="s">
        <v>512</v>
      </c>
      <c r="J643" t="s">
        <v>582</v>
      </c>
      <c r="K643" t="s">
        <v>579</v>
      </c>
    </row>
    <row r="644" spans="1:11" x14ac:dyDescent="0.2">
      <c r="A644" t="s">
        <v>917</v>
      </c>
      <c r="B644" t="s">
        <v>970</v>
      </c>
      <c r="C644" s="2">
        <v>38108</v>
      </c>
      <c r="D644">
        <v>5.0999999999999996</v>
      </c>
      <c r="F644">
        <v>0.4</v>
      </c>
      <c r="G644">
        <v>0.8</v>
      </c>
      <c r="H644" t="s">
        <v>519</v>
      </c>
      <c r="I644" t="s">
        <v>512</v>
      </c>
      <c r="J644" t="s">
        <v>583</v>
      </c>
      <c r="K644" t="s">
        <v>579</v>
      </c>
    </row>
    <row r="645" spans="1:11" x14ac:dyDescent="0.2">
      <c r="A645" t="s">
        <v>917</v>
      </c>
      <c r="B645" t="s">
        <v>971</v>
      </c>
      <c r="C645" s="2">
        <v>38139</v>
      </c>
      <c r="D645">
        <v>6</v>
      </c>
      <c r="F645">
        <v>1.7</v>
      </c>
      <c r="G645">
        <v>-0.5</v>
      </c>
      <c r="H645" t="s">
        <v>518</v>
      </c>
      <c r="I645" t="s">
        <v>512</v>
      </c>
      <c r="J645" t="s">
        <v>584</v>
      </c>
      <c r="K645" t="s">
        <v>579</v>
      </c>
    </row>
    <row r="646" spans="1:11" x14ac:dyDescent="0.2">
      <c r="A646" t="s">
        <v>917</v>
      </c>
      <c r="B646" t="s">
        <v>972</v>
      </c>
      <c r="C646" s="2">
        <v>38169</v>
      </c>
      <c r="D646">
        <v>5</v>
      </c>
      <c r="F646">
        <v>1.5</v>
      </c>
      <c r="G646">
        <v>-1.6</v>
      </c>
      <c r="H646" t="s">
        <v>517</v>
      </c>
      <c r="I646" t="s">
        <v>512</v>
      </c>
      <c r="J646" t="s">
        <v>585</v>
      </c>
      <c r="K646" t="s">
        <v>579</v>
      </c>
    </row>
    <row r="647" spans="1:11" x14ac:dyDescent="0.2">
      <c r="A647" t="s">
        <v>917</v>
      </c>
      <c r="B647" t="s">
        <v>973</v>
      </c>
      <c r="C647" s="2">
        <v>38200</v>
      </c>
      <c r="D647">
        <v>6.1</v>
      </c>
      <c r="F647">
        <v>0.4</v>
      </c>
      <c r="G647">
        <v>-0.2</v>
      </c>
      <c r="H647" t="s">
        <v>516</v>
      </c>
      <c r="I647" t="s">
        <v>512</v>
      </c>
      <c r="J647" t="s">
        <v>586</v>
      </c>
      <c r="K647" t="s">
        <v>579</v>
      </c>
    </row>
    <row r="648" spans="1:11" x14ac:dyDescent="0.2">
      <c r="A648" t="s">
        <v>917</v>
      </c>
      <c r="B648" t="s">
        <v>974</v>
      </c>
      <c r="C648" s="2">
        <v>38231</v>
      </c>
      <c r="D648">
        <v>5.4</v>
      </c>
      <c r="F648">
        <v>-1.5</v>
      </c>
      <c r="G648">
        <v>-1</v>
      </c>
      <c r="H648" t="s">
        <v>515</v>
      </c>
      <c r="I648" t="s">
        <v>512</v>
      </c>
      <c r="J648" t="s">
        <v>587</v>
      </c>
      <c r="K648" t="s">
        <v>579</v>
      </c>
    </row>
    <row r="649" spans="1:11" x14ac:dyDescent="0.2">
      <c r="A649" t="s">
        <v>917</v>
      </c>
      <c r="B649" t="s">
        <v>975</v>
      </c>
      <c r="C649" s="2">
        <v>38261</v>
      </c>
      <c r="D649">
        <v>4.3</v>
      </c>
      <c r="F649">
        <v>-2.1</v>
      </c>
      <c r="G649">
        <v>0.1</v>
      </c>
      <c r="H649" t="s">
        <v>514</v>
      </c>
      <c r="I649" t="s">
        <v>512</v>
      </c>
      <c r="J649" t="s">
        <v>292</v>
      </c>
      <c r="K649" t="s">
        <v>579</v>
      </c>
    </row>
    <row r="650" spans="1:11" x14ac:dyDescent="0.2">
      <c r="A650" t="s">
        <v>917</v>
      </c>
      <c r="B650" t="s">
        <v>976</v>
      </c>
      <c r="C650" s="2">
        <v>38292</v>
      </c>
      <c r="D650">
        <v>5.6</v>
      </c>
      <c r="F650">
        <v>0.5</v>
      </c>
      <c r="G650">
        <v>0.9</v>
      </c>
      <c r="H650" t="s">
        <v>513</v>
      </c>
      <c r="I650" t="s">
        <v>512</v>
      </c>
      <c r="J650" t="s">
        <v>294</v>
      </c>
      <c r="K650" t="s">
        <v>579</v>
      </c>
    </row>
    <row r="651" spans="1:11" x14ac:dyDescent="0.2">
      <c r="A651" t="s">
        <v>917</v>
      </c>
      <c r="B651" t="s">
        <v>977</v>
      </c>
      <c r="C651" s="2">
        <v>38322</v>
      </c>
      <c r="D651">
        <v>5</v>
      </c>
      <c r="F651">
        <v>-1</v>
      </c>
      <c r="G651">
        <v>0.7</v>
      </c>
      <c r="H651" t="s">
        <v>511</v>
      </c>
      <c r="I651" t="s">
        <v>512</v>
      </c>
      <c r="J651" t="s">
        <v>296</v>
      </c>
      <c r="K651" t="s">
        <v>579</v>
      </c>
    </row>
    <row r="652" spans="1:11" x14ac:dyDescent="0.2">
      <c r="A652" t="s">
        <v>917</v>
      </c>
      <c r="B652" t="s">
        <v>978</v>
      </c>
      <c r="C652" s="2">
        <v>38353</v>
      </c>
      <c r="D652">
        <v>3.2</v>
      </c>
      <c r="F652">
        <v>-1.8</v>
      </c>
      <c r="G652">
        <v>-0.3</v>
      </c>
      <c r="H652" t="s">
        <v>510</v>
      </c>
      <c r="I652" t="s">
        <v>499</v>
      </c>
      <c r="J652" t="s">
        <v>579</v>
      </c>
      <c r="K652" t="s">
        <v>579</v>
      </c>
    </row>
    <row r="653" spans="1:11" x14ac:dyDescent="0.2">
      <c r="A653" t="s">
        <v>917</v>
      </c>
      <c r="B653" t="s">
        <v>979</v>
      </c>
      <c r="C653" s="2">
        <v>38384</v>
      </c>
      <c r="D653">
        <v>3.9</v>
      </c>
      <c r="F653">
        <v>-2.2000000000000002</v>
      </c>
      <c r="G653">
        <v>-1.8</v>
      </c>
      <c r="H653" t="s">
        <v>509</v>
      </c>
      <c r="I653" t="s">
        <v>499</v>
      </c>
      <c r="J653" t="s">
        <v>580</v>
      </c>
      <c r="K653" t="s">
        <v>579</v>
      </c>
    </row>
    <row r="654" spans="1:11" x14ac:dyDescent="0.2">
      <c r="A654" t="s">
        <v>917</v>
      </c>
      <c r="B654" t="s">
        <v>980</v>
      </c>
      <c r="C654" s="2">
        <v>38412</v>
      </c>
      <c r="D654">
        <v>4.9000000000000004</v>
      </c>
      <c r="F654">
        <v>-0.5</v>
      </c>
      <c r="G654">
        <v>-2</v>
      </c>
      <c r="H654" t="s">
        <v>508</v>
      </c>
      <c r="I654" t="s">
        <v>499</v>
      </c>
      <c r="J654" t="s">
        <v>581</v>
      </c>
      <c r="K654" t="s">
        <v>579</v>
      </c>
    </row>
    <row r="655" spans="1:11" x14ac:dyDescent="0.2">
      <c r="A655" t="s">
        <v>917</v>
      </c>
      <c r="B655" t="s">
        <v>981</v>
      </c>
      <c r="C655" s="2">
        <v>38443</v>
      </c>
      <c r="D655">
        <v>6.8</v>
      </c>
      <c r="F655">
        <v>2.5</v>
      </c>
      <c r="G655">
        <v>0.4</v>
      </c>
      <c r="H655" t="s">
        <v>507</v>
      </c>
      <c r="I655" t="s">
        <v>499</v>
      </c>
      <c r="J655" t="s">
        <v>582</v>
      </c>
      <c r="K655" t="s">
        <v>579</v>
      </c>
    </row>
    <row r="656" spans="1:11" x14ac:dyDescent="0.2">
      <c r="A656" t="s">
        <v>917</v>
      </c>
      <c r="B656" t="s">
        <v>982</v>
      </c>
      <c r="C656" s="2">
        <v>38473</v>
      </c>
      <c r="D656">
        <v>3.6</v>
      </c>
      <c r="F656">
        <v>-2</v>
      </c>
      <c r="G656">
        <v>-1.5</v>
      </c>
      <c r="H656" t="s">
        <v>506</v>
      </c>
      <c r="I656" t="s">
        <v>499</v>
      </c>
      <c r="J656" t="s">
        <v>583</v>
      </c>
      <c r="K656" t="s">
        <v>579</v>
      </c>
    </row>
    <row r="657" spans="1:11" x14ac:dyDescent="0.2">
      <c r="A657" t="s">
        <v>917</v>
      </c>
      <c r="B657" t="s">
        <v>983</v>
      </c>
      <c r="C657" s="2">
        <v>38504</v>
      </c>
      <c r="D657">
        <v>5.8</v>
      </c>
      <c r="F657">
        <v>0.8</v>
      </c>
      <c r="G657">
        <v>-0.2</v>
      </c>
      <c r="H657" t="s">
        <v>505</v>
      </c>
      <c r="I657" t="s">
        <v>499</v>
      </c>
      <c r="J657" t="s">
        <v>584</v>
      </c>
      <c r="K657" t="s">
        <v>579</v>
      </c>
    </row>
    <row r="658" spans="1:11" x14ac:dyDescent="0.2">
      <c r="A658" t="s">
        <v>917</v>
      </c>
      <c r="B658" t="s">
        <v>984</v>
      </c>
      <c r="C658" s="2">
        <v>38534</v>
      </c>
      <c r="D658">
        <v>6.7</v>
      </c>
      <c r="F658">
        <v>3.5</v>
      </c>
      <c r="G658">
        <v>1.7</v>
      </c>
      <c r="H658" t="s">
        <v>504</v>
      </c>
      <c r="I658" t="s">
        <v>499</v>
      </c>
      <c r="J658" t="s">
        <v>585</v>
      </c>
      <c r="K658" t="s">
        <v>579</v>
      </c>
    </row>
    <row r="659" spans="1:11" x14ac:dyDescent="0.2">
      <c r="A659" t="s">
        <v>917</v>
      </c>
      <c r="B659" t="s">
        <v>985</v>
      </c>
      <c r="C659" s="2">
        <v>38565</v>
      </c>
      <c r="D659">
        <v>7.1</v>
      </c>
      <c r="F659">
        <v>3.2</v>
      </c>
      <c r="G659">
        <v>1</v>
      </c>
      <c r="H659" t="s">
        <v>503</v>
      </c>
      <c r="I659" t="s">
        <v>499</v>
      </c>
      <c r="J659" t="s">
        <v>586</v>
      </c>
      <c r="K659" t="s">
        <v>579</v>
      </c>
    </row>
    <row r="660" spans="1:11" x14ac:dyDescent="0.2">
      <c r="A660" t="s">
        <v>917</v>
      </c>
      <c r="B660" t="s">
        <v>986</v>
      </c>
      <c r="C660" s="2">
        <v>38596</v>
      </c>
      <c r="D660">
        <v>5.0999999999999996</v>
      </c>
      <c r="F660">
        <v>0.2</v>
      </c>
      <c r="G660">
        <v>-0.3</v>
      </c>
      <c r="H660" t="s">
        <v>502</v>
      </c>
      <c r="I660" t="s">
        <v>499</v>
      </c>
      <c r="J660" t="s">
        <v>587</v>
      </c>
      <c r="K660" t="s">
        <v>579</v>
      </c>
    </row>
    <row r="661" spans="1:11" x14ac:dyDescent="0.2">
      <c r="A661" t="s">
        <v>917</v>
      </c>
      <c r="B661" t="s">
        <v>987</v>
      </c>
      <c r="C661" s="2">
        <v>38626</v>
      </c>
      <c r="D661">
        <v>7.8</v>
      </c>
      <c r="F661">
        <v>1</v>
      </c>
      <c r="G661">
        <v>3.5</v>
      </c>
      <c r="H661" t="s">
        <v>501</v>
      </c>
      <c r="I661" t="s">
        <v>499</v>
      </c>
      <c r="J661" t="s">
        <v>292</v>
      </c>
      <c r="K661" t="s">
        <v>579</v>
      </c>
    </row>
    <row r="662" spans="1:11" x14ac:dyDescent="0.2">
      <c r="A662" t="s">
        <v>917</v>
      </c>
      <c r="B662" t="s">
        <v>988</v>
      </c>
      <c r="C662" s="2">
        <v>38657</v>
      </c>
      <c r="D662">
        <v>4.5999999999999996</v>
      </c>
      <c r="F662">
        <v>1</v>
      </c>
      <c r="G662">
        <v>-1</v>
      </c>
      <c r="H662" t="s">
        <v>500</v>
      </c>
      <c r="I662" t="s">
        <v>499</v>
      </c>
      <c r="J662" t="s">
        <v>294</v>
      </c>
      <c r="K662" t="s">
        <v>579</v>
      </c>
    </row>
    <row r="663" spans="1:11" x14ac:dyDescent="0.2">
      <c r="A663" t="s">
        <v>917</v>
      </c>
      <c r="B663" t="s">
        <v>989</v>
      </c>
      <c r="C663" s="2">
        <v>38687</v>
      </c>
      <c r="D663">
        <v>4.7</v>
      </c>
      <c r="F663">
        <v>-1.1000000000000001</v>
      </c>
      <c r="G663">
        <v>-0.3</v>
      </c>
      <c r="H663" t="s">
        <v>498</v>
      </c>
      <c r="I663" t="s">
        <v>499</v>
      </c>
      <c r="J663" t="s">
        <v>296</v>
      </c>
      <c r="K663" t="s">
        <v>579</v>
      </c>
    </row>
    <row r="664" spans="1:11" x14ac:dyDescent="0.2">
      <c r="A664" t="s">
        <v>917</v>
      </c>
      <c r="B664" t="s">
        <v>990</v>
      </c>
      <c r="C664" s="2">
        <v>38718</v>
      </c>
      <c r="D664">
        <v>5.4</v>
      </c>
      <c r="F664">
        <v>-1.3</v>
      </c>
      <c r="G664">
        <v>2.2000000000000002</v>
      </c>
      <c r="H664" t="s">
        <v>497</v>
      </c>
      <c r="I664" t="s">
        <v>486</v>
      </c>
      <c r="J664" t="s">
        <v>579</v>
      </c>
      <c r="K664" t="s">
        <v>579</v>
      </c>
    </row>
    <row r="665" spans="1:11" x14ac:dyDescent="0.2">
      <c r="A665" t="s">
        <v>917</v>
      </c>
      <c r="B665" t="s">
        <v>991</v>
      </c>
      <c r="C665" s="2">
        <v>38749</v>
      </c>
      <c r="D665">
        <v>4.7</v>
      </c>
      <c r="F665">
        <v>-2.4</v>
      </c>
      <c r="G665">
        <v>0.8</v>
      </c>
      <c r="H665" t="s">
        <v>496</v>
      </c>
      <c r="I665" t="s">
        <v>486</v>
      </c>
      <c r="J665" t="s">
        <v>580</v>
      </c>
      <c r="K665" t="s">
        <v>579</v>
      </c>
    </row>
    <row r="666" spans="1:11" x14ac:dyDescent="0.2">
      <c r="A666" t="s">
        <v>917</v>
      </c>
      <c r="B666" t="s">
        <v>992</v>
      </c>
      <c r="C666" s="2">
        <v>38777</v>
      </c>
      <c r="D666">
        <v>5.5</v>
      </c>
      <c r="F666">
        <v>0.4</v>
      </c>
      <c r="G666">
        <v>0.6</v>
      </c>
      <c r="H666" t="s">
        <v>495</v>
      </c>
      <c r="I666" t="s">
        <v>486</v>
      </c>
      <c r="J666" t="s">
        <v>581</v>
      </c>
      <c r="K666" t="s">
        <v>579</v>
      </c>
    </row>
    <row r="667" spans="1:11" x14ac:dyDescent="0.2">
      <c r="A667" t="s">
        <v>917</v>
      </c>
      <c r="B667" t="s">
        <v>993</v>
      </c>
      <c r="C667" s="2">
        <v>38808</v>
      </c>
      <c r="D667">
        <v>5.9</v>
      </c>
      <c r="F667">
        <v>-1.9</v>
      </c>
      <c r="G667">
        <v>-0.9</v>
      </c>
      <c r="H667" t="s">
        <v>494</v>
      </c>
      <c r="I667" t="s">
        <v>486</v>
      </c>
      <c r="J667" t="s">
        <v>582</v>
      </c>
      <c r="K667" t="s">
        <v>579</v>
      </c>
    </row>
    <row r="668" spans="1:11" x14ac:dyDescent="0.2">
      <c r="A668" t="s">
        <v>917</v>
      </c>
      <c r="B668" t="s">
        <v>994</v>
      </c>
      <c r="C668" s="2">
        <v>38838</v>
      </c>
      <c r="D668">
        <v>4.5</v>
      </c>
      <c r="F668">
        <v>-0.1</v>
      </c>
      <c r="G668">
        <v>0.9</v>
      </c>
      <c r="H668" t="s">
        <v>493</v>
      </c>
      <c r="I668" t="s">
        <v>486</v>
      </c>
      <c r="J668" t="s">
        <v>583</v>
      </c>
      <c r="K668" t="s">
        <v>579</v>
      </c>
    </row>
    <row r="669" spans="1:11" x14ac:dyDescent="0.2">
      <c r="A669" t="s">
        <v>917</v>
      </c>
      <c r="B669" t="s">
        <v>995</v>
      </c>
      <c r="C669" s="2">
        <v>38869</v>
      </c>
      <c r="D669">
        <v>5.6</v>
      </c>
      <c r="F669">
        <v>0.9</v>
      </c>
      <c r="G669">
        <v>-0.2</v>
      </c>
      <c r="H669" t="s">
        <v>492</v>
      </c>
      <c r="I669" t="s">
        <v>486</v>
      </c>
      <c r="J669" t="s">
        <v>584</v>
      </c>
      <c r="K669" t="s">
        <v>579</v>
      </c>
    </row>
    <row r="670" spans="1:11" x14ac:dyDescent="0.2">
      <c r="A670" t="s">
        <v>917</v>
      </c>
      <c r="B670" t="s">
        <v>996</v>
      </c>
      <c r="C670" s="2">
        <v>38899</v>
      </c>
      <c r="D670">
        <v>5.2</v>
      </c>
      <c r="F670">
        <v>-0.2</v>
      </c>
      <c r="G670">
        <v>-1.5</v>
      </c>
      <c r="H670" t="s">
        <v>491</v>
      </c>
      <c r="I670" t="s">
        <v>486</v>
      </c>
      <c r="J670" t="s">
        <v>585</v>
      </c>
      <c r="K670" t="s">
        <v>579</v>
      </c>
    </row>
    <row r="671" spans="1:11" x14ac:dyDescent="0.2">
      <c r="A671" t="s">
        <v>917</v>
      </c>
      <c r="B671" t="s">
        <v>997</v>
      </c>
      <c r="C671" s="2">
        <v>38930</v>
      </c>
      <c r="D671">
        <v>7</v>
      </c>
      <c r="F671">
        <v>2.2999999999999998</v>
      </c>
      <c r="G671">
        <v>-0.1</v>
      </c>
      <c r="H671" t="s">
        <v>490</v>
      </c>
      <c r="I671" t="s">
        <v>486</v>
      </c>
      <c r="J671" t="s">
        <v>586</v>
      </c>
      <c r="K671" t="s">
        <v>579</v>
      </c>
    </row>
    <row r="672" spans="1:11" x14ac:dyDescent="0.2">
      <c r="A672" t="s">
        <v>917</v>
      </c>
      <c r="B672" t="s">
        <v>998</v>
      </c>
      <c r="C672" s="2">
        <v>38961</v>
      </c>
      <c r="D672">
        <v>4.5</v>
      </c>
      <c r="F672">
        <v>-1</v>
      </c>
      <c r="G672">
        <v>-0.6</v>
      </c>
      <c r="H672" t="s">
        <v>489</v>
      </c>
      <c r="I672" t="s">
        <v>486</v>
      </c>
      <c r="J672" t="s">
        <v>587</v>
      </c>
      <c r="K672" t="s">
        <v>579</v>
      </c>
    </row>
    <row r="673" spans="1:11" x14ac:dyDescent="0.2">
      <c r="A673" t="s">
        <v>917</v>
      </c>
      <c r="B673" t="s">
        <v>999</v>
      </c>
      <c r="C673" s="2">
        <v>38991</v>
      </c>
      <c r="D673">
        <v>4.4000000000000004</v>
      </c>
      <c r="F673">
        <v>-1.5</v>
      </c>
      <c r="G673">
        <v>-3.4</v>
      </c>
      <c r="H673" t="s">
        <v>488</v>
      </c>
      <c r="I673" t="s">
        <v>486</v>
      </c>
      <c r="J673" t="s">
        <v>292</v>
      </c>
      <c r="K673" t="s">
        <v>579</v>
      </c>
    </row>
    <row r="674" spans="1:11" x14ac:dyDescent="0.2">
      <c r="A674" t="s">
        <v>917</v>
      </c>
      <c r="B674" t="s">
        <v>1000</v>
      </c>
      <c r="C674" s="2">
        <v>39022</v>
      </c>
      <c r="D674">
        <v>4.2</v>
      </c>
      <c r="F674">
        <v>-0.3</v>
      </c>
      <c r="G674">
        <v>-0.4</v>
      </c>
      <c r="H674" t="s">
        <v>487</v>
      </c>
      <c r="I674" t="s">
        <v>486</v>
      </c>
      <c r="J674" t="s">
        <v>294</v>
      </c>
      <c r="K674" t="s">
        <v>579</v>
      </c>
    </row>
    <row r="675" spans="1:11" x14ac:dyDescent="0.2">
      <c r="A675" t="s">
        <v>917</v>
      </c>
      <c r="B675" t="s">
        <v>1001</v>
      </c>
      <c r="C675" s="2">
        <v>39052</v>
      </c>
      <c r="D675">
        <v>2.4</v>
      </c>
      <c r="F675">
        <v>-3.2</v>
      </c>
      <c r="G675">
        <v>-2.2999999999999998</v>
      </c>
      <c r="H675" t="s">
        <v>485</v>
      </c>
      <c r="I675" t="s">
        <v>486</v>
      </c>
      <c r="J675" t="s">
        <v>296</v>
      </c>
      <c r="K675" t="s">
        <v>579</v>
      </c>
    </row>
    <row r="676" spans="1:11" x14ac:dyDescent="0.2">
      <c r="A676" t="s">
        <v>917</v>
      </c>
      <c r="B676" t="s">
        <v>1002</v>
      </c>
      <c r="C676" s="2">
        <v>39083</v>
      </c>
      <c r="D676">
        <v>4.2</v>
      </c>
      <c r="F676">
        <v>-1</v>
      </c>
      <c r="G676">
        <v>-1.2</v>
      </c>
      <c r="H676" t="s">
        <v>484</v>
      </c>
      <c r="I676" t="s">
        <v>473</v>
      </c>
      <c r="J676" t="s">
        <v>579</v>
      </c>
      <c r="K676" t="s">
        <v>579</v>
      </c>
    </row>
    <row r="677" spans="1:11" x14ac:dyDescent="0.2">
      <c r="A677" t="s">
        <v>917</v>
      </c>
      <c r="B677" t="s">
        <v>1003</v>
      </c>
      <c r="C677" s="2">
        <v>39114</v>
      </c>
      <c r="D677">
        <v>5</v>
      </c>
      <c r="F677">
        <v>-2</v>
      </c>
      <c r="G677">
        <v>0.3</v>
      </c>
      <c r="H677" t="s">
        <v>483</v>
      </c>
      <c r="I677" t="s">
        <v>473</v>
      </c>
      <c r="J677" t="s">
        <v>580</v>
      </c>
      <c r="K677" t="s">
        <v>579</v>
      </c>
    </row>
    <row r="678" spans="1:11" x14ac:dyDescent="0.2">
      <c r="A678" t="s">
        <v>917</v>
      </c>
      <c r="B678" t="s">
        <v>1004</v>
      </c>
      <c r="C678" s="2">
        <v>39142</v>
      </c>
      <c r="D678">
        <v>4</v>
      </c>
      <c r="F678">
        <v>-0.5</v>
      </c>
      <c r="G678">
        <v>-1.5</v>
      </c>
      <c r="H678" t="s">
        <v>482</v>
      </c>
      <c r="I678" t="s">
        <v>473</v>
      </c>
      <c r="J678" t="s">
        <v>581</v>
      </c>
      <c r="K678" t="s">
        <v>579</v>
      </c>
    </row>
    <row r="679" spans="1:11" x14ac:dyDescent="0.2">
      <c r="A679" t="s">
        <v>917</v>
      </c>
      <c r="B679" t="s">
        <v>1005</v>
      </c>
      <c r="C679" s="2">
        <v>39173</v>
      </c>
      <c r="D679">
        <v>4</v>
      </c>
      <c r="F679">
        <v>-0.4</v>
      </c>
      <c r="G679">
        <v>-1.9</v>
      </c>
      <c r="H679" t="s">
        <v>481</v>
      </c>
      <c r="I679" t="s">
        <v>473</v>
      </c>
      <c r="J679" t="s">
        <v>582</v>
      </c>
      <c r="K679" t="s">
        <v>579</v>
      </c>
    </row>
    <row r="680" spans="1:11" x14ac:dyDescent="0.2">
      <c r="A680" t="s">
        <v>917</v>
      </c>
      <c r="B680" t="s">
        <v>1006</v>
      </c>
      <c r="C680" s="2">
        <v>39203</v>
      </c>
      <c r="D680">
        <v>5</v>
      </c>
      <c r="F680">
        <v>0.8</v>
      </c>
      <c r="G680">
        <v>0.5</v>
      </c>
      <c r="H680" t="s">
        <v>480</v>
      </c>
      <c r="I680" t="s">
        <v>473</v>
      </c>
      <c r="J680" t="s">
        <v>583</v>
      </c>
      <c r="K680" t="s">
        <v>579</v>
      </c>
    </row>
    <row r="681" spans="1:11" x14ac:dyDescent="0.2">
      <c r="A681" t="s">
        <v>917</v>
      </c>
      <c r="B681" t="s">
        <v>1007</v>
      </c>
      <c r="C681" s="2">
        <v>39234</v>
      </c>
      <c r="D681">
        <v>6.7</v>
      </c>
      <c r="F681">
        <v>4.3</v>
      </c>
      <c r="G681">
        <v>1.1000000000000001</v>
      </c>
      <c r="H681" t="s">
        <v>479</v>
      </c>
      <c r="I681" t="s">
        <v>473</v>
      </c>
      <c r="J681" t="s">
        <v>584</v>
      </c>
      <c r="K681" t="s">
        <v>579</v>
      </c>
    </row>
    <row r="682" spans="1:11" x14ac:dyDescent="0.2">
      <c r="A682" t="s">
        <v>917</v>
      </c>
      <c r="B682" t="s">
        <v>1008</v>
      </c>
      <c r="C682" s="2">
        <v>39264</v>
      </c>
      <c r="D682">
        <v>6</v>
      </c>
      <c r="F682">
        <v>1.8</v>
      </c>
      <c r="G682">
        <v>0.8</v>
      </c>
      <c r="H682" t="s">
        <v>478</v>
      </c>
      <c r="I682" t="s">
        <v>473</v>
      </c>
      <c r="J682" t="s">
        <v>585</v>
      </c>
      <c r="K682" t="s">
        <v>579</v>
      </c>
    </row>
    <row r="683" spans="1:11" x14ac:dyDescent="0.2">
      <c r="A683" t="s">
        <v>917</v>
      </c>
      <c r="B683" t="s">
        <v>1009</v>
      </c>
      <c r="C683" s="2">
        <v>39295</v>
      </c>
      <c r="D683">
        <v>4</v>
      </c>
      <c r="F683">
        <v>-1</v>
      </c>
      <c r="G683">
        <v>-3</v>
      </c>
      <c r="H683" t="s">
        <v>477</v>
      </c>
      <c r="I683" t="s">
        <v>473</v>
      </c>
      <c r="J683" t="s">
        <v>586</v>
      </c>
      <c r="K683" t="s">
        <v>579</v>
      </c>
    </row>
    <row r="684" spans="1:11" x14ac:dyDescent="0.2">
      <c r="A684" t="s">
        <v>917</v>
      </c>
      <c r="B684" t="s">
        <v>1010</v>
      </c>
      <c r="C684" s="2">
        <v>39326</v>
      </c>
      <c r="D684">
        <v>3.6</v>
      </c>
      <c r="F684">
        <v>-0.4</v>
      </c>
      <c r="G684">
        <v>-0.9</v>
      </c>
      <c r="H684" t="s">
        <v>476</v>
      </c>
      <c r="I684" t="s">
        <v>473</v>
      </c>
      <c r="J684" t="s">
        <v>587</v>
      </c>
      <c r="K684" t="s">
        <v>579</v>
      </c>
    </row>
    <row r="685" spans="1:11" x14ac:dyDescent="0.2">
      <c r="A685" t="s">
        <v>917</v>
      </c>
      <c r="B685" t="s">
        <v>1011</v>
      </c>
      <c r="C685" s="2">
        <v>39356</v>
      </c>
      <c r="D685">
        <v>4.3</v>
      </c>
      <c r="F685">
        <v>0.3</v>
      </c>
      <c r="G685">
        <v>-0.1</v>
      </c>
      <c r="H685" t="s">
        <v>475</v>
      </c>
      <c r="I685" t="s">
        <v>473</v>
      </c>
      <c r="J685" t="s">
        <v>292</v>
      </c>
      <c r="K685" t="s">
        <v>579</v>
      </c>
    </row>
    <row r="686" spans="1:11" x14ac:dyDescent="0.2">
      <c r="A686" t="s">
        <v>917</v>
      </c>
      <c r="B686" t="s">
        <v>1012</v>
      </c>
      <c r="C686" s="2">
        <v>39387</v>
      </c>
      <c r="D686">
        <v>6.6</v>
      </c>
      <c r="F686">
        <v>1.6</v>
      </c>
      <c r="G686">
        <v>2.4</v>
      </c>
      <c r="H686" t="s">
        <v>474</v>
      </c>
      <c r="I686" t="s">
        <v>473</v>
      </c>
      <c r="J686" t="s">
        <v>294</v>
      </c>
      <c r="K686" t="s">
        <v>579</v>
      </c>
    </row>
    <row r="687" spans="1:11" x14ac:dyDescent="0.2">
      <c r="A687" t="s">
        <v>917</v>
      </c>
      <c r="B687" t="s">
        <v>1013</v>
      </c>
      <c r="C687" s="2">
        <v>39417</v>
      </c>
      <c r="D687">
        <v>5.0999999999999996</v>
      </c>
      <c r="F687">
        <v>-1.6</v>
      </c>
      <c r="G687">
        <v>2.7</v>
      </c>
      <c r="H687" t="s">
        <v>472</v>
      </c>
      <c r="I687" t="s">
        <v>473</v>
      </c>
      <c r="J687" t="s">
        <v>296</v>
      </c>
      <c r="K687" t="s">
        <v>579</v>
      </c>
    </row>
    <row r="688" spans="1:11" x14ac:dyDescent="0.2">
      <c r="A688" t="s">
        <v>917</v>
      </c>
      <c r="B688" t="s">
        <v>1014</v>
      </c>
      <c r="C688" s="2">
        <v>39448</v>
      </c>
      <c r="D688">
        <v>4.3</v>
      </c>
      <c r="F688">
        <v>-1.7</v>
      </c>
      <c r="G688">
        <v>0.1</v>
      </c>
      <c r="H688" t="s">
        <v>471</v>
      </c>
      <c r="I688" t="s">
        <v>460</v>
      </c>
      <c r="J688" t="s">
        <v>579</v>
      </c>
      <c r="K688" t="s">
        <v>579</v>
      </c>
    </row>
    <row r="689" spans="1:11" x14ac:dyDescent="0.2">
      <c r="A689" t="s">
        <v>917</v>
      </c>
      <c r="B689" t="s">
        <v>1015</v>
      </c>
      <c r="C689" s="2">
        <v>39479</v>
      </c>
      <c r="D689">
        <v>4.4000000000000004</v>
      </c>
      <c r="F689">
        <v>0.4</v>
      </c>
      <c r="G689">
        <v>-0.6</v>
      </c>
      <c r="H689" t="s">
        <v>470</v>
      </c>
      <c r="I689" t="s">
        <v>460</v>
      </c>
      <c r="J689" t="s">
        <v>580</v>
      </c>
      <c r="K689" t="s">
        <v>579</v>
      </c>
    </row>
    <row r="690" spans="1:11" x14ac:dyDescent="0.2">
      <c r="A690" t="s">
        <v>917</v>
      </c>
      <c r="B690" t="s">
        <v>1016</v>
      </c>
      <c r="C690" s="2">
        <v>39508</v>
      </c>
      <c r="D690">
        <v>5</v>
      </c>
      <c r="F690">
        <v>1.4</v>
      </c>
      <c r="G690">
        <v>1</v>
      </c>
      <c r="H690" t="s">
        <v>469</v>
      </c>
      <c r="I690" t="s">
        <v>460</v>
      </c>
      <c r="J690" t="s">
        <v>581</v>
      </c>
      <c r="K690" t="s">
        <v>579</v>
      </c>
    </row>
    <row r="691" spans="1:11" x14ac:dyDescent="0.2">
      <c r="A691" t="s">
        <v>917</v>
      </c>
      <c r="B691" t="s">
        <v>1017</v>
      </c>
      <c r="C691" s="2">
        <v>39539</v>
      </c>
      <c r="D691">
        <v>5.8</v>
      </c>
      <c r="F691">
        <v>1.5</v>
      </c>
      <c r="G691">
        <v>1.8</v>
      </c>
      <c r="H691" t="s">
        <v>468</v>
      </c>
      <c r="I691" t="s">
        <v>460</v>
      </c>
      <c r="J691" t="s">
        <v>582</v>
      </c>
      <c r="K691" t="s">
        <v>579</v>
      </c>
    </row>
    <row r="692" spans="1:11" x14ac:dyDescent="0.2">
      <c r="A692" t="s">
        <v>917</v>
      </c>
      <c r="B692" t="s">
        <v>1018</v>
      </c>
      <c r="C692" s="2">
        <v>39569</v>
      </c>
      <c r="D692">
        <v>5.0999999999999996</v>
      </c>
      <c r="F692">
        <v>-1.5</v>
      </c>
      <c r="G692">
        <v>0.1</v>
      </c>
      <c r="H692" t="s">
        <v>467</v>
      </c>
      <c r="I692" t="s">
        <v>460</v>
      </c>
      <c r="J692" t="s">
        <v>583</v>
      </c>
      <c r="K692" t="s">
        <v>579</v>
      </c>
    </row>
    <row r="693" spans="1:11" x14ac:dyDescent="0.2">
      <c r="A693" t="s">
        <v>917</v>
      </c>
      <c r="B693" t="s">
        <v>1019</v>
      </c>
      <c r="C693" s="2">
        <v>39600</v>
      </c>
      <c r="D693">
        <v>5.6</v>
      </c>
      <c r="F693">
        <v>0.5</v>
      </c>
      <c r="G693">
        <v>-1.1000000000000001</v>
      </c>
      <c r="H693" t="s">
        <v>466</v>
      </c>
      <c r="I693" t="s">
        <v>460</v>
      </c>
      <c r="J693" t="s">
        <v>584</v>
      </c>
      <c r="K693" t="s">
        <v>579</v>
      </c>
    </row>
    <row r="694" spans="1:11" x14ac:dyDescent="0.2">
      <c r="A694" t="s">
        <v>917</v>
      </c>
      <c r="B694" t="s">
        <v>1020</v>
      </c>
      <c r="C694" s="2">
        <v>39630</v>
      </c>
      <c r="D694">
        <v>7.3</v>
      </c>
      <c r="F694">
        <v>3</v>
      </c>
      <c r="G694">
        <v>1.3</v>
      </c>
      <c r="H694" t="s">
        <v>465</v>
      </c>
      <c r="I694" t="s">
        <v>460</v>
      </c>
      <c r="J694" t="s">
        <v>585</v>
      </c>
      <c r="K694" t="s">
        <v>579</v>
      </c>
    </row>
    <row r="695" spans="1:11" x14ac:dyDescent="0.2">
      <c r="A695" t="s">
        <v>917</v>
      </c>
      <c r="B695" t="s">
        <v>1021</v>
      </c>
      <c r="C695" s="2">
        <v>39661</v>
      </c>
      <c r="D695">
        <v>7.2</v>
      </c>
      <c r="F695">
        <v>2.8</v>
      </c>
      <c r="G695">
        <v>3.2</v>
      </c>
      <c r="H695" t="s">
        <v>464</v>
      </c>
      <c r="I695" t="s">
        <v>460</v>
      </c>
      <c r="J695" t="s">
        <v>586</v>
      </c>
      <c r="K695" t="s">
        <v>579</v>
      </c>
    </row>
    <row r="696" spans="1:11" x14ac:dyDescent="0.2">
      <c r="A696" t="s">
        <v>917</v>
      </c>
      <c r="B696" t="s">
        <v>1022</v>
      </c>
      <c r="C696" s="2">
        <v>39692</v>
      </c>
      <c r="D696">
        <v>6.9</v>
      </c>
      <c r="F696">
        <v>1.9</v>
      </c>
      <c r="G696">
        <v>3.3</v>
      </c>
      <c r="H696" t="s">
        <v>463</v>
      </c>
      <c r="I696" t="s">
        <v>460</v>
      </c>
      <c r="J696" t="s">
        <v>587</v>
      </c>
      <c r="K696" t="s">
        <v>579</v>
      </c>
    </row>
    <row r="697" spans="1:11" x14ac:dyDescent="0.2">
      <c r="A697" t="s">
        <v>917</v>
      </c>
      <c r="B697" t="s">
        <v>1023</v>
      </c>
      <c r="C697" s="2">
        <v>39722</v>
      </c>
      <c r="D697">
        <v>6.4</v>
      </c>
      <c r="F697">
        <v>0.6</v>
      </c>
      <c r="G697">
        <v>2.1</v>
      </c>
      <c r="H697" t="s">
        <v>462</v>
      </c>
      <c r="I697" t="s">
        <v>460</v>
      </c>
      <c r="J697" t="s">
        <v>292</v>
      </c>
      <c r="K697" t="s">
        <v>579</v>
      </c>
    </row>
    <row r="698" spans="1:11" x14ac:dyDescent="0.2">
      <c r="A698" t="s">
        <v>917</v>
      </c>
      <c r="B698" t="s">
        <v>1024</v>
      </c>
      <c r="C698" s="2">
        <v>39753</v>
      </c>
      <c r="D698">
        <v>5.9</v>
      </c>
      <c r="F698">
        <v>0.8</v>
      </c>
      <c r="G698">
        <v>-0.7</v>
      </c>
      <c r="H698" t="s">
        <v>461</v>
      </c>
      <c r="I698" t="s">
        <v>460</v>
      </c>
      <c r="J698" t="s">
        <v>294</v>
      </c>
      <c r="K698" t="s">
        <v>579</v>
      </c>
    </row>
    <row r="699" spans="1:11" x14ac:dyDescent="0.2">
      <c r="A699" t="s">
        <v>917</v>
      </c>
      <c r="B699" t="s">
        <v>1025</v>
      </c>
      <c r="C699" s="2">
        <v>39783</v>
      </c>
      <c r="D699">
        <v>7.1</v>
      </c>
      <c r="F699">
        <v>1.5</v>
      </c>
      <c r="G699">
        <v>2</v>
      </c>
      <c r="H699" t="s">
        <v>459</v>
      </c>
      <c r="I699" t="s">
        <v>460</v>
      </c>
      <c r="J699" t="s">
        <v>296</v>
      </c>
      <c r="K699" t="s">
        <v>579</v>
      </c>
    </row>
    <row r="700" spans="1:11" x14ac:dyDescent="0.2">
      <c r="A700" t="s">
        <v>917</v>
      </c>
      <c r="B700" t="s">
        <v>1026</v>
      </c>
      <c r="C700" s="2">
        <v>39814</v>
      </c>
      <c r="D700">
        <v>6.1</v>
      </c>
      <c r="F700">
        <v>-1.2</v>
      </c>
      <c r="G700">
        <v>1.8</v>
      </c>
      <c r="H700" t="s">
        <v>458</v>
      </c>
      <c r="I700" t="s">
        <v>447</v>
      </c>
      <c r="J700" t="s">
        <v>579</v>
      </c>
      <c r="K700" t="s">
        <v>579</v>
      </c>
    </row>
    <row r="701" spans="1:11" x14ac:dyDescent="0.2">
      <c r="A701" t="s">
        <v>917</v>
      </c>
      <c r="B701" t="s">
        <v>1027</v>
      </c>
      <c r="C701" s="2">
        <v>39845</v>
      </c>
      <c r="D701">
        <v>6.5</v>
      </c>
      <c r="F701">
        <v>-0.7</v>
      </c>
      <c r="G701">
        <v>2.1</v>
      </c>
      <c r="H701" t="s">
        <v>457</v>
      </c>
      <c r="I701" t="s">
        <v>447</v>
      </c>
      <c r="J701" t="s">
        <v>580</v>
      </c>
      <c r="K701" t="s">
        <v>579</v>
      </c>
    </row>
    <row r="702" spans="1:11" x14ac:dyDescent="0.2">
      <c r="A702" t="s">
        <v>917</v>
      </c>
      <c r="B702" t="s">
        <v>1028</v>
      </c>
      <c r="C702" s="2">
        <v>39873</v>
      </c>
      <c r="D702">
        <v>8.1</v>
      </c>
      <c r="F702">
        <v>1.2</v>
      </c>
      <c r="G702">
        <v>3.1</v>
      </c>
      <c r="H702" t="s">
        <v>456</v>
      </c>
      <c r="I702" t="s">
        <v>447</v>
      </c>
      <c r="J702" t="s">
        <v>581</v>
      </c>
      <c r="K702" t="s">
        <v>579</v>
      </c>
    </row>
    <row r="703" spans="1:11" x14ac:dyDescent="0.2">
      <c r="A703" t="s">
        <v>917</v>
      </c>
      <c r="B703" t="s">
        <v>1029</v>
      </c>
      <c r="C703" s="2">
        <v>39904</v>
      </c>
      <c r="D703">
        <v>8.4</v>
      </c>
      <c r="F703">
        <v>2</v>
      </c>
      <c r="G703">
        <v>2.6</v>
      </c>
      <c r="H703" t="s">
        <v>455</v>
      </c>
      <c r="I703" t="s">
        <v>447</v>
      </c>
      <c r="J703" t="s">
        <v>582</v>
      </c>
      <c r="K703" t="s">
        <v>579</v>
      </c>
    </row>
    <row r="704" spans="1:11" x14ac:dyDescent="0.2">
      <c r="A704" t="s">
        <v>917</v>
      </c>
      <c r="B704" t="s">
        <v>1030</v>
      </c>
      <c r="C704" s="2">
        <v>39934</v>
      </c>
      <c r="D704">
        <v>9.1999999999999993</v>
      </c>
      <c r="F704">
        <v>3.3</v>
      </c>
      <c r="G704">
        <v>4.0999999999999996</v>
      </c>
      <c r="H704" t="s">
        <v>454</v>
      </c>
      <c r="I704" t="s">
        <v>447</v>
      </c>
      <c r="J704" t="s">
        <v>583</v>
      </c>
      <c r="K704" t="s">
        <v>579</v>
      </c>
    </row>
    <row r="705" spans="1:11" x14ac:dyDescent="0.2">
      <c r="A705" t="s">
        <v>917</v>
      </c>
      <c r="B705" t="s">
        <v>1031</v>
      </c>
      <c r="C705" s="2">
        <v>39965</v>
      </c>
      <c r="D705">
        <v>11</v>
      </c>
      <c r="F705">
        <v>3.9</v>
      </c>
      <c r="G705">
        <v>5.4</v>
      </c>
      <c r="H705" t="s">
        <v>453</v>
      </c>
      <c r="I705" t="s">
        <v>447</v>
      </c>
      <c r="J705" t="s">
        <v>584</v>
      </c>
      <c r="K705" t="s">
        <v>579</v>
      </c>
    </row>
    <row r="706" spans="1:11" x14ac:dyDescent="0.2">
      <c r="A706" t="s">
        <v>917</v>
      </c>
      <c r="B706" t="s">
        <v>1032</v>
      </c>
      <c r="C706" s="2">
        <v>39995</v>
      </c>
      <c r="D706">
        <v>8.8000000000000007</v>
      </c>
      <c r="F706">
        <v>2.7</v>
      </c>
      <c r="G706">
        <v>1.5</v>
      </c>
      <c r="H706" t="s">
        <v>452</v>
      </c>
      <c r="I706" t="s">
        <v>447</v>
      </c>
      <c r="J706" t="s">
        <v>585</v>
      </c>
      <c r="K706" t="s">
        <v>579</v>
      </c>
    </row>
    <row r="707" spans="1:11" x14ac:dyDescent="0.2">
      <c r="A707" t="s">
        <v>917</v>
      </c>
      <c r="B707" t="s">
        <v>1033</v>
      </c>
      <c r="C707" s="2">
        <v>40026</v>
      </c>
      <c r="D707">
        <v>9.6999999999999993</v>
      </c>
      <c r="F707">
        <v>3.2</v>
      </c>
      <c r="G707">
        <v>2.5</v>
      </c>
      <c r="H707" t="s">
        <v>451</v>
      </c>
      <c r="I707" t="s">
        <v>447</v>
      </c>
      <c r="J707" t="s">
        <v>586</v>
      </c>
      <c r="K707" t="s">
        <v>579</v>
      </c>
    </row>
    <row r="708" spans="1:11" x14ac:dyDescent="0.2">
      <c r="A708" t="s">
        <v>917</v>
      </c>
      <c r="B708" t="s">
        <v>1034</v>
      </c>
      <c r="C708" s="2">
        <v>40057</v>
      </c>
      <c r="D708">
        <v>9</v>
      </c>
      <c r="F708">
        <v>0.9</v>
      </c>
      <c r="G708">
        <v>2.1</v>
      </c>
      <c r="H708" t="s">
        <v>450</v>
      </c>
      <c r="I708" t="s">
        <v>447</v>
      </c>
      <c r="J708" t="s">
        <v>587</v>
      </c>
      <c r="K708" t="s">
        <v>579</v>
      </c>
    </row>
    <row r="709" spans="1:11" x14ac:dyDescent="0.2">
      <c r="A709" t="s">
        <v>917</v>
      </c>
      <c r="B709" t="s">
        <v>1035</v>
      </c>
      <c r="C709" s="2">
        <v>40087</v>
      </c>
      <c r="D709">
        <v>10.4</v>
      </c>
      <c r="F709">
        <v>2</v>
      </c>
      <c r="G709">
        <v>4</v>
      </c>
      <c r="H709" t="s">
        <v>449</v>
      </c>
      <c r="I709" t="s">
        <v>447</v>
      </c>
      <c r="J709" t="s">
        <v>292</v>
      </c>
      <c r="K709" t="s">
        <v>579</v>
      </c>
    </row>
    <row r="710" spans="1:11" x14ac:dyDescent="0.2">
      <c r="A710" t="s">
        <v>917</v>
      </c>
      <c r="B710" t="s">
        <v>1036</v>
      </c>
      <c r="C710" s="2">
        <v>40118</v>
      </c>
      <c r="D710">
        <v>11.5</v>
      </c>
      <c r="F710">
        <v>2.2999999999999998</v>
      </c>
      <c r="G710">
        <v>5.6</v>
      </c>
      <c r="H710" t="s">
        <v>448</v>
      </c>
      <c r="I710" t="s">
        <v>447</v>
      </c>
      <c r="J710" t="s">
        <v>294</v>
      </c>
      <c r="K710" t="s">
        <v>579</v>
      </c>
    </row>
    <row r="711" spans="1:11" x14ac:dyDescent="0.2">
      <c r="A711" t="s">
        <v>917</v>
      </c>
      <c r="B711" t="s">
        <v>1037</v>
      </c>
      <c r="C711" s="2">
        <v>40148</v>
      </c>
      <c r="D711">
        <v>9</v>
      </c>
      <c r="F711">
        <v>-2</v>
      </c>
      <c r="G711">
        <v>1.9</v>
      </c>
      <c r="H711" t="s">
        <v>446</v>
      </c>
      <c r="I711" t="s">
        <v>447</v>
      </c>
      <c r="J711" t="s">
        <v>296</v>
      </c>
      <c r="K711" t="s">
        <v>579</v>
      </c>
    </row>
    <row r="712" spans="1:11" x14ac:dyDescent="0.2">
      <c r="A712" t="s">
        <v>917</v>
      </c>
      <c r="B712" t="s">
        <v>1038</v>
      </c>
      <c r="C712" s="2">
        <v>40179</v>
      </c>
      <c r="D712">
        <v>9.8000000000000007</v>
      </c>
      <c r="F712">
        <v>1</v>
      </c>
      <c r="G712">
        <v>3.7</v>
      </c>
      <c r="H712" t="s">
        <v>445</v>
      </c>
      <c r="I712" t="s">
        <v>434</v>
      </c>
      <c r="J712" t="s">
        <v>579</v>
      </c>
      <c r="K712" t="s">
        <v>579</v>
      </c>
    </row>
    <row r="713" spans="1:11" x14ac:dyDescent="0.2">
      <c r="A713" t="s">
        <v>917</v>
      </c>
      <c r="B713" t="s">
        <v>1039</v>
      </c>
      <c r="C713" s="2">
        <v>40210</v>
      </c>
      <c r="D713">
        <v>10.3</v>
      </c>
      <c r="F713">
        <v>0.6</v>
      </c>
      <c r="G713">
        <v>3.8</v>
      </c>
      <c r="H713" t="s">
        <v>444</v>
      </c>
      <c r="I713" t="s">
        <v>434</v>
      </c>
      <c r="J713" t="s">
        <v>580</v>
      </c>
      <c r="K713" t="s">
        <v>579</v>
      </c>
    </row>
    <row r="714" spans="1:11" x14ac:dyDescent="0.2">
      <c r="A714" t="s">
        <v>917</v>
      </c>
      <c r="B714" t="s">
        <v>1040</v>
      </c>
      <c r="C714" s="2">
        <v>40238</v>
      </c>
      <c r="D714">
        <v>11.1</v>
      </c>
      <c r="F714">
        <v>2.1</v>
      </c>
      <c r="G714">
        <v>3</v>
      </c>
      <c r="H714" t="s">
        <v>443</v>
      </c>
      <c r="I714" t="s">
        <v>434</v>
      </c>
      <c r="J714" t="s">
        <v>581</v>
      </c>
      <c r="K714" t="s">
        <v>579</v>
      </c>
    </row>
    <row r="715" spans="1:11" x14ac:dyDescent="0.2">
      <c r="A715" t="s">
        <v>917</v>
      </c>
      <c r="B715" t="s">
        <v>1041</v>
      </c>
      <c r="C715" s="2">
        <v>40269</v>
      </c>
      <c r="D715">
        <v>9.8000000000000007</v>
      </c>
      <c r="F715">
        <v>-0.6</v>
      </c>
      <c r="G715">
        <v>1.4</v>
      </c>
      <c r="H715" t="s">
        <v>442</v>
      </c>
      <c r="I715" t="s">
        <v>434</v>
      </c>
      <c r="J715" t="s">
        <v>582</v>
      </c>
      <c r="K715" t="s">
        <v>579</v>
      </c>
    </row>
    <row r="716" spans="1:11" x14ac:dyDescent="0.2">
      <c r="A716" t="s">
        <v>917</v>
      </c>
      <c r="B716" t="s">
        <v>1042</v>
      </c>
      <c r="C716" s="2">
        <v>40299</v>
      </c>
      <c r="D716">
        <v>7.6</v>
      </c>
      <c r="F716">
        <v>-3.9</v>
      </c>
      <c r="G716">
        <v>-1.6</v>
      </c>
      <c r="H716" t="s">
        <v>441</v>
      </c>
      <c r="I716" t="s">
        <v>434</v>
      </c>
      <c r="J716" t="s">
        <v>583</v>
      </c>
      <c r="K716" t="s">
        <v>579</v>
      </c>
    </row>
    <row r="717" spans="1:11" x14ac:dyDescent="0.2">
      <c r="A717" t="s">
        <v>917</v>
      </c>
      <c r="B717" t="s">
        <v>1043</v>
      </c>
      <c r="C717" s="2">
        <v>40330</v>
      </c>
      <c r="D717">
        <v>8.1</v>
      </c>
      <c r="F717">
        <v>-0.9</v>
      </c>
      <c r="G717">
        <v>-2.9</v>
      </c>
      <c r="H717" t="s">
        <v>440</v>
      </c>
      <c r="I717" t="s">
        <v>434</v>
      </c>
      <c r="J717" t="s">
        <v>584</v>
      </c>
      <c r="K717" t="s">
        <v>579</v>
      </c>
    </row>
    <row r="718" spans="1:11" x14ac:dyDescent="0.2">
      <c r="A718" t="s">
        <v>917</v>
      </c>
      <c r="B718" t="s">
        <v>1044</v>
      </c>
      <c r="C718" s="2">
        <v>40360</v>
      </c>
      <c r="D718">
        <v>12.3</v>
      </c>
      <c r="F718">
        <v>2.5</v>
      </c>
      <c r="G718">
        <v>3.5</v>
      </c>
      <c r="H718" t="s">
        <v>439</v>
      </c>
      <c r="I718" t="s">
        <v>434</v>
      </c>
      <c r="J718" t="s">
        <v>585</v>
      </c>
      <c r="K718" t="s">
        <v>579</v>
      </c>
    </row>
    <row r="719" spans="1:11" x14ac:dyDescent="0.2">
      <c r="A719" t="s">
        <v>917</v>
      </c>
      <c r="B719" t="s">
        <v>1045</v>
      </c>
      <c r="C719" s="2">
        <v>40391</v>
      </c>
      <c r="D719">
        <v>10.4</v>
      </c>
      <c r="F719">
        <v>0.1</v>
      </c>
      <c r="G719">
        <v>0.7</v>
      </c>
      <c r="H719" t="s">
        <v>438</v>
      </c>
      <c r="I719" t="s">
        <v>434</v>
      </c>
      <c r="J719" t="s">
        <v>586</v>
      </c>
      <c r="K719" t="s">
        <v>579</v>
      </c>
    </row>
    <row r="720" spans="1:11" x14ac:dyDescent="0.2">
      <c r="A720" t="s">
        <v>917</v>
      </c>
      <c r="B720" t="s">
        <v>1046</v>
      </c>
      <c r="C720" s="2">
        <v>40422</v>
      </c>
      <c r="D720">
        <v>10.8</v>
      </c>
      <c r="F720">
        <v>-0.3</v>
      </c>
      <c r="G720">
        <v>1.8</v>
      </c>
      <c r="H720" t="s">
        <v>437</v>
      </c>
      <c r="I720" t="s">
        <v>434</v>
      </c>
      <c r="J720" t="s">
        <v>587</v>
      </c>
      <c r="K720" t="s">
        <v>579</v>
      </c>
    </row>
    <row r="721" spans="1:11" x14ac:dyDescent="0.2">
      <c r="A721" t="s">
        <v>917</v>
      </c>
      <c r="B721" t="s">
        <v>1047</v>
      </c>
      <c r="C721" s="2">
        <v>40452</v>
      </c>
      <c r="D721">
        <v>8.5</v>
      </c>
      <c r="F721">
        <v>-1.3</v>
      </c>
      <c r="G721">
        <v>-1.9</v>
      </c>
      <c r="H721" t="s">
        <v>436</v>
      </c>
      <c r="I721" t="s">
        <v>434</v>
      </c>
      <c r="J721" t="s">
        <v>292</v>
      </c>
      <c r="K721" t="s">
        <v>579</v>
      </c>
    </row>
    <row r="722" spans="1:11" x14ac:dyDescent="0.2">
      <c r="A722" t="s">
        <v>917</v>
      </c>
      <c r="B722" t="s">
        <v>1048</v>
      </c>
      <c r="C722" s="2">
        <v>40483</v>
      </c>
      <c r="D722">
        <v>8.9</v>
      </c>
      <c r="F722">
        <v>1.3</v>
      </c>
      <c r="G722">
        <v>-2.6</v>
      </c>
      <c r="H722" t="s">
        <v>435</v>
      </c>
      <c r="I722" t="s">
        <v>434</v>
      </c>
      <c r="J722" t="s">
        <v>294</v>
      </c>
      <c r="K722" t="s">
        <v>579</v>
      </c>
    </row>
    <row r="723" spans="1:11" x14ac:dyDescent="0.2">
      <c r="A723" t="s">
        <v>917</v>
      </c>
      <c r="B723" t="s">
        <v>1049</v>
      </c>
      <c r="C723" s="2">
        <v>40513</v>
      </c>
      <c r="D723">
        <v>10.3</v>
      </c>
      <c r="F723">
        <v>2.2000000000000002</v>
      </c>
      <c r="G723">
        <v>1.3</v>
      </c>
      <c r="H723" t="s">
        <v>433</v>
      </c>
      <c r="I723" t="s">
        <v>434</v>
      </c>
      <c r="J723" t="s">
        <v>296</v>
      </c>
      <c r="K723" t="s">
        <v>579</v>
      </c>
    </row>
    <row r="724" spans="1:11" x14ac:dyDescent="0.2">
      <c r="A724" t="s">
        <v>917</v>
      </c>
      <c r="B724" t="s">
        <v>1050</v>
      </c>
      <c r="C724" s="2">
        <v>40544</v>
      </c>
      <c r="D724">
        <v>10</v>
      </c>
      <c r="F724">
        <v>-2.2999999999999998</v>
      </c>
      <c r="G724">
        <v>0.2</v>
      </c>
      <c r="H724" t="s">
        <v>432</v>
      </c>
      <c r="I724" t="s">
        <v>420</v>
      </c>
      <c r="J724" t="s">
        <v>579</v>
      </c>
      <c r="K724" t="s">
        <v>579</v>
      </c>
    </row>
    <row r="725" spans="1:11" x14ac:dyDescent="0.2">
      <c r="A725" t="s">
        <v>917</v>
      </c>
      <c r="B725" t="s">
        <v>1051</v>
      </c>
      <c r="C725" s="2">
        <v>40575</v>
      </c>
      <c r="D725">
        <v>9.8000000000000007</v>
      </c>
      <c r="F725">
        <v>-0.6</v>
      </c>
      <c r="G725">
        <v>-0.5</v>
      </c>
      <c r="H725" t="s">
        <v>431</v>
      </c>
      <c r="I725" t="s">
        <v>420</v>
      </c>
      <c r="J725" t="s">
        <v>580</v>
      </c>
      <c r="K725" t="s">
        <v>579</v>
      </c>
    </row>
    <row r="726" spans="1:11" x14ac:dyDescent="0.2">
      <c r="A726" t="s">
        <v>917</v>
      </c>
      <c r="B726" t="s">
        <v>1052</v>
      </c>
      <c r="C726" s="2">
        <v>40603</v>
      </c>
      <c r="D726">
        <v>12.3</v>
      </c>
      <c r="F726">
        <v>1.5</v>
      </c>
      <c r="G726">
        <v>1.2</v>
      </c>
      <c r="H726" t="s">
        <v>430</v>
      </c>
      <c r="I726" t="s">
        <v>420</v>
      </c>
      <c r="J726" t="s">
        <v>581</v>
      </c>
      <c r="K726" t="s">
        <v>579</v>
      </c>
    </row>
    <row r="727" spans="1:11" x14ac:dyDescent="0.2">
      <c r="A727" t="s">
        <v>917</v>
      </c>
      <c r="B727" t="s">
        <v>1053</v>
      </c>
      <c r="C727" s="2">
        <v>40634</v>
      </c>
      <c r="D727">
        <v>9.1</v>
      </c>
      <c r="F727">
        <v>0.6</v>
      </c>
      <c r="G727">
        <v>-0.7</v>
      </c>
      <c r="H727" t="s">
        <v>429</v>
      </c>
      <c r="I727" t="s">
        <v>420</v>
      </c>
      <c r="J727" t="s">
        <v>582</v>
      </c>
      <c r="K727" t="s">
        <v>579</v>
      </c>
    </row>
    <row r="728" spans="1:11" x14ac:dyDescent="0.2">
      <c r="A728" t="s">
        <v>917</v>
      </c>
      <c r="B728" t="s">
        <v>1054</v>
      </c>
      <c r="C728" s="2">
        <v>40664</v>
      </c>
      <c r="D728">
        <v>8.9</v>
      </c>
      <c r="F728">
        <v>0</v>
      </c>
      <c r="G728">
        <v>1.3</v>
      </c>
      <c r="H728" t="s">
        <v>428</v>
      </c>
      <c r="I728" t="s">
        <v>420</v>
      </c>
      <c r="J728" t="s">
        <v>583</v>
      </c>
      <c r="K728" t="s">
        <v>579</v>
      </c>
    </row>
    <row r="729" spans="1:11" x14ac:dyDescent="0.2">
      <c r="A729" t="s">
        <v>917</v>
      </c>
      <c r="B729" t="s">
        <v>1055</v>
      </c>
      <c r="C729" s="2">
        <v>40695</v>
      </c>
      <c r="D729">
        <v>10.3</v>
      </c>
      <c r="F729">
        <v>0</v>
      </c>
      <c r="G729">
        <v>2.2000000000000002</v>
      </c>
      <c r="H729" t="s">
        <v>427</v>
      </c>
      <c r="I729" t="s">
        <v>420</v>
      </c>
      <c r="J729" t="s">
        <v>584</v>
      </c>
      <c r="K729" t="s">
        <v>579</v>
      </c>
    </row>
    <row r="730" spans="1:11" x14ac:dyDescent="0.2">
      <c r="A730" t="s">
        <v>917</v>
      </c>
      <c r="B730" t="s">
        <v>1056</v>
      </c>
      <c r="C730" s="2">
        <v>40725</v>
      </c>
      <c r="D730">
        <v>9</v>
      </c>
      <c r="F730">
        <v>-1</v>
      </c>
      <c r="G730">
        <v>-3.3</v>
      </c>
      <c r="H730" t="s">
        <v>426</v>
      </c>
      <c r="I730" t="s">
        <v>420</v>
      </c>
      <c r="J730" t="s">
        <v>585</v>
      </c>
      <c r="K730" t="s">
        <v>579</v>
      </c>
    </row>
    <row r="731" spans="1:11" x14ac:dyDescent="0.2">
      <c r="A731" t="s">
        <v>917</v>
      </c>
      <c r="B731" t="s">
        <v>1057</v>
      </c>
      <c r="C731" s="2">
        <v>40756</v>
      </c>
      <c r="D731">
        <v>9</v>
      </c>
      <c r="F731">
        <v>-0.8</v>
      </c>
      <c r="G731">
        <v>-1.4</v>
      </c>
      <c r="H731" t="s">
        <v>425</v>
      </c>
      <c r="I731" t="s">
        <v>420</v>
      </c>
      <c r="J731" t="s">
        <v>586</v>
      </c>
      <c r="K731" t="s">
        <v>579</v>
      </c>
    </row>
    <row r="732" spans="1:11" x14ac:dyDescent="0.2">
      <c r="A732" t="s">
        <v>917</v>
      </c>
      <c r="B732" t="s">
        <v>1058</v>
      </c>
      <c r="C732" s="2">
        <v>40787</v>
      </c>
      <c r="D732">
        <v>7.4</v>
      </c>
      <c r="F732">
        <v>-4.9000000000000004</v>
      </c>
      <c r="G732">
        <v>-3.4</v>
      </c>
      <c r="H732" t="s">
        <v>423</v>
      </c>
      <c r="I732" t="s">
        <v>420</v>
      </c>
      <c r="J732" t="s">
        <v>587</v>
      </c>
      <c r="K732" t="s">
        <v>579</v>
      </c>
    </row>
    <row r="733" spans="1:11" x14ac:dyDescent="0.2">
      <c r="A733" t="s">
        <v>917</v>
      </c>
      <c r="B733" t="s">
        <v>1059</v>
      </c>
      <c r="C733" s="2">
        <v>40817</v>
      </c>
      <c r="D733">
        <v>6.7</v>
      </c>
      <c r="F733">
        <v>-2.4</v>
      </c>
      <c r="G733">
        <v>-1.8</v>
      </c>
      <c r="H733" t="s">
        <v>422</v>
      </c>
      <c r="I733" t="s">
        <v>420</v>
      </c>
      <c r="J733" t="s">
        <v>292</v>
      </c>
      <c r="K733" t="s">
        <v>579</v>
      </c>
    </row>
    <row r="734" spans="1:11" x14ac:dyDescent="0.2">
      <c r="A734" t="s">
        <v>917</v>
      </c>
      <c r="B734" t="s">
        <v>1060</v>
      </c>
      <c r="C734" s="2">
        <v>40848</v>
      </c>
      <c r="D734">
        <v>7</v>
      </c>
      <c r="F734">
        <v>-1.9</v>
      </c>
      <c r="G734">
        <v>-1.9</v>
      </c>
      <c r="H734" t="s">
        <v>421</v>
      </c>
      <c r="I734" t="s">
        <v>420</v>
      </c>
      <c r="J734" t="s">
        <v>294</v>
      </c>
      <c r="K734" t="s">
        <v>579</v>
      </c>
    </row>
    <row r="735" spans="1:11" x14ac:dyDescent="0.2">
      <c r="A735" t="s">
        <v>917</v>
      </c>
      <c r="B735" t="s">
        <v>1061</v>
      </c>
      <c r="C735" s="2">
        <v>40878</v>
      </c>
      <c r="D735">
        <v>10.199999999999999</v>
      </c>
      <c r="F735">
        <v>-0.1</v>
      </c>
      <c r="G735">
        <v>-0.1</v>
      </c>
      <c r="H735" t="s">
        <v>419</v>
      </c>
      <c r="I735" t="s">
        <v>420</v>
      </c>
      <c r="J735" t="s">
        <v>296</v>
      </c>
      <c r="K735" t="s">
        <v>579</v>
      </c>
    </row>
    <row r="736" spans="1:11" x14ac:dyDescent="0.2">
      <c r="A736" t="s">
        <v>917</v>
      </c>
      <c r="B736" t="s">
        <v>1062</v>
      </c>
      <c r="C736" s="2">
        <v>40909</v>
      </c>
      <c r="D736">
        <v>6.6</v>
      </c>
      <c r="F736">
        <v>-2.4</v>
      </c>
      <c r="G736">
        <v>-3.4</v>
      </c>
      <c r="H736" t="s">
        <v>418</v>
      </c>
      <c r="I736" t="s">
        <v>407</v>
      </c>
      <c r="J736" t="s">
        <v>579</v>
      </c>
      <c r="K736" t="s">
        <v>579</v>
      </c>
    </row>
    <row r="737" spans="1:11" x14ac:dyDescent="0.2">
      <c r="A737" t="s">
        <v>917</v>
      </c>
      <c r="B737" t="s">
        <v>1063</v>
      </c>
      <c r="C737" s="2">
        <v>40940</v>
      </c>
      <c r="D737">
        <v>10.3</v>
      </c>
      <c r="F737">
        <v>1.3</v>
      </c>
      <c r="G737">
        <v>0.5</v>
      </c>
      <c r="H737" t="s">
        <v>417</v>
      </c>
      <c r="I737" t="s">
        <v>407</v>
      </c>
      <c r="J737" t="s">
        <v>580</v>
      </c>
      <c r="K737" t="s">
        <v>579</v>
      </c>
    </row>
    <row r="738" spans="1:11" x14ac:dyDescent="0.2">
      <c r="A738" t="s">
        <v>917</v>
      </c>
      <c r="B738" t="s">
        <v>1064</v>
      </c>
      <c r="C738" s="2">
        <v>40969</v>
      </c>
      <c r="D738">
        <v>9.1999999999999993</v>
      </c>
      <c r="F738">
        <v>1.8</v>
      </c>
      <c r="G738">
        <v>-3.1</v>
      </c>
      <c r="H738" t="s">
        <v>416</v>
      </c>
      <c r="I738" t="s">
        <v>407</v>
      </c>
      <c r="J738" t="s">
        <v>581</v>
      </c>
      <c r="K738" t="s">
        <v>579</v>
      </c>
    </row>
    <row r="739" spans="1:11" x14ac:dyDescent="0.2">
      <c r="A739" t="s">
        <v>917</v>
      </c>
      <c r="B739" t="s">
        <v>1065</v>
      </c>
      <c r="C739" s="2">
        <v>41000</v>
      </c>
      <c r="D739">
        <v>10.5</v>
      </c>
      <c r="F739">
        <v>3.8</v>
      </c>
      <c r="G739">
        <v>1.4</v>
      </c>
      <c r="H739" t="s">
        <v>415</v>
      </c>
      <c r="I739" t="s">
        <v>407</v>
      </c>
      <c r="J739" t="s">
        <v>582</v>
      </c>
      <c r="K739" t="s">
        <v>579</v>
      </c>
    </row>
    <row r="740" spans="1:11" x14ac:dyDescent="0.2">
      <c r="A740" t="s">
        <v>917</v>
      </c>
      <c r="B740" t="s">
        <v>1066</v>
      </c>
      <c r="C740" s="2">
        <v>41030</v>
      </c>
      <c r="D740">
        <v>8.6</v>
      </c>
      <c r="F740">
        <v>1.6</v>
      </c>
      <c r="G740">
        <v>-0.3</v>
      </c>
      <c r="H740" t="s">
        <v>414</v>
      </c>
      <c r="I740" t="s">
        <v>407</v>
      </c>
      <c r="J740" t="s">
        <v>583</v>
      </c>
      <c r="K740" t="s">
        <v>579</v>
      </c>
    </row>
    <row r="741" spans="1:11" x14ac:dyDescent="0.2">
      <c r="A741" t="s">
        <v>917</v>
      </c>
      <c r="B741" t="s">
        <v>1067</v>
      </c>
      <c r="C741" s="2">
        <v>41061</v>
      </c>
      <c r="D741">
        <v>7</v>
      </c>
      <c r="F741">
        <v>-3.2</v>
      </c>
      <c r="G741">
        <v>-3.3</v>
      </c>
      <c r="H741" t="s">
        <v>413</v>
      </c>
      <c r="I741" t="s">
        <v>407</v>
      </c>
      <c r="J741" t="s">
        <v>584</v>
      </c>
      <c r="K741" t="s">
        <v>579</v>
      </c>
    </row>
    <row r="742" spans="1:11" x14ac:dyDescent="0.2">
      <c r="A742" t="s">
        <v>917</v>
      </c>
      <c r="B742" t="s">
        <v>1068</v>
      </c>
      <c r="C742" s="2">
        <v>41091</v>
      </c>
      <c r="D742">
        <v>8</v>
      </c>
      <c r="F742">
        <v>1.4</v>
      </c>
      <c r="G742">
        <v>-1</v>
      </c>
      <c r="H742" t="s">
        <v>412</v>
      </c>
      <c r="I742" t="s">
        <v>407</v>
      </c>
      <c r="J742" t="s">
        <v>585</v>
      </c>
      <c r="K742" t="s">
        <v>579</v>
      </c>
    </row>
    <row r="743" spans="1:11" x14ac:dyDescent="0.2">
      <c r="A743" t="s">
        <v>917</v>
      </c>
      <c r="B743" t="s">
        <v>1069</v>
      </c>
      <c r="C743" s="2">
        <v>41122</v>
      </c>
      <c r="D743">
        <v>8.9</v>
      </c>
      <c r="F743">
        <v>-1.4</v>
      </c>
      <c r="G743">
        <v>-0.1</v>
      </c>
      <c r="H743" t="s">
        <v>411</v>
      </c>
      <c r="I743" t="s">
        <v>407</v>
      </c>
      <c r="J743" t="s">
        <v>586</v>
      </c>
      <c r="K743" t="s">
        <v>579</v>
      </c>
    </row>
    <row r="744" spans="1:11" x14ac:dyDescent="0.2">
      <c r="A744" t="s">
        <v>917</v>
      </c>
      <c r="B744" t="s">
        <v>1070</v>
      </c>
      <c r="C744" s="2">
        <v>41153</v>
      </c>
      <c r="D744">
        <v>7.2</v>
      </c>
      <c r="F744">
        <v>-2</v>
      </c>
      <c r="G744">
        <v>-0.2</v>
      </c>
      <c r="H744" t="s">
        <v>410</v>
      </c>
      <c r="I744" t="s">
        <v>407</v>
      </c>
      <c r="J744" t="s">
        <v>587</v>
      </c>
      <c r="K744" t="s">
        <v>579</v>
      </c>
    </row>
    <row r="745" spans="1:11" x14ac:dyDescent="0.2">
      <c r="A745" t="s">
        <v>917</v>
      </c>
      <c r="B745" t="s">
        <v>1071</v>
      </c>
      <c r="C745" s="2">
        <v>41183</v>
      </c>
      <c r="D745">
        <v>7.9</v>
      </c>
      <c r="F745">
        <v>-2.6</v>
      </c>
      <c r="G745">
        <v>1.2</v>
      </c>
      <c r="H745" t="s">
        <v>409</v>
      </c>
      <c r="I745" t="s">
        <v>407</v>
      </c>
      <c r="J745" t="s">
        <v>292</v>
      </c>
      <c r="K745" t="s">
        <v>579</v>
      </c>
    </row>
    <row r="746" spans="1:11" x14ac:dyDescent="0.2">
      <c r="A746" t="s">
        <v>917</v>
      </c>
      <c r="B746" t="s">
        <v>1072</v>
      </c>
      <c r="C746" s="2">
        <v>41214</v>
      </c>
      <c r="D746">
        <v>7.8</v>
      </c>
      <c r="F746">
        <v>-0.8</v>
      </c>
      <c r="G746">
        <v>0.8</v>
      </c>
      <c r="H746" t="s">
        <v>408</v>
      </c>
      <c r="I746" t="s">
        <v>407</v>
      </c>
      <c r="J746" t="s">
        <v>294</v>
      </c>
      <c r="K746" t="s">
        <v>579</v>
      </c>
    </row>
    <row r="747" spans="1:11" x14ac:dyDescent="0.2">
      <c r="A747" t="s">
        <v>917</v>
      </c>
      <c r="B747" t="s">
        <v>1073</v>
      </c>
      <c r="C747" s="2">
        <v>41244</v>
      </c>
      <c r="D747">
        <v>8.6999999999999993</v>
      </c>
      <c r="F747">
        <v>1.7</v>
      </c>
      <c r="G747">
        <v>-1.5</v>
      </c>
      <c r="H747" t="s">
        <v>406</v>
      </c>
      <c r="I747" t="s">
        <v>407</v>
      </c>
      <c r="J747" t="s">
        <v>296</v>
      </c>
      <c r="K747" t="s">
        <v>579</v>
      </c>
    </row>
    <row r="748" spans="1:11" x14ac:dyDescent="0.2">
      <c r="A748" t="s">
        <v>917</v>
      </c>
      <c r="B748" t="s">
        <v>1074</v>
      </c>
      <c r="C748" s="2">
        <v>41275</v>
      </c>
      <c r="D748">
        <v>8.3000000000000007</v>
      </c>
      <c r="F748">
        <v>0.3</v>
      </c>
      <c r="G748">
        <v>1.7</v>
      </c>
      <c r="H748" t="s">
        <v>405</v>
      </c>
      <c r="I748" t="s">
        <v>394</v>
      </c>
      <c r="J748" t="s">
        <v>579</v>
      </c>
      <c r="K748" t="s">
        <v>579</v>
      </c>
    </row>
    <row r="749" spans="1:11" x14ac:dyDescent="0.2">
      <c r="A749" t="s">
        <v>917</v>
      </c>
      <c r="B749" t="s">
        <v>1075</v>
      </c>
      <c r="C749" s="2">
        <v>41306</v>
      </c>
      <c r="D749">
        <v>8.6</v>
      </c>
      <c r="F749">
        <v>-0.3</v>
      </c>
      <c r="G749">
        <v>-1.7</v>
      </c>
      <c r="H749" t="s">
        <v>404</v>
      </c>
      <c r="I749" t="s">
        <v>394</v>
      </c>
      <c r="J749" t="s">
        <v>580</v>
      </c>
      <c r="K749" t="s">
        <v>579</v>
      </c>
    </row>
    <row r="750" spans="1:11" x14ac:dyDescent="0.2">
      <c r="A750" t="s">
        <v>917</v>
      </c>
      <c r="B750" t="s">
        <v>1076</v>
      </c>
      <c r="C750" s="2">
        <v>41334</v>
      </c>
      <c r="D750">
        <v>9</v>
      </c>
      <c r="F750">
        <v>1.8</v>
      </c>
      <c r="G750">
        <v>-0.2</v>
      </c>
      <c r="H750" t="s">
        <v>403</v>
      </c>
      <c r="I750" t="s">
        <v>394</v>
      </c>
      <c r="J750" t="s">
        <v>581</v>
      </c>
      <c r="K750" t="s">
        <v>579</v>
      </c>
    </row>
    <row r="751" spans="1:11" x14ac:dyDescent="0.2">
      <c r="A751" t="s">
        <v>917</v>
      </c>
      <c r="B751" t="s">
        <v>1077</v>
      </c>
      <c r="C751" s="2">
        <v>41365</v>
      </c>
      <c r="D751">
        <v>6</v>
      </c>
      <c r="F751">
        <v>-1.9</v>
      </c>
      <c r="G751">
        <v>-4.5</v>
      </c>
      <c r="H751" t="s">
        <v>402</v>
      </c>
      <c r="I751" t="s">
        <v>394</v>
      </c>
      <c r="J751" t="s">
        <v>582</v>
      </c>
      <c r="K751" t="s">
        <v>579</v>
      </c>
    </row>
    <row r="752" spans="1:11" x14ac:dyDescent="0.2">
      <c r="A752" t="s">
        <v>917</v>
      </c>
      <c r="B752" t="s">
        <v>1078</v>
      </c>
      <c r="C752" s="2">
        <v>41395</v>
      </c>
      <c r="D752">
        <v>8.8000000000000007</v>
      </c>
      <c r="F752">
        <v>1</v>
      </c>
      <c r="G752">
        <v>0.2</v>
      </c>
      <c r="H752" t="s">
        <v>401</v>
      </c>
      <c r="I752" t="s">
        <v>394</v>
      </c>
      <c r="J752" t="s">
        <v>583</v>
      </c>
      <c r="K752" t="s">
        <v>579</v>
      </c>
    </row>
    <row r="753" spans="1:11" x14ac:dyDescent="0.2">
      <c r="A753" t="s">
        <v>917</v>
      </c>
      <c r="B753" t="s">
        <v>1079</v>
      </c>
      <c r="C753" s="2">
        <v>41426</v>
      </c>
      <c r="D753">
        <v>6.7</v>
      </c>
      <c r="F753">
        <v>-2</v>
      </c>
      <c r="G753">
        <v>-0.3</v>
      </c>
      <c r="H753" t="s">
        <v>400</v>
      </c>
      <c r="I753" t="s">
        <v>394</v>
      </c>
      <c r="J753" t="s">
        <v>584</v>
      </c>
      <c r="K753" t="s">
        <v>579</v>
      </c>
    </row>
    <row r="754" spans="1:11" x14ac:dyDescent="0.2">
      <c r="A754" t="s">
        <v>917</v>
      </c>
      <c r="B754" t="s">
        <v>1080</v>
      </c>
      <c r="C754" s="2">
        <v>41456</v>
      </c>
      <c r="D754">
        <v>7.7</v>
      </c>
      <c r="F754">
        <v>-0.6</v>
      </c>
      <c r="G754">
        <v>-0.3</v>
      </c>
      <c r="H754" t="s">
        <v>399</v>
      </c>
      <c r="I754" t="s">
        <v>394</v>
      </c>
      <c r="J754" t="s">
        <v>585</v>
      </c>
      <c r="K754" t="s">
        <v>579</v>
      </c>
    </row>
    <row r="755" spans="1:11" x14ac:dyDescent="0.2">
      <c r="A755" t="s">
        <v>917</v>
      </c>
      <c r="B755" t="s">
        <v>1081</v>
      </c>
      <c r="C755" s="2">
        <v>41487</v>
      </c>
      <c r="D755">
        <v>8.9</v>
      </c>
      <c r="F755">
        <v>0.3</v>
      </c>
      <c r="G755">
        <v>0</v>
      </c>
      <c r="H755" t="s">
        <v>398</v>
      </c>
      <c r="I755" t="s">
        <v>394</v>
      </c>
      <c r="J755" t="s">
        <v>586</v>
      </c>
      <c r="K755" t="s">
        <v>579</v>
      </c>
    </row>
    <row r="756" spans="1:11" x14ac:dyDescent="0.2">
      <c r="A756" t="s">
        <v>917</v>
      </c>
      <c r="B756" t="s">
        <v>1082</v>
      </c>
      <c r="C756" s="2">
        <v>41518</v>
      </c>
      <c r="D756">
        <v>6.6</v>
      </c>
      <c r="F756">
        <v>-2.4</v>
      </c>
      <c r="G756">
        <v>-0.6</v>
      </c>
      <c r="H756" t="s">
        <v>397</v>
      </c>
      <c r="I756" t="s">
        <v>394</v>
      </c>
      <c r="J756" t="s">
        <v>587</v>
      </c>
      <c r="K756" t="s">
        <v>579</v>
      </c>
    </row>
    <row r="757" spans="1:11" x14ac:dyDescent="0.2">
      <c r="A757" t="s">
        <v>917</v>
      </c>
      <c r="B757" t="s">
        <v>1083</v>
      </c>
      <c r="C757" s="2">
        <v>41548</v>
      </c>
      <c r="D757">
        <v>7.5</v>
      </c>
      <c r="F757">
        <v>1.5</v>
      </c>
      <c r="G757">
        <v>-0.4</v>
      </c>
      <c r="H757" t="s">
        <v>396</v>
      </c>
      <c r="I757" t="s">
        <v>394</v>
      </c>
      <c r="J757" t="s">
        <v>292</v>
      </c>
      <c r="K757" t="s">
        <v>579</v>
      </c>
    </row>
    <row r="758" spans="1:11" x14ac:dyDescent="0.2">
      <c r="A758" t="s">
        <v>917</v>
      </c>
      <c r="B758" t="s">
        <v>1084</v>
      </c>
      <c r="C758" s="2">
        <v>41579</v>
      </c>
      <c r="D758">
        <v>8.8000000000000007</v>
      </c>
      <c r="F758">
        <v>0</v>
      </c>
      <c r="G758">
        <v>1</v>
      </c>
      <c r="H758" t="s">
        <v>395</v>
      </c>
      <c r="I758" t="s">
        <v>394</v>
      </c>
      <c r="J758" t="s">
        <v>294</v>
      </c>
      <c r="K758" t="s">
        <v>579</v>
      </c>
    </row>
    <row r="759" spans="1:11" x14ac:dyDescent="0.2">
      <c r="A759" t="s">
        <v>917</v>
      </c>
      <c r="B759" t="s">
        <v>1085</v>
      </c>
      <c r="C759" s="2">
        <v>41609</v>
      </c>
      <c r="D759">
        <v>9.1</v>
      </c>
      <c r="F759">
        <v>2.4</v>
      </c>
      <c r="G759">
        <v>0.4</v>
      </c>
      <c r="H759" t="s">
        <v>393</v>
      </c>
      <c r="I759" t="s">
        <v>394</v>
      </c>
      <c r="J759" t="s">
        <v>296</v>
      </c>
      <c r="K759" t="s">
        <v>579</v>
      </c>
    </row>
    <row r="760" spans="1:11" x14ac:dyDescent="0.2">
      <c r="A760" t="s">
        <v>917</v>
      </c>
      <c r="B760" t="s">
        <v>1086</v>
      </c>
      <c r="C760" s="2">
        <v>41640</v>
      </c>
      <c r="D760">
        <v>8.3000000000000007</v>
      </c>
      <c r="F760">
        <v>0.6</v>
      </c>
      <c r="G760">
        <v>0</v>
      </c>
      <c r="H760" t="s">
        <v>392</v>
      </c>
      <c r="I760" t="s">
        <v>381</v>
      </c>
      <c r="J760" t="s">
        <v>579</v>
      </c>
      <c r="K760" t="s">
        <v>579</v>
      </c>
    </row>
    <row r="761" spans="1:11" x14ac:dyDescent="0.2">
      <c r="A761" t="s">
        <v>917</v>
      </c>
      <c r="B761" t="s">
        <v>1087</v>
      </c>
      <c r="C761" s="2">
        <v>41671</v>
      </c>
      <c r="D761">
        <v>7.9</v>
      </c>
      <c r="F761">
        <v>-1</v>
      </c>
      <c r="G761">
        <v>-0.7</v>
      </c>
      <c r="H761" t="s">
        <v>391</v>
      </c>
      <c r="I761" t="s">
        <v>381</v>
      </c>
      <c r="J761" t="s">
        <v>580</v>
      </c>
      <c r="K761" t="s">
        <v>579</v>
      </c>
    </row>
    <row r="762" spans="1:11" x14ac:dyDescent="0.2">
      <c r="A762" t="s">
        <v>917</v>
      </c>
      <c r="B762" t="s">
        <v>1088</v>
      </c>
      <c r="C762" s="2">
        <v>41699</v>
      </c>
      <c r="D762">
        <v>7.9</v>
      </c>
      <c r="F762">
        <v>1.3</v>
      </c>
      <c r="G762">
        <v>-1.1000000000000001</v>
      </c>
      <c r="H762" t="s">
        <v>390</v>
      </c>
      <c r="I762" t="s">
        <v>381</v>
      </c>
      <c r="J762" t="s">
        <v>581</v>
      </c>
      <c r="K762" t="s">
        <v>579</v>
      </c>
    </row>
    <row r="763" spans="1:11" x14ac:dyDescent="0.2">
      <c r="A763" t="s">
        <v>917</v>
      </c>
      <c r="B763" t="s">
        <v>1089</v>
      </c>
      <c r="C763" s="2">
        <v>41730</v>
      </c>
      <c r="D763">
        <v>6.7</v>
      </c>
      <c r="F763">
        <v>-0.8</v>
      </c>
      <c r="G763">
        <v>0.7</v>
      </c>
      <c r="H763" t="s">
        <v>389</v>
      </c>
      <c r="I763" t="s">
        <v>381</v>
      </c>
      <c r="J763" t="s">
        <v>582</v>
      </c>
      <c r="K763" t="s">
        <v>579</v>
      </c>
    </row>
    <row r="764" spans="1:11" x14ac:dyDescent="0.2">
      <c r="A764" t="s">
        <v>917</v>
      </c>
      <c r="B764" t="s">
        <v>1090</v>
      </c>
      <c r="C764" s="2">
        <v>41760</v>
      </c>
      <c r="D764">
        <v>6</v>
      </c>
      <c r="F764">
        <v>-2.8</v>
      </c>
      <c r="G764">
        <v>-2.8</v>
      </c>
      <c r="H764" t="s">
        <v>388</v>
      </c>
      <c r="I764" t="s">
        <v>381</v>
      </c>
      <c r="J764" t="s">
        <v>583</v>
      </c>
      <c r="K764" t="s">
        <v>579</v>
      </c>
    </row>
    <row r="765" spans="1:11" x14ac:dyDescent="0.2">
      <c r="A765" t="s">
        <v>917</v>
      </c>
      <c r="B765" t="s">
        <v>1091</v>
      </c>
      <c r="C765" s="2">
        <v>41791</v>
      </c>
      <c r="D765">
        <v>6.8</v>
      </c>
      <c r="F765">
        <v>-2.2999999999999998</v>
      </c>
      <c r="G765">
        <v>0.1</v>
      </c>
      <c r="H765" t="s">
        <v>387</v>
      </c>
      <c r="I765" t="s">
        <v>381</v>
      </c>
      <c r="J765" t="s">
        <v>584</v>
      </c>
      <c r="K765" t="s">
        <v>579</v>
      </c>
    </row>
    <row r="766" spans="1:11" x14ac:dyDescent="0.2">
      <c r="A766" t="s">
        <v>917</v>
      </c>
      <c r="B766" t="s">
        <v>1092</v>
      </c>
      <c r="C766" s="2">
        <v>41821</v>
      </c>
      <c r="D766">
        <v>9.1</v>
      </c>
      <c r="F766">
        <v>0.8</v>
      </c>
      <c r="G766">
        <v>1.4</v>
      </c>
      <c r="H766" t="s">
        <v>386</v>
      </c>
      <c r="I766" t="s">
        <v>381</v>
      </c>
      <c r="J766" t="s">
        <v>585</v>
      </c>
      <c r="K766" t="s">
        <v>579</v>
      </c>
    </row>
    <row r="767" spans="1:11" x14ac:dyDescent="0.2">
      <c r="A767" t="s">
        <v>917</v>
      </c>
      <c r="B767" t="s">
        <v>1093</v>
      </c>
      <c r="C767" s="2">
        <v>41852</v>
      </c>
      <c r="D767">
        <v>8.6999999999999993</v>
      </c>
      <c r="F767">
        <v>0.8</v>
      </c>
      <c r="G767">
        <v>-0.2</v>
      </c>
      <c r="H767" t="s">
        <v>385</v>
      </c>
      <c r="I767" t="s">
        <v>381</v>
      </c>
      <c r="J767" t="s">
        <v>586</v>
      </c>
      <c r="K767" t="s">
        <v>579</v>
      </c>
    </row>
    <row r="768" spans="1:11" x14ac:dyDescent="0.2">
      <c r="A768" t="s">
        <v>917</v>
      </c>
      <c r="B768" t="s">
        <v>1094</v>
      </c>
      <c r="C768" s="2">
        <v>41883</v>
      </c>
      <c r="D768">
        <v>10.5</v>
      </c>
      <c r="F768">
        <v>2.6</v>
      </c>
      <c r="G768">
        <v>3.9</v>
      </c>
      <c r="H768" t="s">
        <v>384</v>
      </c>
      <c r="I768" t="s">
        <v>381</v>
      </c>
      <c r="J768" t="s">
        <v>587</v>
      </c>
      <c r="K768" t="s">
        <v>579</v>
      </c>
    </row>
    <row r="769" spans="1:11" x14ac:dyDescent="0.2">
      <c r="A769" t="s">
        <v>917</v>
      </c>
      <c r="B769" t="s">
        <v>1095</v>
      </c>
      <c r="C769" s="2">
        <v>41913</v>
      </c>
      <c r="D769">
        <v>7.1</v>
      </c>
      <c r="F769">
        <v>0.4</v>
      </c>
      <c r="G769">
        <v>-0.4</v>
      </c>
      <c r="H769" t="s">
        <v>383</v>
      </c>
      <c r="I769" t="s">
        <v>381</v>
      </c>
      <c r="J769" t="s">
        <v>292</v>
      </c>
      <c r="K769" t="s">
        <v>579</v>
      </c>
    </row>
    <row r="770" spans="1:11" x14ac:dyDescent="0.2">
      <c r="A770" t="s">
        <v>917</v>
      </c>
      <c r="B770" t="s">
        <v>1096</v>
      </c>
      <c r="C770" s="2">
        <v>41944</v>
      </c>
      <c r="D770">
        <v>9.1</v>
      </c>
      <c r="F770">
        <v>3.1</v>
      </c>
      <c r="G770">
        <v>0.3</v>
      </c>
      <c r="H770" t="s">
        <v>382</v>
      </c>
      <c r="I770" t="s">
        <v>381</v>
      </c>
      <c r="J770" t="s">
        <v>294</v>
      </c>
      <c r="K770" t="s">
        <v>579</v>
      </c>
    </row>
    <row r="771" spans="1:11" x14ac:dyDescent="0.2">
      <c r="A771" t="s">
        <v>917</v>
      </c>
      <c r="B771" t="s">
        <v>1097</v>
      </c>
      <c r="C771" s="2">
        <v>41974</v>
      </c>
      <c r="D771">
        <v>5.8</v>
      </c>
      <c r="F771">
        <v>-1</v>
      </c>
      <c r="G771">
        <v>-3.3</v>
      </c>
      <c r="H771" t="s">
        <v>380</v>
      </c>
      <c r="I771" t="s">
        <v>381</v>
      </c>
      <c r="J771" t="s">
        <v>296</v>
      </c>
      <c r="K771" t="s">
        <v>579</v>
      </c>
    </row>
    <row r="772" spans="1:11" x14ac:dyDescent="0.2">
      <c r="A772" t="s">
        <v>917</v>
      </c>
      <c r="B772" t="s">
        <v>1098</v>
      </c>
      <c r="C772" s="2">
        <v>42005</v>
      </c>
      <c r="D772">
        <v>9.6</v>
      </c>
      <c r="F772">
        <v>0.5</v>
      </c>
      <c r="G772">
        <v>1.3</v>
      </c>
      <c r="H772" t="s">
        <v>379</v>
      </c>
      <c r="I772" t="s">
        <v>368</v>
      </c>
      <c r="J772" t="s">
        <v>579</v>
      </c>
      <c r="K772" t="s">
        <v>579</v>
      </c>
    </row>
    <row r="773" spans="1:11" x14ac:dyDescent="0.2">
      <c r="A773" t="s">
        <v>917</v>
      </c>
      <c r="B773" t="s">
        <v>1099</v>
      </c>
      <c r="C773" s="2">
        <v>42036</v>
      </c>
      <c r="D773">
        <v>7.4</v>
      </c>
      <c r="F773">
        <v>-1.3</v>
      </c>
      <c r="G773">
        <v>-0.5</v>
      </c>
      <c r="H773" t="s">
        <v>378</v>
      </c>
      <c r="I773" t="s">
        <v>368</v>
      </c>
      <c r="J773" t="s">
        <v>580</v>
      </c>
      <c r="K773" t="s">
        <v>579</v>
      </c>
    </row>
    <row r="774" spans="1:11" x14ac:dyDescent="0.2">
      <c r="A774" t="s">
        <v>917</v>
      </c>
      <c r="B774" t="s">
        <v>1100</v>
      </c>
      <c r="C774" s="2">
        <v>42064</v>
      </c>
      <c r="D774">
        <v>6.1</v>
      </c>
      <c r="F774">
        <v>-4.4000000000000004</v>
      </c>
      <c r="G774">
        <v>-1.8</v>
      </c>
      <c r="H774" t="s">
        <v>377</v>
      </c>
      <c r="I774" t="s">
        <v>368</v>
      </c>
      <c r="J774" t="s">
        <v>581</v>
      </c>
      <c r="K774" t="s">
        <v>579</v>
      </c>
    </row>
    <row r="775" spans="1:11" x14ac:dyDescent="0.2">
      <c r="A775" t="s">
        <v>917</v>
      </c>
      <c r="B775" t="s">
        <v>1101</v>
      </c>
      <c r="C775" s="2">
        <v>42095</v>
      </c>
      <c r="D775">
        <v>6.5</v>
      </c>
      <c r="F775">
        <v>-0.6</v>
      </c>
      <c r="G775">
        <v>-0.2</v>
      </c>
      <c r="H775" t="s">
        <v>376</v>
      </c>
      <c r="I775" t="s">
        <v>368</v>
      </c>
      <c r="J775" t="s">
        <v>582</v>
      </c>
      <c r="K775" t="s">
        <v>579</v>
      </c>
    </row>
    <row r="776" spans="1:11" x14ac:dyDescent="0.2">
      <c r="A776" t="s">
        <v>917</v>
      </c>
      <c r="B776" t="s">
        <v>1102</v>
      </c>
      <c r="C776" s="2">
        <v>42125</v>
      </c>
      <c r="D776">
        <v>4.8</v>
      </c>
      <c r="F776">
        <v>-4.3</v>
      </c>
      <c r="G776">
        <v>-1.2</v>
      </c>
      <c r="H776" t="s">
        <v>375</v>
      </c>
      <c r="I776" t="s">
        <v>368</v>
      </c>
      <c r="J776" t="s">
        <v>583</v>
      </c>
      <c r="K776" t="s">
        <v>579</v>
      </c>
    </row>
    <row r="777" spans="1:11" x14ac:dyDescent="0.2">
      <c r="A777" t="s">
        <v>917</v>
      </c>
      <c r="B777" t="s">
        <v>1103</v>
      </c>
      <c r="C777" s="2">
        <v>42156</v>
      </c>
      <c r="D777">
        <v>6.2</v>
      </c>
      <c r="F777">
        <v>0.4</v>
      </c>
      <c r="G777">
        <v>-0.6</v>
      </c>
      <c r="H777" t="s">
        <v>374</v>
      </c>
      <c r="I777" t="s">
        <v>368</v>
      </c>
      <c r="J777" t="s">
        <v>584</v>
      </c>
      <c r="K777" t="s">
        <v>579</v>
      </c>
    </row>
    <row r="778" spans="1:11" x14ac:dyDescent="0.2">
      <c r="A778" t="s">
        <v>917</v>
      </c>
      <c r="B778" t="s">
        <v>1104</v>
      </c>
      <c r="C778" s="2">
        <v>42186</v>
      </c>
      <c r="D778">
        <v>6.7</v>
      </c>
      <c r="F778">
        <v>-2.9</v>
      </c>
      <c r="G778">
        <v>-2.4</v>
      </c>
      <c r="H778" t="s">
        <v>373</v>
      </c>
      <c r="I778" t="s">
        <v>368</v>
      </c>
      <c r="J778" t="s">
        <v>585</v>
      </c>
      <c r="K778" t="s">
        <v>579</v>
      </c>
    </row>
    <row r="779" spans="1:11" x14ac:dyDescent="0.2">
      <c r="A779" t="s">
        <v>917</v>
      </c>
      <c r="B779" t="s">
        <v>1105</v>
      </c>
      <c r="C779" s="2">
        <v>42217</v>
      </c>
      <c r="D779">
        <v>9</v>
      </c>
      <c r="F779">
        <v>1.6</v>
      </c>
      <c r="G779">
        <v>0.3</v>
      </c>
      <c r="H779" t="s">
        <v>372</v>
      </c>
      <c r="I779" t="s">
        <v>368</v>
      </c>
      <c r="J779" t="s">
        <v>586</v>
      </c>
      <c r="K779" t="s">
        <v>579</v>
      </c>
    </row>
    <row r="780" spans="1:11" x14ac:dyDescent="0.2">
      <c r="A780" t="s">
        <v>917</v>
      </c>
      <c r="B780" t="s">
        <v>1106</v>
      </c>
      <c r="C780" s="2">
        <v>42248</v>
      </c>
      <c r="D780">
        <v>5.9</v>
      </c>
      <c r="F780">
        <v>-0.2</v>
      </c>
      <c r="G780">
        <v>-4.5999999999999996</v>
      </c>
      <c r="H780" t="s">
        <v>371</v>
      </c>
      <c r="I780" t="s">
        <v>368</v>
      </c>
      <c r="J780" t="s">
        <v>587</v>
      </c>
      <c r="K780" t="s">
        <v>579</v>
      </c>
    </row>
    <row r="781" spans="1:11" x14ac:dyDescent="0.2">
      <c r="A781" t="s">
        <v>917</v>
      </c>
      <c r="B781" t="s">
        <v>1107</v>
      </c>
      <c r="C781" s="2">
        <v>42278</v>
      </c>
      <c r="D781">
        <v>7.6</v>
      </c>
      <c r="F781">
        <v>1.1000000000000001</v>
      </c>
      <c r="G781">
        <v>0.5</v>
      </c>
      <c r="H781" t="s">
        <v>370</v>
      </c>
      <c r="I781" t="s">
        <v>368</v>
      </c>
      <c r="J781" t="s">
        <v>292</v>
      </c>
      <c r="K781" t="s">
        <v>579</v>
      </c>
    </row>
    <row r="782" spans="1:11" x14ac:dyDescent="0.2">
      <c r="A782" t="s">
        <v>917</v>
      </c>
      <c r="B782" t="s">
        <v>1108</v>
      </c>
      <c r="C782" s="2">
        <v>42309</v>
      </c>
      <c r="D782">
        <v>5.9</v>
      </c>
      <c r="F782">
        <v>1.1000000000000001</v>
      </c>
      <c r="G782">
        <v>-3.2</v>
      </c>
      <c r="H782" t="s">
        <v>369</v>
      </c>
      <c r="I782" t="s">
        <v>368</v>
      </c>
      <c r="J782" t="s">
        <v>294</v>
      </c>
      <c r="K782" t="s">
        <v>579</v>
      </c>
    </row>
    <row r="783" spans="1:11" x14ac:dyDescent="0.2">
      <c r="A783" t="s">
        <v>917</v>
      </c>
      <c r="B783" t="s">
        <v>1109</v>
      </c>
      <c r="C783" s="2">
        <v>42339</v>
      </c>
      <c r="D783">
        <v>4.5</v>
      </c>
      <c r="F783">
        <v>-1.7</v>
      </c>
      <c r="G783">
        <v>-1.3</v>
      </c>
      <c r="H783" t="s">
        <v>367</v>
      </c>
      <c r="I783" t="s">
        <v>368</v>
      </c>
      <c r="J783" t="s">
        <v>296</v>
      </c>
      <c r="K783" t="s">
        <v>579</v>
      </c>
    </row>
    <row r="784" spans="1:11" x14ac:dyDescent="0.2">
      <c r="A784" t="s">
        <v>917</v>
      </c>
      <c r="B784" t="s">
        <v>1110</v>
      </c>
      <c r="C784" s="2">
        <v>42370</v>
      </c>
      <c r="D784">
        <v>6.2</v>
      </c>
      <c r="F784">
        <v>-0.5</v>
      </c>
      <c r="G784">
        <v>-3.4</v>
      </c>
      <c r="H784" t="s">
        <v>366</v>
      </c>
      <c r="I784" t="s">
        <v>318</v>
      </c>
      <c r="J784" t="s">
        <v>579</v>
      </c>
      <c r="K784" t="s">
        <v>579</v>
      </c>
    </row>
    <row r="785" spans="1:11" x14ac:dyDescent="0.2">
      <c r="A785" t="s">
        <v>917</v>
      </c>
      <c r="B785" t="s">
        <v>1111</v>
      </c>
      <c r="C785" s="2">
        <v>42401</v>
      </c>
      <c r="D785">
        <v>7</v>
      </c>
      <c r="F785">
        <v>-2</v>
      </c>
      <c r="G785">
        <v>-0.4</v>
      </c>
      <c r="H785" t="s">
        <v>365</v>
      </c>
      <c r="I785" t="s">
        <v>318</v>
      </c>
      <c r="J785" t="s">
        <v>580</v>
      </c>
      <c r="K785" t="s">
        <v>579</v>
      </c>
    </row>
    <row r="786" spans="1:11" x14ac:dyDescent="0.2">
      <c r="A786" t="s">
        <v>917</v>
      </c>
      <c r="B786" t="s">
        <v>1112</v>
      </c>
      <c r="C786" s="2">
        <v>42430</v>
      </c>
      <c r="D786">
        <v>3.1</v>
      </c>
      <c r="F786">
        <v>-2.8</v>
      </c>
      <c r="G786">
        <v>-3</v>
      </c>
      <c r="H786" t="s">
        <v>364</v>
      </c>
      <c r="I786" t="s">
        <v>318</v>
      </c>
      <c r="J786" t="s">
        <v>581</v>
      </c>
      <c r="K786" t="s">
        <v>579</v>
      </c>
    </row>
    <row r="787" spans="1:11" x14ac:dyDescent="0.2">
      <c r="A787" t="s">
        <v>917</v>
      </c>
      <c r="B787" t="s">
        <v>1113</v>
      </c>
      <c r="C787" s="2">
        <v>42461</v>
      </c>
      <c r="D787">
        <v>2.4</v>
      </c>
      <c r="F787">
        <v>-5.2</v>
      </c>
      <c r="G787">
        <v>-4.0999999999999996</v>
      </c>
      <c r="H787" t="s">
        <v>363</v>
      </c>
      <c r="I787" t="s">
        <v>318</v>
      </c>
      <c r="J787" t="s">
        <v>582</v>
      </c>
      <c r="K787" t="s">
        <v>579</v>
      </c>
    </row>
    <row r="788" spans="1:11" x14ac:dyDescent="0.2">
      <c r="A788" t="s">
        <v>917</v>
      </c>
      <c r="B788" t="s">
        <v>1114</v>
      </c>
      <c r="C788" s="2">
        <v>42491</v>
      </c>
      <c r="D788">
        <v>1.8</v>
      </c>
      <c r="F788">
        <v>-4.0999999999999996</v>
      </c>
      <c r="G788">
        <v>-3</v>
      </c>
      <c r="H788" t="s">
        <v>362</v>
      </c>
      <c r="I788" t="s">
        <v>318</v>
      </c>
      <c r="J788" t="s">
        <v>583</v>
      </c>
      <c r="K788" t="s">
        <v>579</v>
      </c>
    </row>
    <row r="789" spans="1:11" x14ac:dyDescent="0.2">
      <c r="A789" t="s">
        <v>917</v>
      </c>
      <c r="B789" t="s">
        <v>1115</v>
      </c>
      <c r="C789" s="2">
        <v>42522</v>
      </c>
      <c r="D789">
        <v>4.5999999999999996</v>
      </c>
      <c r="F789">
        <v>0.1</v>
      </c>
      <c r="G789">
        <v>-1.6</v>
      </c>
      <c r="H789" t="s">
        <v>361</v>
      </c>
      <c r="I789" t="s">
        <v>318</v>
      </c>
      <c r="J789" t="s">
        <v>584</v>
      </c>
      <c r="K789" t="s">
        <v>579</v>
      </c>
    </row>
    <row r="790" spans="1:11" x14ac:dyDescent="0.2">
      <c r="A790" t="s">
        <v>917</v>
      </c>
      <c r="B790" t="s">
        <v>1116</v>
      </c>
      <c r="C790" s="2">
        <v>42552</v>
      </c>
      <c r="D790">
        <v>6.8</v>
      </c>
      <c r="F790">
        <v>0.6</v>
      </c>
      <c r="G790">
        <v>0.1</v>
      </c>
      <c r="H790" t="s">
        <v>360</v>
      </c>
      <c r="I790" t="s">
        <v>318</v>
      </c>
      <c r="J790" t="s">
        <v>585</v>
      </c>
      <c r="K790" t="s">
        <v>579</v>
      </c>
    </row>
    <row r="791" spans="1:11" x14ac:dyDescent="0.2">
      <c r="A791" t="s">
        <v>917</v>
      </c>
      <c r="B791" t="s">
        <v>1117</v>
      </c>
      <c r="C791" s="2">
        <v>42583</v>
      </c>
      <c r="D791">
        <v>8.6999999999999993</v>
      </c>
      <c r="F791">
        <v>1.7</v>
      </c>
      <c r="G791">
        <v>-0.3</v>
      </c>
      <c r="H791" t="s">
        <v>359</v>
      </c>
      <c r="I791" t="s">
        <v>318</v>
      </c>
      <c r="J791" t="s">
        <v>586</v>
      </c>
      <c r="K791" t="s">
        <v>579</v>
      </c>
    </row>
    <row r="792" spans="1:11" x14ac:dyDescent="0.2">
      <c r="A792" t="s">
        <v>917</v>
      </c>
      <c r="B792" t="s">
        <v>1118</v>
      </c>
      <c r="C792" s="2">
        <v>42614</v>
      </c>
      <c r="D792">
        <v>6</v>
      </c>
      <c r="F792">
        <v>2.9</v>
      </c>
      <c r="G792">
        <v>0.1</v>
      </c>
      <c r="H792" t="s">
        <v>358</v>
      </c>
      <c r="I792" t="s">
        <v>318</v>
      </c>
      <c r="J792" t="s">
        <v>587</v>
      </c>
      <c r="K792" t="s">
        <v>579</v>
      </c>
    </row>
    <row r="793" spans="1:11" x14ac:dyDescent="0.2">
      <c r="A793" t="s">
        <v>917</v>
      </c>
      <c r="B793" t="s">
        <v>1119</v>
      </c>
      <c r="C793" s="2">
        <v>42644</v>
      </c>
      <c r="D793">
        <v>4</v>
      </c>
      <c r="F793">
        <v>1.6</v>
      </c>
      <c r="G793">
        <v>-3.6</v>
      </c>
      <c r="H793" t="s">
        <v>357</v>
      </c>
      <c r="I793" t="s">
        <v>318</v>
      </c>
      <c r="J793" t="s">
        <v>292</v>
      </c>
      <c r="K793" t="s">
        <v>579</v>
      </c>
    </row>
    <row r="794" spans="1:11" x14ac:dyDescent="0.2">
      <c r="A794" t="s">
        <v>917</v>
      </c>
      <c r="B794" t="s">
        <v>1120</v>
      </c>
      <c r="C794" s="2">
        <v>42675</v>
      </c>
      <c r="D794">
        <v>3.3</v>
      </c>
      <c r="F794">
        <v>1.5</v>
      </c>
      <c r="G794">
        <v>-2.6</v>
      </c>
      <c r="H794" t="s">
        <v>356</v>
      </c>
      <c r="I794" t="s">
        <v>318</v>
      </c>
      <c r="J794" t="s">
        <v>294</v>
      </c>
      <c r="K794" t="s">
        <v>579</v>
      </c>
    </row>
    <row r="795" spans="1:11" x14ac:dyDescent="0.2">
      <c r="A795" t="s">
        <v>917</v>
      </c>
      <c r="B795" t="s">
        <v>1121</v>
      </c>
      <c r="C795" s="2">
        <v>42705</v>
      </c>
      <c r="D795">
        <v>3.6</v>
      </c>
      <c r="F795">
        <v>-1</v>
      </c>
      <c r="G795">
        <v>-0.9</v>
      </c>
      <c r="H795" t="s">
        <v>355</v>
      </c>
      <c r="I795" t="s">
        <v>318</v>
      </c>
      <c r="J795" t="s">
        <v>296</v>
      </c>
      <c r="K795" t="s">
        <v>579</v>
      </c>
    </row>
    <row r="796" spans="1:11" x14ac:dyDescent="0.2">
      <c r="A796" t="s">
        <v>917</v>
      </c>
      <c r="B796" t="s">
        <v>1122</v>
      </c>
      <c r="C796" s="2">
        <v>42736</v>
      </c>
      <c r="D796">
        <v>5.5</v>
      </c>
      <c r="F796">
        <v>-1.3</v>
      </c>
      <c r="G796">
        <v>-0.7</v>
      </c>
      <c r="H796" t="s">
        <v>354</v>
      </c>
      <c r="I796" t="s">
        <v>343</v>
      </c>
      <c r="J796" t="s">
        <v>579</v>
      </c>
      <c r="K796" t="s">
        <v>579</v>
      </c>
    </row>
    <row r="797" spans="1:11" x14ac:dyDescent="0.2">
      <c r="A797" t="s">
        <v>917</v>
      </c>
      <c r="B797" t="s">
        <v>1123</v>
      </c>
      <c r="C797" s="2">
        <v>42767</v>
      </c>
      <c r="D797">
        <v>7.4</v>
      </c>
      <c r="F797">
        <v>-1.3</v>
      </c>
      <c r="G797">
        <v>0.4</v>
      </c>
      <c r="H797" t="s">
        <v>353</v>
      </c>
      <c r="I797" t="s">
        <v>343</v>
      </c>
      <c r="J797" t="s">
        <v>580</v>
      </c>
      <c r="K797" t="s">
        <v>579</v>
      </c>
    </row>
    <row r="798" spans="1:11" x14ac:dyDescent="0.2">
      <c r="A798" t="s">
        <v>917</v>
      </c>
      <c r="B798" t="s">
        <v>1124</v>
      </c>
      <c r="C798" s="2">
        <v>42795</v>
      </c>
      <c r="D798">
        <v>6.5</v>
      </c>
      <c r="F798">
        <v>0.5</v>
      </c>
      <c r="G798">
        <v>3.4</v>
      </c>
      <c r="H798" t="s">
        <v>352</v>
      </c>
      <c r="I798" t="s">
        <v>343</v>
      </c>
      <c r="J798" t="s">
        <v>581</v>
      </c>
      <c r="K798" t="s">
        <v>579</v>
      </c>
    </row>
    <row r="799" spans="1:11" x14ac:dyDescent="0.2">
      <c r="A799" t="s">
        <v>917</v>
      </c>
      <c r="B799" t="s">
        <v>1125</v>
      </c>
      <c r="C799" s="2">
        <v>42826</v>
      </c>
      <c r="D799">
        <v>4.5</v>
      </c>
      <c r="F799">
        <v>0.5</v>
      </c>
      <c r="G799">
        <v>2.1</v>
      </c>
      <c r="H799" t="s">
        <v>351</v>
      </c>
      <c r="I799" t="s">
        <v>343</v>
      </c>
      <c r="J799" t="s">
        <v>582</v>
      </c>
      <c r="K799" t="s">
        <v>579</v>
      </c>
    </row>
    <row r="800" spans="1:11" x14ac:dyDescent="0.2">
      <c r="A800" t="s">
        <v>917</v>
      </c>
      <c r="B800" t="s">
        <v>1126</v>
      </c>
      <c r="C800" s="2">
        <v>42856</v>
      </c>
      <c r="D800">
        <v>4.5999999999999996</v>
      </c>
      <c r="F800">
        <v>1.3</v>
      </c>
      <c r="G800">
        <v>2.8</v>
      </c>
      <c r="H800" t="s">
        <v>350</v>
      </c>
      <c r="I800" t="s">
        <v>343</v>
      </c>
      <c r="J800" t="s">
        <v>583</v>
      </c>
      <c r="K800" t="s">
        <v>579</v>
      </c>
    </row>
    <row r="801" spans="1:11" x14ac:dyDescent="0.2">
      <c r="A801" t="s">
        <v>917</v>
      </c>
      <c r="B801" t="s">
        <v>1127</v>
      </c>
      <c r="C801" s="2">
        <v>42887</v>
      </c>
      <c r="D801">
        <v>5.9</v>
      </c>
      <c r="F801">
        <v>2.2999999999999998</v>
      </c>
      <c r="G801">
        <v>1.3</v>
      </c>
      <c r="H801" t="s">
        <v>349</v>
      </c>
      <c r="I801" t="s">
        <v>343</v>
      </c>
      <c r="J801" t="s">
        <v>584</v>
      </c>
      <c r="K801" t="s">
        <v>579</v>
      </c>
    </row>
    <row r="802" spans="1:11" x14ac:dyDescent="0.2">
      <c r="A802" t="s">
        <v>917</v>
      </c>
      <c r="B802" t="s">
        <v>1128</v>
      </c>
      <c r="C802" s="2">
        <v>42917</v>
      </c>
      <c r="D802">
        <v>6.6</v>
      </c>
      <c r="F802">
        <v>1.1000000000000001</v>
      </c>
      <c r="G802">
        <v>-0.2</v>
      </c>
      <c r="H802" t="s">
        <v>348</v>
      </c>
      <c r="I802" t="s">
        <v>343</v>
      </c>
      <c r="J802" t="s">
        <v>585</v>
      </c>
      <c r="K802" t="s">
        <v>579</v>
      </c>
    </row>
    <row r="803" spans="1:11" x14ac:dyDescent="0.2">
      <c r="A803" t="s">
        <v>917</v>
      </c>
      <c r="B803" t="s">
        <v>1129</v>
      </c>
      <c r="C803" s="2">
        <v>42948</v>
      </c>
      <c r="D803">
        <v>6.9</v>
      </c>
      <c r="F803">
        <v>-0.5</v>
      </c>
      <c r="G803">
        <v>-1.8</v>
      </c>
      <c r="H803" t="s">
        <v>347</v>
      </c>
      <c r="I803" t="s">
        <v>343</v>
      </c>
      <c r="J803" t="s">
        <v>586</v>
      </c>
      <c r="K803" t="s">
        <v>579</v>
      </c>
    </row>
    <row r="804" spans="1:11" x14ac:dyDescent="0.2">
      <c r="A804" t="s">
        <v>917</v>
      </c>
      <c r="B804" t="s">
        <v>1130</v>
      </c>
      <c r="C804" s="2">
        <v>42979</v>
      </c>
      <c r="D804">
        <v>6</v>
      </c>
      <c r="F804">
        <v>-0.5</v>
      </c>
      <c r="G804">
        <v>0</v>
      </c>
      <c r="H804" t="s">
        <v>346</v>
      </c>
      <c r="I804" t="s">
        <v>343</v>
      </c>
      <c r="J804" t="s">
        <v>587</v>
      </c>
      <c r="K804" t="s">
        <v>579</v>
      </c>
    </row>
    <row r="805" spans="1:11" x14ac:dyDescent="0.2">
      <c r="A805" t="s">
        <v>917</v>
      </c>
      <c r="B805" t="s">
        <v>1131</v>
      </c>
      <c r="C805" s="2">
        <v>43009</v>
      </c>
      <c r="D805">
        <v>5.0999999999999996</v>
      </c>
      <c r="F805">
        <v>0.6</v>
      </c>
      <c r="G805">
        <v>1.1000000000000001</v>
      </c>
      <c r="H805" t="s">
        <v>345</v>
      </c>
      <c r="I805" t="s">
        <v>343</v>
      </c>
      <c r="J805" t="s">
        <v>292</v>
      </c>
      <c r="K805" t="s">
        <v>579</v>
      </c>
    </row>
    <row r="806" spans="1:11" x14ac:dyDescent="0.2">
      <c r="A806" t="s">
        <v>917</v>
      </c>
      <c r="B806" t="s">
        <v>1132</v>
      </c>
      <c r="C806" s="2">
        <v>43040</v>
      </c>
      <c r="D806">
        <v>3.2</v>
      </c>
      <c r="F806">
        <v>-1.4</v>
      </c>
      <c r="G806">
        <v>-0.1</v>
      </c>
      <c r="H806" t="s">
        <v>344</v>
      </c>
      <c r="I806" t="s">
        <v>343</v>
      </c>
      <c r="J806" t="s">
        <v>294</v>
      </c>
      <c r="K806" t="s">
        <v>579</v>
      </c>
    </row>
    <row r="807" spans="1:11" x14ac:dyDescent="0.2">
      <c r="A807" t="s">
        <v>917</v>
      </c>
      <c r="B807" t="s">
        <v>1133</v>
      </c>
      <c r="C807" s="2">
        <v>43070</v>
      </c>
      <c r="D807">
        <v>1.9</v>
      </c>
      <c r="F807">
        <v>-4</v>
      </c>
      <c r="G807">
        <v>-1.7</v>
      </c>
      <c r="H807" t="s">
        <v>342</v>
      </c>
      <c r="I807" t="s">
        <v>343</v>
      </c>
      <c r="J807" t="s">
        <v>296</v>
      </c>
      <c r="K807" t="s">
        <v>579</v>
      </c>
    </row>
    <row r="808" spans="1:11" x14ac:dyDescent="0.2">
      <c r="A808" t="s">
        <v>917</v>
      </c>
      <c r="B808" t="s">
        <v>1134</v>
      </c>
      <c r="C808" s="2">
        <v>43101</v>
      </c>
      <c r="D808">
        <v>2.2999999999999998</v>
      </c>
      <c r="F808">
        <v>-4.3</v>
      </c>
      <c r="G808">
        <v>-3.2</v>
      </c>
      <c r="H808" t="s">
        <v>341</v>
      </c>
      <c r="I808" t="s">
        <v>330</v>
      </c>
      <c r="J808" t="s">
        <v>579</v>
      </c>
      <c r="K808" t="s">
        <v>579</v>
      </c>
    </row>
    <row r="809" spans="1:11" x14ac:dyDescent="0.2">
      <c r="A809" t="s">
        <v>917</v>
      </c>
      <c r="B809" t="s">
        <v>1135</v>
      </c>
      <c r="C809" s="2">
        <v>43132</v>
      </c>
      <c r="D809">
        <v>3.8</v>
      </c>
      <c r="F809">
        <v>-3.1</v>
      </c>
      <c r="G809">
        <v>-3.6</v>
      </c>
      <c r="H809" t="s">
        <v>340</v>
      </c>
      <c r="I809" t="s">
        <v>330</v>
      </c>
      <c r="J809" t="s">
        <v>580</v>
      </c>
      <c r="K809" t="s">
        <v>579</v>
      </c>
    </row>
    <row r="810" spans="1:11" x14ac:dyDescent="0.2">
      <c r="A810" t="s">
        <v>917</v>
      </c>
      <c r="B810" t="s">
        <v>1136</v>
      </c>
      <c r="C810" s="2">
        <v>43160</v>
      </c>
      <c r="D810">
        <v>2.5</v>
      </c>
      <c r="F810">
        <v>-3.5</v>
      </c>
      <c r="G810">
        <v>-4</v>
      </c>
      <c r="H810" t="s">
        <v>339</v>
      </c>
      <c r="I810" t="s">
        <v>330</v>
      </c>
      <c r="J810" t="s">
        <v>581</v>
      </c>
      <c r="K810" t="s">
        <v>579</v>
      </c>
    </row>
    <row r="811" spans="1:11" x14ac:dyDescent="0.2">
      <c r="A811" t="s">
        <v>917</v>
      </c>
      <c r="B811" t="s">
        <v>1137</v>
      </c>
      <c r="C811" s="2">
        <v>43191</v>
      </c>
      <c r="D811">
        <v>4.0999999999999996</v>
      </c>
      <c r="F811">
        <v>-1</v>
      </c>
      <c r="G811">
        <v>-0.4</v>
      </c>
      <c r="H811" t="s">
        <v>338</v>
      </c>
      <c r="I811" t="s">
        <v>330</v>
      </c>
      <c r="J811" t="s">
        <v>582</v>
      </c>
      <c r="K811" t="s">
        <v>579</v>
      </c>
    </row>
    <row r="812" spans="1:11" x14ac:dyDescent="0.2">
      <c r="A812" t="s">
        <v>917</v>
      </c>
      <c r="B812" t="s">
        <v>1138</v>
      </c>
      <c r="C812" s="2">
        <v>43221</v>
      </c>
      <c r="D812">
        <v>3.4</v>
      </c>
      <c r="F812">
        <v>0.2</v>
      </c>
      <c r="G812">
        <v>-1.2</v>
      </c>
      <c r="H812" t="s">
        <v>337</v>
      </c>
      <c r="I812" t="s">
        <v>330</v>
      </c>
      <c r="J812" t="s">
        <v>583</v>
      </c>
      <c r="K812" t="s">
        <v>579</v>
      </c>
    </row>
    <row r="813" spans="1:11" x14ac:dyDescent="0.2">
      <c r="A813" t="s">
        <v>917</v>
      </c>
      <c r="B813" t="s">
        <v>1139</v>
      </c>
      <c r="C813" s="2">
        <v>43252</v>
      </c>
      <c r="D813">
        <v>4.7</v>
      </c>
      <c r="F813">
        <v>2.8</v>
      </c>
      <c r="G813">
        <v>-1.2</v>
      </c>
      <c r="H813" t="s">
        <v>336</v>
      </c>
      <c r="I813" t="s">
        <v>330</v>
      </c>
      <c r="J813" t="s">
        <v>584</v>
      </c>
      <c r="K813" t="s">
        <v>579</v>
      </c>
    </row>
    <row r="814" spans="1:11" x14ac:dyDescent="0.2">
      <c r="A814" t="s">
        <v>917</v>
      </c>
      <c r="B814" t="s">
        <v>1140</v>
      </c>
      <c r="C814" s="2">
        <v>43282</v>
      </c>
      <c r="D814">
        <v>6.8</v>
      </c>
      <c r="F814">
        <v>4.5</v>
      </c>
      <c r="G814">
        <v>0.2</v>
      </c>
      <c r="H814" t="s">
        <v>335</v>
      </c>
      <c r="I814" t="s">
        <v>330</v>
      </c>
      <c r="J814" t="s">
        <v>585</v>
      </c>
      <c r="K814" t="s">
        <v>579</v>
      </c>
    </row>
    <row r="815" spans="1:11" x14ac:dyDescent="0.2">
      <c r="A815" t="s">
        <v>917</v>
      </c>
      <c r="B815" t="s">
        <v>1141</v>
      </c>
      <c r="C815" s="2">
        <v>43313</v>
      </c>
      <c r="D815">
        <v>4.5</v>
      </c>
      <c r="F815">
        <v>0.7</v>
      </c>
      <c r="G815">
        <v>-2.4</v>
      </c>
      <c r="H815" t="s">
        <v>334</v>
      </c>
      <c r="I815" t="s">
        <v>330</v>
      </c>
      <c r="J815" t="s">
        <v>586</v>
      </c>
      <c r="K815" t="s">
        <v>579</v>
      </c>
    </row>
    <row r="816" spans="1:11" x14ac:dyDescent="0.2">
      <c r="A816" t="s">
        <v>917</v>
      </c>
      <c r="B816" t="s">
        <v>1142</v>
      </c>
      <c r="C816" s="2">
        <v>43344</v>
      </c>
      <c r="D816">
        <v>3.5</v>
      </c>
      <c r="F816">
        <v>1</v>
      </c>
      <c r="G816">
        <v>-2.5</v>
      </c>
      <c r="H816" t="s">
        <v>333</v>
      </c>
      <c r="I816" t="s">
        <v>330</v>
      </c>
      <c r="J816" t="s">
        <v>587</v>
      </c>
      <c r="K816" t="s">
        <v>579</v>
      </c>
    </row>
    <row r="817" spans="1:11" x14ac:dyDescent="0.2">
      <c r="A817" t="s">
        <v>917</v>
      </c>
      <c r="B817" t="s">
        <v>1143</v>
      </c>
      <c r="C817" s="2">
        <v>43374</v>
      </c>
      <c r="D817">
        <v>3</v>
      </c>
      <c r="F817">
        <v>-1.1000000000000001</v>
      </c>
      <c r="G817">
        <v>-2.1</v>
      </c>
      <c r="H817" t="s">
        <v>332</v>
      </c>
      <c r="I817" t="s">
        <v>330</v>
      </c>
      <c r="J817" t="s">
        <v>292</v>
      </c>
      <c r="K817" t="s">
        <v>579</v>
      </c>
    </row>
    <row r="818" spans="1:11" x14ac:dyDescent="0.2">
      <c r="A818" t="s">
        <v>917</v>
      </c>
      <c r="B818" t="s">
        <v>1144</v>
      </c>
      <c r="C818" s="2">
        <v>43405</v>
      </c>
      <c r="D818">
        <v>4.0999999999999996</v>
      </c>
      <c r="F818">
        <v>0.7</v>
      </c>
      <c r="G818">
        <v>0.9</v>
      </c>
      <c r="H818" t="s">
        <v>331</v>
      </c>
      <c r="I818" t="s">
        <v>330</v>
      </c>
      <c r="J818" t="s">
        <v>294</v>
      </c>
      <c r="K818" t="s">
        <v>579</v>
      </c>
    </row>
    <row r="819" spans="1:11" x14ac:dyDescent="0.2">
      <c r="A819" t="s">
        <v>917</v>
      </c>
      <c r="B819" t="s">
        <v>1145</v>
      </c>
      <c r="C819" s="2">
        <v>43435</v>
      </c>
      <c r="D819">
        <v>4</v>
      </c>
      <c r="F819">
        <v>-0.7</v>
      </c>
      <c r="G819">
        <v>2.1</v>
      </c>
      <c r="H819" t="s">
        <v>329</v>
      </c>
      <c r="I819" t="s">
        <v>330</v>
      </c>
      <c r="J819" t="s">
        <v>296</v>
      </c>
      <c r="K819" t="s">
        <v>579</v>
      </c>
    </row>
    <row r="820" spans="1:11" x14ac:dyDescent="0.2">
      <c r="A820" t="s">
        <v>917</v>
      </c>
      <c r="B820" t="s">
        <v>1146</v>
      </c>
      <c r="C820" s="2">
        <v>43466</v>
      </c>
      <c r="D820">
        <v>5.4</v>
      </c>
      <c r="F820">
        <v>-1.4</v>
      </c>
      <c r="G820">
        <v>3.1</v>
      </c>
      <c r="H820" t="s">
        <v>328</v>
      </c>
      <c r="I820" t="s">
        <v>316</v>
      </c>
      <c r="J820" t="s">
        <v>579</v>
      </c>
      <c r="K820" t="s">
        <v>579</v>
      </c>
    </row>
    <row r="821" spans="1:11" x14ac:dyDescent="0.2">
      <c r="A821" t="s">
        <v>917</v>
      </c>
      <c r="B821" t="s">
        <v>1147</v>
      </c>
      <c r="C821" s="2">
        <v>43497</v>
      </c>
      <c r="D821">
        <v>4.8</v>
      </c>
      <c r="F821">
        <v>0.3</v>
      </c>
      <c r="G821">
        <v>1</v>
      </c>
      <c r="H821" t="s">
        <v>327</v>
      </c>
      <c r="I821" t="s">
        <v>316</v>
      </c>
      <c r="J821" t="s">
        <v>580</v>
      </c>
      <c r="K821" t="s">
        <v>579</v>
      </c>
    </row>
    <row r="822" spans="1:11" x14ac:dyDescent="0.2">
      <c r="A822" t="s">
        <v>917</v>
      </c>
      <c r="B822" t="s">
        <v>1148</v>
      </c>
      <c r="C822" s="2">
        <v>43525</v>
      </c>
      <c r="D822">
        <v>3.9</v>
      </c>
      <c r="F822">
        <v>0.4</v>
      </c>
      <c r="G822">
        <v>1.4</v>
      </c>
      <c r="H822" t="s">
        <v>326</v>
      </c>
      <c r="I822" t="s">
        <v>316</v>
      </c>
      <c r="J822" t="s">
        <v>581</v>
      </c>
      <c r="K822" t="s">
        <v>579</v>
      </c>
    </row>
    <row r="823" spans="1:11" x14ac:dyDescent="0.2">
      <c r="A823" t="s">
        <v>917</v>
      </c>
      <c r="B823" t="s">
        <v>1149</v>
      </c>
      <c r="C823" s="2">
        <v>43556</v>
      </c>
      <c r="D823">
        <v>4</v>
      </c>
      <c r="F823">
        <v>1</v>
      </c>
      <c r="G823">
        <v>-0.1</v>
      </c>
      <c r="H823" t="s">
        <v>325</v>
      </c>
      <c r="I823" t="s">
        <v>316</v>
      </c>
      <c r="J823" t="s">
        <v>582</v>
      </c>
      <c r="K823" t="s">
        <v>579</v>
      </c>
    </row>
    <row r="824" spans="1:11" x14ac:dyDescent="0.2">
      <c r="A824" t="s">
        <v>917</v>
      </c>
      <c r="B824" t="s">
        <v>1150</v>
      </c>
      <c r="C824" s="2">
        <v>43586</v>
      </c>
      <c r="D824">
        <v>4.0999999999999996</v>
      </c>
      <c r="F824">
        <v>0</v>
      </c>
      <c r="G824">
        <v>0.7</v>
      </c>
      <c r="H824" t="s">
        <v>324</v>
      </c>
      <c r="I824" t="s">
        <v>316</v>
      </c>
      <c r="J824" t="s">
        <v>583</v>
      </c>
      <c r="K824" t="s">
        <v>579</v>
      </c>
    </row>
    <row r="825" spans="1:11" x14ac:dyDescent="0.2">
      <c r="A825" t="s">
        <v>917</v>
      </c>
      <c r="B825" t="s">
        <v>1151</v>
      </c>
      <c r="C825" s="2">
        <v>43617</v>
      </c>
      <c r="D825">
        <v>4.3</v>
      </c>
      <c r="F825">
        <v>0.3</v>
      </c>
      <c r="G825">
        <v>-0.4</v>
      </c>
      <c r="H825" t="s">
        <v>323</v>
      </c>
      <c r="I825" t="s">
        <v>316</v>
      </c>
      <c r="J825" t="s">
        <v>584</v>
      </c>
      <c r="K825" t="s">
        <v>579</v>
      </c>
    </row>
    <row r="826" spans="1:11" x14ac:dyDescent="0.2">
      <c r="A826" t="s">
        <v>917</v>
      </c>
      <c r="B826" t="s">
        <v>1152</v>
      </c>
      <c r="C826" s="2">
        <v>43647</v>
      </c>
      <c r="D826">
        <v>4.7</v>
      </c>
      <c r="F826">
        <v>-0.7</v>
      </c>
      <c r="G826">
        <v>-2.1</v>
      </c>
      <c r="H826" t="s">
        <v>322</v>
      </c>
      <c r="I826" t="s">
        <v>316</v>
      </c>
      <c r="J826" t="s">
        <v>585</v>
      </c>
      <c r="K826" t="s">
        <v>579</v>
      </c>
    </row>
    <row r="827" spans="1:11" x14ac:dyDescent="0.2">
      <c r="A827" t="s">
        <v>917</v>
      </c>
      <c r="B827" t="s">
        <v>1153</v>
      </c>
      <c r="C827" s="2">
        <v>43678</v>
      </c>
      <c r="D827">
        <v>7.3</v>
      </c>
      <c r="F827">
        <v>2.5</v>
      </c>
      <c r="G827">
        <v>2.8</v>
      </c>
      <c r="H827" t="s">
        <v>321</v>
      </c>
      <c r="I827" t="s">
        <v>316</v>
      </c>
      <c r="J827" t="s">
        <v>586</v>
      </c>
      <c r="K827" t="s">
        <v>579</v>
      </c>
    </row>
    <row r="828" spans="1:11" x14ac:dyDescent="0.2">
      <c r="A828" t="s">
        <v>917</v>
      </c>
      <c r="B828" t="s">
        <v>1154</v>
      </c>
      <c r="C828" s="2">
        <v>43709</v>
      </c>
      <c r="D828">
        <v>4.3</v>
      </c>
      <c r="F828">
        <v>0.4</v>
      </c>
      <c r="G828">
        <v>0.8</v>
      </c>
      <c r="H828" t="s">
        <v>320</v>
      </c>
      <c r="I828" t="s">
        <v>316</v>
      </c>
      <c r="J828" t="s">
        <v>587</v>
      </c>
      <c r="K828" t="s">
        <v>579</v>
      </c>
    </row>
    <row r="829" spans="1:11" x14ac:dyDescent="0.2">
      <c r="A829" t="s">
        <v>917</v>
      </c>
      <c r="B829" t="s">
        <v>1155</v>
      </c>
      <c r="C829" s="2">
        <v>43739</v>
      </c>
      <c r="D829">
        <v>2.7</v>
      </c>
      <c r="F829">
        <v>-1.3</v>
      </c>
      <c r="G829">
        <v>-0.3</v>
      </c>
      <c r="H829" t="s">
        <v>319</v>
      </c>
      <c r="I829" t="s">
        <v>316</v>
      </c>
      <c r="J829" t="s">
        <v>292</v>
      </c>
      <c r="K829" t="s">
        <v>579</v>
      </c>
    </row>
    <row r="830" spans="1:11" x14ac:dyDescent="0.2">
      <c r="A830" t="s">
        <v>917</v>
      </c>
      <c r="B830" t="s">
        <v>1156</v>
      </c>
      <c r="C830" s="2">
        <v>43770</v>
      </c>
      <c r="D830">
        <v>3.4</v>
      </c>
      <c r="F830">
        <v>-0.7</v>
      </c>
      <c r="G830">
        <v>-0.7</v>
      </c>
      <c r="H830" t="s">
        <v>317</v>
      </c>
      <c r="I830" t="s">
        <v>316</v>
      </c>
      <c r="J830" t="s">
        <v>294</v>
      </c>
      <c r="K830" t="s">
        <v>579</v>
      </c>
    </row>
    <row r="831" spans="1:11" x14ac:dyDescent="0.2">
      <c r="A831" t="s">
        <v>917</v>
      </c>
      <c r="B831" t="s">
        <v>1157</v>
      </c>
      <c r="C831" s="2">
        <v>43800</v>
      </c>
      <c r="D831">
        <v>2.1</v>
      </c>
      <c r="F831">
        <v>-2.2000000000000002</v>
      </c>
      <c r="G831">
        <v>-1.9</v>
      </c>
      <c r="H831" t="s">
        <v>315</v>
      </c>
      <c r="I831" t="s">
        <v>316</v>
      </c>
      <c r="J831" t="s">
        <v>296</v>
      </c>
      <c r="K831" t="s">
        <v>579</v>
      </c>
    </row>
    <row r="832" spans="1:11" x14ac:dyDescent="0.2">
      <c r="A832" t="s">
        <v>917</v>
      </c>
      <c r="B832" t="s">
        <v>1158</v>
      </c>
      <c r="C832" s="2">
        <v>43831</v>
      </c>
      <c r="D832">
        <v>2.9</v>
      </c>
      <c r="F832">
        <v>-1.8</v>
      </c>
      <c r="G832">
        <v>-2.5</v>
      </c>
      <c r="H832" t="s">
        <v>314</v>
      </c>
      <c r="I832" t="s">
        <v>303</v>
      </c>
      <c r="J832" t="s">
        <v>579</v>
      </c>
      <c r="K832" t="s">
        <v>579</v>
      </c>
    </row>
    <row r="833" spans="1:11" x14ac:dyDescent="0.2">
      <c r="A833" t="s">
        <v>917</v>
      </c>
      <c r="B833" t="s">
        <v>1159</v>
      </c>
      <c r="C833" s="2">
        <v>43862</v>
      </c>
      <c r="D833">
        <v>2.6</v>
      </c>
      <c r="F833">
        <v>-4.7</v>
      </c>
      <c r="G833">
        <v>-2.2000000000000002</v>
      </c>
      <c r="H833" t="s">
        <v>313</v>
      </c>
      <c r="I833" t="s">
        <v>303</v>
      </c>
      <c r="J833" t="s">
        <v>580</v>
      </c>
      <c r="K833" t="s">
        <v>579</v>
      </c>
    </row>
    <row r="834" spans="1:11" x14ac:dyDescent="0.2">
      <c r="A834" t="s">
        <v>917</v>
      </c>
      <c r="B834" t="s">
        <v>1160</v>
      </c>
      <c r="C834" s="2">
        <v>43891</v>
      </c>
      <c r="D834">
        <v>6</v>
      </c>
      <c r="F834">
        <v>1.7</v>
      </c>
      <c r="G834">
        <v>2.1</v>
      </c>
      <c r="H834" t="s">
        <v>312</v>
      </c>
      <c r="I834" t="s">
        <v>303</v>
      </c>
      <c r="J834" t="s">
        <v>581</v>
      </c>
      <c r="K834" t="s">
        <v>579</v>
      </c>
    </row>
    <row r="835" spans="1:11" x14ac:dyDescent="0.2">
      <c r="A835" t="s">
        <v>917</v>
      </c>
      <c r="B835" t="s">
        <v>1161</v>
      </c>
      <c r="C835" s="2">
        <v>43922</v>
      </c>
      <c r="D835">
        <v>19.8</v>
      </c>
      <c r="F835">
        <v>17.100000000000001</v>
      </c>
      <c r="G835">
        <v>15.8</v>
      </c>
      <c r="H835" t="s">
        <v>311</v>
      </c>
      <c r="I835" t="s">
        <v>303</v>
      </c>
      <c r="J835" t="s">
        <v>582</v>
      </c>
      <c r="K835" t="s">
        <v>579</v>
      </c>
    </row>
    <row r="836" spans="1:11" x14ac:dyDescent="0.2">
      <c r="A836" t="s">
        <v>917</v>
      </c>
      <c r="B836" t="s">
        <v>1162</v>
      </c>
      <c r="C836" s="2">
        <v>43952</v>
      </c>
      <c r="D836">
        <v>20.399999999999999</v>
      </c>
      <c r="F836">
        <v>17</v>
      </c>
      <c r="G836">
        <v>16.3</v>
      </c>
      <c r="H836" t="s">
        <v>310</v>
      </c>
      <c r="I836" t="s">
        <v>303</v>
      </c>
      <c r="J836" t="s">
        <v>583</v>
      </c>
      <c r="K836" t="s">
        <v>579</v>
      </c>
    </row>
    <row r="837" spans="1:11" x14ac:dyDescent="0.2">
      <c r="A837" t="s">
        <v>917</v>
      </c>
      <c r="B837" t="s">
        <v>1163</v>
      </c>
      <c r="C837" s="2">
        <v>43983</v>
      </c>
      <c r="D837">
        <v>20.9</v>
      </c>
      <c r="F837">
        <v>18.8</v>
      </c>
      <c r="G837">
        <v>16.600000000000001</v>
      </c>
      <c r="H837" t="s">
        <v>309</v>
      </c>
      <c r="I837" t="s">
        <v>303</v>
      </c>
      <c r="J837" t="s">
        <v>584</v>
      </c>
      <c r="K837" t="s">
        <v>579</v>
      </c>
    </row>
    <row r="838" spans="1:11" x14ac:dyDescent="0.2">
      <c r="A838" t="s">
        <v>917</v>
      </c>
      <c r="B838" t="s">
        <v>1164</v>
      </c>
      <c r="C838" s="2">
        <v>44013</v>
      </c>
      <c r="D838">
        <v>26.2</v>
      </c>
      <c r="F838">
        <v>23.3</v>
      </c>
      <c r="G838">
        <v>21.5</v>
      </c>
      <c r="H838" t="s">
        <v>308</v>
      </c>
      <c r="I838" t="s">
        <v>303</v>
      </c>
      <c r="J838" t="s">
        <v>585</v>
      </c>
      <c r="K838" t="s">
        <v>579</v>
      </c>
    </row>
    <row r="839" spans="1:11" x14ac:dyDescent="0.2">
      <c r="A839" t="s">
        <v>917</v>
      </c>
      <c r="B839" t="s">
        <v>1165</v>
      </c>
      <c r="C839" s="2">
        <v>44044</v>
      </c>
      <c r="D839">
        <v>16.3</v>
      </c>
      <c r="F839">
        <v>13.7</v>
      </c>
      <c r="G839">
        <v>9</v>
      </c>
      <c r="H839" t="s">
        <v>307</v>
      </c>
      <c r="I839" t="s">
        <v>303</v>
      </c>
      <c r="J839" t="s">
        <v>586</v>
      </c>
      <c r="K839" t="s">
        <v>579</v>
      </c>
    </row>
    <row r="840" spans="1:11" x14ac:dyDescent="0.2">
      <c r="A840" t="s">
        <v>917</v>
      </c>
      <c r="B840" t="s">
        <v>1166</v>
      </c>
      <c r="C840" s="2">
        <v>44075</v>
      </c>
      <c r="D840">
        <v>12.8</v>
      </c>
      <c r="F840">
        <v>6.8</v>
      </c>
      <c r="G840">
        <v>8.5</v>
      </c>
      <c r="H840" t="s">
        <v>306</v>
      </c>
      <c r="I840" t="s">
        <v>303</v>
      </c>
      <c r="J840" t="s">
        <v>587</v>
      </c>
      <c r="K840" t="s">
        <v>579</v>
      </c>
    </row>
    <row r="841" spans="1:11" x14ac:dyDescent="0.2">
      <c r="A841" t="s">
        <v>917</v>
      </c>
      <c r="B841" t="s">
        <v>1167</v>
      </c>
      <c r="C841" s="2">
        <v>44105</v>
      </c>
      <c r="D841">
        <v>10.1</v>
      </c>
      <c r="F841">
        <v>-9.6999999999999993</v>
      </c>
      <c r="G841">
        <v>7.4</v>
      </c>
      <c r="H841" t="s">
        <v>305</v>
      </c>
      <c r="I841" t="s">
        <v>303</v>
      </c>
      <c r="J841" t="s">
        <v>292</v>
      </c>
      <c r="K841" t="s">
        <v>579</v>
      </c>
    </row>
    <row r="842" spans="1:11" x14ac:dyDescent="0.2">
      <c r="A842" t="s">
        <v>917</v>
      </c>
      <c r="B842" t="s">
        <v>1168</v>
      </c>
      <c r="C842" s="2">
        <v>44136</v>
      </c>
      <c r="D842">
        <v>5.9</v>
      </c>
      <c r="F842">
        <v>-14.5</v>
      </c>
      <c r="G842">
        <v>2.5</v>
      </c>
      <c r="H842" t="s">
        <v>304</v>
      </c>
      <c r="I842" t="s">
        <v>303</v>
      </c>
      <c r="J842" t="s">
        <v>294</v>
      </c>
      <c r="K842" t="s">
        <v>579</v>
      </c>
    </row>
    <row r="843" spans="1:11" x14ac:dyDescent="0.2">
      <c r="A843" t="s">
        <v>917</v>
      </c>
      <c r="B843" t="s">
        <v>1169</v>
      </c>
      <c r="C843" s="2">
        <v>44166</v>
      </c>
      <c r="D843">
        <v>8.1999999999999993</v>
      </c>
      <c r="F843">
        <v>-12.7</v>
      </c>
      <c r="G843">
        <v>6.1</v>
      </c>
      <c r="H843" t="s">
        <v>302</v>
      </c>
      <c r="I843" t="s">
        <v>303</v>
      </c>
      <c r="J843" t="s">
        <v>296</v>
      </c>
      <c r="K843" t="s">
        <v>579</v>
      </c>
    </row>
    <row r="844" spans="1:11" x14ac:dyDescent="0.2">
      <c r="A844" t="s">
        <v>917</v>
      </c>
      <c r="B844" t="s">
        <v>1170</v>
      </c>
      <c r="C844" s="2">
        <v>44197</v>
      </c>
      <c r="D844">
        <v>10</v>
      </c>
      <c r="F844">
        <v>-16.2</v>
      </c>
      <c r="G844">
        <v>7.1</v>
      </c>
      <c r="H844" t="s">
        <v>301</v>
      </c>
      <c r="I844" t="s">
        <v>287</v>
      </c>
      <c r="J844" t="s">
        <v>579</v>
      </c>
      <c r="K844" t="s">
        <v>579</v>
      </c>
    </row>
    <row r="845" spans="1:11" x14ac:dyDescent="0.2">
      <c r="A845" t="s">
        <v>917</v>
      </c>
      <c r="B845" t="s">
        <v>1171</v>
      </c>
      <c r="C845" s="2">
        <v>44228</v>
      </c>
      <c r="D845">
        <v>12</v>
      </c>
      <c r="F845">
        <v>-4.3</v>
      </c>
      <c r="G845">
        <v>9.4</v>
      </c>
      <c r="H845" t="s">
        <v>300</v>
      </c>
      <c r="I845" t="s">
        <v>287</v>
      </c>
      <c r="J845" t="s">
        <v>580</v>
      </c>
      <c r="K845" t="s">
        <v>579</v>
      </c>
    </row>
    <row r="846" spans="1:11" x14ac:dyDescent="0.2">
      <c r="A846" t="s">
        <v>917</v>
      </c>
      <c r="B846" t="s">
        <v>1172</v>
      </c>
      <c r="C846" s="2">
        <v>44256</v>
      </c>
      <c r="D846">
        <v>10.199999999999999</v>
      </c>
      <c r="F846">
        <v>-2.6</v>
      </c>
      <c r="G846">
        <v>4.2</v>
      </c>
      <c r="H846" t="s">
        <v>299</v>
      </c>
      <c r="I846" t="s">
        <v>287</v>
      </c>
      <c r="J846" t="s">
        <v>581</v>
      </c>
      <c r="K846" t="s">
        <v>579</v>
      </c>
    </row>
    <row r="847" spans="1:11" x14ac:dyDescent="0.2">
      <c r="A847" t="s">
        <v>917</v>
      </c>
      <c r="B847" t="s">
        <v>1173</v>
      </c>
      <c r="C847" s="2">
        <v>44287</v>
      </c>
      <c r="D847">
        <v>9</v>
      </c>
      <c r="F847">
        <v>-1.1000000000000001</v>
      </c>
      <c r="G847">
        <v>-10.8</v>
      </c>
      <c r="H847" t="s">
        <v>298</v>
      </c>
      <c r="I847" t="s">
        <v>287</v>
      </c>
      <c r="J847" t="s">
        <v>582</v>
      </c>
      <c r="K847" t="s">
        <v>579</v>
      </c>
    </row>
    <row r="848" spans="1:11" x14ac:dyDescent="0.2">
      <c r="A848" t="s">
        <v>917</v>
      </c>
      <c r="B848" t="s">
        <v>1174</v>
      </c>
      <c r="C848" s="2">
        <v>44317</v>
      </c>
      <c r="D848">
        <v>8.6999999999999993</v>
      </c>
      <c r="F848">
        <v>2.8</v>
      </c>
      <c r="G848">
        <v>-11.7</v>
      </c>
      <c r="H848" t="s">
        <v>297</v>
      </c>
      <c r="I848" t="s">
        <v>287</v>
      </c>
      <c r="J848" t="s">
        <v>583</v>
      </c>
      <c r="K848" t="s">
        <v>579</v>
      </c>
    </row>
    <row r="849" spans="1:11" x14ac:dyDescent="0.2">
      <c r="A849" t="s">
        <v>917</v>
      </c>
      <c r="B849" t="s">
        <v>1175</v>
      </c>
      <c r="C849" s="2">
        <v>44348</v>
      </c>
      <c r="D849">
        <v>6.8</v>
      </c>
      <c r="F849">
        <v>-1.4</v>
      </c>
      <c r="G849">
        <v>-14.1</v>
      </c>
      <c r="H849" t="s">
        <v>295</v>
      </c>
      <c r="I849" t="s">
        <v>287</v>
      </c>
      <c r="J849" t="s">
        <v>584</v>
      </c>
      <c r="K849" t="s">
        <v>579</v>
      </c>
    </row>
    <row r="850" spans="1:11" x14ac:dyDescent="0.2">
      <c r="A850" t="s">
        <v>917</v>
      </c>
      <c r="B850" t="s">
        <v>1176</v>
      </c>
      <c r="C850" s="2">
        <v>44378</v>
      </c>
      <c r="D850">
        <v>9.5</v>
      </c>
      <c r="F850">
        <v>-0.5</v>
      </c>
      <c r="G850">
        <v>-16.7</v>
      </c>
      <c r="H850" t="s">
        <v>293</v>
      </c>
      <c r="I850" t="s">
        <v>287</v>
      </c>
      <c r="J850" t="s">
        <v>585</v>
      </c>
      <c r="K850" t="s">
        <v>579</v>
      </c>
    </row>
    <row r="851" spans="1:11" x14ac:dyDescent="0.2">
      <c r="A851" t="s">
        <v>917</v>
      </c>
      <c r="B851" t="s">
        <v>1177</v>
      </c>
      <c r="C851" s="2">
        <v>44409</v>
      </c>
      <c r="D851">
        <v>8</v>
      </c>
      <c r="F851">
        <v>-4</v>
      </c>
      <c r="G851">
        <v>-8.3000000000000007</v>
      </c>
      <c r="H851" t="s">
        <v>291</v>
      </c>
      <c r="I851" t="s">
        <v>287</v>
      </c>
      <c r="J851" t="s">
        <v>586</v>
      </c>
      <c r="K851" t="s">
        <v>579</v>
      </c>
    </row>
    <row r="852" spans="1:11" x14ac:dyDescent="0.2">
      <c r="A852" t="s">
        <v>917</v>
      </c>
      <c r="B852" t="s">
        <v>1178</v>
      </c>
      <c r="C852" s="2">
        <v>44440</v>
      </c>
      <c r="D852">
        <v>6</v>
      </c>
      <c r="F852">
        <v>-4.2</v>
      </c>
      <c r="G852">
        <v>-6.8</v>
      </c>
      <c r="H852" t="s">
        <v>290</v>
      </c>
      <c r="I852" t="s">
        <v>287</v>
      </c>
      <c r="J852" t="s">
        <v>587</v>
      </c>
      <c r="K852" t="s">
        <v>579</v>
      </c>
    </row>
    <row r="853" spans="1:11" x14ac:dyDescent="0.2">
      <c r="A853" t="s">
        <v>917</v>
      </c>
      <c r="B853" t="s">
        <v>1179</v>
      </c>
      <c r="C853" s="2">
        <v>44470</v>
      </c>
      <c r="D853">
        <v>7.9</v>
      </c>
      <c r="F853">
        <v>-1.1000000000000001</v>
      </c>
      <c r="G853">
        <v>-2.2000000000000002</v>
      </c>
      <c r="H853" t="s">
        <v>289</v>
      </c>
      <c r="I853" t="s">
        <v>287</v>
      </c>
      <c r="J853" t="s">
        <v>292</v>
      </c>
      <c r="K853" t="s">
        <v>579</v>
      </c>
    </row>
    <row r="854" spans="1:11" x14ac:dyDescent="0.2">
      <c r="A854" t="s">
        <v>917</v>
      </c>
      <c r="B854" t="s">
        <v>1180</v>
      </c>
      <c r="C854" s="2">
        <v>44501</v>
      </c>
      <c r="D854">
        <v>8.1</v>
      </c>
      <c r="F854">
        <v>-0.6</v>
      </c>
      <c r="G854">
        <v>2.2000000000000002</v>
      </c>
      <c r="H854" t="s">
        <v>288</v>
      </c>
      <c r="I854" t="s">
        <v>287</v>
      </c>
      <c r="J854" t="s">
        <v>294</v>
      </c>
      <c r="K854" t="s">
        <v>579</v>
      </c>
    </row>
    <row r="855" spans="1:11" x14ac:dyDescent="0.2">
      <c r="A855" t="s">
        <v>917</v>
      </c>
      <c r="B855" t="s">
        <v>1181</v>
      </c>
      <c r="C855" s="2">
        <v>44531</v>
      </c>
      <c r="D855">
        <v>4.8</v>
      </c>
      <c r="F855">
        <v>-2</v>
      </c>
      <c r="G855">
        <v>-3.4</v>
      </c>
      <c r="H855" t="s">
        <v>286</v>
      </c>
      <c r="I855" t="s">
        <v>287</v>
      </c>
      <c r="J855" t="s">
        <v>296</v>
      </c>
      <c r="K855" t="s">
        <v>579</v>
      </c>
    </row>
    <row r="856" spans="1:11" x14ac:dyDescent="0.2">
      <c r="A856" t="s">
        <v>917</v>
      </c>
      <c r="B856" t="s">
        <v>1182</v>
      </c>
      <c r="C856" s="2">
        <v>44562</v>
      </c>
      <c r="D856">
        <v>5.6</v>
      </c>
      <c r="F856">
        <v>-3.9</v>
      </c>
      <c r="G856">
        <v>-4.4000000000000004</v>
      </c>
      <c r="H856" t="s">
        <v>285</v>
      </c>
      <c r="I856" t="s">
        <v>282</v>
      </c>
      <c r="J856" t="s">
        <v>579</v>
      </c>
      <c r="K856" t="s">
        <v>579</v>
      </c>
    </row>
    <row r="857" spans="1:11" x14ac:dyDescent="0.2">
      <c r="A857" t="s">
        <v>917</v>
      </c>
      <c r="B857" t="s">
        <v>1183</v>
      </c>
      <c r="C857" s="2">
        <v>44593</v>
      </c>
      <c r="D857">
        <v>5.3</v>
      </c>
      <c r="F857">
        <v>-2.7</v>
      </c>
      <c r="G857">
        <v>-6.7</v>
      </c>
      <c r="H857" t="s">
        <v>284</v>
      </c>
      <c r="I857" t="s">
        <v>282</v>
      </c>
      <c r="J857" t="s">
        <v>580</v>
      </c>
      <c r="K857" t="s">
        <v>579</v>
      </c>
    </row>
    <row r="858" spans="1:11" x14ac:dyDescent="0.2">
      <c r="A858" t="s">
        <v>917</v>
      </c>
      <c r="B858" t="s">
        <v>1184</v>
      </c>
      <c r="C858" s="2">
        <v>44621</v>
      </c>
      <c r="D858">
        <v>4.7</v>
      </c>
      <c r="F858">
        <v>-1.3</v>
      </c>
      <c r="G858">
        <v>-5.5</v>
      </c>
      <c r="H858" t="s">
        <v>283</v>
      </c>
      <c r="I858" t="s">
        <v>282</v>
      </c>
      <c r="J858" t="s">
        <v>581</v>
      </c>
      <c r="K858" t="s">
        <v>579</v>
      </c>
    </row>
    <row r="859" spans="1:11" x14ac:dyDescent="0.2">
      <c r="A859" t="s">
        <v>917</v>
      </c>
      <c r="B859" t="s">
        <v>1185</v>
      </c>
      <c r="C859" s="2">
        <v>44652</v>
      </c>
      <c r="D859">
        <v>3.8</v>
      </c>
      <c r="F859">
        <v>-4.0999999999999996</v>
      </c>
      <c r="G859">
        <v>-5.2</v>
      </c>
      <c r="H859" t="s">
        <v>281</v>
      </c>
      <c r="I859" t="s">
        <v>282</v>
      </c>
      <c r="J859" t="s">
        <v>582</v>
      </c>
      <c r="K859" t="s">
        <v>579</v>
      </c>
    </row>
    <row r="860" spans="1:11" x14ac:dyDescent="0.2">
      <c r="A860" t="s">
        <v>917</v>
      </c>
      <c r="B860" t="s">
        <v>1186</v>
      </c>
      <c r="C860" s="2">
        <v>44682</v>
      </c>
      <c r="D860">
        <v>6.5</v>
      </c>
      <c r="F860">
        <v>-1.6</v>
      </c>
      <c r="G860">
        <v>-2.2000000000000002</v>
      </c>
      <c r="H860" t="s">
        <v>588</v>
      </c>
      <c r="I860" t="s">
        <v>282</v>
      </c>
      <c r="J860" t="s">
        <v>583</v>
      </c>
      <c r="K860" t="s">
        <v>579</v>
      </c>
    </row>
    <row r="861" spans="1:11" x14ac:dyDescent="0.2">
      <c r="A861" t="s">
        <v>917</v>
      </c>
      <c r="B861" t="s">
        <v>1187</v>
      </c>
      <c r="C861" s="2">
        <v>44713</v>
      </c>
      <c r="D861">
        <v>4.7</v>
      </c>
      <c r="F861">
        <v>-0.1</v>
      </c>
      <c r="G861">
        <v>-2.1</v>
      </c>
      <c r="H861" t="s">
        <v>589</v>
      </c>
      <c r="I861" t="s">
        <v>282</v>
      </c>
      <c r="J861" t="s">
        <v>584</v>
      </c>
      <c r="K861" t="s">
        <v>579</v>
      </c>
    </row>
    <row r="862" spans="1:11" x14ac:dyDescent="0.2">
      <c r="A862" t="s">
        <v>917</v>
      </c>
      <c r="B862" t="s">
        <v>1188</v>
      </c>
      <c r="C862" s="2">
        <v>44743</v>
      </c>
      <c r="D862">
        <v>4.9000000000000004</v>
      </c>
      <c r="F862">
        <v>-0.7</v>
      </c>
      <c r="G862">
        <v>-4.5999999999999996</v>
      </c>
      <c r="H862" t="s">
        <v>592</v>
      </c>
      <c r="I862" t="s">
        <v>282</v>
      </c>
      <c r="J862" t="s">
        <v>585</v>
      </c>
      <c r="K862" t="s">
        <v>579</v>
      </c>
    </row>
    <row r="863" spans="1:11" x14ac:dyDescent="0.2">
      <c r="A863" t="s">
        <v>917</v>
      </c>
      <c r="B863" t="s">
        <v>1189</v>
      </c>
      <c r="C863" s="2">
        <v>44774</v>
      </c>
      <c r="D863">
        <v>4.4000000000000004</v>
      </c>
      <c r="F863">
        <v>-0.9</v>
      </c>
      <c r="G863">
        <v>-3.6</v>
      </c>
      <c r="H863" t="s">
        <v>593</v>
      </c>
      <c r="I863" t="s">
        <v>282</v>
      </c>
      <c r="J863" t="s">
        <v>586</v>
      </c>
      <c r="K863" t="s">
        <v>579</v>
      </c>
    </row>
    <row r="864" spans="1:11" x14ac:dyDescent="0.2">
      <c r="A864" t="s">
        <v>917</v>
      </c>
      <c r="B864" t="s">
        <v>1190</v>
      </c>
      <c r="C864" s="2">
        <v>44805</v>
      </c>
      <c r="D864">
        <v>3.6</v>
      </c>
      <c r="F864">
        <v>-1.1000000000000001</v>
      </c>
      <c r="G864">
        <v>-2.4</v>
      </c>
      <c r="H864" t="s">
        <v>594</v>
      </c>
      <c r="I864" t="s">
        <v>282</v>
      </c>
      <c r="J864" t="s">
        <v>587</v>
      </c>
      <c r="K864" t="s">
        <v>579</v>
      </c>
    </row>
    <row r="865" spans="1:11" x14ac:dyDescent="0.2">
      <c r="A865" t="s">
        <v>917</v>
      </c>
      <c r="B865" t="s">
        <v>1191</v>
      </c>
      <c r="C865" s="2">
        <v>44835</v>
      </c>
      <c r="D865">
        <v>4.5999999999999996</v>
      </c>
      <c r="F865">
        <v>0.8</v>
      </c>
      <c r="G865">
        <v>-3.3</v>
      </c>
      <c r="H865" t="s">
        <v>595</v>
      </c>
      <c r="I865" t="s">
        <v>282</v>
      </c>
      <c r="J865" t="s">
        <v>292</v>
      </c>
      <c r="K865" t="s">
        <v>579</v>
      </c>
    </row>
    <row r="866" spans="1:11" x14ac:dyDescent="0.2">
      <c r="A866" t="s">
        <v>917</v>
      </c>
      <c r="B866" t="s">
        <v>1192</v>
      </c>
      <c r="C866" s="2">
        <v>44866</v>
      </c>
      <c r="D866">
        <v>4.9000000000000004</v>
      </c>
      <c r="F866">
        <v>-1.6</v>
      </c>
      <c r="G866">
        <v>-3.2</v>
      </c>
      <c r="H866" t="s">
        <v>602</v>
      </c>
      <c r="I866" t="s">
        <v>282</v>
      </c>
      <c r="J866" t="s">
        <v>294</v>
      </c>
      <c r="K866" t="s">
        <v>579</v>
      </c>
    </row>
    <row r="867" spans="1:11" x14ac:dyDescent="0.2">
      <c r="A867" t="s">
        <v>917</v>
      </c>
      <c r="B867" t="s">
        <v>1193</v>
      </c>
      <c r="C867" s="2">
        <v>44896</v>
      </c>
      <c r="D867">
        <v>6.4</v>
      </c>
      <c r="F867">
        <v>1.7</v>
      </c>
      <c r="G867">
        <v>1.6</v>
      </c>
      <c r="H867" t="s">
        <v>603</v>
      </c>
      <c r="I867" t="s">
        <v>282</v>
      </c>
      <c r="J867" t="s">
        <v>296</v>
      </c>
      <c r="K867" t="s">
        <v>579</v>
      </c>
    </row>
    <row r="868" spans="1:11" x14ac:dyDescent="0.2">
      <c r="A868" t="s">
        <v>917</v>
      </c>
      <c r="B868" t="s">
        <v>1194</v>
      </c>
      <c r="C868" s="2">
        <v>44927</v>
      </c>
      <c r="D868">
        <v>3.8</v>
      </c>
      <c r="F868">
        <v>-1.1000000000000001</v>
      </c>
      <c r="G868">
        <v>-1.8</v>
      </c>
      <c r="H868" t="s">
        <v>604</v>
      </c>
      <c r="I868" t="s">
        <v>605</v>
      </c>
      <c r="J868" t="s">
        <v>579</v>
      </c>
      <c r="K868" t="s">
        <v>579</v>
      </c>
    </row>
    <row r="869" spans="1:11" x14ac:dyDescent="0.2">
      <c r="A869" t="s">
        <v>917</v>
      </c>
      <c r="B869" t="s">
        <v>1195</v>
      </c>
      <c r="C869" s="2">
        <v>44958</v>
      </c>
      <c r="D869">
        <v>4.5</v>
      </c>
      <c r="F869">
        <v>0.1</v>
      </c>
      <c r="G869">
        <v>-0.8</v>
      </c>
      <c r="H869" t="s">
        <v>606</v>
      </c>
      <c r="I869" t="s">
        <v>605</v>
      </c>
      <c r="J869" t="s">
        <v>580</v>
      </c>
      <c r="K869" t="s">
        <v>579</v>
      </c>
    </row>
    <row r="870" spans="1:11" x14ac:dyDescent="0.2">
      <c r="A870" t="s">
        <v>917</v>
      </c>
      <c r="B870" t="s">
        <v>1196</v>
      </c>
      <c r="C870" s="2">
        <v>44986</v>
      </c>
      <c r="D870">
        <v>7.9</v>
      </c>
      <c r="F870">
        <v>4.3</v>
      </c>
      <c r="G870">
        <v>3.2</v>
      </c>
      <c r="H870" t="s">
        <v>607</v>
      </c>
      <c r="I870" t="s">
        <v>605</v>
      </c>
      <c r="J870" t="s">
        <v>581</v>
      </c>
      <c r="K870" t="s">
        <v>579</v>
      </c>
    </row>
    <row r="871" spans="1:11" x14ac:dyDescent="0.2">
      <c r="A871" t="s">
        <v>917</v>
      </c>
      <c r="B871" t="s">
        <v>1197</v>
      </c>
      <c r="C871" s="2">
        <v>45017</v>
      </c>
      <c r="D871">
        <v>7.2</v>
      </c>
      <c r="F871">
        <v>2.6</v>
      </c>
      <c r="G871">
        <v>3.4</v>
      </c>
      <c r="H871" t="s">
        <v>608</v>
      </c>
      <c r="I871" t="s">
        <v>605</v>
      </c>
      <c r="J871" t="s">
        <v>582</v>
      </c>
      <c r="K871" t="s">
        <v>579</v>
      </c>
    </row>
    <row r="872" spans="1:11" x14ac:dyDescent="0.2">
      <c r="A872" t="s">
        <v>917</v>
      </c>
      <c r="B872" t="s">
        <v>1198</v>
      </c>
      <c r="C872" s="2">
        <v>45047</v>
      </c>
      <c r="D872">
        <v>2.6</v>
      </c>
      <c r="F872">
        <v>-2.2999999999999998</v>
      </c>
      <c r="G872">
        <v>-3.9</v>
      </c>
      <c r="H872" t="s">
        <v>609</v>
      </c>
      <c r="I872" t="s">
        <v>605</v>
      </c>
      <c r="J872" t="s">
        <v>583</v>
      </c>
      <c r="K872" t="s">
        <v>579</v>
      </c>
    </row>
    <row r="873" spans="1:11" x14ac:dyDescent="0.2">
      <c r="A873" t="s">
        <v>917</v>
      </c>
      <c r="B873" t="s">
        <v>1199</v>
      </c>
      <c r="C873" s="2">
        <v>45078</v>
      </c>
      <c r="D873">
        <v>2.9</v>
      </c>
      <c r="F873">
        <v>-3.5</v>
      </c>
      <c r="G873">
        <v>-1.8</v>
      </c>
      <c r="H873" t="s">
        <v>610</v>
      </c>
      <c r="I873" t="s">
        <v>605</v>
      </c>
      <c r="J873" t="s">
        <v>584</v>
      </c>
      <c r="K873" t="s">
        <v>579</v>
      </c>
    </row>
    <row r="874" spans="1:11" x14ac:dyDescent="0.2">
      <c r="A874" t="s">
        <v>917</v>
      </c>
      <c r="B874" t="s">
        <v>1200</v>
      </c>
      <c r="C874" s="2">
        <v>45108</v>
      </c>
      <c r="D874">
        <v>6.7</v>
      </c>
      <c r="F874">
        <v>2.9</v>
      </c>
      <c r="G874">
        <v>1.8</v>
      </c>
      <c r="H874" t="s">
        <v>611</v>
      </c>
      <c r="I874" t="s">
        <v>605</v>
      </c>
      <c r="J874" t="s">
        <v>585</v>
      </c>
      <c r="K874" t="s">
        <v>579</v>
      </c>
    </row>
    <row r="875" spans="1:11" x14ac:dyDescent="0.2">
      <c r="A875" t="s">
        <v>917</v>
      </c>
      <c r="B875" t="s">
        <v>1201</v>
      </c>
      <c r="C875" s="2">
        <v>45139</v>
      </c>
      <c r="D875">
        <v>6.4</v>
      </c>
      <c r="F875">
        <v>1.9</v>
      </c>
      <c r="G875">
        <v>2</v>
      </c>
      <c r="H875" t="s">
        <v>624</v>
      </c>
      <c r="I875" t="s">
        <v>605</v>
      </c>
      <c r="J875" t="s">
        <v>586</v>
      </c>
      <c r="K875" t="s">
        <v>579</v>
      </c>
    </row>
    <row r="876" spans="1:11" x14ac:dyDescent="0.2">
      <c r="A876" t="s">
        <v>917</v>
      </c>
      <c r="B876" t="s">
        <v>1202</v>
      </c>
      <c r="C876" s="2">
        <v>45170</v>
      </c>
      <c r="D876">
        <v>4.8</v>
      </c>
      <c r="F876">
        <v>-3.1</v>
      </c>
      <c r="G876">
        <v>1.2</v>
      </c>
      <c r="H876" t="s">
        <v>625</v>
      </c>
      <c r="I876" t="s">
        <v>605</v>
      </c>
      <c r="J876" t="s">
        <v>587</v>
      </c>
      <c r="K876" t="s">
        <v>579</v>
      </c>
    </row>
    <row r="877" spans="1:11" x14ac:dyDescent="0.2">
      <c r="A877" t="s">
        <v>917</v>
      </c>
      <c r="B877" t="s">
        <v>1203</v>
      </c>
      <c r="C877" s="2">
        <v>45200</v>
      </c>
      <c r="D877">
        <v>4.7</v>
      </c>
      <c r="F877">
        <v>-2.5</v>
      </c>
      <c r="G877">
        <v>0.1</v>
      </c>
      <c r="H877" t="s">
        <v>629</v>
      </c>
      <c r="I877" t="s">
        <v>605</v>
      </c>
      <c r="J877" t="s">
        <v>292</v>
      </c>
      <c r="K877" t="s">
        <v>579</v>
      </c>
    </row>
    <row r="878" spans="1:11" x14ac:dyDescent="0.2">
      <c r="A878" t="s">
        <v>917</v>
      </c>
      <c r="B878" t="s">
        <v>1237</v>
      </c>
      <c r="C878" s="2">
        <v>45231</v>
      </c>
      <c r="D878">
        <v>4.0999999999999996</v>
      </c>
      <c r="F878">
        <v>1.5</v>
      </c>
      <c r="G878">
        <v>-0.8</v>
      </c>
      <c r="H878" t="s">
        <v>1210</v>
      </c>
      <c r="I878" t="s">
        <v>605</v>
      </c>
      <c r="J878" t="s">
        <v>294</v>
      </c>
      <c r="K878" t="s">
        <v>579</v>
      </c>
    </row>
    <row r="879" spans="1:11" x14ac:dyDescent="0.2">
      <c r="A879" t="s">
        <v>917</v>
      </c>
      <c r="B879" t="s">
        <v>1238</v>
      </c>
      <c r="C879" s="2">
        <v>45261</v>
      </c>
      <c r="D879">
        <v>4.2</v>
      </c>
      <c r="F879">
        <v>1.3</v>
      </c>
      <c r="G879">
        <v>-2.2000000000000002</v>
      </c>
      <c r="H879" t="s">
        <v>1212</v>
      </c>
      <c r="I879" t="s">
        <v>605</v>
      </c>
      <c r="J879" t="s">
        <v>296</v>
      </c>
      <c r="K879" t="s">
        <v>579</v>
      </c>
    </row>
    <row r="880" spans="1:11" x14ac:dyDescent="0.2">
      <c r="A880" t="s">
        <v>917</v>
      </c>
      <c r="B880" t="s">
        <v>1239</v>
      </c>
      <c r="C880" s="2">
        <v>45292</v>
      </c>
      <c r="D880">
        <v>6.4</v>
      </c>
      <c r="F880">
        <v>-0.3</v>
      </c>
      <c r="G880">
        <v>2.6</v>
      </c>
      <c r="H880" t="s">
        <v>1214</v>
      </c>
      <c r="I880" t="s">
        <v>1215</v>
      </c>
      <c r="J880" t="s">
        <v>579</v>
      </c>
      <c r="K880" t="s">
        <v>579</v>
      </c>
    </row>
    <row r="881" spans="1:11" x14ac:dyDescent="0.2">
      <c r="A881" t="s">
        <v>917</v>
      </c>
      <c r="B881" t="s">
        <v>1240</v>
      </c>
      <c r="C881" s="2">
        <v>45323</v>
      </c>
      <c r="D881">
        <v>9</v>
      </c>
      <c r="F881">
        <v>2.6</v>
      </c>
      <c r="G881">
        <v>4.5</v>
      </c>
      <c r="H881" t="s">
        <v>1217</v>
      </c>
      <c r="I881" t="s">
        <v>1215</v>
      </c>
      <c r="J881" t="s">
        <v>580</v>
      </c>
      <c r="K881" t="s">
        <v>579</v>
      </c>
    </row>
    <row r="882" spans="1:11" x14ac:dyDescent="0.2">
      <c r="A882" t="s">
        <v>917</v>
      </c>
      <c r="B882" t="s">
        <v>1241</v>
      </c>
      <c r="C882" s="2">
        <v>45352</v>
      </c>
      <c r="D882">
        <v>6.3</v>
      </c>
      <c r="F882">
        <v>1.5</v>
      </c>
      <c r="G882">
        <v>-1.6</v>
      </c>
      <c r="H882" t="s">
        <v>1219</v>
      </c>
      <c r="I882" t="s">
        <v>1215</v>
      </c>
      <c r="J882" t="s">
        <v>581</v>
      </c>
      <c r="K882" t="s">
        <v>579</v>
      </c>
    </row>
    <row r="883" spans="1:11" x14ac:dyDescent="0.2">
      <c r="A883" t="s">
        <v>917</v>
      </c>
      <c r="B883" t="s">
        <v>1242</v>
      </c>
      <c r="C883" s="2">
        <v>45383</v>
      </c>
      <c r="D883">
        <v>6.1</v>
      </c>
      <c r="F883">
        <v>1.4</v>
      </c>
      <c r="G883">
        <v>-1.1000000000000001</v>
      </c>
      <c r="H883" t="s">
        <v>1221</v>
      </c>
      <c r="I883" t="s">
        <v>1215</v>
      </c>
      <c r="J883" t="s">
        <v>582</v>
      </c>
      <c r="K883" t="s">
        <v>579</v>
      </c>
    </row>
    <row r="884" spans="1:11" x14ac:dyDescent="0.2">
      <c r="A884" t="s">
        <v>917</v>
      </c>
      <c r="B884" t="s">
        <v>1243</v>
      </c>
      <c r="C884" s="2">
        <v>45413</v>
      </c>
      <c r="D884">
        <v>8.4</v>
      </c>
      <c r="F884">
        <v>4.3</v>
      </c>
      <c r="G884">
        <v>5.8</v>
      </c>
      <c r="H884" t="s">
        <v>1223</v>
      </c>
      <c r="I884" t="s">
        <v>1215</v>
      </c>
      <c r="J884" t="s">
        <v>583</v>
      </c>
      <c r="K884" t="s">
        <v>579</v>
      </c>
    </row>
    <row r="885" spans="1:11" x14ac:dyDescent="0.2">
      <c r="A885" t="s">
        <v>917</v>
      </c>
      <c r="B885" t="s">
        <v>1244</v>
      </c>
      <c r="C885" s="2">
        <v>45444</v>
      </c>
      <c r="D885">
        <v>8.5</v>
      </c>
      <c r="F885">
        <v>4.3</v>
      </c>
      <c r="G885">
        <v>5.6</v>
      </c>
      <c r="H885" t="s">
        <v>1225</v>
      </c>
      <c r="I885" t="s">
        <v>1215</v>
      </c>
      <c r="J885" t="s">
        <v>584</v>
      </c>
      <c r="K885" t="s">
        <v>579</v>
      </c>
    </row>
    <row r="886" spans="1:11" x14ac:dyDescent="0.2">
      <c r="A886" t="s">
        <v>917</v>
      </c>
      <c r="B886" t="s">
        <v>1245</v>
      </c>
      <c r="C886" s="2">
        <v>45474</v>
      </c>
      <c r="D886">
        <v>8</v>
      </c>
      <c r="E886" t="b">
        <v>1</v>
      </c>
      <c r="F886">
        <v>1.6</v>
      </c>
      <c r="G886">
        <v>1.3</v>
      </c>
      <c r="H886" t="s">
        <v>1227</v>
      </c>
      <c r="I886" t="s">
        <v>1215</v>
      </c>
      <c r="J886" t="s">
        <v>585</v>
      </c>
      <c r="K886" t="s">
        <v>579</v>
      </c>
    </row>
  </sheetData>
  <phoneticPr fontId="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4.xml>��< ? x m l   v e r s i o n = " 1 . 0 "   e n c o d i n g = " u t f - 1 6 " ? > < D a t a M a s h u p   s q m i d = " 1 6 5 d e f d e - a 4 6 8 - 4 c 0 7 - 9 8 2 c - a 9 d f b 1 f 7 b 8 9 9 "   x m l n s = " h t t p : / / s c h e m a s . m i c r o s o f t . c o m / D a t a M a s h u p " > A A A A A F I G A A B Q S w M E F A A C A A g A Y 3 w 3 W R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G N 8 N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f D d Z Z g m Q O E s D A A A i D w A A E w A c A E Z v c m 1 1 b G F z L 1 N l Y 3 R p b 2 4 x L m 0 g o h g A K K A U A A A A A A A A A A A A A A A A A A A A A A A A A A A A 7 V d b b 9 o w G H 1 H 4 j 9 Y 6 U W J l I V c O t p u Q t P W s o e p 5 a F l 2 0 N V o Z C 4 J V t i I 9 u h R R X / f b a D y Z 3 S a d P 6 M B 4 S + 3 z 2 d z k + / h Q o D F i E E b j O 3 s 7 7 b q f b o T O f w B D s a e H R 6 f T N T x K m G h i A G L J u B / D f N U 5 J A D n y h W J k n e M g T S B i + n c 4 t c 4 w Y n x M d W 3 G 2 J y + 6 / V C n / n W l F H r H i 9 6 B F K 5 t 7 d x b P 3 g P j 7 s P 8 w g g Q M K S Q R p F B 6 4 d o T 4 Q z 9 w j y 9 G X + 0 j 2 z t y + i d 8 Z n K 0 C B 7 b D W D / l M 8 M H w k / S + i T A 2 8 4 c G 3 b P t z H J I R k E 8 b k u c H D / T h K I j Z w 7 O y n G Y a Z l b m n 8 W o W k D B O B c N g 7 E 9 j K H i Q A + s z w c l F R J m e s W G C 6 3 k c M Q a J J Q e f l i P M Z h G 6 1 w 0 T o D S O 1 X P 4 y I j / z Y 9 T S K 0 h I Z j k 4 Y a P c 5 4 0 j 3 a G 4 z R B T h 4 s s 1 z B g B e Q G f X G 7 E y g q b 0 m e N J S h P w E h p N A Y s I a h e K p C B B j w Y F 4 C 6 L E e 8 5 t O M x H w o O Y L U T K Y o A g m w Q z H 9 1 D O n G q g F c F + r U t r v Q d V J w U A a 8 K 9 G t b p J M 7 j B n C D P L 6 Q l g C G H x k A o h 5 c Z R p K 0 H G m h i r T o q y Z I S o W Z E k h S m y 1 F y R p u Y 5 e W V E k a j Q D Z k K q J H a Z P D a D P 1 W V 2 4 p l y r p T Q a v z d B v d V U K U j u U m k E d j j K o Q 8 o v w h V M 8 G J z D 2 h + D z L D G t Y b b o z Z e s 4 F 9 x 9 D u S W l D C e 5 b 4 5 u r l Y 1 A Z F t t t w E 0 A 9 m 4 K a q k l t w C L S J x p 8 3 R X H k 8 J h X z f O f x 3 4 A 9 Z u y P G 5 N 7 V I z t W L r u Y K y V z W T I E 0 5 C 6 V 6 C g x s 0 b M q 5 r + y / 6 m y n X Z p 1 w V Q O N l W 7 l 4 p E W U R r L b I 3 N m i 8 x p 5 r 0 3 r 6 / P + D S 2 3 d C e n r T 3 V W O O u L / m 3 1 0 w 1 q K z d C P 9 5 s x F 1 3 5 p v T d d o j u Y 2 R y s n x A O d + 8 v n w 5 y 0 h v G e D y P l N o I P 5 9 l J y V B 7 w q 8 + S p M p / 8 Y S X 1 8 i t l 7 p t j 4 F Q n u G G C C 5 1 K z t k D z t t p R X 2 r R Q D k U 6 W 4 T s 7 t i w v Z e q O K f l N Q m 4 4 X o p P U q 9 t P d A 9 w U 9 0 C 2 S 1 V z T u v Z t P c b b v c e 4 f + B 0 / i 7 L V Q 3 s y L r 3 A t a r E i 1 4 P Z O 5 h W C 8 n B f + G 4 2 J j + g d J k m 2 S R g b u B V u n 2 o s M b 5 4 f c 1 K n + 1 V i n Z Z J x m r L s x P S F o E j 6 u V 0 e 1 E q L G o 9 7 8 A U E s B A i 0 A F A A C A A g A Y 3 w 3 W R y k J p C l A A A A 9 w A A A B I A A A A A A A A A A A A A A A A A A A A A A E N v b m Z p Z y 9 Q Y W N r Y W d l L n h t b F B L A Q I t A B Q A A g A I A G N 8 N 1 k P y u m r p A A A A O k A A A A T A A A A A A A A A A A A A A A A A P E A A A B b Q 2 9 u d G V u d F 9 U e X B l c 1 0 u e G 1 s U E s B A i 0 A F A A C A A g A Y 3 w 3 W W Y J k D h L A w A A I g 8 A A B M A A A A A A A A A A A A A A A A A 4 g E A A E Z v c m 1 1 b G F z L 1 N l Y 3 R p b 2 4 x L m 1 Q S w U G A A A A A A M A A w D C A A A A e g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h Y A A A A A A A C 8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D Q 5 Y i 1 r c m R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k N D l i X 2 t y Z H U i I C 8 + P E V u d H J 5 I F R 5 c G U 9 I k Z p b G x l Z E N v b X B s Z X R l U m V z d W x 0 V G 9 X b 3 J r c 2 h l Z X Q i I F Z h b H V l P S J s M S I g L z 4 8 R W 5 0 c n k g V H l w Z T 0 i U X V l c n l J R C I g V m F s d W U 9 I n M 3 Z D E 3 N G N h N y 0 x N D Z l L T Q 5 Z D k t O D V k N C 0 2 O T Y 4 Z j F j Y z I x N m I i I C 8 + P E V u d H J 5 I F R 5 c G U 9 I k Z p b G x M Y X N 0 V X B k Y X R l Z C I g V m F s d W U 9 I m Q y M D I 0 L T A 5 L T I z V D E 5 O j M 1 O j A 1 L j M 0 M D g 0 N z F a I i A v P j x F b n R y e S B U e X B l P S J G a W x s Q 2 9 s d W 1 u V H l w Z X M i I F Z h b H V l P S J z Q U F B S k J R Q U Z C U U F B Q U F B P S I g L z 4 8 R W 5 0 c n k g V H l w Z T 0 i R m l s b E V y c m 9 y Q 2 9 1 b n Q i I F Z h b H V l P S J s M C I g L z 4 8 R W 5 0 c n k g V H l w Z T 0 i R m l s b E N v b H V t b k 5 h b W V z I i B W Y W x 1 Z T 0 i c 1 s m c X V v d D t D b 2 x 1 b W 4 x L n N l c m l l c 2 l k J n F 1 b 3 Q 7 L C Z x d W 9 0 O 0 N 1 c 3 R v b S Z x d W 9 0 O y w m c X V v d D t O Z X d E Y X R l J n F 1 b 3 Q 7 L C Z x d W 9 0 O 0 N v b H V t b j E u d m F s d W U m c X V v d D s s J n F 1 b 3 Q 7 Q 2 9 s d W 1 u M S 5 s Y X R l c 3 Q m c X V v d D s s J n F 1 b 3 Q 7 Q 2 9 s d W 1 u M S 5 u Z X R f Y 2 h h b m d l c 1 8 2 J n F 1 b 3 Q 7 L C Z x d W 9 0 O 0 N v b H V t b j E u b m V 0 X 2 N o Y W 5 n Z X N f M T I m c X V v d D s s J n F 1 b 3 Q 7 Q 2 9 s d W 1 u M S 5 k Y X R l J n F 1 b 3 Q 7 L C Z x d W 9 0 O 0 N v b H V t b j E u e W V h c i Z x d W 9 0 O y w m c X V v d D t N b 2 5 0 a C Z x d W 9 0 O y w m c X V v d D t E Y X k m c X V v d D t d I i A v P j x F b n R y e S B U e X B l P S J G a W x s R X J y b 3 J D b 2 R l I i B W Y W x 1 Z T 0 i c 1 V u a 2 5 v d 2 4 i I C 8 + P E V u d H J 5 I F R 5 c G U 9 I k Z p b G x T d G F 0 d X M i I F Z h b H V l P S J z V 2 F p d G l u Z 0 Z v c k V 4 Y 2 V s U m V m c m V z a C I g L z 4 8 R W 5 0 c n k g V H l w Z T 0 i R m l s b E N v d W 5 0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N D l i L W t y Z H U v Q X V 0 b 1 J l b W 9 2 Z W R D b 2 x 1 b W 5 z M S 5 7 Q 2 9 s d W 1 u M S 5 z Z X J p Z X N p Z C w w f S Z x d W 9 0 O y w m c X V v d D t T Z W N 0 a W 9 u M S 9 k N D l i L W t y Z H U v Q X V 0 b 1 J l b W 9 2 Z W R D b 2 x 1 b W 5 z M S 5 7 Q 3 V z d G 9 t L D F 9 J n F 1 b 3 Q 7 L C Z x d W 9 0 O 1 N l Y 3 R p b 2 4 x L 2 Q 0 O W I t a 3 J k d S 9 B d X R v U m V t b 3 Z l Z E N v b H V t b n M x L n t O Z X d E Y X R l L D J 9 J n F 1 b 3 Q 7 L C Z x d W 9 0 O 1 N l Y 3 R p b 2 4 x L 2 Q 0 O W I t a 3 J k d S 9 B d X R v U m V t b 3 Z l Z E N v b H V t b n M x L n t D b 2 x 1 b W 4 x L n Z h b H V l L D N 9 J n F 1 b 3 Q 7 L C Z x d W 9 0 O 1 N l Y 3 R p b 2 4 x L 2 Q 0 O W I t a 3 J k d S 9 B d X R v U m V t b 3 Z l Z E N v b H V t b n M x L n t D b 2 x 1 b W 4 x L m x h d G V z d C w 0 f S Z x d W 9 0 O y w m c X V v d D t T Z W N 0 a W 9 u M S 9 k N D l i L W t y Z H U v Q X V 0 b 1 J l b W 9 2 Z W R D b 2 x 1 b W 5 z M S 5 7 Q 2 9 s d W 1 u M S 5 u Z X R f Y 2 h h b m d l c 1 8 2 L D V 9 J n F 1 b 3 Q 7 L C Z x d W 9 0 O 1 N l Y 3 R p b 2 4 x L 2 Q 0 O W I t a 3 J k d S 9 B d X R v U m V t b 3 Z l Z E N v b H V t b n M x L n t D b 2 x 1 b W 4 x L m 5 l d F 9 j a G F u Z 2 V z X z E y L D Z 9 J n F 1 b 3 Q 7 L C Z x d W 9 0 O 1 N l Y 3 R p b 2 4 x L 2 Q 0 O W I t a 3 J k d S 9 B d X R v U m V t b 3 Z l Z E N v b H V t b n M x L n t D b 2 x 1 b W 4 x L m R h d G U s N 3 0 m c X V v d D s s J n F 1 b 3 Q 7 U 2 V j d G l v b j E v Z D Q 5 Y i 1 r c m R 1 L 0 F 1 d G 9 S Z W 1 v d m V k Q 2 9 s d W 1 u c z E u e 0 N v b H V t b j E u e W V h c i w 4 f S Z x d W 9 0 O y w m c X V v d D t T Z W N 0 a W 9 u M S 9 k N D l i L W t y Z H U v Q X V 0 b 1 J l b W 9 2 Z W R D b 2 x 1 b W 5 z M S 5 7 T W 9 u d G g s O X 0 m c X V v d D s s J n F 1 b 3 Q 7 U 2 V j d G l v b j E v Z D Q 5 Y i 1 r c m R 1 L 0 F 1 d G 9 S Z W 1 v d m V k Q 2 9 s d W 1 u c z E u e 0 R h e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2 Q 0 O W I t a 3 J k d S 9 B d X R v U m V t b 3 Z l Z E N v b H V t b n M x L n t D b 2 x 1 b W 4 x L n N l c m l l c 2 l k L D B 9 J n F 1 b 3 Q 7 L C Z x d W 9 0 O 1 N l Y 3 R p b 2 4 x L 2 Q 0 O W I t a 3 J k d S 9 B d X R v U m V t b 3 Z l Z E N v b H V t b n M x L n t D d X N 0 b 2 0 s M X 0 m c X V v d D s s J n F 1 b 3 Q 7 U 2 V j d G l v b j E v Z D Q 5 Y i 1 r c m R 1 L 0 F 1 d G 9 S Z W 1 v d m V k Q 2 9 s d W 1 u c z E u e 0 5 l d 0 R h d G U s M n 0 m c X V v d D s s J n F 1 b 3 Q 7 U 2 V j d G l v b j E v Z D Q 5 Y i 1 r c m R 1 L 0 F 1 d G 9 S Z W 1 v d m V k Q 2 9 s d W 1 u c z E u e 0 N v b H V t b j E u d m F s d W U s M 3 0 m c X V v d D s s J n F 1 b 3 Q 7 U 2 V j d G l v b j E v Z D Q 5 Y i 1 r c m R 1 L 0 F 1 d G 9 S Z W 1 v d m V k Q 2 9 s d W 1 u c z E u e 0 N v b H V t b j E u b G F 0 Z X N 0 L D R 9 J n F 1 b 3 Q 7 L C Z x d W 9 0 O 1 N l Y 3 R p b 2 4 x L 2 Q 0 O W I t a 3 J k d S 9 B d X R v U m V t b 3 Z l Z E N v b H V t b n M x L n t D b 2 x 1 b W 4 x L m 5 l d F 9 j a G F u Z 2 V z X z Y s N X 0 m c X V v d D s s J n F 1 b 3 Q 7 U 2 V j d G l v b j E v Z D Q 5 Y i 1 r c m R 1 L 0 F 1 d G 9 S Z W 1 v d m V k Q 2 9 s d W 1 u c z E u e 0 N v b H V t b j E u b m V 0 X 2 N o Y W 5 n Z X N f M T I s N n 0 m c X V v d D s s J n F 1 b 3 Q 7 U 2 V j d G l v b j E v Z D Q 5 Y i 1 r c m R 1 L 0 F 1 d G 9 S Z W 1 v d m V k Q 2 9 s d W 1 u c z E u e 0 N v b H V t b j E u Z G F 0 Z S w 3 f S Z x d W 9 0 O y w m c X V v d D t T Z W N 0 a W 9 u M S 9 k N D l i L W t y Z H U v Q X V 0 b 1 J l b W 9 2 Z W R D b 2 x 1 b W 5 z M S 5 7 Q 2 9 s d W 1 u M S 5 5 Z W F y L D h 9 J n F 1 b 3 Q 7 L C Z x d W 9 0 O 1 N l Y 3 R p b 2 4 x L 2 Q 0 O W I t a 3 J k d S 9 B d X R v U m V t b 3 Z l Z E N v b H V t b n M x L n t N b 2 5 0 a C w 5 f S Z x d W 9 0 O y w m c X V v d D t T Z W N 0 a W 9 u M S 9 k N D l i L W t y Z H U v Q X V 0 b 1 J l b W 9 2 Z W R D b 2 x 1 b W 5 z M S 5 7 R G F 5 L D E w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N D l i L W t y Z H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S Z W 9 y Z G V y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S Z W 1 v d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n 1 G V b n e L 0 2 u b 1 L i 5 L P K 4 Q A A A A A C A A A A A A A D Z g A A w A A A A B A A A A B g s M S c Z y 7 Q i r Q 2 0 T p z f I t v A A A A A A S A A A C g A A A A E A A A A E b G 9 8 R I y x Y M 4 T t q x 7 3 / k v N Q A A A A / c w 3 P D P D I O N r 7 2 j B d Y z 1 f V j z E g T Y H y W p E S 4 5 N z j n t o W x D 4 P E O M P x N 9 l D K a z m T k u 4 5 9 u T g e N Y u y I 9 2 6 D X q b H E R 5 g U 6 M Z d a a R u 0 r Z R t Q / + / W 8 U A A A A q n w I g 6 2 S k a r E E h 0 x K U w z F s 7 y W X w = < / D a t a M a s h u p > 
</file>

<file path=customXml/itemProps1.xml><?xml version="1.0" encoding="utf-8"?>
<ds:datastoreItem xmlns:ds="http://schemas.openxmlformats.org/officeDocument/2006/customXml" ds:itemID="{8B761D00-881F-40F8-8CBF-29DABDEA8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C8248-AC64-4885-A005-2F58265AA6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2CCFF-14E5-4AA9-9F7D-DAD29CDDF3AF}">
  <ds:schemaRefs>
    <ds:schemaRef ds:uri="http://schemas.microsoft.com/office/2006/documentManagement/types"/>
    <ds:schemaRef ds:uri="http://purl.org/dc/terms/"/>
    <ds:schemaRef ds:uri="f6aed4ac-dd4c-4794-87ed-06fc3a0ee92f"/>
    <ds:schemaRef ds:uri="http://purl.org/dc/elements/1.1/"/>
    <ds:schemaRef ds:uri="a35715f8-87ef-4d3b-947a-233431d15701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187766E-CCC6-48D4-9E1C-0FD62E52BD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chart_data</vt:lpstr>
      <vt:lpstr>Parameters</vt:lpstr>
      <vt:lpstr>SocrataData_REFRESH_THIS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Wingfield, Alpha (OST)</dc:creator>
  <cp:lastModifiedBy>Sari Kimmel</cp:lastModifiedBy>
  <dcterms:created xsi:type="dcterms:W3CDTF">2022-05-09T20:24:20Z</dcterms:created>
  <dcterms:modified xsi:type="dcterms:W3CDTF">2024-12-13T14:40:08Z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